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5. Boletin Trabajos Aereos Especiales/2025/"/>
    </mc:Choice>
  </mc:AlternateContent>
  <xr:revisionPtr revIDLastSave="4131" documentId="11_ECF4664E823C7F0AB95FBF0015F314D4A6F2229E" xr6:coauthVersionLast="47" xr6:coauthVersionMax="47" xr10:uidLastSave="{1FE2E443-318F-46E1-B5AC-352DA7F17A1B}"/>
  <bookViews>
    <workbookView xWindow="-108" yWindow="-108" windowWidth="23256" windowHeight="12456" tabRatio="800" xr2:uid="{00000000-000D-0000-FFFF-FFFF00000000}"/>
  </bookViews>
  <sheets>
    <sheet name="Boletin Mensual" sheetId="3" r:id="rId1"/>
    <sheet name="Metadatos" sheetId="4" r:id="rId2"/>
    <sheet name="Contenido" sheetId="5" r:id="rId3"/>
    <sheet name="1. Distancia-Vuélos_Horas" sheetId="12" r:id="rId4"/>
    <sheet name="2. Actividad" sheetId="7" r:id="rId5"/>
    <sheet name="3. Departamento - Ciudad" sheetId="8" r:id="rId6"/>
    <sheet name="4. Tipo de Equipo y Empresa" sheetId="9" r:id="rId7"/>
    <sheet name="Basededatos" sheetId="1" r:id="rId8"/>
    <sheet name="Entradas" sheetId="11" state="hidden" r:id="rId9"/>
  </sheets>
  <externalReferences>
    <externalReference r:id="rId10"/>
  </externalReferences>
  <definedNames>
    <definedName name="_xlnm._FilterDatabase" localSheetId="7" hidden="1">Basededatos!$A$1:$T$4226</definedName>
    <definedName name="_xlnm.Print_Area" localSheetId="1">Metadatos!$A$1:$A$52</definedName>
  </definedNames>
  <calcPr calcId="191029" iterate="1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9" i="9" l="1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11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4" i="9"/>
  <c r="AI13" i="9"/>
  <c r="AI12" i="9"/>
  <c r="AI11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Y76" i="9"/>
  <c r="AI72" i="9"/>
  <c r="AI71" i="9"/>
  <c r="AI70" i="9"/>
  <c r="AI64" i="9"/>
  <c r="AI63" i="9"/>
  <c r="AI62" i="9"/>
  <c r="AI56" i="9"/>
  <c r="AI55" i="9"/>
  <c r="AI54" i="9"/>
  <c r="AI48" i="9"/>
  <c r="AH75" i="9"/>
  <c r="AI75" i="9" s="1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AH74" i="9"/>
  <c r="AI74" i="9" s="1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AH73" i="9"/>
  <c r="AI73" i="9" s="1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AH69" i="9"/>
  <c r="AI69" i="9" s="1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AH68" i="9"/>
  <c r="AI68" i="9" s="1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AH67" i="9"/>
  <c r="AI67" i="9" s="1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AH66" i="9"/>
  <c r="AI66" i="9" s="1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AH65" i="9"/>
  <c r="AI65" i="9" s="1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AH61" i="9"/>
  <c r="AI61" i="9" s="1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AH60" i="9"/>
  <c r="AI60" i="9" s="1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AH59" i="9"/>
  <c r="AI59" i="9" s="1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AH58" i="9"/>
  <c r="AI58" i="9" s="1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AH57" i="9"/>
  <c r="AI57" i="9" s="1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AH53" i="9"/>
  <c r="AI53" i="9" s="1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AH52" i="9"/>
  <c r="AI52" i="9" s="1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AH51" i="9"/>
  <c r="AI51" i="9" s="1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AH50" i="9"/>
  <c r="AH76" i="9" s="1"/>
  <c r="AG50" i="9"/>
  <c r="AF50" i="9"/>
  <c r="AE50" i="9"/>
  <c r="AD50" i="9"/>
  <c r="AC50" i="9"/>
  <c r="AB50" i="9"/>
  <c r="AA50" i="9"/>
  <c r="AA76" i="9" s="1"/>
  <c r="Z50" i="9"/>
  <c r="Z76" i="9" s="1"/>
  <c r="Y50" i="9"/>
  <c r="X50" i="9"/>
  <c r="W50" i="9"/>
  <c r="V50" i="9"/>
  <c r="U50" i="9"/>
  <c r="T50" i="9"/>
  <c r="AH49" i="9"/>
  <c r="AI49" i="9" s="1"/>
  <c r="AG49" i="9"/>
  <c r="AG76" i="9" s="1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AH48" i="9"/>
  <c r="AG48" i="9"/>
  <c r="AF48" i="9"/>
  <c r="AF76" i="9" s="1"/>
  <c r="AE48" i="9"/>
  <c r="AE76" i="9" s="1"/>
  <c r="AD48" i="9"/>
  <c r="AD76" i="9" s="1"/>
  <c r="AC48" i="9"/>
  <c r="AC76" i="9" s="1"/>
  <c r="AB48" i="9"/>
  <c r="AB76" i="9" s="1"/>
  <c r="AA48" i="9"/>
  <c r="Z48" i="9"/>
  <c r="Y48" i="9"/>
  <c r="X48" i="9"/>
  <c r="X76" i="9" s="1"/>
  <c r="W48" i="9"/>
  <c r="W76" i="9" s="1"/>
  <c r="V48" i="9"/>
  <c r="V76" i="9" s="1"/>
  <c r="U48" i="9"/>
  <c r="U76" i="9" s="1"/>
  <c r="T48" i="9"/>
  <c r="AJ111" i="9"/>
  <c r="AJ110" i="9"/>
  <c r="AJ109" i="9"/>
  <c r="AJ108" i="9"/>
  <c r="AJ107" i="9"/>
  <c r="AJ106" i="9"/>
  <c r="AJ105" i="9"/>
  <c r="AJ104" i="9"/>
  <c r="AJ103" i="9"/>
  <c r="AJ102" i="9"/>
  <c r="AJ101" i="9"/>
  <c r="AJ100" i="9"/>
  <c r="AJ99" i="9"/>
  <c r="AJ98" i="9"/>
  <c r="AJ97" i="9"/>
  <c r="AJ96" i="9"/>
  <c r="AJ95" i="9"/>
  <c r="AJ94" i="9"/>
  <c r="AJ93" i="9"/>
  <c r="AJ92" i="9"/>
  <c r="AJ91" i="9"/>
  <c r="AJ90" i="9"/>
  <c r="AJ89" i="9"/>
  <c r="AJ88" i="9"/>
  <c r="AJ87" i="9"/>
  <c r="AJ86" i="9"/>
  <c r="AJ85" i="9"/>
  <c r="AJ84" i="9"/>
  <c r="AJ83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AI110" i="9"/>
  <c r="AI109" i="9"/>
  <c r="AI108" i="9"/>
  <c r="AI107" i="9"/>
  <c r="AI106" i="9"/>
  <c r="AI105" i="9"/>
  <c r="AI104" i="9"/>
  <c r="AI103" i="9"/>
  <c r="AI102" i="9"/>
  <c r="AI101" i="9"/>
  <c r="AI100" i="9"/>
  <c r="AI99" i="9"/>
  <c r="AI98" i="9"/>
  <c r="AI97" i="9"/>
  <c r="AI96" i="9"/>
  <c r="AI95" i="9"/>
  <c r="AI94" i="9"/>
  <c r="AI93" i="9"/>
  <c r="AI92" i="9"/>
  <c r="AI91" i="9"/>
  <c r="AI90" i="9"/>
  <c r="AI89" i="9"/>
  <c r="AI88" i="9"/>
  <c r="AI87" i="9"/>
  <c r="AI86" i="9"/>
  <c r="AI85" i="9"/>
  <c r="AI84" i="9"/>
  <c r="AI83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AJ547" i="9"/>
  <c r="AJ546" i="9"/>
  <c r="AJ545" i="9"/>
  <c r="AJ544" i="9"/>
  <c r="AJ543" i="9"/>
  <c r="AJ542" i="9"/>
  <c r="AJ541" i="9"/>
  <c r="AJ540" i="9"/>
  <c r="AJ539" i="9"/>
  <c r="AJ538" i="9"/>
  <c r="AJ537" i="9"/>
  <c r="AJ536" i="9"/>
  <c r="AJ535" i="9"/>
  <c r="AJ534" i="9"/>
  <c r="AJ533" i="9"/>
  <c r="AJ532" i="9"/>
  <c r="AJ531" i="9"/>
  <c r="AJ530" i="9"/>
  <c r="AJ529" i="9"/>
  <c r="AJ528" i="9"/>
  <c r="AJ527" i="9"/>
  <c r="AJ526" i="9"/>
  <c r="AJ525" i="9"/>
  <c r="AJ524" i="9"/>
  <c r="AJ523" i="9"/>
  <c r="AJ522" i="9"/>
  <c r="AJ521" i="9"/>
  <c r="AJ520" i="9"/>
  <c r="AJ519" i="9"/>
  <c r="AI547" i="9"/>
  <c r="AI546" i="9"/>
  <c r="AI545" i="9"/>
  <c r="AI544" i="9"/>
  <c r="AI543" i="9"/>
  <c r="AI542" i="9"/>
  <c r="AI541" i="9"/>
  <c r="AI540" i="9"/>
  <c r="AI539" i="9"/>
  <c r="AI538" i="9"/>
  <c r="AI537" i="9"/>
  <c r="AI536" i="9"/>
  <c r="AI535" i="9"/>
  <c r="AI534" i="9"/>
  <c r="AI533" i="9"/>
  <c r="AI532" i="9"/>
  <c r="AI531" i="9"/>
  <c r="AI530" i="9"/>
  <c r="AI529" i="9"/>
  <c r="AI528" i="9"/>
  <c r="AI527" i="9"/>
  <c r="AI526" i="9"/>
  <c r="AI525" i="9"/>
  <c r="AI524" i="9"/>
  <c r="AI523" i="9"/>
  <c r="AI522" i="9"/>
  <c r="AI521" i="9"/>
  <c r="AI520" i="9"/>
  <c r="AI519" i="9"/>
  <c r="AH547" i="9"/>
  <c r="AG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AH545" i="9"/>
  <c r="AG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AH544" i="9"/>
  <c r="AG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AH543" i="9"/>
  <c r="AG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AH542" i="9"/>
  <c r="AG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AH541" i="9"/>
  <c r="AG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AH539" i="9"/>
  <c r="AG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AH538" i="9"/>
  <c r="AG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AH536" i="9"/>
  <c r="AG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AH535" i="9"/>
  <c r="AG535" i="9"/>
  <c r="AF535" i="9"/>
  <c r="AE535" i="9"/>
  <c r="AD535" i="9"/>
  <c r="AC535" i="9"/>
  <c r="AB535" i="9"/>
  <c r="AA535" i="9"/>
  <c r="Z535" i="9"/>
  <c r="Y535" i="9"/>
  <c r="X535" i="9"/>
  <c r="W535" i="9"/>
  <c r="V535" i="9"/>
  <c r="U535" i="9"/>
  <c r="T535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AH533" i="9"/>
  <c r="AG533" i="9"/>
  <c r="AF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AH532" i="9"/>
  <c r="AG532" i="9"/>
  <c r="AF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AH530" i="9"/>
  <c r="AG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AH529" i="9"/>
  <c r="AG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AH528" i="9"/>
  <c r="AG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AH527" i="9"/>
  <c r="AG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AH526" i="9"/>
  <c r="AG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AH524" i="9"/>
  <c r="AG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AH523" i="9"/>
  <c r="AG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AH522" i="9"/>
  <c r="AG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AH521" i="9"/>
  <c r="AG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AH520" i="9"/>
  <c r="AG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AH519" i="9"/>
  <c r="AG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AJ584" i="9"/>
  <c r="AJ583" i="9"/>
  <c r="AJ582" i="9"/>
  <c r="AJ581" i="9"/>
  <c r="AJ580" i="9"/>
  <c r="AJ579" i="9"/>
  <c r="AJ578" i="9"/>
  <c r="AJ577" i="9"/>
  <c r="AJ576" i="9"/>
  <c r="AJ575" i="9"/>
  <c r="AJ574" i="9"/>
  <c r="AJ573" i="9"/>
  <c r="AJ572" i="9"/>
  <c r="AJ571" i="9"/>
  <c r="AJ570" i="9"/>
  <c r="AJ569" i="9"/>
  <c r="AJ568" i="9"/>
  <c r="AJ567" i="9"/>
  <c r="AJ566" i="9"/>
  <c r="AJ565" i="9"/>
  <c r="AJ564" i="9"/>
  <c r="AJ563" i="9"/>
  <c r="AJ562" i="9"/>
  <c r="AJ561" i="9"/>
  <c r="AJ560" i="9"/>
  <c r="AJ559" i="9"/>
  <c r="AJ558" i="9"/>
  <c r="AJ557" i="9"/>
  <c r="AJ556" i="9"/>
  <c r="AJ555" i="9"/>
  <c r="AI584" i="9"/>
  <c r="AH584" i="9"/>
  <c r="AG584" i="9"/>
  <c r="AF584" i="9"/>
  <c r="AE584" i="9"/>
  <c r="AD584" i="9"/>
  <c r="AC584" i="9"/>
  <c r="AB584" i="9"/>
  <c r="AA584" i="9"/>
  <c r="Z584" i="9"/>
  <c r="Y584" i="9"/>
  <c r="X584" i="9"/>
  <c r="W584" i="9"/>
  <c r="V584" i="9"/>
  <c r="U584" i="9"/>
  <c r="AI583" i="9"/>
  <c r="AI582" i="9"/>
  <c r="AI581" i="9"/>
  <c r="AI580" i="9"/>
  <c r="AI579" i="9"/>
  <c r="AI578" i="9"/>
  <c r="AI577" i="9"/>
  <c r="AI576" i="9"/>
  <c r="AI575" i="9"/>
  <c r="AI574" i="9"/>
  <c r="AI573" i="9"/>
  <c r="AI572" i="9"/>
  <c r="AI571" i="9"/>
  <c r="AI570" i="9"/>
  <c r="AI569" i="9"/>
  <c r="AI568" i="9"/>
  <c r="AI567" i="9"/>
  <c r="AI566" i="9"/>
  <c r="AI565" i="9"/>
  <c r="AI564" i="9"/>
  <c r="AI563" i="9"/>
  <c r="AI562" i="9"/>
  <c r="AI561" i="9"/>
  <c r="AI560" i="9"/>
  <c r="AI559" i="9"/>
  <c r="AI558" i="9"/>
  <c r="AI557" i="9"/>
  <c r="AI556" i="9"/>
  <c r="AI555" i="9"/>
  <c r="AH583" i="9"/>
  <c r="AG583" i="9"/>
  <c r="AF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AH581" i="9"/>
  <c r="AG581" i="9"/>
  <c r="AF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AH580" i="9"/>
  <c r="AG580" i="9"/>
  <c r="AF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AH579" i="9"/>
  <c r="AG579" i="9"/>
  <c r="AF579" i="9"/>
  <c r="AE579" i="9"/>
  <c r="AD579" i="9"/>
  <c r="AC579" i="9"/>
  <c r="AB579" i="9"/>
  <c r="AA579" i="9"/>
  <c r="Z579" i="9"/>
  <c r="Y579" i="9"/>
  <c r="X579" i="9"/>
  <c r="W579" i="9"/>
  <c r="V579" i="9"/>
  <c r="U579" i="9"/>
  <c r="T579" i="9"/>
  <c r="AH578" i="9"/>
  <c r="AG578" i="9"/>
  <c r="AF578" i="9"/>
  <c r="AE578" i="9"/>
  <c r="AD578" i="9"/>
  <c r="AC578" i="9"/>
  <c r="AB578" i="9"/>
  <c r="AA578" i="9"/>
  <c r="Z578" i="9"/>
  <c r="Y578" i="9"/>
  <c r="X578" i="9"/>
  <c r="W578" i="9"/>
  <c r="V578" i="9"/>
  <c r="U578" i="9"/>
  <c r="T578" i="9"/>
  <c r="AH577" i="9"/>
  <c r="AG577" i="9"/>
  <c r="AF577" i="9"/>
  <c r="AE577" i="9"/>
  <c r="AD577" i="9"/>
  <c r="AC577" i="9"/>
  <c r="AB577" i="9"/>
  <c r="AA577" i="9"/>
  <c r="Z577" i="9"/>
  <c r="Y577" i="9"/>
  <c r="X577" i="9"/>
  <c r="W577" i="9"/>
  <c r="V577" i="9"/>
  <c r="U577" i="9"/>
  <c r="T577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AH575" i="9"/>
  <c r="AG575" i="9"/>
  <c r="AF575" i="9"/>
  <c r="AE575" i="9"/>
  <c r="AD575" i="9"/>
  <c r="AC575" i="9"/>
  <c r="AB575" i="9"/>
  <c r="AA575" i="9"/>
  <c r="Z575" i="9"/>
  <c r="Y575" i="9"/>
  <c r="X575" i="9"/>
  <c r="W575" i="9"/>
  <c r="V575" i="9"/>
  <c r="U575" i="9"/>
  <c r="T575" i="9"/>
  <c r="AH574" i="9"/>
  <c r="AG574" i="9"/>
  <c r="AF574" i="9"/>
  <c r="AE574" i="9"/>
  <c r="AD574" i="9"/>
  <c r="AC574" i="9"/>
  <c r="AB574" i="9"/>
  <c r="AA574" i="9"/>
  <c r="Z574" i="9"/>
  <c r="Y574" i="9"/>
  <c r="X574" i="9"/>
  <c r="W574" i="9"/>
  <c r="V574" i="9"/>
  <c r="U574" i="9"/>
  <c r="T574" i="9"/>
  <c r="AH573" i="9"/>
  <c r="AG573" i="9"/>
  <c r="AF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AH572" i="9"/>
  <c r="AG572" i="9"/>
  <c r="AF572" i="9"/>
  <c r="AE572" i="9"/>
  <c r="AD572" i="9"/>
  <c r="AC572" i="9"/>
  <c r="AB572" i="9"/>
  <c r="AA572" i="9"/>
  <c r="Z572" i="9"/>
  <c r="Y572" i="9"/>
  <c r="X572" i="9"/>
  <c r="W572" i="9"/>
  <c r="V572" i="9"/>
  <c r="U572" i="9"/>
  <c r="T572" i="9"/>
  <c r="AH571" i="9"/>
  <c r="AG571" i="9"/>
  <c r="AF571" i="9"/>
  <c r="AE571" i="9"/>
  <c r="AD571" i="9"/>
  <c r="AC571" i="9"/>
  <c r="AB571" i="9"/>
  <c r="AA571" i="9"/>
  <c r="Z571" i="9"/>
  <c r="Y571" i="9"/>
  <c r="X571" i="9"/>
  <c r="W571" i="9"/>
  <c r="V571" i="9"/>
  <c r="U571" i="9"/>
  <c r="T571" i="9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AH569" i="9"/>
  <c r="AG569" i="9"/>
  <c r="AF569" i="9"/>
  <c r="AE569" i="9"/>
  <c r="AD569" i="9"/>
  <c r="AC569" i="9"/>
  <c r="AB569" i="9"/>
  <c r="AA569" i="9"/>
  <c r="Z569" i="9"/>
  <c r="Y569" i="9"/>
  <c r="X569" i="9"/>
  <c r="W569" i="9"/>
  <c r="V569" i="9"/>
  <c r="U569" i="9"/>
  <c r="T569" i="9"/>
  <c r="AH568" i="9"/>
  <c r="AG568" i="9"/>
  <c r="AF568" i="9"/>
  <c r="AE568" i="9"/>
  <c r="AD568" i="9"/>
  <c r="AC568" i="9"/>
  <c r="AB568" i="9"/>
  <c r="AA568" i="9"/>
  <c r="Z568" i="9"/>
  <c r="Y568" i="9"/>
  <c r="X568" i="9"/>
  <c r="W568" i="9"/>
  <c r="V568" i="9"/>
  <c r="U568" i="9"/>
  <c r="T568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AH566" i="9"/>
  <c r="AG566" i="9"/>
  <c r="AF566" i="9"/>
  <c r="AE566" i="9"/>
  <c r="AD566" i="9"/>
  <c r="AC566" i="9"/>
  <c r="AB566" i="9"/>
  <c r="AA566" i="9"/>
  <c r="Z566" i="9"/>
  <c r="Y566" i="9"/>
  <c r="X566" i="9"/>
  <c r="W566" i="9"/>
  <c r="V566" i="9"/>
  <c r="U566" i="9"/>
  <c r="T566" i="9"/>
  <c r="AH565" i="9"/>
  <c r="AG565" i="9"/>
  <c r="AF565" i="9"/>
  <c r="AE565" i="9"/>
  <c r="AD565" i="9"/>
  <c r="AC565" i="9"/>
  <c r="AB565" i="9"/>
  <c r="AA565" i="9"/>
  <c r="Z565" i="9"/>
  <c r="Y565" i="9"/>
  <c r="X565" i="9"/>
  <c r="W565" i="9"/>
  <c r="V565" i="9"/>
  <c r="U565" i="9"/>
  <c r="T565" i="9"/>
  <c r="AH564" i="9"/>
  <c r="AG564" i="9"/>
  <c r="AF564" i="9"/>
  <c r="AE564" i="9"/>
  <c r="AD564" i="9"/>
  <c r="AC564" i="9"/>
  <c r="AB564" i="9"/>
  <c r="AA564" i="9"/>
  <c r="Z564" i="9"/>
  <c r="Y564" i="9"/>
  <c r="X564" i="9"/>
  <c r="W564" i="9"/>
  <c r="V564" i="9"/>
  <c r="U564" i="9"/>
  <c r="T564" i="9"/>
  <c r="AH563" i="9"/>
  <c r="AG563" i="9"/>
  <c r="AF563" i="9"/>
  <c r="AE563" i="9"/>
  <c r="AD563" i="9"/>
  <c r="AC563" i="9"/>
  <c r="AB563" i="9"/>
  <c r="AA563" i="9"/>
  <c r="Z563" i="9"/>
  <c r="Y563" i="9"/>
  <c r="X563" i="9"/>
  <c r="W563" i="9"/>
  <c r="V563" i="9"/>
  <c r="U563" i="9"/>
  <c r="T563" i="9"/>
  <c r="AH562" i="9"/>
  <c r="AG562" i="9"/>
  <c r="AF562" i="9"/>
  <c r="AE562" i="9"/>
  <c r="AD562" i="9"/>
  <c r="AC562" i="9"/>
  <c r="AB562" i="9"/>
  <c r="AA562" i="9"/>
  <c r="Z562" i="9"/>
  <c r="Y562" i="9"/>
  <c r="X562" i="9"/>
  <c r="W562" i="9"/>
  <c r="V562" i="9"/>
  <c r="U562" i="9"/>
  <c r="T562" i="9"/>
  <c r="AH561" i="9"/>
  <c r="AG561" i="9"/>
  <c r="AF561" i="9"/>
  <c r="AE561" i="9"/>
  <c r="AD561" i="9"/>
  <c r="AC561" i="9"/>
  <c r="AB561" i="9"/>
  <c r="AA561" i="9"/>
  <c r="Z561" i="9"/>
  <c r="Y561" i="9"/>
  <c r="X561" i="9"/>
  <c r="W561" i="9"/>
  <c r="V561" i="9"/>
  <c r="U561" i="9"/>
  <c r="T561" i="9"/>
  <c r="AH560" i="9"/>
  <c r="AG560" i="9"/>
  <c r="AF560" i="9"/>
  <c r="AE560" i="9"/>
  <c r="AD560" i="9"/>
  <c r="AC560" i="9"/>
  <c r="AB560" i="9"/>
  <c r="AA560" i="9"/>
  <c r="Z560" i="9"/>
  <c r="Y560" i="9"/>
  <c r="X560" i="9"/>
  <c r="W560" i="9"/>
  <c r="V560" i="9"/>
  <c r="U560" i="9"/>
  <c r="T560" i="9"/>
  <c r="AH559" i="9"/>
  <c r="AG559" i="9"/>
  <c r="AF559" i="9"/>
  <c r="AE559" i="9"/>
  <c r="AD559" i="9"/>
  <c r="AC559" i="9"/>
  <c r="AB559" i="9"/>
  <c r="AA559" i="9"/>
  <c r="Z559" i="9"/>
  <c r="Y559" i="9"/>
  <c r="X559" i="9"/>
  <c r="W559" i="9"/>
  <c r="V559" i="9"/>
  <c r="U559" i="9"/>
  <c r="T559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AH557" i="9"/>
  <c r="AG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AH556" i="9"/>
  <c r="AG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AH555" i="9"/>
  <c r="AG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T11" i="9"/>
  <c r="AI699" i="8"/>
  <c r="AI698" i="8"/>
  <c r="AI691" i="8"/>
  <c r="AI690" i="8"/>
  <c r="AI683" i="8"/>
  <c r="AI682" i="8"/>
  <c r="AI675" i="8"/>
  <c r="AI674" i="8"/>
  <c r="AI667" i="8"/>
  <c r="AI666" i="8"/>
  <c r="AI659" i="8"/>
  <c r="AI658" i="8"/>
  <c r="AI651" i="8"/>
  <c r="AI650" i="8"/>
  <c r="AI643" i="8"/>
  <c r="AI642" i="8"/>
  <c r="AI635" i="8"/>
  <c r="AI634" i="8"/>
  <c r="AI627" i="8"/>
  <c r="AI626" i="8"/>
  <c r="AI619" i="8"/>
  <c r="AI618" i="8"/>
  <c r="AI611" i="8"/>
  <c r="AI610" i="8"/>
  <c r="AI603" i="8"/>
  <c r="AI602" i="8"/>
  <c r="AI601" i="8"/>
  <c r="AI595" i="8"/>
  <c r="AI594" i="8"/>
  <c r="AI593" i="8"/>
  <c r="AI587" i="8"/>
  <c r="AI586" i="8"/>
  <c r="AI579" i="8"/>
  <c r="AI578" i="8"/>
  <c r="AI577" i="8"/>
  <c r="AI571" i="8"/>
  <c r="AI570" i="8"/>
  <c r="AI563" i="8"/>
  <c r="AI562" i="8"/>
  <c r="AI555" i="8"/>
  <c r="AI554" i="8"/>
  <c r="AI553" i="8"/>
  <c r="AI547" i="8"/>
  <c r="AI546" i="8"/>
  <c r="AI539" i="8"/>
  <c r="AI538" i="8"/>
  <c r="AI537" i="8"/>
  <c r="AI531" i="8"/>
  <c r="AI530" i="8"/>
  <c r="AI529" i="8"/>
  <c r="AI523" i="8"/>
  <c r="AI522" i="8"/>
  <c r="X702" i="8"/>
  <c r="AH701" i="8"/>
  <c r="AI701" i="8" s="1"/>
  <c r="AG701" i="8"/>
  <c r="AF701" i="8"/>
  <c r="AE701" i="8"/>
  <c r="AD701" i="8"/>
  <c r="AC701" i="8"/>
  <c r="AB701" i="8"/>
  <c r="AA701" i="8"/>
  <c r="Z701" i="8"/>
  <c r="Y701" i="8"/>
  <c r="X701" i="8"/>
  <c r="W701" i="8"/>
  <c r="V701" i="8"/>
  <c r="U701" i="8"/>
  <c r="T701" i="8"/>
  <c r="AH700" i="8"/>
  <c r="AI700" i="8" s="1"/>
  <c r="AG700" i="8"/>
  <c r="AF700" i="8"/>
  <c r="AE700" i="8"/>
  <c r="AD700" i="8"/>
  <c r="AC700" i="8"/>
  <c r="AB700" i="8"/>
  <c r="AA700" i="8"/>
  <c r="Z700" i="8"/>
  <c r="Y700" i="8"/>
  <c r="X700" i="8"/>
  <c r="W700" i="8"/>
  <c r="V700" i="8"/>
  <c r="U700" i="8"/>
  <c r="T700" i="8"/>
  <c r="AH699" i="8"/>
  <c r="AG699" i="8"/>
  <c r="AF699" i="8"/>
  <c r="AE699" i="8"/>
  <c r="AD699" i="8"/>
  <c r="AC699" i="8"/>
  <c r="AB699" i="8"/>
  <c r="AA699" i="8"/>
  <c r="Z699" i="8"/>
  <c r="Y699" i="8"/>
  <c r="X699" i="8"/>
  <c r="W699" i="8"/>
  <c r="V699" i="8"/>
  <c r="U699" i="8"/>
  <c r="T699" i="8"/>
  <c r="AH698" i="8"/>
  <c r="AG698" i="8"/>
  <c r="AF698" i="8"/>
  <c r="AE698" i="8"/>
  <c r="AD698" i="8"/>
  <c r="AC698" i="8"/>
  <c r="AB698" i="8"/>
  <c r="AA698" i="8"/>
  <c r="Z698" i="8"/>
  <c r="Y698" i="8"/>
  <c r="X698" i="8"/>
  <c r="W698" i="8"/>
  <c r="V698" i="8"/>
  <c r="U698" i="8"/>
  <c r="T698" i="8"/>
  <c r="AH697" i="8"/>
  <c r="AI697" i="8" s="1"/>
  <c r="AG697" i="8"/>
  <c r="AF697" i="8"/>
  <c r="AE697" i="8"/>
  <c r="AD697" i="8"/>
  <c r="AC697" i="8"/>
  <c r="AB697" i="8"/>
  <c r="AA697" i="8"/>
  <c r="Z697" i="8"/>
  <c r="Y697" i="8"/>
  <c r="X697" i="8"/>
  <c r="W697" i="8"/>
  <c r="V697" i="8"/>
  <c r="U697" i="8"/>
  <c r="T697" i="8"/>
  <c r="AH696" i="8"/>
  <c r="AI696" i="8" s="1"/>
  <c r="AG696" i="8"/>
  <c r="AF696" i="8"/>
  <c r="AE696" i="8"/>
  <c r="AD696" i="8"/>
  <c r="AC696" i="8"/>
  <c r="AB696" i="8"/>
  <c r="AA696" i="8"/>
  <c r="Z696" i="8"/>
  <c r="Y696" i="8"/>
  <c r="X696" i="8"/>
  <c r="W696" i="8"/>
  <c r="V696" i="8"/>
  <c r="U696" i="8"/>
  <c r="T696" i="8"/>
  <c r="AH695" i="8"/>
  <c r="AI695" i="8" s="1"/>
  <c r="AG695" i="8"/>
  <c r="AF695" i="8"/>
  <c r="AE695" i="8"/>
  <c r="AD695" i="8"/>
  <c r="AC695" i="8"/>
  <c r="AB695" i="8"/>
  <c r="AA695" i="8"/>
  <c r="Z695" i="8"/>
  <c r="Y695" i="8"/>
  <c r="X695" i="8"/>
  <c r="W695" i="8"/>
  <c r="V695" i="8"/>
  <c r="U695" i="8"/>
  <c r="T695" i="8"/>
  <c r="AH694" i="8"/>
  <c r="AI694" i="8" s="1"/>
  <c r="AG694" i="8"/>
  <c r="AF694" i="8"/>
  <c r="AE694" i="8"/>
  <c r="AD694" i="8"/>
  <c r="AC694" i="8"/>
  <c r="AB694" i="8"/>
  <c r="AA694" i="8"/>
  <c r="Z694" i="8"/>
  <c r="Y694" i="8"/>
  <c r="X694" i="8"/>
  <c r="W694" i="8"/>
  <c r="V694" i="8"/>
  <c r="U694" i="8"/>
  <c r="T694" i="8"/>
  <c r="AH693" i="8"/>
  <c r="AI693" i="8" s="1"/>
  <c r="AG693" i="8"/>
  <c r="AF693" i="8"/>
  <c r="AE693" i="8"/>
  <c r="AD693" i="8"/>
  <c r="AC693" i="8"/>
  <c r="AB693" i="8"/>
  <c r="AA693" i="8"/>
  <c r="Z693" i="8"/>
  <c r="Y693" i="8"/>
  <c r="X693" i="8"/>
  <c r="W693" i="8"/>
  <c r="V693" i="8"/>
  <c r="U693" i="8"/>
  <c r="T693" i="8"/>
  <c r="AH692" i="8"/>
  <c r="AI692" i="8" s="1"/>
  <c r="AG692" i="8"/>
  <c r="AF692" i="8"/>
  <c r="AE692" i="8"/>
  <c r="AD692" i="8"/>
  <c r="AC692" i="8"/>
  <c r="AB692" i="8"/>
  <c r="AA692" i="8"/>
  <c r="Z692" i="8"/>
  <c r="Y692" i="8"/>
  <c r="X692" i="8"/>
  <c r="W692" i="8"/>
  <c r="V692" i="8"/>
  <c r="U692" i="8"/>
  <c r="T692" i="8"/>
  <c r="AH691" i="8"/>
  <c r="AG691" i="8"/>
  <c r="AF691" i="8"/>
  <c r="AE691" i="8"/>
  <c r="AD691" i="8"/>
  <c r="AC691" i="8"/>
  <c r="AB691" i="8"/>
  <c r="AA691" i="8"/>
  <c r="Z691" i="8"/>
  <c r="Y691" i="8"/>
  <c r="X691" i="8"/>
  <c r="W691" i="8"/>
  <c r="V691" i="8"/>
  <c r="U691" i="8"/>
  <c r="T691" i="8"/>
  <c r="AH690" i="8"/>
  <c r="AG690" i="8"/>
  <c r="AF690" i="8"/>
  <c r="AE690" i="8"/>
  <c r="AD690" i="8"/>
  <c r="AC690" i="8"/>
  <c r="AB690" i="8"/>
  <c r="AA690" i="8"/>
  <c r="Z690" i="8"/>
  <c r="Y690" i="8"/>
  <c r="X690" i="8"/>
  <c r="W690" i="8"/>
  <c r="V690" i="8"/>
  <c r="U690" i="8"/>
  <c r="T690" i="8"/>
  <c r="AH689" i="8"/>
  <c r="AI689" i="8" s="1"/>
  <c r="AG689" i="8"/>
  <c r="AF689" i="8"/>
  <c r="AE689" i="8"/>
  <c r="AD689" i="8"/>
  <c r="AC689" i="8"/>
  <c r="AB689" i="8"/>
  <c r="AA689" i="8"/>
  <c r="Z689" i="8"/>
  <c r="Y689" i="8"/>
  <c r="X689" i="8"/>
  <c r="W689" i="8"/>
  <c r="V689" i="8"/>
  <c r="U689" i="8"/>
  <c r="T689" i="8"/>
  <c r="AH688" i="8"/>
  <c r="AI688" i="8" s="1"/>
  <c r="AG688" i="8"/>
  <c r="AF688" i="8"/>
  <c r="AE688" i="8"/>
  <c r="AD688" i="8"/>
  <c r="AC688" i="8"/>
  <c r="AB688" i="8"/>
  <c r="AA688" i="8"/>
  <c r="Z688" i="8"/>
  <c r="Y688" i="8"/>
  <c r="X688" i="8"/>
  <c r="W688" i="8"/>
  <c r="V688" i="8"/>
  <c r="U688" i="8"/>
  <c r="T688" i="8"/>
  <c r="AH687" i="8"/>
  <c r="AI687" i="8" s="1"/>
  <c r="AG687" i="8"/>
  <c r="AF687" i="8"/>
  <c r="AE687" i="8"/>
  <c r="AD687" i="8"/>
  <c r="AC687" i="8"/>
  <c r="AB687" i="8"/>
  <c r="AA687" i="8"/>
  <c r="Z687" i="8"/>
  <c r="Y687" i="8"/>
  <c r="X687" i="8"/>
  <c r="W687" i="8"/>
  <c r="V687" i="8"/>
  <c r="U687" i="8"/>
  <c r="T687" i="8"/>
  <c r="AH686" i="8"/>
  <c r="AI686" i="8" s="1"/>
  <c r="AG686" i="8"/>
  <c r="AF686" i="8"/>
  <c r="AE686" i="8"/>
  <c r="AD686" i="8"/>
  <c r="AC686" i="8"/>
  <c r="AB686" i="8"/>
  <c r="AA686" i="8"/>
  <c r="Z686" i="8"/>
  <c r="Y686" i="8"/>
  <c r="X686" i="8"/>
  <c r="W686" i="8"/>
  <c r="V686" i="8"/>
  <c r="U686" i="8"/>
  <c r="T686" i="8"/>
  <c r="AH685" i="8"/>
  <c r="AI685" i="8" s="1"/>
  <c r="AG685" i="8"/>
  <c r="AF685" i="8"/>
  <c r="AE685" i="8"/>
  <c r="AD685" i="8"/>
  <c r="AC685" i="8"/>
  <c r="AB685" i="8"/>
  <c r="AA685" i="8"/>
  <c r="Z685" i="8"/>
  <c r="Y685" i="8"/>
  <c r="X685" i="8"/>
  <c r="W685" i="8"/>
  <c r="V685" i="8"/>
  <c r="U685" i="8"/>
  <c r="T685" i="8"/>
  <c r="AH684" i="8"/>
  <c r="AI684" i="8" s="1"/>
  <c r="AG684" i="8"/>
  <c r="AF684" i="8"/>
  <c r="AE684" i="8"/>
  <c r="AD684" i="8"/>
  <c r="AC684" i="8"/>
  <c r="AB684" i="8"/>
  <c r="AA684" i="8"/>
  <c r="Z684" i="8"/>
  <c r="Y684" i="8"/>
  <c r="X684" i="8"/>
  <c r="W684" i="8"/>
  <c r="V684" i="8"/>
  <c r="U684" i="8"/>
  <c r="T684" i="8"/>
  <c r="AH683" i="8"/>
  <c r="AG683" i="8"/>
  <c r="AF683" i="8"/>
  <c r="AE683" i="8"/>
  <c r="AD683" i="8"/>
  <c r="AC683" i="8"/>
  <c r="AB683" i="8"/>
  <c r="AA683" i="8"/>
  <c r="Z683" i="8"/>
  <c r="Y683" i="8"/>
  <c r="X683" i="8"/>
  <c r="W683" i="8"/>
  <c r="V683" i="8"/>
  <c r="U683" i="8"/>
  <c r="T683" i="8"/>
  <c r="AH682" i="8"/>
  <c r="AG682" i="8"/>
  <c r="AF682" i="8"/>
  <c r="AE682" i="8"/>
  <c r="AD682" i="8"/>
  <c r="AC682" i="8"/>
  <c r="AB682" i="8"/>
  <c r="AA682" i="8"/>
  <c r="Z682" i="8"/>
  <c r="Y682" i="8"/>
  <c r="X682" i="8"/>
  <c r="W682" i="8"/>
  <c r="V682" i="8"/>
  <c r="U682" i="8"/>
  <c r="T682" i="8"/>
  <c r="AH681" i="8"/>
  <c r="AI681" i="8" s="1"/>
  <c r="AG681" i="8"/>
  <c r="AF681" i="8"/>
  <c r="AE681" i="8"/>
  <c r="AD681" i="8"/>
  <c r="AC681" i="8"/>
  <c r="AB681" i="8"/>
  <c r="AA681" i="8"/>
  <c r="Z681" i="8"/>
  <c r="Y681" i="8"/>
  <c r="X681" i="8"/>
  <c r="W681" i="8"/>
  <c r="V681" i="8"/>
  <c r="U681" i="8"/>
  <c r="T681" i="8"/>
  <c r="AH680" i="8"/>
  <c r="AI680" i="8" s="1"/>
  <c r="AG680" i="8"/>
  <c r="AF680" i="8"/>
  <c r="AE680" i="8"/>
  <c r="AD680" i="8"/>
  <c r="AC680" i="8"/>
  <c r="AB680" i="8"/>
  <c r="AA680" i="8"/>
  <c r="Z680" i="8"/>
  <c r="Y680" i="8"/>
  <c r="X680" i="8"/>
  <c r="W680" i="8"/>
  <c r="V680" i="8"/>
  <c r="U680" i="8"/>
  <c r="T680" i="8"/>
  <c r="AH679" i="8"/>
  <c r="AI679" i="8" s="1"/>
  <c r="AG679" i="8"/>
  <c r="AF679" i="8"/>
  <c r="AE679" i="8"/>
  <c r="AD679" i="8"/>
  <c r="AC679" i="8"/>
  <c r="AB679" i="8"/>
  <c r="AA679" i="8"/>
  <c r="Z679" i="8"/>
  <c r="Y679" i="8"/>
  <c r="X679" i="8"/>
  <c r="W679" i="8"/>
  <c r="V679" i="8"/>
  <c r="U679" i="8"/>
  <c r="T679" i="8"/>
  <c r="AH678" i="8"/>
  <c r="AI678" i="8" s="1"/>
  <c r="AG678" i="8"/>
  <c r="AF678" i="8"/>
  <c r="AE678" i="8"/>
  <c r="AD678" i="8"/>
  <c r="AC678" i="8"/>
  <c r="AB678" i="8"/>
  <c r="AA678" i="8"/>
  <c r="Z678" i="8"/>
  <c r="Y678" i="8"/>
  <c r="X678" i="8"/>
  <c r="W678" i="8"/>
  <c r="V678" i="8"/>
  <c r="U678" i="8"/>
  <c r="T678" i="8"/>
  <c r="AH677" i="8"/>
  <c r="AI677" i="8" s="1"/>
  <c r="AG677" i="8"/>
  <c r="AF677" i="8"/>
  <c r="AE677" i="8"/>
  <c r="AD677" i="8"/>
  <c r="AC677" i="8"/>
  <c r="AB677" i="8"/>
  <c r="AA677" i="8"/>
  <c r="Z677" i="8"/>
  <c r="Y677" i="8"/>
  <c r="X677" i="8"/>
  <c r="W677" i="8"/>
  <c r="V677" i="8"/>
  <c r="U677" i="8"/>
  <c r="T677" i="8"/>
  <c r="AH676" i="8"/>
  <c r="AI676" i="8" s="1"/>
  <c r="AG676" i="8"/>
  <c r="AF676" i="8"/>
  <c r="AE676" i="8"/>
  <c r="AD676" i="8"/>
  <c r="AC676" i="8"/>
  <c r="AB676" i="8"/>
  <c r="AA676" i="8"/>
  <c r="Z676" i="8"/>
  <c r="Y676" i="8"/>
  <c r="X676" i="8"/>
  <c r="W676" i="8"/>
  <c r="V676" i="8"/>
  <c r="U676" i="8"/>
  <c r="T676" i="8"/>
  <c r="AH675" i="8"/>
  <c r="AG675" i="8"/>
  <c r="AF675" i="8"/>
  <c r="AE675" i="8"/>
  <c r="AD675" i="8"/>
  <c r="AC675" i="8"/>
  <c r="AB675" i="8"/>
  <c r="AA675" i="8"/>
  <c r="Z675" i="8"/>
  <c r="Y675" i="8"/>
  <c r="X675" i="8"/>
  <c r="W675" i="8"/>
  <c r="V675" i="8"/>
  <c r="U675" i="8"/>
  <c r="T675" i="8"/>
  <c r="AH674" i="8"/>
  <c r="AG674" i="8"/>
  <c r="AF674" i="8"/>
  <c r="AE674" i="8"/>
  <c r="AD674" i="8"/>
  <c r="AC674" i="8"/>
  <c r="AB674" i="8"/>
  <c r="AA674" i="8"/>
  <c r="Z674" i="8"/>
  <c r="Y674" i="8"/>
  <c r="X674" i="8"/>
  <c r="W674" i="8"/>
  <c r="V674" i="8"/>
  <c r="U674" i="8"/>
  <c r="T674" i="8"/>
  <c r="AH673" i="8"/>
  <c r="AI673" i="8" s="1"/>
  <c r="AG673" i="8"/>
  <c r="AF673" i="8"/>
  <c r="AE673" i="8"/>
  <c r="AD673" i="8"/>
  <c r="AC673" i="8"/>
  <c r="AB673" i="8"/>
  <c r="AA673" i="8"/>
  <c r="Z673" i="8"/>
  <c r="Y673" i="8"/>
  <c r="X673" i="8"/>
  <c r="W673" i="8"/>
  <c r="V673" i="8"/>
  <c r="U673" i="8"/>
  <c r="T673" i="8"/>
  <c r="AH672" i="8"/>
  <c r="AI672" i="8" s="1"/>
  <c r="AG672" i="8"/>
  <c r="AF672" i="8"/>
  <c r="AE672" i="8"/>
  <c r="AD672" i="8"/>
  <c r="AC672" i="8"/>
  <c r="AB672" i="8"/>
  <c r="AA672" i="8"/>
  <c r="Z672" i="8"/>
  <c r="Y672" i="8"/>
  <c r="X672" i="8"/>
  <c r="W672" i="8"/>
  <c r="V672" i="8"/>
  <c r="U672" i="8"/>
  <c r="T672" i="8"/>
  <c r="AH671" i="8"/>
  <c r="AI671" i="8" s="1"/>
  <c r="AG671" i="8"/>
  <c r="AF671" i="8"/>
  <c r="AE671" i="8"/>
  <c r="AD671" i="8"/>
  <c r="AC671" i="8"/>
  <c r="AB671" i="8"/>
  <c r="AA671" i="8"/>
  <c r="Z671" i="8"/>
  <c r="Y671" i="8"/>
  <c r="X671" i="8"/>
  <c r="W671" i="8"/>
  <c r="V671" i="8"/>
  <c r="U671" i="8"/>
  <c r="T671" i="8"/>
  <c r="AH670" i="8"/>
  <c r="AI670" i="8" s="1"/>
  <c r="AG670" i="8"/>
  <c r="AF670" i="8"/>
  <c r="AE670" i="8"/>
  <c r="AD670" i="8"/>
  <c r="AC670" i="8"/>
  <c r="AB670" i="8"/>
  <c r="AA670" i="8"/>
  <c r="Z670" i="8"/>
  <c r="Y670" i="8"/>
  <c r="X670" i="8"/>
  <c r="W670" i="8"/>
  <c r="V670" i="8"/>
  <c r="U670" i="8"/>
  <c r="T670" i="8"/>
  <c r="AH669" i="8"/>
  <c r="AI669" i="8" s="1"/>
  <c r="AG669" i="8"/>
  <c r="AF669" i="8"/>
  <c r="AE669" i="8"/>
  <c r="AD669" i="8"/>
  <c r="AC669" i="8"/>
  <c r="AB669" i="8"/>
  <c r="AA669" i="8"/>
  <c r="Z669" i="8"/>
  <c r="Y669" i="8"/>
  <c r="X669" i="8"/>
  <c r="W669" i="8"/>
  <c r="V669" i="8"/>
  <c r="U669" i="8"/>
  <c r="T669" i="8"/>
  <c r="AH668" i="8"/>
  <c r="AI668" i="8" s="1"/>
  <c r="AG668" i="8"/>
  <c r="AF668" i="8"/>
  <c r="AE668" i="8"/>
  <c r="AD668" i="8"/>
  <c r="AC668" i="8"/>
  <c r="AB668" i="8"/>
  <c r="AA668" i="8"/>
  <c r="Z668" i="8"/>
  <c r="Y668" i="8"/>
  <c r="X668" i="8"/>
  <c r="W668" i="8"/>
  <c r="V668" i="8"/>
  <c r="U668" i="8"/>
  <c r="T668" i="8"/>
  <c r="AH667" i="8"/>
  <c r="AG667" i="8"/>
  <c r="AF667" i="8"/>
  <c r="AE667" i="8"/>
  <c r="AD667" i="8"/>
  <c r="AC667" i="8"/>
  <c r="AB667" i="8"/>
  <c r="AA667" i="8"/>
  <c r="Z667" i="8"/>
  <c r="Y667" i="8"/>
  <c r="X667" i="8"/>
  <c r="W667" i="8"/>
  <c r="V667" i="8"/>
  <c r="U667" i="8"/>
  <c r="T667" i="8"/>
  <c r="AH666" i="8"/>
  <c r="AG666" i="8"/>
  <c r="AF666" i="8"/>
  <c r="AE666" i="8"/>
  <c r="AD666" i="8"/>
  <c r="AC666" i="8"/>
  <c r="AB666" i="8"/>
  <c r="AA666" i="8"/>
  <c r="Z666" i="8"/>
  <c r="Y666" i="8"/>
  <c r="X666" i="8"/>
  <c r="W666" i="8"/>
  <c r="V666" i="8"/>
  <c r="U666" i="8"/>
  <c r="T666" i="8"/>
  <c r="AH665" i="8"/>
  <c r="AI665" i="8" s="1"/>
  <c r="AG665" i="8"/>
  <c r="AF665" i="8"/>
  <c r="AE665" i="8"/>
  <c r="AD665" i="8"/>
  <c r="AC665" i="8"/>
  <c r="AB665" i="8"/>
  <c r="AA665" i="8"/>
  <c r="Z665" i="8"/>
  <c r="Y665" i="8"/>
  <c r="X665" i="8"/>
  <c r="W665" i="8"/>
  <c r="V665" i="8"/>
  <c r="U665" i="8"/>
  <c r="T665" i="8"/>
  <c r="AH664" i="8"/>
  <c r="AI664" i="8" s="1"/>
  <c r="AG664" i="8"/>
  <c r="AF664" i="8"/>
  <c r="AE664" i="8"/>
  <c r="AD664" i="8"/>
  <c r="AC664" i="8"/>
  <c r="AB664" i="8"/>
  <c r="AA664" i="8"/>
  <c r="Z664" i="8"/>
  <c r="Y664" i="8"/>
  <c r="X664" i="8"/>
  <c r="W664" i="8"/>
  <c r="V664" i="8"/>
  <c r="U664" i="8"/>
  <c r="T664" i="8"/>
  <c r="AH663" i="8"/>
  <c r="AI663" i="8" s="1"/>
  <c r="AG663" i="8"/>
  <c r="AF663" i="8"/>
  <c r="AE663" i="8"/>
  <c r="AD663" i="8"/>
  <c r="AC663" i="8"/>
  <c r="AB663" i="8"/>
  <c r="AA663" i="8"/>
  <c r="Z663" i="8"/>
  <c r="Y663" i="8"/>
  <c r="X663" i="8"/>
  <c r="W663" i="8"/>
  <c r="V663" i="8"/>
  <c r="U663" i="8"/>
  <c r="T663" i="8"/>
  <c r="AH662" i="8"/>
  <c r="AI662" i="8" s="1"/>
  <c r="AG662" i="8"/>
  <c r="AF662" i="8"/>
  <c r="AE662" i="8"/>
  <c r="AD662" i="8"/>
  <c r="AC662" i="8"/>
  <c r="AB662" i="8"/>
  <c r="AA662" i="8"/>
  <c r="Z662" i="8"/>
  <c r="Y662" i="8"/>
  <c r="X662" i="8"/>
  <c r="W662" i="8"/>
  <c r="V662" i="8"/>
  <c r="U662" i="8"/>
  <c r="T662" i="8"/>
  <c r="AH661" i="8"/>
  <c r="AI661" i="8" s="1"/>
  <c r="AG661" i="8"/>
  <c r="AF661" i="8"/>
  <c r="AE661" i="8"/>
  <c r="AD661" i="8"/>
  <c r="AC661" i="8"/>
  <c r="AB661" i="8"/>
  <c r="AA661" i="8"/>
  <c r="Z661" i="8"/>
  <c r="Y661" i="8"/>
  <c r="X661" i="8"/>
  <c r="W661" i="8"/>
  <c r="V661" i="8"/>
  <c r="U661" i="8"/>
  <c r="T661" i="8"/>
  <c r="AH660" i="8"/>
  <c r="AI660" i="8" s="1"/>
  <c r="AG660" i="8"/>
  <c r="AF660" i="8"/>
  <c r="AE660" i="8"/>
  <c r="AD660" i="8"/>
  <c r="AC660" i="8"/>
  <c r="AB660" i="8"/>
  <c r="AA660" i="8"/>
  <c r="Z660" i="8"/>
  <c r="Y660" i="8"/>
  <c r="X660" i="8"/>
  <c r="W660" i="8"/>
  <c r="V660" i="8"/>
  <c r="U660" i="8"/>
  <c r="T660" i="8"/>
  <c r="AH659" i="8"/>
  <c r="AG659" i="8"/>
  <c r="AF659" i="8"/>
  <c r="AE659" i="8"/>
  <c r="AD659" i="8"/>
  <c r="AC659" i="8"/>
  <c r="AB659" i="8"/>
  <c r="AA659" i="8"/>
  <c r="Z659" i="8"/>
  <c r="Y659" i="8"/>
  <c r="X659" i="8"/>
  <c r="W659" i="8"/>
  <c r="V659" i="8"/>
  <c r="U659" i="8"/>
  <c r="T659" i="8"/>
  <c r="AH658" i="8"/>
  <c r="AG658" i="8"/>
  <c r="AF658" i="8"/>
  <c r="AE658" i="8"/>
  <c r="AD658" i="8"/>
  <c r="AC658" i="8"/>
  <c r="AB658" i="8"/>
  <c r="AA658" i="8"/>
  <c r="Z658" i="8"/>
  <c r="Y658" i="8"/>
  <c r="X658" i="8"/>
  <c r="W658" i="8"/>
  <c r="V658" i="8"/>
  <c r="U658" i="8"/>
  <c r="T658" i="8"/>
  <c r="AH657" i="8"/>
  <c r="AI657" i="8" s="1"/>
  <c r="AG657" i="8"/>
  <c r="AF657" i="8"/>
  <c r="AE657" i="8"/>
  <c r="AD657" i="8"/>
  <c r="AC657" i="8"/>
  <c r="AB657" i="8"/>
  <c r="AA657" i="8"/>
  <c r="Z657" i="8"/>
  <c r="Y657" i="8"/>
  <c r="X657" i="8"/>
  <c r="W657" i="8"/>
  <c r="V657" i="8"/>
  <c r="U657" i="8"/>
  <c r="T657" i="8"/>
  <c r="AH656" i="8"/>
  <c r="AI656" i="8" s="1"/>
  <c r="AG656" i="8"/>
  <c r="AF656" i="8"/>
  <c r="AE656" i="8"/>
  <c r="AD656" i="8"/>
  <c r="AC656" i="8"/>
  <c r="AB656" i="8"/>
  <c r="AA656" i="8"/>
  <c r="Z656" i="8"/>
  <c r="Y656" i="8"/>
  <c r="X656" i="8"/>
  <c r="W656" i="8"/>
  <c r="V656" i="8"/>
  <c r="U656" i="8"/>
  <c r="T656" i="8"/>
  <c r="AH655" i="8"/>
  <c r="AI655" i="8" s="1"/>
  <c r="AG655" i="8"/>
  <c r="AF655" i="8"/>
  <c r="AE655" i="8"/>
  <c r="AD655" i="8"/>
  <c r="AC655" i="8"/>
  <c r="AB655" i="8"/>
  <c r="AA655" i="8"/>
  <c r="Z655" i="8"/>
  <c r="Y655" i="8"/>
  <c r="X655" i="8"/>
  <c r="W655" i="8"/>
  <c r="V655" i="8"/>
  <c r="U655" i="8"/>
  <c r="T655" i="8"/>
  <c r="AH654" i="8"/>
  <c r="AI654" i="8" s="1"/>
  <c r="AG654" i="8"/>
  <c r="AF654" i="8"/>
  <c r="AE654" i="8"/>
  <c r="AD654" i="8"/>
  <c r="AC654" i="8"/>
  <c r="AB654" i="8"/>
  <c r="AA654" i="8"/>
  <c r="Z654" i="8"/>
  <c r="Y654" i="8"/>
  <c r="X654" i="8"/>
  <c r="W654" i="8"/>
  <c r="V654" i="8"/>
  <c r="U654" i="8"/>
  <c r="T654" i="8"/>
  <c r="AH653" i="8"/>
  <c r="AI653" i="8" s="1"/>
  <c r="AG653" i="8"/>
  <c r="AF653" i="8"/>
  <c r="AE653" i="8"/>
  <c r="AD653" i="8"/>
  <c r="AC653" i="8"/>
  <c r="AB653" i="8"/>
  <c r="AA653" i="8"/>
  <c r="Z653" i="8"/>
  <c r="Y653" i="8"/>
  <c r="X653" i="8"/>
  <c r="W653" i="8"/>
  <c r="V653" i="8"/>
  <c r="U653" i="8"/>
  <c r="T653" i="8"/>
  <c r="AH652" i="8"/>
  <c r="AI652" i="8" s="1"/>
  <c r="AG652" i="8"/>
  <c r="AF652" i="8"/>
  <c r="AE652" i="8"/>
  <c r="AD652" i="8"/>
  <c r="AC652" i="8"/>
  <c r="AB652" i="8"/>
  <c r="AA652" i="8"/>
  <c r="Z652" i="8"/>
  <c r="Y652" i="8"/>
  <c r="X652" i="8"/>
  <c r="W652" i="8"/>
  <c r="V652" i="8"/>
  <c r="U652" i="8"/>
  <c r="T652" i="8"/>
  <c r="AH651" i="8"/>
  <c r="AG651" i="8"/>
  <c r="AF651" i="8"/>
  <c r="AE651" i="8"/>
  <c r="AD651" i="8"/>
  <c r="AC651" i="8"/>
  <c r="AB651" i="8"/>
  <c r="AA651" i="8"/>
  <c r="Z651" i="8"/>
  <c r="Y651" i="8"/>
  <c r="X651" i="8"/>
  <c r="W651" i="8"/>
  <c r="V651" i="8"/>
  <c r="U651" i="8"/>
  <c r="T651" i="8"/>
  <c r="AH650" i="8"/>
  <c r="AG650" i="8"/>
  <c r="AF650" i="8"/>
  <c r="AE650" i="8"/>
  <c r="AD650" i="8"/>
  <c r="AC650" i="8"/>
  <c r="AB650" i="8"/>
  <c r="AA650" i="8"/>
  <c r="Z650" i="8"/>
  <c r="Y650" i="8"/>
  <c r="X650" i="8"/>
  <c r="W650" i="8"/>
  <c r="V650" i="8"/>
  <c r="U650" i="8"/>
  <c r="T650" i="8"/>
  <c r="AH649" i="8"/>
  <c r="AI649" i="8" s="1"/>
  <c r="AG649" i="8"/>
  <c r="AF649" i="8"/>
  <c r="AE649" i="8"/>
  <c r="AD649" i="8"/>
  <c r="AC649" i="8"/>
  <c r="AB649" i="8"/>
  <c r="AA649" i="8"/>
  <c r="Z649" i="8"/>
  <c r="Y649" i="8"/>
  <c r="X649" i="8"/>
  <c r="W649" i="8"/>
  <c r="V649" i="8"/>
  <c r="U649" i="8"/>
  <c r="T649" i="8"/>
  <c r="AH648" i="8"/>
  <c r="AI648" i="8" s="1"/>
  <c r="AG648" i="8"/>
  <c r="AF648" i="8"/>
  <c r="AE648" i="8"/>
  <c r="AD648" i="8"/>
  <c r="AC648" i="8"/>
  <c r="AB648" i="8"/>
  <c r="AA648" i="8"/>
  <c r="Z648" i="8"/>
  <c r="Y648" i="8"/>
  <c r="X648" i="8"/>
  <c r="W648" i="8"/>
  <c r="V648" i="8"/>
  <c r="U648" i="8"/>
  <c r="T648" i="8"/>
  <c r="AH647" i="8"/>
  <c r="AI647" i="8" s="1"/>
  <c r="AG647" i="8"/>
  <c r="AF647" i="8"/>
  <c r="AE647" i="8"/>
  <c r="AD647" i="8"/>
  <c r="AC647" i="8"/>
  <c r="AB647" i="8"/>
  <c r="AA647" i="8"/>
  <c r="Z647" i="8"/>
  <c r="Y647" i="8"/>
  <c r="X647" i="8"/>
  <c r="W647" i="8"/>
  <c r="V647" i="8"/>
  <c r="U647" i="8"/>
  <c r="T647" i="8"/>
  <c r="AH646" i="8"/>
  <c r="AI646" i="8" s="1"/>
  <c r="AG646" i="8"/>
  <c r="AF646" i="8"/>
  <c r="AE646" i="8"/>
  <c r="AD646" i="8"/>
  <c r="AC646" i="8"/>
  <c r="AB646" i="8"/>
  <c r="AA646" i="8"/>
  <c r="Z646" i="8"/>
  <c r="Y646" i="8"/>
  <c r="X646" i="8"/>
  <c r="W646" i="8"/>
  <c r="V646" i="8"/>
  <c r="U646" i="8"/>
  <c r="T646" i="8"/>
  <c r="AH645" i="8"/>
  <c r="AI645" i="8" s="1"/>
  <c r="AG645" i="8"/>
  <c r="AF645" i="8"/>
  <c r="AE645" i="8"/>
  <c r="AD645" i="8"/>
  <c r="AC645" i="8"/>
  <c r="AB645" i="8"/>
  <c r="AA645" i="8"/>
  <c r="Z645" i="8"/>
  <c r="Y645" i="8"/>
  <c r="X645" i="8"/>
  <c r="W645" i="8"/>
  <c r="V645" i="8"/>
  <c r="U645" i="8"/>
  <c r="T645" i="8"/>
  <c r="AH644" i="8"/>
  <c r="AI644" i="8" s="1"/>
  <c r="AG644" i="8"/>
  <c r="AF644" i="8"/>
  <c r="AE644" i="8"/>
  <c r="AD644" i="8"/>
  <c r="AC644" i="8"/>
  <c r="AB644" i="8"/>
  <c r="AA644" i="8"/>
  <c r="Z644" i="8"/>
  <c r="Y644" i="8"/>
  <c r="X644" i="8"/>
  <c r="W644" i="8"/>
  <c r="V644" i="8"/>
  <c r="U644" i="8"/>
  <c r="T644" i="8"/>
  <c r="AH643" i="8"/>
  <c r="AG643" i="8"/>
  <c r="AF643" i="8"/>
  <c r="AE643" i="8"/>
  <c r="AD643" i="8"/>
  <c r="AC643" i="8"/>
  <c r="AB643" i="8"/>
  <c r="AA643" i="8"/>
  <c r="Z643" i="8"/>
  <c r="Y643" i="8"/>
  <c r="X643" i="8"/>
  <c r="W643" i="8"/>
  <c r="V643" i="8"/>
  <c r="U643" i="8"/>
  <c r="T643" i="8"/>
  <c r="AH642" i="8"/>
  <c r="AG642" i="8"/>
  <c r="AF642" i="8"/>
  <c r="AE642" i="8"/>
  <c r="AD642" i="8"/>
  <c r="AC642" i="8"/>
  <c r="AB642" i="8"/>
  <c r="AA642" i="8"/>
  <c r="Z642" i="8"/>
  <c r="Y642" i="8"/>
  <c r="X642" i="8"/>
  <c r="W642" i="8"/>
  <c r="V642" i="8"/>
  <c r="U642" i="8"/>
  <c r="T642" i="8"/>
  <c r="AH641" i="8"/>
  <c r="AI641" i="8" s="1"/>
  <c r="AG641" i="8"/>
  <c r="AF641" i="8"/>
  <c r="AE641" i="8"/>
  <c r="AD641" i="8"/>
  <c r="AC641" i="8"/>
  <c r="AB641" i="8"/>
  <c r="AA641" i="8"/>
  <c r="Z641" i="8"/>
  <c r="Y641" i="8"/>
  <c r="X641" i="8"/>
  <c r="W641" i="8"/>
  <c r="V641" i="8"/>
  <c r="U641" i="8"/>
  <c r="T641" i="8"/>
  <c r="AH640" i="8"/>
  <c r="AI640" i="8" s="1"/>
  <c r="AG640" i="8"/>
  <c r="AF640" i="8"/>
  <c r="AE640" i="8"/>
  <c r="AD640" i="8"/>
  <c r="AC640" i="8"/>
  <c r="AB640" i="8"/>
  <c r="AA640" i="8"/>
  <c r="Z640" i="8"/>
  <c r="Y640" i="8"/>
  <c r="X640" i="8"/>
  <c r="W640" i="8"/>
  <c r="V640" i="8"/>
  <c r="U640" i="8"/>
  <c r="T640" i="8"/>
  <c r="AH639" i="8"/>
  <c r="AI639" i="8" s="1"/>
  <c r="AG639" i="8"/>
  <c r="AF639" i="8"/>
  <c r="AE639" i="8"/>
  <c r="AD639" i="8"/>
  <c r="AC639" i="8"/>
  <c r="AB639" i="8"/>
  <c r="AA639" i="8"/>
  <c r="Z639" i="8"/>
  <c r="Y639" i="8"/>
  <c r="X639" i="8"/>
  <c r="W639" i="8"/>
  <c r="V639" i="8"/>
  <c r="U639" i="8"/>
  <c r="T639" i="8"/>
  <c r="AH638" i="8"/>
  <c r="AI638" i="8" s="1"/>
  <c r="AG638" i="8"/>
  <c r="AF638" i="8"/>
  <c r="AE638" i="8"/>
  <c r="AD638" i="8"/>
  <c r="AC638" i="8"/>
  <c r="AB638" i="8"/>
  <c r="AA638" i="8"/>
  <c r="Z638" i="8"/>
  <c r="Y638" i="8"/>
  <c r="X638" i="8"/>
  <c r="W638" i="8"/>
  <c r="V638" i="8"/>
  <c r="U638" i="8"/>
  <c r="T638" i="8"/>
  <c r="AH637" i="8"/>
  <c r="AI637" i="8" s="1"/>
  <c r="AG637" i="8"/>
  <c r="AF637" i="8"/>
  <c r="AE637" i="8"/>
  <c r="AD637" i="8"/>
  <c r="AC637" i="8"/>
  <c r="AB637" i="8"/>
  <c r="AA637" i="8"/>
  <c r="Z637" i="8"/>
  <c r="Y637" i="8"/>
  <c r="X637" i="8"/>
  <c r="W637" i="8"/>
  <c r="V637" i="8"/>
  <c r="U637" i="8"/>
  <c r="T637" i="8"/>
  <c r="AH636" i="8"/>
  <c r="AI636" i="8" s="1"/>
  <c r="AG636" i="8"/>
  <c r="AF636" i="8"/>
  <c r="AE636" i="8"/>
  <c r="AD636" i="8"/>
  <c r="AC636" i="8"/>
  <c r="AB636" i="8"/>
  <c r="AA636" i="8"/>
  <c r="Z636" i="8"/>
  <c r="Y636" i="8"/>
  <c r="X636" i="8"/>
  <c r="W636" i="8"/>
  <c r="V636" i="8"/>
  <c r="U636" i="8"/>
  <c r="T636" i="8"/>
  <c r="AH635" i="8"/>
  <c r="AG635" i="8"/>
  <c r="AF635" i="8"/>
  <c r="AE635" i="8"/>
  <c r="AD635" i="8"/>
  <c r="AC635" i="8"/>
  <c r="AB635" i="8"/>
  <c r="AA635" i="8"/>
  <c r="Z635" i="8"/>
  <c r="Y635" i="8"/>
  <c r="X635" i="8"/>
  <c r="W635" i="8"/>
  <c r="V635" i="8"/>
  <c r="U635" i="8"/>
  <c r="T635" i="8"/>
  <c r="AH634" i="8"/>
  <c r="AG634" i="8"/>
  <c r="AF634" i="8"/>
  <c r="AE634" i="8"/>
  <c r="AD634" i="8"/>
  <c r="AC634" i="8"/>
  <c r="AB634" i="8"/>
  <c r="AA634" i="8"/>
  <c r="Z634" i="8"/>
  <c r="Y634" i="8"/>
  <c r="X634" i="8"/>
  <c r="W634" i="8"/>
  <c r="V634" i="8"/>
  <c r="U634" i="8"/>
  <c r="T634" i="8"/>
  <c r="AH633" i="8"/>
  <c r="AI633" i="8" s="1"/>
  <c r="AG633" i="8"/>
  <c r="AF633" i="8"/>
  <c r="AE633" i="8"/>
  <c r="AD633" i="8"/>
  <c r="AC633" i="8"/>
  <c r="AB633" i="8"/>
  <c r="AA633" i="8"/>
  <c r="Z633" i="8"/>
  <c r="Y633" i="8"/>
  <c r="X633" i="8"/>
  <c r="W633" i="8"/>
  <c r="V633" i="8"/>
  <c r="U633" i="8"/>
  <c r="T633" i="8"/>
  <c r="AH632" i="8"/>
  <c r="AI632" i="8" s="1"/>
  <c r="AG632" i="8"/>
  <c r="AF632" i="8"/>
  <c r="AE632" i="8"/>
  <c r="AD632" i="8"/>
  <c r="AC632" i="8"/>
  <c r="AB632" i="8"/>
  <c r="AA632" i="8"/>
  <c r="Z632" i="8"/>
  <c r="Y632" i="8"/>
  <c r="X632" i="8"/>
  <c r="W632" i="8"/>
  <c r="V632" i="8"/>
  <c r="U632" i="8"/>
  <c r="T632" i="8"/>
  <c r="AH631" i="8"/>
  <c r="AI631" i="8" s="1"/>
  <c r="AG631" i="8"/>
  <c r="AF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AH630" i="8"/>
  <c r="AI630" i="8" s="1"/>
  <c r="AG630" i="8"/>
  <c r="AF630" i="8"/>
  <c r="AE630" i="8"/>
  <c r="AD630" i="8"/>
  <c r="AC630" i="8"/>
  <c r="AB630" i="8"/>
  <c r="AA630" i="8"/>
  <c r="Z630" i="8"/>
  <c r="Y630" i="8"/>
  <c r="X630" i="8"/>
  <c r="W630" i="8"/>
  <c r="V630" i="8"/>
  <c r="U630" i="8"/>
  <c r="T630" i="8"/>
  <c r="AH629" i="8"/>
  <c r="AI629" i="8" s="1"/>
  <c r="AG629" i="8"/>
  <c r="AF629" i="8"/>
  <c r="AE629" i="8"/>
  <c r="AD629" i="8"/>
  <c r="AC629" i="8"/>
  <c r="AB629" i="8"/>
  <c r="AA629" i="8"/>
  <c r="Z629" i="8"/>
  <c r="Y629" i="8"/>
  <c r="X629" i="8"/>
  <c r="W629" i="8"/>
  <c r="V629" i="8"/>
  <c r="U629" i="8"/>
  <c r="T629" i="8"/>
  <c r="AH628" i="8"/>
  <c r="AI628" i="8" s="1"/>
  <c r="AG628" i="8"/>
  <c r="AF628" i="8"/>
  <c r="AE628" i="8"/>
  <c r="AD628" i="8"/>
  <c r="AC628" i="8"/>
  <c r="AB628" i="8"/>
  <c r="AA628" i="8"/>
  <c r="Z628" i="8"/>
  <c r="Y628" i="8"/>
  <c r="X628" i="8"/>
  <c r="W628" i="8"/>
  <c r="V628" i="8"/>
  <c r="U628" i="8"/>
  <c r="T628" i="8"/>
  <c r="AH627" i="8"/>
  <c r="AG627" i="8"/>
  <c r="AF627" i="8"/>
  <c r="AE627" i="8"/>
  <c r="AD627" i="8"/>
  <c r="AC627" i="8"/>
  <c r="AB627" i="8"/>
  <c r="AA627" i="8"/>
  <c r="Z627" i="8"/>
  <c r="Y627" i="8"/>
  <c r="X627" i="8"/>
  <c r="W627" i="8"/>
  <c r="V627" i="8"/>
  <c r="U627" i="8"/>
  <c r="T627" i="8"/>
  <c r="AH626" i="8"/>
  <c r="AG626" i="8"/>
  <c r="AF626" i="8"/>
  <c r="AE626" i="8"/>
  <c r="AD626" i="8"/>
  <c r="AC626" i="8"/>
  <c r="AB626" i="8"/>
  <c r="AA626" i="8"/>
  <c r="Z626" i="8"/>
  <c r="Y626" i="8"/>
  <c r="X626" i="8"/>
  <c r="W626" i="8"/>
  <c r="V626" i="8"/>
  <c r="U626" i="8"/>
  <c r="T626" i="8"/>
  <c r="AH625" i="8"/>
  <c r="AI625" i="8" s="1"/>
  <c r="AG625" i="8"/>
  <c r="AF625" i="8"/>
  <c r="AE625" i="8"/>
  <c r="AD625" i="8"/>
  <c r="AC625" i="8"/>
  <c r="AB625" i="8"/>
  <c r="AA625" i="8"/>
  <c r="Z625" i="8"/>
  <c r="Y625" i="8"/>
  <c r="X625" i="8"/>
  <c r="W625" i="8"/>
  <c r="V625" i="8"/>
  <c r="U625" i="8"/>
  <c r="T625" i="8"/>
  <c r="AH624" i="8"/>
  <c r="AI624" i="8" s="1"/>
  <c r="AG624" i="8"/>
  <c r="AF624" i="8"/>
  <c r="AE624" i="8"/>
  <c r="AD624" i="8"/>
  <c r="AC624" i="8"/>
  <c r="AB624" i="8"/>
  <c r="AA624" i="8"/>
  <c r="Z624" i="8"/>
  <c r="Y624" i="8"/>
  <c r="X624" i="8"/>
  <c r="W624" i="8"/>
  <c r="V624" i="8"/>
  <c r="U624" i="8"/>
  <c r="T624" i="8"/>
  <c r="AH623" i="8"/>
  <c r="AI623" i="8" s="1"/>
  <c r="AG623" i="8"/>
  <c r="AF623" i="8"/>
  <c r="AE623" i="8"/>
  <c r="AD623" i="8"/>
  <c r="AC623" i="8"/>
  <c r="AB623" i="8"/>
  <c r="AA623" i="8"/>
  <c r="Z623" i="8"/>
  <c r="Y623" i="8"/>
  <c r="X623" i="8"/>
  <c r="W623" i="8"/>
  <c r="V623" i="8"/>
  <c r="U623" i="8"/>
  <c r="T623" i="8"/>
  <c r="AH622" i="8"/>
  <c r="AI622" i="8" s="1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AH621" i="8"/>
  <c r="AI621" i="8" s="1"/>
  <c r="AG621" i="8"/>
  <c r="AF621" i="8"/>
  <c r="AE621" i="8"/>
  <c r="AD621" i="8"/>
  <c r="AC621" i="8"/>
  <c r="AB621" i="8"/>
  <c r="AA621" i="8"/>
  <c r="Z621" i="8"/>
  <c r="Y621" i="8"/>
  <c r="X621" i="8"/>
  <c r="W621" i="8"/>
  <c r="V621" i="8"/>
  <c r="U621" i="8"/>
  <c r="T621" i="8"/>
  <c r="AH620" i="8"/>
  <c r="AI620" i="8" s="1"/>
  <c r="AG620" i="8"/>
  <c r="AF620" i="8"/>
  <c r="AE620" i="8"/>
  <c r="AD620" i="8"/>
  <c r="AC620" i="8"/>
  <c r="AB620" i="8"/>
  <c r="AA620" i="8"/>
  <c r="Z620" i="8"/>
  <c r="Y620" i="8"/>
  <c r="X620" i="8"/>
  <c r="W620" i="8"/>
  <c r="V620" i="8"/>
  <c r="U620" i="8"/>
  <c r="T620" i="8"/>
  <c r="AH619" i="8"/>
  <c r="AG619" i="8"/>
  <c r="AF619" i="8"/>
  <c r="AE619" i="8"/>
  <c r="AD619" i="8"/>
  <c r="AC619" i="8"/>
  <c r="AB619" i="8"/>
  <c r="AA619" i="8"/>
  <c r="Z619" i="8"/>
  <c r="Y619" i="8"/>
  <c r="X619" i="8"/>
  <c r="W619" i="8"/>
  <c r="V619" i="8"/>
  <c r="U619" i="8"/>
  <c r="T619" i="8"/>
  <c r="AH618" i="8"/>
  <c r="AG618" i="8"/>
  <c r="AF618" i="8"/>
  <c r="AE618" i="8"/>
  <c r="AD618" i="8"/>
  <c r="AC618" i="8"/>
  <c r="AB618" i="8"/>
  <c r="AA618" i="8"/>
  <c r="Z618" i="8"/>
  <c r="Y618" i="8"/>
  <c r="X618" i="8"/>
  <c r="W618" i="8"/>
  <c r="V618" i="8"/>
  <c r="U618" i="8"/>
  <c r="T618" i="8"/>
  <c r="AH617" i="8"/>
  <c r="AI617" i="8" s="1"/>
  <c r="AG617" i="8"/>
  <c r="AF617" i="8"/>
  <c r="AE617" i="8"/>
  <c r="AD617" i="8"/>
  <c r="AC617" i="8"/>
  <c r="AB617" i="8"/>
  <c r="AA617" i="8"/>
  <c r="Z617" i="8"/>
  <c r="Y617" i="8"/>
  <c r="X617" i="8"/>
  <c r="W617" i="8"/>
  <c r="V617" i="8"/>
  <c r="U617" i="8"/>
  <c r="T617" i="8"/>
  <c r="AH616" i="8"/>
  <c r="AI616" i="8" s="1"/>
  <c r="AG616" i="8"/>
  <c r="AF616" i="8"/>
  <c r="AE616" i="8"/>
  <c r="AD616" i="8"/>
  <c r="AC616" i="8"/>
  <c r="AB616" i="8"/>
  <c r="AA616" i="8"/>
  <c r="Z616" i="8"/>
  <c r="Y616" i="8"/>
  <c r="X616" i="8"/>
  <c r="W616" i="8"/>
  <c r="V616" i="8"/>
  <c r="U616" i="8"/>
  <c r="T616" i="8"/>
  <c r="AH615" i="8"/>
  <c r="AI615" i="8" s="1"/>
  <c r="AG615" i="8"/>
  <c r="AF615" i="8"/>
  <c r="AE615" i="8"/>
  <c r="AD615" i="8"/>
  <c r="AC615" i="8"/>
  <c r="AB615" i="8"/>
  <c r="AA615" i="8"/>
  <c r="Z615" i="8"/>
  <c r="Y615" i="8"/>
  <c r="X615" i="8"/>
  <c r="W615" i="8"/>
  <c r="V615" i="8"/>
  <c r="U615" i="8"/>
  <c r="T615" i="8"/>
  <c r="AH614" i="8"/>
  <c r="AI614" i="8" s="1"/>
  <c r="AG614" i="8"/>
  <c r="AF614" i="8"/>
  <c r="AE614" i="8"/>
  <c r="AD614" i="8"/>
  <c r="AC614" i="8"/>
  <c r="AB614" i="8"/>
  <c r="AA614" i="8"/>
  <c r="Z614" i="8"/>
  <c r="Y614" i="8"/>
  <c r="X614" i="8"/>
  <c r="W614" i="8"/>
  <c r="V614" i="8"/>
  <c r="U614" i="8"/>
  <c r="T614" i="8"/>
  <c r="AH613" i="8"/>
  <c r="AI613" i="8" s="1"/>
  <c r="AG613" i="8"/>
  <c r="AF613" i="8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AH612" i="8"/>
  <c r="AI612" i="8" s="1"/>
  <c r="AG612" i="8"/>
  <c r="AF612" i="8"/>
  <c r="AE612" i="8"/>
  <c r="AD612" i="8"/>
  <c r="AC612" i="8"/>
  <c r="AB612" i="8"/>
  <c r="AA612" i="8"/>
  <c r="Z612" i="8"/>
  <c r="Y612" i="8"/>
  <c r="X612" i="8"/>
  <c r="W612" i="8"/>
  <c r="V612" i="8"/>
  <c r="U612" i="8"/>
  <c r="T612" i="8"/>
  <c r="AH611" i="8"/>
  <c r="AG611" i="8"/>
  <c r="AF611" i="8"/>
  <c r="AE611" i="8"/>
  <c r="AD611" i="8"/>
  <c r="AC611" i="8"/>
  <c r="AB611" i="8"/>
  <c r="AA611" i="8"/>
  <c r="Z611" i="8"/>
  <c r="Y611" i="8"/>
  <c r="X611" i="8"/>
  <c r="W611" i="8"/>
  <c r="V611" i="8"/>
  <c r="U611" i="8"/>
  <c r="T611" i="8"/>
  <c r="AH610" i="8"/>
  <c r="AG610" i="8"/>
  <c r="AF610" i="8"/>
  <c r="AE610" i="8"/>
  <c r="AD610" i="8"/>
  <c r="AC610" i="8"/>
  <c r="AB610" i="8"/>
  <c r="AA610" i="8"/>
  <c r="Z610" i="8"/>
  <c r="Y610" i="8"/>
  <c r="X610" i="8"/>
  <c r="W610" i="8"/>
  <c r="V610" i="8"/>
  <c r="U610" i="8"/>
  <c r="T610" i="8"/>
  <c r="AH609" i="8"/>
  <c r="AI609" i="8" s="1"/>
  <c r="AG609" i="8"/>
  <c r="AF609" i="8"/>
  <c r="AE609" i="8"/>
  <c r="AD609" i="8"/>
  <c r="AC609" i="8"/>
  <c r="AB609" i="8"/>
  <c r="AA609" i="8"/>
  <c r="Z609" i="8"/>
  <c r="Y609" i="8"/>
  <c r="X609" i="8"/>
  <c r="W609" i="8"/>
  <c r="V609" i="8"/>
  <c r="U609" i="8"/>
  <c r="T609" i="8"/>
  <c r="AH608" i="8"/>
  <c r="AI608" i="8" s="1"/>
  <c r="AG608" i="8"/>
  <c r="AF608" i="8"/>
  <c r="AE608" i="8"/>
  <c r="AD608" i="8"/>
  <c r="AC608" i="8"/>
  <c r="AB608" i="8"/>
  <c r="AA608" i="8"/>
  <c r="Z608" i="8"/>
  <c r="Y608" i="8"/>
  <c r="X608" i="8"/>
  <c r="W608" i="8"/>
  <c r="V608" i="8"/>
  <c r="U608" i="8"/>
  <c r="T608" i="8"/>
  <c r="AH607" i="8"/>
  <c r="AI607" i="8" s="1"/>
  <c r="AG607" i="8"/>
  <c r="AF607" i="8"/>
  <c r="AE607" i="8"/>
  <c r="AD607" i="8"/>
  <c r="AC607" i="8"/>
  <c r="AB607" i="8"/>
  <c r="AA607" i="8"/>
  <c r="Z607" i="8"/>
  <c r="Y607" i="8"/>
  <c r="X607" i="8"/>
  <c r="W607" i="8"/>
  <c r="V607" i="8"/>
  <c r="U607" i="8"/>
  <c r="T607" i="8"/>
  <c r="AH606" i="8"/>
  <c r="AI606" i="8" s="1"/>
  <c r="AG606" i="8"/>
  <c r="AF606" i="8"/>
  <c r="AE606" i="8"/>
  <c r="AD606" i="8"/>
  <c r="AC606" i="8"/>
  <c r="AB606" i="8"/>
  <c r="AA606" i="8"/>
  <c r="Z606" i="8"/>
  <c r="Y606" i="8"/>
  <c r="X606" i="8"/>
  <c r="W606" i="8"/>
  <c r="V606" i="8"/>
  <c r="U606" i="8"/>
  <c r="T606" i="8"/>
  <c r="AH605" i="8"/>
  <c r="AI605" i="8" s="1"/>
  <c r="AG605" i="8"/>
  <c r="AF605" i="8"/>
  <c r="AE605" i="8"/>
  <c r="AD605" i="8"/>
  <c r="AC605" i="8"/>
  <c r="AB605" i="8"/>
  <c r="AA605" i="8"/>
  <c r="Z605" i="8"/>
  <c r="Y605" i="8"/>
  <c r="X605" i="8"/>
  <c r="W605" i="8"/>
  <c r="V605" i="8"/>
  <c r="U605" i="8"/>
  <c r="T605" i="8"/>
  <c r="AH604" i="8"/>
  <c r="AI604" i="8" s="1"/>
  <c r="AG604" i="8"/>
  <c r="AF604" i="8"/>
  <c r="AE604" i="8"/>
  <c r="AD604" i="8"/>
  <c r="AC604" i="8"/>
  <c r="AB604" i="8"/>
  <c r="AA604" i="8"/>
  <c r="Z604" i="8"/>
  <c r="Y604" i="8"/>
  <c r="X604" i="8"/>
  <c r="W604" i="8"/>
  <c r="V604" i="8"/>
  <c r="U604" i="8"/>
  <c r="T604" i="8"/>
  <c r="AH603" i="8"/>
  <c r="AG603" i="8"/>
  <c r="AF603" i="8"/>
  <c r="AE603" i="8"/>
  <c r="AD603" i="8"/>
  <c r="AC603" i="8"/>
  <c r="AB603" i="8"/>
  <c r="AA603" i="8"/>
  <c r="Z603" i="8"/>
  <c r="Y603" i="8"/>
  <c r="X603" i="8"/>
  <c r="W603" i="8"/>
  <c r="V603" i="8"/>
  <c r="U603" i="8"/>
  <c r="T603" i="8"/>
  <c r="AH602" i="8"/>
  <c r="AG602" i="8"/>
  <c r="AF602" i="8"/>
  <c r="AE602" i="8"/>
  <c r="AD602" i="8"/>
  <c r="AC602" i="8"/>
  <c r="AB602" i="8"/>
  <c r="AA602" i="8"/>
  <c r="Z602" i="8"/>
  <c r="Y602" i="8"/>
  <c r="X602" i="8"/>
  <c r="W602" i="8"/>
  <c r="V602" i="8"/>
  <c r="U602" i="8"/>
  <c r="T602" i="8"/>
  <c r="AH601" i="8"/>
  <c r="AG601" i="8"/>
  <c r="AF601" i="8"/>
  <c r="AE601" i="8"/>
  <c r="AD601" i="8"/>
  <c r="AC601" i="8"/>
  <c r="AB601" i="8"/>
  <c r="AA601" i="8"/>
  <c r="Z601" i="8"/>
  <c r="Y601" i="8"/>
  <c r="X601" i="8"/>
  <c r="W601" i="8"/>
  <c r="V601" i="8"/>
  <c r="U601" i="8"/>
  <c r="T601" i="8"/>
  <c r="AH600" i="8"/>
  <c r="AI600" i="8" s="1"/>
  <c r="AG600" i="8"/>
  <c r="AF600" i="8"/>
  <c r="AE600" i="8"/>
  <c r="AD600" i="8"/>
  <c r="AC600" i="8"/>
  <c r="AB600" i="8"/>
  <c r="AA600" i="8"/>
  <c r="Z600" i="8"/>
  <c r="Y600" i="8"/>
  <c r="X600" i="8"/>
  <c r="W600" i="8"/>
  <c r="V600" i="8"/>
  <c r="U600" i="8"/>
  <c r="T600" i="8"/>
  <c r="AH599" i="8"/>
  <c r="AI599" i="8" s="1"/>
  <c r="AG599" i="8"/>
  <c r="AF599" i="8"/>
  <c r="AE599" i="8"/>
  <c r="AD599" i="8"/>
  <c r="AC599" i="8"/>
  <c r="AB599" i="8"/>
  <c r="AA599" i="8"/>
  <c r="Z599" i="8"/>
  <c r="Y599" i="8"/>
  <c r="X599" i="8"/>
  <c r="W599" i="8"/>
  <c r="V599" i="8"/>
  <c r="U599" i="8"/>
  <c r="T599" i="8"/>
  <c r="AH598" i="8"/>
  <c r="AI598" i="8" s="1"/>
  <c r="AG598" i="8"/>
  <c r="AF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AH597" i="8"/>
  <c r="AI597" i="8" s="1"/>
  <c r="AG597" i="8"/>
  <c r="AF597" i="8"/>
  <c r="AE597" i="8"/>
  <c r="AD597" i="8"/>
  <c r="AC597" i="8"/>
  <c r="AB597" i="8"/>
  <c r="AA597" i="8"/>
  <c r="Z597" i="8"/>
  <c r="Y597" i="8"/>
  <c r="X597" i="8"/>
  <c r="W597" i="8"/>
  <c r="V597" i="8"/>
  <c r="U597" i="8"/>
  <c r="T597" i="8"/>
  <c r="AH596" i="8"/>
  <c r="AI596" i="8" s="1"/>
  <c r="AG596" i="8"/>
  <c r="AF596" i="8"/>
  <c r="AE596" i="8"/>
  <c r="AD596" i="8"/>
  <c r="AC596" i="8"/>
  <c r="AB596" i="8"/>
  <c r="AA596" i="8"/>
  <c r="Z596" i="8"/>
  <c r="Y596" i="8"/>
  <c r="X596" i="8"/>
  <c r="W596" i="8"/>
  <c r="V596" i="8"/>
  <c r="U596" i="8"/>
  <c r="T596" i="8"/>
  <c r="AH595" i="8"/>
  <c r="AG595" i="8"/>
  <c r="AF595" i="8"/>
  <c r="AE595" i="8"/>
  <c r="AD595" i="8"/>
  <c r="AC595" i="8"/>
  <c r="AB595" i="8"/>
  <c r="AA595" i="8"/>
  <c r="Z595" i="8"/>
  <c r="Y595" i="8"/>
  <c r="X595" i="8"/>
  <c r="W595" i="8"/>
  <c r="V595" i="8"/>
  <c r="U595" i="8"/>
  <c r="T595" i="8"/>
  <c r="AH594" i="8"/>
  <c r="AG594" i="8"/>
  <c r="AF594" i="8"/>
  <c r="AE594" i="8"/>
  <c r="AD594" i="8"/>
  <c r="AC594" i="8"/>
  <c r="AB594" i="8"/>
  <c r="AA594" i="8"/>
  <c r="Z594" i="8"/>
  <c r="Y594" i="8"/>
  <c r="X594" i="8"/>
  <c r="W594" i="8"/>
  <c r="V594" i="8"/>
  <c r="U594" i="8"/>
  <c r="T594" i="8"/>
  <c r="AH593" i="8"/>
  <c r="AG593" i="8"/>
  <c r="AF593" i="8"/>
  <c r="AE593" i="8"/>
  <c r="AD593" i="8"/>
  <c r="AC593" i="8"/>
  <c r="AB593" i="8"/>
  <c r="AA593" i="8"/>
  <c r="Z593" i="8"/>
  <c r="Y593" i="8"/>
  <c r="X593" i="8"/>
  <c r="W593" i="8"/>
  <c r="V593" i="8"/>
  <c r="U593" i="8"/>
  <c r="T593" i="8"/>
  <c r="AH592" i="8"/>
  <c r="AI592" i="8" s="1"/>
  <c r="AG592" i="8"/>
  <c r="AF592" i="8"/>
  <c r="AE592" i="8"/>
  <c r="AD592" i="8"/>
  <c r="AC592" i="8"/>
  <c r="AB592" i="8"/>
  <c r="AA592" i="8"/>
  <c r="Z592" i="8"/>
  <c r="Y592" i="8"/>
  <c r="X592" i="8"/>
  <c r="W592" i="8"/>
  <c r="V592" i="8"/>
  <c r="U592" i="8"/>
  <c r="T592" i="8"/>
  <c r="AH591" i="8"/>
  <c r="AI591" i="8" s="1"/>
  <c r="AG591" i="8"/>
  <c r="AF591" i="8"/>
  <c r="AE591" i="8"/>
  <c r="AD591" i="8"/>
  <c r="AC591" i="8"/>
  <c r="AB591" i="8"/>
  <c r="AA591" i="8"/>
  <c r="Z591" i="8"/>
  <c r="Y591" i="8"/>
  <c r="X591" i="8"/>
  <c r="W591" i="8"/>
  <c r="V591" i="8"/>
  <c r="U591" i="8"/>
  <c r="T591" i="8"/>
  <c r="AH590" i="8"/>
  <c r="AI590" i="8" s="1"/>
  <c r="AG590" i="8"/>
  <c r="AF590" i="8"/>
  <c r="AE590" i="8"/>
  <c r="AD590" i="8"/>
  <c r="AC590" i="8"/>
  <c r="AB590" i="8"/>
  <c r="AA590" i="8"/>
  <c r="Z590" i="8"/>
  <c r="Y590" i="8"/>
  <c r="X590" i="8"/>
  <c r="W590" i="8"/>
  <c r="V590" i="8"/>
  <c r="U590" i="8"/>
  <c r="T590" i="8"/>
  <c r="AH589" i="8"/>
  <c r="AI589" i="8" s="1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AH588" i="8"/>
  <c r="AI588" i="8" s="1"/>
  <c r="AG588" i="8"/>
  <c r="AF588" i="8"/>
  <c r="AE588" i="8"/>
  <c r="AD588" i="8"/>
  <c r="AC588" i="8"/>
  <c r="AB588" i="8"/>
  <c r="AA588" i="8"/>
  <c r="Z588" i="8"/>
  <c r="Y588" i="8"/>
  <c r="X588" i="8"/>
  <c r="W588" i="8"/>
  <c r="V588" i="8"/>
  <c r="U588" i="8"/>
  <c r="T588" i="8"/>
  <c r="AH587" i="8"/>
  <c r="AG587" i="8"/>
  <c r="AF587" i="8"/>
  <c r="AE587" i="8"/>
  <c r="AD587" i="8"/>
  <c r="AC587" i="8"/>
  <c r="AB587" i="8"/>
  <c r="AA587" i="8"/>
  <c r="Z587" i="8"/>
  <c r="Y587" i="8"/>
  <c r="X587" i="8"/>
  <c r="W587" i="8"/>
  <c r="V587" i="8"/>
  <c r="U587" i="8"/>
  <c r="T587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AH585" i="8"/>
  <c r="AI585" i="8" s="1"/>
  <c r="AG585" i="8"/>
  <c r="AF585" i="8"/>
  <c r="AE585" i="8"/>
  <c r="AD585" i="8"/>
  <c r="AC585" i="8"/>
  <c r="AB585" i="8"/>
  <c r="AA585" i="8"/>
  <c r="Z585" i="8"/>
  <c r="Y585" i="8"/>
  <c r="X585" i="8"/>
  <c r="W585" i="8"/>
  <c r="V585" i="8"/>
  <c r="U585" i="8"/>
  <c r="T585" i="8"/>
  <c r="AH584" i="8"/>
  <c r="AI584" i="8" s="1"/>
  <c r="AG584" i="8"/>
  <c r="AF584" i="8"/>
  <c r="AE584" i="8"/>
  <c r="AD584" i="8"/>
  <c r="AC584" i="8"/>
  <c r="AB584" i="8"/>
  <c r="AA584" i="8"/>
  <c r="Z584" i="8"/>
  <c r="Y584" i="8"/>
  <c r="X584" i="8"/>
  <c r="W584" i="8"/>
  <c r="V584" i="8"/>
  <c r="U584" i="8"/>
  <c r="T584" i="8"/>
  <c r="AH583" i="8"/>
  <c r="AI583" i="8" s="1"/>
  <c r="AG583" i="8"/>
  <c r="AF583" i="8"/>
  <c r="AE583" i="8"/>
  <c r="AD583" i="8"/>
  <c r="AC583" i="8"/>
  <c r="AB583" i="8"/>
  <c r="AA583" i="8"/>
  <c r="Z583" i="8"/>
  <c r="Y583" i="8"/>
  <c r="X583" i="8"/>
  <c r="W583" i="8"/>
  <c r="V583" i="8"/>
  <c r="U583" i="8"/>
  <c r="T583" i="8"/>
  <c r="AH582" i="8"/>
  <c r="AI582" i="8" s="1"/>
  <c r="AG582" i="8"/>
  <c r="AF582" i="8"/>
  <c r="AE582" i="8"/>
  <c r="AD582" i="8"/>
  <c r="AC582" i="8"/>
  <c r="AB582" i="8"/>
  <c r="AA582" i="8"/>
  <c r="Z582" i="8"/>
  <c r="Y582" i="8"/>
  <c r="X582" i="8"/>
  <c r="W582" i="8"/>
  <c r="V582" i="8"/>
  <c r="U582" i="8"/>
  <c r="T582" i="8"/>
  <c r="AH581" i="8"/>
  <c r="AI581" i="8" s="1"/>
  <c r="AG581" i="8"/>
  <c r="AF581" i="8"/>
  <c r="AE581" i="8"/>
  <c r="AD581" i="8"/>
  <c r="AC581" i="8"/>
  <c r="AB581" i="8"/>
  <c r="AA581" i="8"/>
  <c r="Z581" i="8"/>
  <c r="Y581" i="8"/>
  <c r="X581" i="8"/>
  <c r="W581" i="8"/>
  <c r="V581" i="8"/>
  <c r="U581" i="8"/>
  <c r="T581" i="8"/>
  <c r="AH580" i="8"/>
  <c r="AI580" i="8" s="1"/>
  <c r="AG580" i="8"/>
  <c r="AF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AH579" i="8"/>
  <c r="AG579" i="8"/>
  <c r="AF579" i="8"/>
  <c r="AE579" i="8"/>
  <c r="AD579" i="8"/>
  <c r="AC579" i="8"/>
  <c r="AB579" i="8"/>
  <c r="AA579" i="8"/>
  <c r="Z579" i="8"/>
  <c r="Y579" i="8"/>
  <c r="X579" i="8"/>
  <c r="W579" i="8"/>
  <c r="V579" i="8"/>
  <c r="U579" i="8"/>
  <c r="T579" i="8"/>
  <c r="AH578" i="8"/>
  <c r="AG578" i="8"/>
  <c r="AF578" i="8"/>
  <c r="AE578" i="8"/>
  <c r="AD578" i="8"/>
  <c r="AC578" i="8"/>
  <c r="AB578" i="8"/>
  <c r="AA578" i="8"/>
  <c r="Z578" i="8"/>
  <c r="Y578" i="8"/>
  <c r="X578" i="8"/>
  <c r="W578" i="8"/>
  <c r="V578" i="8"/>
  <c r="U578" i="8"/>
  <c r="T578" i="8"/>
  <c r="AH577" i="8"/>
  <c r="AG577" i="8"/>
  <c r="AF577" i="8"/>
  <c r="AE577" i="8"/>
  <c r="AD577" i="8"/>
  <c r="AC577" i="8"/>
  <c r="AB577" i="8"/>
  <c r="AA577" i="8"/>
  <c r="Z577" i="8"/>
  <c r="Y577" i="8"/>
  <c r="X577" i="8"/>
  <c r="W577" i="8"/>
  <c r="V577" i="8"/>
  <c r="U577" i="8"/>
  <c r="T577" i="8"/>
  <c r="AH576" i="8"/>
  <c r="AI576" i="8" s="1"/>
  <c r="AG576" i="8"/>
  <c r="AF576" i="8"/>
  <c r="AE576" i="8"/>
  <c r="AD576" i="8"/>
  <c r="AC576" i="8"/>
  <c r="AB576" i="8"/>
  <c r="AA576" i="8"/>
  <c r="Z576" i="8"/>
  <c r="Y576" i="8"/>
  <c r="X576" i="8"/>
  <c r="W576" i="8"/>
  <c r="V576" i="8"/>
  <c r="U576" i="8"/>
  <c r="T576" i="8"/>
  <c r="AH575" i="8"/>
  <c r="AI575" i="8" s="1"/>
  <c r="AG575" i="8"/>
  <c r="AF575" i="8"/>
  <c r="AE575" i="8"/>
  <c r="AD575" i="8"/>
  <c r="AC575" i="8"/>
  <c r="AB575" i="8"/>
  <c r="AA575" i="8"/>
  <c r="Z575" i="8"/>
  <c r="Y575" i="8"/>
  <c r="X575" i="8"/>
  <c r="W575" i="8"/>
  <c r="V575" i="8"/>
  <c r="U575" i="8"/>
  <c r="T575" i="8"/>
  <c r="AH574" i="8"/>
  <c r="AI574" i="8" s="1"/>
  <c r="AG574" i="8"/>
  <c r="AF574" i="8"/>
  <c r="AE574" i="8"/>
  <c r="AD574" i="8"/>
  <c r="AC574" i="8"/>
  <c r="AB574" i="8"/>
  <c r="AA574" i="8"/>
  <c r="Z574" i="8"/>
  <c r="Y574" i="8"/>
  <c r="X574" i="8"/>
  <c r="W574" i="8"/>
  <c r="V574" i="8"/>
  <c r="U574" i="8"/>
  <c r="T574" i="8"/>
  <c r="AH573" i="8"/>
  <c r="AI573" i="8" s="1"/>
  <c r="AG573" i="8"/>
  <c r="AF573" i="8"/>
  <c r="AE573" i="8"/>
  <c r="AD573" i="8"/>
  <c r="AC573" i="8"/>
  <c r="AB573" i="8"/>
  <c r="AA573" i="8"/>
  <c r="Z573" i="8"/>
  <c r="Y573" i="8"/>
  <c r="X573" i="8"/>
  <c r="W573" i="8"/>
  <c r="V573" i="8"/>
  <c r="U573" i="8"/>
  <c r="T573" i="8"/>
  <c r="AH572" i="8"/>
  <c r="AI572" i="8" s="1"/>
  <c r="AG572" i="8"/>
  <c r="AF572" i="8"/>
  <c r="AE572" i="8"/>
  <c r="AD572" i="8"/>
  <c r="AC572" i="8"/>
  <c r="AB572" i="8"/>
  <c r="AA572" i="8"/>
  <c r="Z572" i="8"/>
  <c r="Y572" i="8"/>
  <c r="X572" i="8"/>
  <c r="W572" i="8"/>
  <c r="V572" i="8"/>
  <c r="U572" i="8"/>
  <c r="T572" i="8"/>
  <c r="AH571" i="8"/>
  <c r="AG571" i="8"/>
  <c r="AF571" i="8"/>
  <c r="AE571" i="8"/>
  <c r="AD571" i="8"/>
  <c r="AC571" i="8"/>
  <c r="AB571" i="8"/>
  <c r="AA571" i="8"/>
  <c r="Z571" i="8"/>
  <c r="Y571" i="8"/>
  <c r="X571" i="8"/>
  <c r="W571" i="8"/>
  <c r="V571" i="8"/>
  <c r="U571" i="8"/>
  <c r="T571" i="8"/>
  <c r="AH570" i="8"/>
  <c r="AG570" i="8"/>
  <c r="AF570" i="8"/>
  <c r="AE570" i="8"/>
  <c r="AD570" i="8"/>
  <c r="AC570" i="8"/>
  <c r="AB570" i="8"/>
  <c r="AA570" i="8"/>
  <c r="Z570" i="8"/>
  <c r="Y570" i="8"/>
  <c r="X570" i="8"/>
  <c r="W570" i="8"/>
  <c r="V570" i="8"/>
  <c r="U570" i="8"/>
  <c r="T570" i="8"/>
  <c r="AH569" i="8"/>
  <c r="AI569" i="8" s="1"/>
  <c r="AG569" i="8"/>
  <c r="AF569" i="8"/>
  <c r="AE569" i="8"/>
  <c r="AD569" i="8"/>
  <c r="AC569" i="8"/>
  <c r="AB569" i="8"/>
  <c r="AA569" i="8"/>
  <c r="Z569" i="8"/>
  <c r="Y569" i="8"/>
  <c r="X569" i="8"/>
  <c r="W569" i="8"/>
  <c r="V569" i="8"/>
  <c r="U569" i="8"/>
  <c r="T569" i="8"/>
  <c r="AH568" i="8"/>
  <c r="AI568" i="8" s="1"/>
  <c r="AG568" i="8"/>
  <c r="AF568" i="8"/>
  <c r="AE568" i="8"/>
  <c r="AD568" i="8"/>
  <c r="AC568" i="8"/>
  <c r="AB568" i="8"/>
  <c r="AA568" i="8"/>
  <c r="Z568" i="8"/>
  <c r="Y568" i="8"/>
  <c r="X568" i="8"/>
  <c r="W568" i="8"/>
  <c r="V568" i="8"/>
  <c r="U568" i="8"/>
  <c r="T568" i="8"/>
  <c r="AH567" i="8"/>
  <c r="AI567" i="8" s="1"/>
  <c r="AG567" i="8"/>
  <c r="AF567" i="8"/>
  <c r="AE567" i="8"/>
  <c r="AD567" i="8"/>
  <c r="AC567" i="8"/>
  <c r="AB567" i="8"/>
  <c r="AA567" i="8"/>
  <c r="Z567" i="8"/>
  <c r="Y567" i="8"/>
  <c r="X567" i="8"/>
  <c r="W567" i="8"/>
  <c r="V567" i="8"/>
  <c r="U567" i="8"/>
  <c r="T567" i="8"/>
  <c r="AH566" i="8"/>
  <c r="AI566" i="8" s="1"/>
  <c r="AG566" i="8"/>
  <c r="AF566" i="8"/>
  <c r="AE566" i="8"/>
  <c r="AD566" i="8"/>
  <c r="AC566" i="8"/>
  <c r="AB566" i="8"/>
  <c r="AA566" i="8"/>
  <c r="Z566" i="8"/>
  <c r="Y566" i="8"/>
  <c r="X566" i="8"/>
  <c r="W566" i="8"/>
  <c r="V566" i="8"/>
  <c r="U566" i="8"/>
  <c r="T566" i="8"/>
  <c r="AH565" i="8"/>
  <c r="AI565" i="8" s="1"/>
  <c r="AG565" i="8"/>
  <c r="AF565" i="8"/>
  <c r="AE565" i="8"/>
  <c r="AD565" i="8"/>
  <c r="AC565" i="8"/>
  <c r="AB565" i="8"/>
  <c r="AA565" i="8"/>
  <c r="Z565" i="8"/>
  <c r="Y565" i="8"/>
  <c r="X565" i="8"/>
  <c r="W565" i="8"/>
  <c r="V565" i="8"/>
  <c r="U565" i="8"/>
  <c r="T565" i="8"/>
  <c r="AH564" i="8"/>
  <c r="AI564" i="8" s="1"/>
  <c r="AG564" i="8"/>
  <c r="AF564" i="8"/>
  <c r="AE564" i="8"/>
  <c r="AD564" i="8"/>
  <c r="AC564" i="8"/>
  <c r="AB564" i="8"/>
  <c r="AA564" i="8"/>
  <c r="Z564" i="8"/>
  <c r="Y564" i="8"/>
  <c r="X564" i="8"/>
  <c r="W564" i="8"/>
  <c r="V564" i="8"/>
  <c r="U564" i="8"/>
  <c r="T564" i="8"/>
  <c r="AH563" i="8"/>
  <c r="AG563" i="8"/>
  <c r="AF563" i="8"/>
  <c r="AE563" i="8"/>
  <c r="AD563" i="8"/>
  <c r="AC563" i="8"/>
  <c r="AB563" i="8"/>
  <c r="AA563" i="8"/>
  <c r="Z563" i="8"/>
  <c r="Y563" i="8"/>
  <c r="X563" i="8"/>
  <c r="W563" i="8"/>
  <c r="V563" i="8"/>
  <c r="U563" i="8"/>
  <c r="T563" i="8"/>
  <c r="AH562" i="8"/>
  <c r="AG562" i="8"/>
  <c r="AF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AH561" i="8"/>
  <c r="AI561" i="8" s="1"/>
  <c r="AG561" i="8"/>
  <c r="AF561" i="8"/>
  <c r="AE561" i="8"/>
  <c r="AD561" i="8"/>
  <c r="AC561" i="8"/>
  <c r="AB561" i="8"/>
  <c r="AA561" i="8"/>
  <c r="Z561" i="8"/>
  <c r="Y561" i="8"/>
  <c r="X561" i="8"/>
  <c r="W561" i="8"/>
  <c r="V561" i="8"/>
  <c r="U561" i="8"/>
  <c r="T561" i="8"/>
  <c r="AH560" i="8"/>
  <c r="AI560" i="8" s="1"/>
  <c r="AG560" i="8"/>
  <c r="AF560" i="8"/>
  <c r="AE560" i="8"/>
  <c r="AD560" i="8"/>
  <c r="AC560" i="8"/>
  <c r="AB560" i="8"/>
  <c r="AA560" i="8"/>
  <c r="Z560" i="8"/>
  <c r="Y560" i="8"/>
  <c r="X560" i="8"/>
  <c r="W560" i="8"/>
  <c r="V560" i="8"/>
  <c r="U560" i="8"/>
  <c r="T560" i="8"/>
  <c r="AH559" i="8"/>
  <c r="AI559" i="8" s="1"/>
  <c r="AG559" i="8"/>
  <c r="AF559" i="8"/>
  <c r="AE559" i="8"/>
  <c r="AD559" i="8"/>
  <c r="AC559" i="8"/>
  <c r="AB559" i="8"/>
  <c r="AA559" i="8"/>
  <c r="Z559" i="8"/>
  <c r="Y559" i="8"/>
  <c r="X559" i="8"/>
  <c r="W559" i="8"/>
  <c r="V559" i="8"/>
  <c r="U559" i="8"/>
  <c r="T559" i="8"/>
  <c r="AH558" i="8"/>
  <c r="AI558" i="8" s="1"/>
  <c r="AG558" i="8"/>
  <c r="AF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AH557" i="8"/>
  <c r="AI557" i="8" s="1"/>
  <c r="AG557" i="8"/>
  <c r="AF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AH556" i="8"/>
  <c r="AI556" i="8" s="1"/>
  <c r="AG556" i="8"/>
  <c r="AF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AH555" i="8"/>
  <c r="AG555" i="8"/>
  <c r="AF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AH554" i="8"/>
  <c r="AG554" i="8"/>
  <c r="AF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AH553" i="8"/>
  <c r="AG553" i="8"/>
  <c r="AF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AH552" i="8"/>
  <c r="AI552" i="8" s="1"/>
  <c r="AG552" i="8"/>
  <c r="AF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AH551" i="8"/>
  <c r="AI551" i="8" s="1"/>
  <c r="AG551" i="8"/>
  <c r="AF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AH550" i="8"/>
  <c r="AI550" i="8" s="1"/>
  <c r="AG550" i="8"/>
  <c r="AF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AH549" i="8"/>
  <c r="AI549" i="8" s="1"/>
  <c r="AG549" i="8"/>
  <c r="AF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AH548" i="8"/>
  <c r="AI548" i="8" s="1"/>
  <c r="AG548" i="8"/>
  <c r="AF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AH547" i="8"/>
  <c r="AG547" i="8"/>
  <c r="AF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AH546" i="8"/>
  <c r="AG546" i="8"/>
  <c r="AF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AH545" i="8"/>
  <c r="AI545" i="8" s="1"/>
  <c r="AG545" i="8"/>
  <c r="AF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AH544" i="8"/>
  <c r="AI544" i="8" s="1"/>
  <c r="AG544" i="8"/>
  <c r="AF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AH543" i="8"/>
  <c r="AI543" i="8" s="1"/>
  <c r="AG543" i="8"/>
  <c r="AF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AH542" i="8"/>
  <c r="AI542" i="8" s="1"/>
  <c r="AG542" i="8"/>
  <c r="AF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AH541" i="8"/>
  <c r="AI541" i="8" s="1"/>
  <c r="AG541" i="8"/>
  <c r="AF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AH540" i="8"/>
  <c r="AI540" i="8" s="1"/>
  <c r="AG540" i="8"/>
  <c r="AF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AH539" i="8"/>
  <c r="AG539" i="8"/>
  <c r="AF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AH538" i="8"/>
  <c r="AG538" i="8"/>
  <c r="AF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AH537" i="8"/>
  <c r="AG537" i="8"/>
  <c r="AF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AH536" i="8"/>
  <c r="AI536" i="8" s="1"/>
  <c r="AG536" i="8"/>
  <c r="AF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AH535" i="8"/>
  <c r="AI535" i="8" s="1"/>
  <c r="AG535" i="8"/>
  <c r="AF535" i="8"/>
  <c r="AE535" i="8"/>
  <c r="AD535" i="8"/>
  <c r="AC535" i="8"/>
  <c r="AB535" i="8"/>
  <c r="AA535" i="8"/>
  <c r="Z535" i="8"/>
  <c r="Y535" i="8"/>
  <c r="X535" i="8"/>
  <c r="W535" i="8"/>
  <c r="V535" i="8"/>
  <c r="U535" i="8"/>
  <c r="T535" i="8"/>
  <c r="AH534" i="8"/>
  <c r="AI534" i="8" s="1"/>
  <c r="AG534" i="8"/>
  <c r="AF534" i="8"/>
  <c r="AE534" i="8"/>
  <c r="AD534" i="8"/>
  <c r="AC534" i="8"/>
  <c r="AB534" i="8"/>
  <c r="AA534" i="8"/>
  <c r="Z534" i="8"/>
  <c r="Y534" i="8"/>
  <c r="X534" i="8"/>
  <c r="W534" i="8"/>
  <c r="V534" i="8"/>
  <c r="U534" i="8"/>
  <c r="T534" i="8"/>
  <c r="AH533" i="8"/>
  <c r="AI533" i="8" s="1"/>
  <c r="AG533" i="8"/>
  <c r="AF533" i="8"/>
  <c r="AE533" i="8"/>
  <c r="AD533" i="8"/>
  <c r="AC533" i="8"/>
  <c r="AB533" i="8"/>
  <c r="AA533" i="8"/>
  <c r="Z533" i="8"/>
  <c r="Y533" i="8"/>
  <c r="X533" i="8"/>
  <c r="W533" i="8"/>
  <c r="V533" i="8"/>
  <c r="U533" i="8"/>
  <c r="T533" i="8"/>
  <c r="AH532" i="8"/>
  <c r="AI532" i="8" s="1"/>
  <c r="AG532" i="8"/>
  <c r="AF532" i="8"/>
  <c r="AE532" i="8"/>
  <c r="AD532" i="8"/>
  <c r="AC532" i="8"/>
  <c r="AB532" i="8"/>
  <c r="AA532" i="8"/>
  <c r="Z532" i="8"/>
  <c r="Y532" i="8"/>
  <c r="X532" i="8"/>
  <c r="W532" i="8"/>
  <c r="V532" i="8"/>
  <c r="U532" i="8"/>
  <c r="T532" i="8"/>
  <c r="AH531" i="8"/>
  <c r="AG531" i="8"/>
  <c r="AF531" i="8"/>
  <c r="AE531" i="8"/>
  <c r="AD531" i="8"/>
  <c r="AC531" i="8"/>
  <c r="AB531" i="8"/>
  <c r="AA531" i="8"/>
  <c r="Z531" i="8"/>
  <c r="Y531" i="8"/>
  <c r="X531" i="8"/>
  <c r="W531" i="8"/>
  <c r="V531" i="8"/>
  <c r="U531" i="8"/>
  <c r="T531" i="8"/>
  <c r="AH530" i="8"/>
  <c r="AG530" i="8"/>
  <c r="AF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AH529" i="8"/>
  <c r="AG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AH528" i="8"/>
  <c r="AI528" i="8" s="1"/>
  <c r="AG528" i="8"/>
  <c r="AF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AH527" i="8"/>
  <c r="AI527" i="8" s="1"/>
  <c r="AG527" i="8"/>
  <c r="AF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AH526" i="8"/>
  <c r="AI526" i="8" s="1"/>
  <c r="AG526" i="8"/>
  <c r="AF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AH525" i="8"/>
  <c r="AI525" i="8" s="1"/>
  <c r="AG525" i="8"/>
  <c r="AF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AH524" i="8"/>
  <c r="AI524" i="8" s="1"/>
  <c r="AG524" i="8"/>
  <c r="AF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AH523" i="8"/>
  <c r="AG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AH522" i="8"/>
  <c r="AG522" i="8"/>
  <c r="AF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AH521" i="8"/>
  <c r="AI521" i="8" s="1"/>
  <c r="AG521" i="8"/>
  <c r="AF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AH520" i="8"/>
  <c r="AI520" i="8" s="1"/>
  <c r="AG520" i="8"/>
  <c r="AF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AH519" i="8"/>
  <c r="AI519" i="8" s="1"/>
  <c r="AG519" i="8"/>
  <c r="AF519" i="8"/>
  <c r="AF702" i="8" s="1"/>
  <c r="AE519" i="8"/>
  <c r="AD519" i="8"/>
  <c r="AC519" i="8"/>
  <c r="AB519" i="8"/>
  <c r="AA519" i="8"/>
  <c r="Z519" i="8"/>
  <c r="Z702" i="8" s="1"/>
  <c r="Y519" i="8"/>
  <c r="X519" i="8"/>
  <c r="W519" i="8"/>
  <c r="V519" i="8"/>
  <c r="U519" i="8"/>
  <c r="T519" i="8"/>
  <c r="AH518" i="8"/>
  <c r="AI518" i="8" s="1"/>
  <c r="AG518" i="8"/>
  <c r="AF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AH517" i="8"/>
  <c r="AI517" i="8" s="1"/>
  <c r="AG517" i="8"/>
  <c r="AF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AH516" i="8"/>
  <c r="AI516" i="8" s="1"/>
  <c r="AG516" i="8"/>
  <c r="AF516" i="8"/>
  <c r="AE516" i="8"/>
  <c r="AE702" i="8" s="1"/>
  <c r="AD516" i="8"/>
  <c r="AC516" i="8"/>
  <c r="AC702" i="8" s="1"/>
  <c r="AB516" i="8"/>
  <c r="AA516" i="8"/>
  <c r="Z516" i="8"/>
  <c r="Y516" i="8"/>
  <c r="X516" i="8"/>
  <c r="W516" i="8"/>
  <c r="W702" i="8" s="1"/>
  <c r="V516" i="8"/>
  <c r="U516" i="8"/>
  <c r="U702" i="8" s="1"/>
  <c r="T516" i="8"/>
  <c r="AI508" i="8"/>
  <c r="AI507" i="8"/>
  <c r="AI500" i="8"/>
  <c r="AI499" i="8"/>
  <c r="AI492" i="8"/>
  <c r="AI491" i="8"/>
  <c r="AI484" i="8"/>
  <c r="AI483" i="8"/>
  <c r="AH509" i="8"/>
  <c r="AI509" i="8" s="1"/>
  <c r="AG509" i="8"/>
  <c r="AF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AH508" i="8"/>
  <c r="AG508" i="8"/>
  <c r="AF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AH507" i="8"/>
  <c r="AG507" i="8"/>
  <c r="AF507" i="8"/>
  <c r="AE507" i="8"/>
  <c r="AD507" i="8"/>
  <c r="AC507" i="8"/>
  <c r="AB507" i="8"/>
  <c r="AA507" i="8"/>
  <c r="Z507" i="8"/>
  <c r="Y507" i="8"/>
  <c r="X507" i="8"/>
  <c r="W507" i="8"/>
  <c r="V507" i="8"/>
  <c r="U507" i="8"/>
  <c r="T507" i="8"/>
  <c r="AH506" i="8"/>
  <c r="AI506" i="8" s="1"/>
  <c r="AG506" i="8"/>
  <c r="AF506" i="8"/>
  <c r="AE506" i="8"/>
  <c r="AD506" i="8"/>
  <c r="AC506" i="8"/>
  <c r="AB506" i="8"/>
  <c r="AA506" i="8"/>
  <c r="Z506" i="8"/>
  <c r="Y506" i="8"/>
  <c r="X506" i="8"/>
  <c r="W506" i="8"/>
  <c r="V506" i="8"/>
  <c r="U506" i="8"/>
  <c r="T506" i="8"/>
  <c r="AH505" i="8"/>
  <c r="AI505" i="8" s="1"/>
  <c r="AG505" i="8"/>
  <c r="AF505" i="8"/>
  <c r="AE505" i="8"/>
  <c r="AD505" i="8"/>
  <c r="AC505" i="8"/>
  <c r="AB505" i="8"/>
  <c r="AA505" i="8"/>
  <c r="Z505" i="8"/>
  <c r="Y505" i="8"/>
  <c r="X505" i="8"/>
  <c r="W505" i="8"/>
  <c r="V505" i="8"/>
  <c r="U505" i="8"/>
  <c r="T505" i="8"/>
  <c r="AH504" i="8"/>
  <c r="AI504" i="8" s="1"/>
  <c r="AG504" i="8"/>
  <c r="AF504" i="8"/>
  <c r="AE504" i="8"/>
  <c r="AD504" i="8"/>
  <c r="AC504" i="8"/>
  <c r="AB504" i="8"/>
  <c r="AA504" i="8"/>
  <c r="Z504" i="8"/>
  <c r="Y504" i="8"/>
  <c r="X504" i="8"/>
  <c r="W504" i="8"/>
  <c r="V504" i="8"/>
  <c r="U504" i="8"/>
  <c r="T504" i="8"/>
  <c r="AH503" i="8"/>
  <c r="AI503" i="8" s="1"/>
  <c r="AG503" i="8"/>
  <c r="AF503" i="8"/>
  <c r="AE503" i="8"/>
  <c r="AD503" i="8"/>
  <c r="AC503" i="8"/>
  <c r="AB503" i="8"/>
  <c r="AA503" i="8"/>
  <c r="Z503" i="8"/>
  <c r="Y503" i="8"/>
  <c r="X503" i="8"/>
  <c r="W503" i="8"/>
  <c r="V503" i="8"/>
  <c r="U503" i="8"/>
  <c r="T503" i="8"/>
  <c r="AH502" i="8"/>
  <c r="AI502" i="8" s="1"/>
  <c r="AG502" i="8"/>
  <c r="AF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AH501" i="8"/>
  <c r="AI501" i="8" s="1"/>
  <c r="AG501" i="8"/>
  <c r="AF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AH500" i="8"/>
  <c r="AG500" i="8"/>
  <c r="AF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AH499" i="8"/>
  <c r="AG499" i="8"/>
  <c r="AF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AH498" i="8"/>
  <c r="AI498" i="8" s="1"/>
  <c r="AG498" i="8"/>
  <c r="AF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AH497" i="8"/>
  <c r="AI497" i="8" s="1"/>
  <c r="AG497" i="8"/>
  <c r="AF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AH496" i="8"/>
  <c r="AI496" i="8" s="1"/>
  <c r="AG496" i="8"/>
  <c r="AF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AH495" i="8"/>
  <c r="AI495" i="8" s="1"/>
  <c r="AG495" i="8"/>
  <c r="AF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AH494" i="8"/>
  <c r="AI494" i="8" s="1"/>
  <c r="AG494" i="8"/>
  <c r="AF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AH493" i="8"/>
  <c r="AI493" i="8" s="1"/>
  <c r="AG493" i="8"/>
  <c r="AF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AH492" i="8"/>
  <c r="AG492" i="8"/>
  <c r="AF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AH491" i="8"/>
  <c r="AG491" i="8"/>
  <c r="AF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AH490" i="8"/>
  <c r="AI490" i="8" s="1"/>
  <c r="AG490" i="8"/>
  <c r="AF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AH489" i="8"/>
  <c r="AI489" i="8" s="1"/>
  <c r="AG489" i="8"/>
  <c r="AF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AH488" i="8"/>
  <c r="AI488" i="8" s="1"/>
  <c r="AG488" i="8"/>
  <c r="AF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AH487" i="8"/>
  <c r="AI487" i="8" s="1"/>
  <c r="AG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AH486" i="8"/>
  <c r="AI486" i="8" s="1"/>
  <c r="AG486" i="8"/>
  <c r="AF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AH485" i="8"/>
  <c r="AI485" i="8" s="1"/>
  <c r="AG485" i="8"/>
  <c r="AF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AH484" i="8"/>
  <c r="AG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AH483" i="8"/>
  <c r="AG483" i="8"/>
  <c r="AF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AH482" i="8"/>
  <c r="AI482" i="8" s="1"/>
  <c r="AG482" i="8"/>
  <c r="AF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AH481" i="8"/>
  <c r="AI481" i="8" s="1"/>
  <c r="AG481" i="8"/>
  <c r="AF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AH480" i="8"/>
  <c r="AI480" i="8" s="1"/>
  <c r="AG480" i="8"/>
  <c r="AF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AH479" i="8"/>
  <c r="AI479" i="8" s="1"/>
  <c r="AG479" i="8"/>
  <c r="AF479" i="8"/>
  <c r="AE479" i="8"/>
  <c r="AD479" i="8"/>
  <c r="AC479" i="8"/>
  <c r="AB479" i="8"/>
  <c r="AA479" i="8"/>
  <c r="Z479" i="8"/>
  <c r="Y479" i="8"/>
  <c r="X479" i="8"/>
  <c r="W479" i="8"/>
  <c r="V479" i="8"/>
  <c r="U479" i="8"/>
  <c r="T479" i="8"/>
  <c r="AH478" i="8"/>
  <c r="AI478" i="8" s="1"/>
  <c r="AG478" i="8"/>
  <c r="AF478" i="8"/>
  <c r="AE478" i="8"/>
  <c r="AD478" i="8"/>
  <c r="AC478" i="8"/>
  <c r="AB478" i="8"/>
  <c r="AA478" i="8"/>
  <c r="Z478" i="8"/>
  <c r="Y478" i="8"/>
  <c r="X478" i="8"/>
  <c r="W478" i="8"/>
  <c r="V478" i="8"/>
  <c r="U478" i="8"/>
  <c r="T478" i="8"/>
  <c r="AH477" i="8"/>
  <c r="AI477" i="8" s="1"/>
  <c r="AG477" i="8"/>
  <c r="AG510" i="8" s="1"/>
  <c r="AF477" i="8"/>
  <c r="AE477" i="8"/>
  <c r="AD477" i="8"/>
  <c r="AC477" i="8"/>
  <c r="AB477" i="8"/>
  <c r="AA477" i="8"/>
  <c r="Z477" i="8"/>
  <c r="Y477" i="8"/>
  <c r="X477" i="8"/>
  <c r="W477" i="8"/>
  <c r="V477" i="8"/>
  <c r="U477" i="8"/>
  <c r="T477" i="8"/>
  <c r="AI467" i="8"/>
  <c r="AI459" i="8"/>
  <c r="AI451" i="8"/>
  <c r="AI403" i="8"/>
  <c r="AI395" i="8"/>
  <c r="AI387" i="8"/>
  <c r="AI339" i="8"/>
  <c r="AI331" i="8"/>
  <c r="AI323" i="8"/>
  <c r="AH469" i="8"/>
  <c r="AI469" i="8" s="1"/>
  <c r="AG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AH468" i="8"/>
  <c r="AI468" i="8" s="1"/>
  <c r="AG468" i="8"/>
  <c r="AF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AH467" i="8"/>
  <c r="AG467" i="8"/>
  <c r="AF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AH466" i="8"/>
  <c r="AI466" i="8" s="1"/>
  <c r="AG466" i="8"/>
  <c r="AF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AH465" i="8"/>
  <c r="AI465" i="8" s="1"/>
  <c r="AG465" i="8"/>
  <c r="AF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AH464" i="8"/>
  <c r="AI464" i="8" s="1"/>
  <c r="AG464" i="8"/>
  <c r="AF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AH463" i="8"/>
  <c r="AI463" i="8" s="1"/>
  <c r="AG463" i="8"/>
  <c r="AF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AH462" i="8"/>
  <c r="AI462" i="8" s="1"/>
  <c r="AG462" i="8"/>
  <c r="AF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AH461" i="8"/>
  <c r="AI461" i="8" s="1"/>
  <c r="AG461" i="8"/>
  <c r="AF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AH460" i="8"/>
  <c r="AI460" i="8" s="1"/>
  <c r="AG460" i="8"/>
  <c r="AF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AH459" i="8"/>
  <c r="AG459" i="8"/>
  <c r="AF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AH458" i="8"/>
  <c r="AI458" i="8" s="1"/>
  <c r="AG458" i="8"/>
  <c r="AF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AH457" i="8"/>
  <c r="AI457" i="8" s="1"/>
  <c r="AG457" i="8"/>
  <c r="AF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AH456" i="8"/>
  <c r="AI456" i="8" s="1"/>
  <c r="AG456" i="8"/>
  <c r="AF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AH455" i="8"/>
  <c r="AI455" i="8" s="1"/>
  <c r="AG455" i="8"/>
  <c r="AF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AH454" i="8"/>
  <c r="AI454" i="8" s="1"/>
  <c r="AG454" i="8"/>
  <c r="AF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AH453" i="8"/>
  <c r="AI453" i="8" s="1"/>
  <c r="AG453" i="8"/>
  <c r="AF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AH452" i="8"/>
  <c r="AI452" i="8" s="1"/>
  <c r="AG452" i="8"/>
  <c r="AF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AH451" i="8"/>
  <c r="AG451" i="8"/>
  <c r="AF451" i="8"/>
  <c r="AE451" i="8"/>
  <c r="AD451" i="8"/>
  <c r="AC451" i="8"/>
  <c r="AB451" i="8"/>
  <c r="AA451" i="8"/>
  <c r="Z451" i="8"/>
  <c r="Y451" i="8"/>
  <c r="X451" i="8"/>
  <c r="W451" i="8"/>
  <c r="V451" i="8"/>
  <c r="U451" i="8"/>
  <c r="T451" i="8"/>
  <c r="AH450" i="8"/>
  <c r="AI450" i="8" s="1"/>
  <c r="AG450" i="8"/>
  <c r="AF450" i="8"/>
  <c r="AE450" i="8"/>
  <c r="AD450" i="8"/>
  <c r="AC450" i="8"/>
  <c r="AB450" i="8"/>
  <c r="AA450" i="8"/>
  <c r="Z450" i="8"/>
  <c r="Y450" i="8"/>
  <c r="X450" i="8"/>
  <c r="W450" i="8"/>
  <c r="V450" i="8"/>
  <c r="U450" i="8"/>
  <c r="T450" i="8"/>
  <c r="AH449" i="8"/>
  <c r="AI449" i="8" s="1"/>
  <c r="AG449" i="8"/>
  <c r="AF449" i="8"/>
  <c r="AE449" i="8"/>
  <c r="AD449" i="8"/>
  <c r="AC449" i="8"/>
  <c r="AB449" i="8"/>
  <c r="AA449" i="8"/>
  <c r="Z449" i="8"/>
  <c r="Y449" i="8"/>
  <c r="X449" i="8"/>
  <c r="W449" i="8"/>
  <c r="V449" i="8"/>
  <c r="U449" i="8"/>
  <c r="T449" i="8"/>
  <c r="AH448" i="8"/>
  <c r="AI448" i="8" s="1"/>
  <c r="AG448" i="8"/>
  <c r="AF448" i="8"/>
  <c r="AE448" i="8"/>
  <c r="AD448" i="8"/>
  <c r="AC448" i="8"/>
  <c r="AB448" i="8"/>
  <c r="AA448" i="8"/>
  <c r="Z448" i="8"/>
  <c r="Y448" i="8"/>
  <c r="X448" i="8"/>
  <c r="W448" i="8"/>
  <c r="V448" i="8"/>
  <c r="U448" i="8"/>
  <c r="T448" i="8"/>
  <c r="AH447" i="8"/>
  <c r="AI447" i="8" s="1"/>
  <c r="AG447" i="8"/>
  <c r="AF447" i="8"/>
  <c r="AE447" i="8"/>
  <c r="AD447" i="8"/>
  <c r="AC447" i="8"/>
  <c r="AB447" i="8"/>
  <c r="AA447" i="8"/>
  <c r="Z447" i="8"/>
  <c r="Y447" i="8"/>
  <c r="X447" i="8"/>
  <c r="W447" i="8"/>
  <c r="V447" i="8"/>
  <c r="U447" i="8"/>
  <c r="T447" i="8"/>
  <c r="AH446" i="8"/>
  <c r="AI446" i="8" s="1"/>
  <c r="AG446" i="8"/>
  <c r="AF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AH445" i="8"/>
  <c r="AI445" i="8" s="1"/>
  <c r="AG445" i="8"/>
  <c r="AF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AH444" i="8"/>
  <c r="AI444" i="8" s="1"/>
  <c r="AG444" i="8"/>
  <c r="AF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AH443" i="8"/>
  <c r="AI443" i="8" s="1"/>
  <c r="AG443" i="8"/>
  <c r="AF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AH442" i="8"/>
  <c r="AI442" i="8" s="1"/>
  <c r="AG442" i="8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AH441" i="8"/>
  <c r="AI441" i="8" s="1"/>
  <c r="AG441" i="8"/>
  <c r="AF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AH440" i="8"/>
  <c r="AI440" i="8" s="1"/>
  <c r="AG440" i="8"/>
  <c r="AF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AH439" i="8"/>
  <c r="AI439" i="8" s="1"/>
  <c r="AG439" i="8"/>
  <c r="AF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AH438" i="8"/>
  <c r="AI438" i="8" s="1"/>
  <c r="AG438" i="8"/>
  <c r="AF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AH437" i="8"/>
  <c r="AI437" i="8" s="1"/>
  <c r="AG437" i="8"/>
  <c r="AF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AH436" i="8"/>
  <c r="AI436" i="8" s="1"/>
  <c r="AG436" i="8"/>
  <c r="AF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AH435" i="8"/>
  <c r="AI435" i="8" s="1"/>
  <c r="AG435" i="8"/>
  <c r="AF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AH434" i="8"/>
  <c r="AI434" i="8" s="1"/>
  <c r="AG434" i="8"/>
  <c r="AF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AH433" i="8"/>
  <c r="AI433" i="8" s="1"/>
  <c r="AG433" i="8"/>
  <c r="AF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AH432" i="8"/>
  <c r="AI432" i="8" s="1"/>
  <c r="AG432" i="8"/>
  <c r="AF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AH431" i="8"/>
  <c r="AI431" i="8" s="1"/>
  <c r="AG431" i="8"/>
  <c r="AF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AH430" i="8"/>
  <c r="AI430" i="8" s="1"/>
  <c r="AG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AH429" i="8"/>
  <c r="AI429" i="8" s="1"/>
  <c r="AG429" i="8"/>
  <c r="AF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AH428" i="8"/>
  <c r="AI428" i="8" s="1"/>
  <c r="AG428" i="8"/>
  <c r="AF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AH427" i="8"/>
  <c r="AI427" i="8" s="1"/>
  <c r="AG427" i="8"/>
  <c r="AF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AH426" i="8"/>
  <c r="AI426" i="8" s="1"/>
  <c r="AG426" i="8"/>
  <c r="AF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AH425" i="8"/>
  <c r="AI425" i="8" s="1"/>
  <c r="AG425" i="8"/>
  <c r="AF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AH424" i="8"/>
  <c r="AI424" i="8" s="1"/>
  <c r="AG424" i="8"/>
  <c r="AF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AH423" i="8"/>
  <c r="AI423" i="8" s="1"/>
  <c r="AG423" i="8"/>
  <c r="AF423" i="8"/>
  <c r="AE423" i="8"/>
  <c r="AD423" i="8"/>
  <c r="AC423" i="8"/>
  <c r="AB423" i="8"/>
  <c r="AA423" i="8"/>
  <c r="Z423" i="8"/>
  <c r="Y423" i="8"/>
  <c r="X423" i="8"/>
  <c r="W423" i="8"/>
  <c r="V423" i="8"/>
  <c r="U423" i="8"/>
  <c r="T423" i="8"/>
  <c r="AH422" i="8"/>
  <c r="AI422" i="8" s="1"/>
  <c r="AG422" i="8"/>
  <c r="AF422" i="8"/>
  <c r="AE422" i="8"/>
  <c r="AD422" i="8"/>
  <c r="AC422" i="8"/>
  <c r="AB422" i="8"/>
  <c r="AA422" i="8"/>
  <c r="Z422" i="8"/>
  <c r="Y422" i="8"/>
  <c r="X422" i="8"/>
  <c r="W422" i="8"/>
  <c r="V422" i="8"/>
  <c r="U422" i="8"/>
  <c r="T422" i="8"/>
  <c r="AH421" i="8"/>
  <c r="AI421" i="8" s="1"/>
  <c r="AG421" i="8"/>
  <c r="AF421" i="8"/>
  <c r="AE421" i="8"/>
  <c r="AD421" i="8"/>
  <c r="AC421" i="8"/>
  <c r="AB421" i="8"/>
  <c r="AA421" i="8"/>
  <c r="Z421" i="8"/>
  <c r="Y421" i="8"/>
  <c r="X421" i="8"/>
  <c r="W421" i="8"/>
  <c r="V421" i="8"/>
  <c r="U421" i="8"/>
  <c r="T421" i="8"/>
  <c r="AH420" i="8"/>
  <c r="AI420" i="8" s="1"/>
  <c r="AG420" i="8"/>
  <c r="AF420" i="8"/>
  <c r="AE420" i="8"/>
  <c r="AD420" i="8"/>
  <c r="AC420" i="8"/>
  <c r="AB420" i="8"/>
  <c r="AA420" i="8"/>
  <c r="Z420" i="8"/>
  <c r="Y420" i="8"/>
  <c r="X420" i="8"/>
  <c r="W420" i="8"/>
  <c r="V420" i="8"/>
  <c r="U420" i="8"/>
  <c r="T420" i="8"/>
  <c r="AH419" i="8"/>
  <c r="AI419" i="8" s="1"/>
  <c r="AG419" i="8"/>
  <c r="AF419" i="8"/>
  <c r="AE419" i="8"/>
  <c r="AD419" i="8"/>
  <c r="AC419" i="8"/>
  <c r="AB419" i="8"/>
  <c r="AA419" i="8"/>
  <c r="Z419" i="8"/>
  <c r="Y419" i="8"/>
  <c r="X419" i="8"/>
  <c r="W419" i="8"/>
  <c r="V419" i="8"/>
  <c r="U419" i="8"/>
  <c r="T419" i="8"/>
  <c r="AH418" i="8"/>
  <c r="AI418" i="8" s="1"/>
  <c r="AG418" i="8"/>
  <c r="AF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AH417" i="8"/>
  <c r="AI417" i="8" s="1"/>
  <c r="AG417" i="8"/>
  <c r="AF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AH416" i="8"/>
  <c r="AI416" i="8" s="1"/>
  <c r="AG416" i="8"/>
  <c r="AF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AH415" i="8"/>
  <c r="AI415" i="8" s="1"/>
  <c r="AG415" i="8"/>
  <c r="AF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AH414" i="8"/>
  <c r="AI414" i="8" s="1"/>
  <c r="AG414" i="8"/>
  <c r="AF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AH413" i="8"/>
  <c r="AI413" i="8" s="1"/>
  <c r="AG413" i="8"/>
  <c r="AF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AH412" i="8"/>
  <c r="AI412" i="8" s="1"/>
  <c r="AG412" i="8"/>
  <c r="AF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AH411" i="8"/>
  <c r="AI411" i="8" s="1"/>
  <c r="AG411" i="8"/>
  <c r="AF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AH410" i="8"/>
  <c r="AI410" i="8" s="1"/>
  <c r="AG410" i="8"/>
  <c r="AF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AH409" i="8"/>
  <c r="AI409" i="8" s="1"/>
  <c r="AG409" i="8"/>
  <c r="AF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AH408" i="8"/>
  <c r="AI408" i="8" s="1"/>
  <c r="AG408" i="8"/>
  <c r="AF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AH407" i="8"/>
  <c r="AI407" i="8" s="1"/>
  <c r="AG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AH406" i="8"/>
  <c r="AI406" i="8" s="1"/>
  <c r="AG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AH405" i="8"/>
  <c r="AI405" i="8" s="1"/>
  <c r="AG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AH404" i="8"/>
  <c r="AI404" i="8" s="1"/>
  <c r="AG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AH402" i="8"/>
  <c r="AI402" i="8" s="1"/>
  <c r="AG402" i="8"/>
  <c r="AF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AH401" i="8"/>
  <c r="AI401" i="8" s="1"/>
  <c r="AG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AH400" i="8"/>
  <c r="AI400" i="8" s="1"/>
  <c r="AG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AH399" i="8"/>
  <c r="AI399" i="8" s="1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AH398" i="8"/>
  <c r="AI398" i="8" s="1"/>
  <c r="AG398" i="8"/>
  <c r="AF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AH397" i="8"/>
  <c r="AI397" i="8" s="1"/>
  <c r="AG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AH396" i="8"/>
  <c r="AI396" i="8" s="1"/>
  <c r="AG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AH395" i="8"/>
  <c r="AG395" i="8"/>
  <c r="AF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AH394" i="8"/>
  <c r="AI394" i="8" s="1"/>
  <c r="AG394" i="8"/>
  <c r="AF394" i="8"/>
  <c r="AE394" i="8"/>
  <c r="AD394" i="8"/>
  <c r="AC394" i="8"/>
  <c r="AB394" i="8"/>
  <c r="AA394" i="8"/>
  <c r="Z394" i="8"/>
  <c r="Y394" i="8"/>
  <c r="X394" i="8"/>
  <c r="W394" i="8"/>
  <c r="V394" i="8"/>
  <c r="U394" i="8"/>
  <c r="T394" i="8"/>
  <c r="AH393" i="8"/>
  <c r="AI393" i="8" s="1"/>
  <c r="AG393" i="8"/>
  <c r="AF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AH392" i="8"/>
  <c r="AI392" i="8" s="1"/>
  <c r="AG392" i="8"/>
  <c r="AF392" i="8"/>
  <c r="AE392" i="8"/>
  <c r="AD392" i="8"/>
  <c r="AC392" i="8"/>
  <c r="AB392" i="8"/>
  <c r="AA392" i="8"/>
  <c r="Z392" i="8"/>
  <c r="Y392" i="8"/>
  <c r="X392" i="8"/>
  <c r="W392" i="8"/>
  <c r="V392" i="8"/>
  <c r="U392" i="8"/>
  <c r="T392" i="8"/>
  <c r="AH391" i="8"/>
  <c r="AI391" i="8" s="1"/>
  <c r="AG391" i="8"/>
  <c r="AF391" i="8"/>
  <c r="AE391" i="8"/>
  <c r="AD391" i="8"/>
  <c r="AC391" i="8"/>
  <c r="AB391" i="8"/>
  <c r="AA391" i="8"/>
  <c r="Z391" i="8"/>
  <c r="Y391" i="8"/>
  <c r="X391" i="8"/>
  <c r="W391" i="8"/>
  <c r="V391" i="8"/>
  <c r="U391" i="8"/>
  <c r="T391" i="8"/>
  <c r="AH390" i="8"/>
  <c r="AI390" i="8" s="1"/>
  <c r="AG390" i="8"/>
  <c r="AF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AH389" i="8"/>
  <c r="AI389" i="8" s="1"/>
  <c r="AG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AH388" i="8"/>
  <c r="AI388" i="8" s="1"/>
  <c r="AG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AH387" i="8"/>
  <c r="AG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AH386" i="8"/>
  <c r="AI386" i="8" s="1"/>
  <c r="AG386" i="8"/>
  <c r="AF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AH385" i="8"/>
  <c r="AI385" i="8" s="1"/>
  <c r="AG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AH384" i="8"/>
  <c r="AI384" i="8" s="1"/>
  <c r="AG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AH383" i="8"/>
  <c r="AI383" i="8" s="1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AH382" i="8"/>
  <c r="AI382" i="8" s="1"/>
  <c r="AG382" i="8"/>
  <c r="AF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AH381" i="8"/>
  <c r="AI381" i="8" s="1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AH380" i="8"/>
  <c r="AI380" i="8" s="1"/>
  <c r="AG380" i="8"/>
  <c r="AF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AH379" i="8"/>
  <c r="AI379" i="8" s="1"/>
  <c r="AG379" i="8"/>
  <c r="AF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AH378" i="8"/>
  <c r="AI378" i="8" s="1"/>
  <c r="AG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AH377" i="8"/>
  <c r="AI377" i="8" s="1"/>
  <c r="AG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AH376" i="8"/>
  <c r="AI376" i="8" s="1"/>
  <c r="AG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AH375" i="8"/>
  <c r="AI375" i="8" s="1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AH374" i="8"/>
  <c r="AI374" i="8" s="1"/>
  <c r="AG374" i="8"/>
  <c r="AF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AH373" i="8"/>
  <c r="AI373" i="8" s="1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AH372" i="8"/>
  <c r="AI372" i="8" s="1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AH371" i="8"/>
  <c r="AI371" i="8" s="1"/>
  <c r="AG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AH370" i="8"/>
  <c r="AI370" i="8" s="1"/>
  <c r="AG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AH369" i="8"/>
  <c r="AI369" i="8" s="1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AH368" i="8"/>
  <c r="AI368" i="8" s="1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AH367" i="8"/>
  <c r="AI367" i="8" s="1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AH366" i="8"/>
  <c r="AI366" i="8" s="1"/>
  <c r="AG366" i="8"/>
  <c r="AF366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AH365" i="8"/>
  <c r="AI365" i="8" s="1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AH364" i="8"/>
  <c r="AI364" i="8" s="1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AH363" i="8"/>
  <c r="AI363" i="8" s="1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AH362" i="8"/>
  <c r="AI362" i="8" s="1"/>
  <c r="AG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AH361" i="8"/>
  <c r="AI361" i="8" s="1"/>
  <c r="AG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AH360" i="8"/>
  <c r="AI360" i="8" s="1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AH359" i="8"/>
  <c r="AI359" i="8" s="1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AH358" i="8"/>
  <c r="AI358" i="8" s="1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AH357" i="8"/>
  <c r="AI357" i="8" s="1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AH356" i="8"/>
  <c r="AI356" i="8" s="1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AH355" i="8"/>
  <c r="AI355" i="8" s="1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AH354" i="8"/>
  <c r="AI354" i="8" s="1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AH353" i="8"/>
  <c r="AI353" i="8" s="1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AH352" i="8"/>
  <c r="AI352" i="8" s="1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AH351" i="8"/>
  <c r="AI351" i="8" s="1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AH350" i="8"/>
  <c r="AI350" i="8" s="1"/>
  <c r="AG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AH349" i="8"/>
  <c r="AI349" i="8" s="1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AH348" i="8"/>
  <c r="AI348" i="8" s="1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AH347" i="8"/>
  <c r="AI347" i="8" s="1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AH346" i="8"/>
  <c r="AI346" i="8" s="1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AH345" i="8"/>
  <c r="AI345" i="8" s="1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AH344" i="8"/>
  <c r="AI344" i="8" s="1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AH343" i="8"/>
  <c r="AI343" i="8" s="1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AH342" i="8"/>
  <c r="AI342" i="8" s="1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AH341" i="8"/>
  <c r="AI341" i="8" s="1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AH340" i="8"/>
  <c r="AI340" i="8" s="1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AH338" i="8"/>
  <c r="AI338" i="8" s="1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AH337" i="8"/>
  <c r="AI337" i="8" s="1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AH336" i="8"/>
  <c r="AI336" i="8" s="1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AH335" i="8"/>
  <c r="AI335" i="8" s="1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AH334" i="8"/>
  <c r="AI334" i="8" s="1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AH333" i="8"/>
  <c r="AI333" i="8" s="1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AH332" i="8"/>
  <c r="AI332" i="8" s="1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AH330" i="8"/>
  <c r="AI330" i="8" s="1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AH329" i="8"/>
  <c r="AI329" i="8" s="1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AH328" i="8"/>
  <c r="AI328" i="8" s="1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AH327" i="8"/>
  <c r="AI327" i="8" s="1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AH326" i="8"/>
  <c r="AI326" i="8" s="1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AH325" i="8"/>
  <c r="AI325" i="8" s="1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AH324" i="8"/>
  <c r="AI324" i="8" s="1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AH322" i="8"/>
  <c r="AI322" i="8" s="1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AH321" i="8"/>
  <c r="AI321" i="8" s="1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AH320" i="8"/>
  <c r="AI320" i="8" s="1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AH319" i="8"/>
  <c r="AI319" i="8" s="1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AH318" i="8"/>
  <c r="AI318" i="8" s="1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AH317" i="8"/>
  <c r="AI317" i="8" s="1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AH316" i="8"/>
  <c r="AI316" i="8" s="1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AH315" i="8"/>
  <c r="AI315" i="8" s="1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AH314" i="8"/>
  <c r="AI314" i="8" s="1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AH313" i="8"/>
  <c r="AI313" i="8" s="1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AH312" i="8"/>
  <c r="AI312" i="8" s="1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AH311" i="8"/>
  <c r="AI311" i="8" s="1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AH310" i="8"/>
  <c r="AI310" i="8" s="1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AH309" i="8"/>
  <c r="AI309" i="8" s="1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AH308" i="8"/>
  <c r="AI308" i="8" s="1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AH307" i="8"/>
  <c r="AI307" i="8" s="1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AH306" i="8"/>
  <c r="AI306" i="8" s="1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AH305" i="8"/>
  <c r="AI305" i="8" s="1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AH304" i="8"/>
  <c r="AI304" i="8" s="1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AH303" i="8"/>
  <c r="AI303" i="8" s="1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AH302" i="8"/>
  <c r="AI302" i="8" s="1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AH301" i="8"/>
  <c r="AI301" i="8" s="1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AH300" i="8"/>
  <c r="AI300" i="8" s="1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AH299" i="8"/>
  <c r="AI299" i="8" s="1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AH298" i="8"/>
  <c r="AI298" i="8" s="1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AH297" i="8"/>
  <c r="AI297" i="8" s="1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AH296" i="8"/>
  <c r="AI296" i="8" s="1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AH295" i="8"/>
  <c r="AI295" i="8" s="1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AH294" i="8"/>
  <c r="AI294" i="8" s="1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AH293" i="8"/>
  <c r="AI293" i="8" s="1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AH292" i="8"/>
  <c r="AI292" i="8" s="1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AH291" i="8"/>
  <c r="AI291" i="8" s="1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AH290" i="8"/>
  <c r="AI290" i="8" s="1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AH289" i="8"/>
  <c r="AI289" i="8" s="1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AH288" i="8"/>
  <c r="AI288" i="8" s="1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AH287" i="8"/>
  <c r="AI287" i="8" s="1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AH286" i="8"/>
  <c r="AI286" i="8" s="1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AH285" i="8"/>
  <c r="AI285" i="8" s="1"/>
  <c r="AG285" i="8"/>
  <c r="AF285" i="8"/>
  <c r="AE285" i="8"/>
  <c r="AE470" i="8" s="1"/>
  <c r="AD285" i="8"/>
  <c r="AC285" i="8"/>
  <c r="AB285" i="8"/>
  <c r="AA285" i="8"/>
  <c r="Z285" i="8"/>
  <c r="Y285" i="8"/>
  <c r="X285" i="8"/>
  <c r="W285" i="8"/>
  <c r="W470" i="8" s="1"/>
  <c r="V285" i="8"/>
  <c r="U285" i="8"/>
  <c r="T285" i="8"/>
  <c r="AH284" i="8"/>
  <c r="AI284" i="8" s="1"/>
  <c r="AG284" i="8"/>
  <c r="AF284" i="8"/>
  <c r="AE284" i="8"/>
  <c r="AD284" i="8"/>
  <c r="AD470" i="8" s="1"/>
  <c r="AC284" i="8"/>
  <c r="AB284" i="8"/>
  <c r="AA284" i="8"/>
  <c r="Z284" i="8"/>
  <c r="Y284" i="8"/>
  <c r="X284" i="8"/>
  <c r="W284" i="8"/>
  <c r="V284" i="8"/>
  <c r="V470" i="8" s="1"/>
  <c r="U284" i="8"/>
  <c r="T284" i="8"/>
  <c r="AH276" i="8"/>
  <c r="AI276" i="8" s="1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AH275" i="8"/>
  <c r="AI275" i="8" s="1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AH274" i="8"/>
  <c r="AI274" i="8" s="1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AH273" i="8"/>
  <c r="AI273" i="8" s="1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AH272" i="8"/>
  <c r="AI272" i="8" s="1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AH271" i="8"/>
  <c r="AI271" i="8" s="1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AH270" i="8"/>
  <c r="AI270" i="8" s="1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AH269" i="8"/>
  <c r="AI269" i="8" s="1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AH268" i="8"/>
  <c r="AI268" i="8" s="1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AH267" i="8"/>
  <c r="AI267" i="8" s="1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AH266" i="8"/>
  <c r="AI266" i="8" s="1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AH265" i="8"/>
  <c r="AI265" i="8" s="1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AH264" i="8"/>
  <c r="AI264" i="8" s="1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AH263" i="8"/>
  <c r="AI263" i="8" s="1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AH262" i="8"/>
  <c r="AI262" i="8" s="1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AH261" i="8"/>
  <c r="AI261" i="8" s="1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AH260" i="8"/>
  <c r="AI260" i="8" s="1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AH259" i="8"/>
  <c r="AI259" i="8" s="1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AH258" i="8"/>
  <c r="AI258" i="8" s="1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AH257" i="8"/>
  <c r="AI257" i="8" s="1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AH256" i="8"/>
  <c r="AI256" i="8" s="1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AH255" i="8"/>
  <c r="AI255" i="8" s="1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AH254" i="8"/>
  <c r="AI254" i="8" s="1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AH253" i="8"/>
  <c r="AI253" i="8" s="1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AH252" i="8"/>
  <c r="AI252" i="8" s="1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AH251" i="8"/>
  <c r="AI251" i="8" s="1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AH250" i="8"/>
  <c r="AI250" i="8" s="1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AH249" i="8"/>
  <c r="AI249" i="8" s="1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AH248" i="8"/>
  <c r="AI248" i="8" s="1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AH247" i="8"/>
  <c r="AI247" i="8" s="1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AH246" i="8"/>
  <c r="AI246" i="8" s="1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AH245" i="8"/>
  <c r="AI245" i="8" s="1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AH236" i="8"/>
  <c r="AI236" i="8" s="1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AH235" i="8"/>
  <c r="AI235" i="8" s="1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AH234" i="8"/>
  <c r="AI234" i="8" s="1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AH233" i="8"/>
  <c r="AI233" i="8" s="1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AH232" i="8"/>
  <c r="AI232" i="8" s="1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AH231" i="8"/>
  <c r="AI231" i="8" s="1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AH230" i="8"/>
  <c r="AI230" i="8" s="1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AH229" i="8"/>
  <c r="AI229" i="8" s="1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AH228" i="8"/>
  <c r="AI228" i="8" s="1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AH227" i="8"/>
  <c r="AI227" i="8" s="1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AH226" i="8"/>
  <c r="AI226" i="8" s="1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AH225" i="8"/>
  <c r="AI225" i="8" s="1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AH224" i="8"/>
  <c r="AI224" i="8" s="1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AH223" i="8"/>
  <c r="AI223" i="8" s="1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AH222" i="8"/>
  <c r="AI222" i="8" s="1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AH221" i="8"/>
  <c r="AI221" i="8" s="1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AH220" i="8"/>
  <c r="AI220" i="8" s="1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AH219" i="8"/>
  <c r="AI219" i="8" s="1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AH218" i="8"/>
  <c r="AI218" i="8" s="1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AH217" i="8"/>
  <c r="AI217" i="8" s="1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AH216" i="8"/>
  <c r="AI216" i="8" s="1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AH215" i="8"/>
  <c r="AI215" i="8" s="1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AH214" i="8"/>
  <c r="AI214" i="8" s="1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AH213" i="8"/>
  <c r="AI213" i="8" s="1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AH212" i="8"/>
  <c r="AI212" i="8" s="1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AH211" i="8"/>
  <c r="AI211" i="8" s="1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AH210" i="8"/>
  <c r="AI210" i="8" s="1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AH209" i="8"/>
  <c r="AI209" i="8" s="1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AH208" i="8"/>
  <c r="AI208" i="8" s="1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AH207" i="8"/>
  <c r="AI207" i="8" s="1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AH206" i="8"/>
  <c r="AI206" i="8" s="1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AH205" i="8"/>
  <c r="AI205" i="8" s="1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AH204" i="8"/>
  <c r="AI204" i="8" s="1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AH203" i="8"/>
  <c r="AI203" i="8" s="1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AH202" i="8"/>
  <c r="AI202" i="8" s="1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AH201" i="8"/>
  <c r="AI201" i="8" s="1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AH200" i="8"/>
  <c r="AI200" i="8" s="1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AH199" i="8"/>
  <c r="AI199" i="8" s="1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AH198" i="8"/>
  <c r="AI198" i="8" s="1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AH197" i="8"/>
  <c r="AI197" i="8" s="1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AH196" i="8"/>
  <c r="AI196" i="8" s="1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AH195" i="8"/>
  <c r="AI195" i="8" s="1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AH194" i="8"/>
  <c r="AI194" i="8" s="1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AH193" i="8"/>
  <c r="AI193" i="8" s="1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AH192" i="8"/>
  <c r="AI192" i="8" s="1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AH191" i="8"/>
  <c r="AI191" i="8" s="1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AH190" i="8"/>
  <c r="AI190" i="8" s="1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AH189" i="8"/>
  <c r="AI189" i="8" s="1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AH188" i="8"/>
  <c r="AI188" i="8" s="1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AH187" i="8"/>
  <c r="AI187" i="8" s="1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AH186" i="8"/>
  <c r="AI186" i="8" s="1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AH185" i="8"/>
  <c r="AI185" i="8" s="1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AH184" i="8"/>
  <c r="AI184" i="8" s="1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AH183" i="8"/>
  <c r="AI183" i="8" s="1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AH182" i="8"/>
  <c r="AI182" i="8" s="1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AH181" i="8"/>
  <c r="AI181" i="8" s="1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AH180" i="8"/>
  <c r="AI180" i="8" s="1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AH179" i="8"/>
  <c r="AI179" i="8" s="1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AH178" i="8"/>
  <c r="AI178" i="8" s="1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AH177" i="8"/>
  <c r="AI177" i="8" s="1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AH176" i="8"/>
  <c r="AI176" i="8" s="1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AH175" i="8"/>
  <c r="AI175" i="8" s="1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AH174" i="8"/>
  <c r="AI174" i="8" s="1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AH173" i="8"/>
  <c r="AI173" i="8" s="1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AH172" i="8"/>
  <c r="AI172" i="8" s="1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AH171" i="8"/>
  <c r="AI171" i="8" s="1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AH170" i="8"/>
  <c r="AI170" i="8" s="1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AH169" i="8"/>
  <c r="AI169" i="8" s="1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AH168" i="8"/>
  <c r="AI168" i="8" s="1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AH167" i="8"/>
  <c r="AI167" i="8" s="1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AH166" i="8"/>
  <c r="AI166" i="8" s="1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AH165" i="8"/>
  <c r="AI165" i="8" s="1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AH164" i="8"/>
  <c r="AI164" i="8" s="1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AH163" i="8"/>
  <c r="AI163" i="8" s="1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AH162" i="8"/>
  <c r="AI162" i="8" s="1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AH161" i="8"/>
  <c r="AI161" i="8" s="1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AH160" i="8"/>
  <c r="AI160" i="8" s="1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AH159" i="8"/>
  <c r="AI159" i="8" s="1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AH158" i="8"/>
  <c r="AI158" i="8" s="1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AH157" i="8"/>
  <c r="AI157" i="8" s="1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AH156" i="8"/>
  <c r="AI156" i="8" s="1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AH155" i="8"/>
  <c r="AI155" i="8" s="1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AH154" i="8"/>
  <c r="AI154" i="8" s="1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AH153" i="8"/>
  <c r="AI153" i="8" s="1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AH152" i="8"/>
  <c r="AI152" i="8" s="1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AH151" i="8"/>
  <c r="AI151" i="8" s="1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AH150" i="8"/>
  <c r="AI150" i="8" s="1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AH149" i="8"/>
  <c r="AI149" i="8" s="1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AH148" i="8"/>
  <c r="AI148" i="8" s="1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AH147" i="8"/>
  <c r="AI147" i="8" s="1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AH146" i="8"/>
  <c r="AI146" i="8" s="1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AH145" i="8"/>
  <c r="AI145" i="8" s="1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AH144" i="8"/>
  <c r="AI144" i="8" s="1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AH143" i="8"/>
  <c r="AI143" i="8" s="1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AH142" i="8"/>
  <c r="AI142" i="8" s="1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AH141" i="8"/>
  <c r="AI141" i="8" s="1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AH140" i="8"/>
  <c r="AI140" i="8" s="1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AH139" i="8"/>
  <c r="AI139" i="8" s="1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AH138" i="8"/>
  <c r="AI138" i="8" s="1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AH137" i="8"/>
  <c r="AI137" i="8" s="1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AH136" i="8"/>
  <c r="AI136" i="8" s="1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AH135" i="8"/>
  <c r="AI135" i="8" s="1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AH134" i="8"/>
  <c r="AI134" i="8" s="1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AH133" i="8"/>
  <c r="AI133" i="8" s="1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AH132" i="8"/>
  <c r="AI132" i="8" s="1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AH131" i="8"/>
  <c r="AI131" i="8" s="1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AH130" i="8"/>
  <c r="AI130" i="8" s="1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AH129" i="8"/>
  <c r="AI129" i="8" s="1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AH128" i="8"/>
  <c r="AI128" i="8" s="1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AH127" i="8"/>
  <c r="AI127" i="8" s="1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AH126" i="8"/>
  <c r="AI126" i="8" s="1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AH125" i="8"/>
  <c r="AI125" i="8" s="1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AH124" i="8"/>
  <c r="AI124" i="8" s="1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AH123" i="8"/>
  <c r="AI123" i="8" s="1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AH122" i="8"/>
  <c r="AI122" i="8" s="1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AH121" i="8"/>
  <c r="AI121" i="8" s="1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AH120" i="8"/>
  <c r="AI120" i="8" s="1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AH119" i="8"/>
  <c r="AI119" i="8" s="1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AH118" i="8"/>
  <c r="AI118" i="8" s="1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AH117" i="8"/>
  <c r="AI117" i="8" s="1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AH116" i="8"/>
  <c r="AI116" i="8" s="1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AH115" i="8"/>
  <c r="AI115" i="8" s="1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AH114" i="8"/>
  <c r="AI114" i="8" s="1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AH113" i="8"/>
  <c r="AI113" i="8" s="1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AH112" i="8"/>
  <c r="AI112" i="8" s="1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AH111" i="8"/>
  <c r="AI111" i="8" s="1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AH110" i="8"/>
  <c r="AI110" i="8" s="1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AH109" i="8"/>
  <c r="AI109" i="8" s="1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AH108" i="8"/>
  <c r="AI108" i="8" s="1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AH107" i="8"/>
  <c r="AI107" i="8" s="1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AH106" i="8"/>
  <c r="AI106" i="8" s="1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AH105" i="8"/>
  <c r="AI105" i="8" s="1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AH104" i="8"/>
  <c r="AI104" i="8" s="1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AH103" i="8"/>
  <c r="AI103" i="8" s="1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AH102" i="8"/>
  <c r="AI102" i="8" s="1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AH101" i="8"/>
  <c r="AI101" i="8" s="1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AH100" i="8"/>
  <c r="AI100" i="8" s="1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AH99" i="8"/>
  <c r="AI99" i="8" s="1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AH98" i="8"/>
  <c r="AI98" i="8" s="1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AH97" i="8"/>
  <c r="AI97" i="8" s="1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AH96" i="8"/>
  <c r="AI96" i="8" s="1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AH95" i="8"/>
  <c r="AI95" i="8" s="1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AH94" i="8"/>
  <c r="AI94" i="8" s="1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AH93" i="8"/>
  <c r="AI93" i="8" s="1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AH92" i="8"/>
  <c r="AI92" i="8" s="1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AH91" i="8"/>
  <c r="AI91" i="8" s="1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AH90" i="8"/>
  <c r="AI90" i="8" s="1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AH89" i="8"/>
  <c r="AI89" i="8" s="1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AH88" i="8"/>
  <c r="AI88" i="8" s="1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AH87" i="8"/>
  <c r="AI87" i="8" s="1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AH86" i="8"/>
  <c r="AI86" i="8" s="1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AH85" i="8"/>
  <c r="AI85" i="8" s="1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AH84" i="8"/>
  <c r="AI84" i="8" s="1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AH83" i="8"/>
  <c r="AI83" i="8" s="1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AH82" i="8"/>
  <c r="AI82" i="8" s="1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AH81" i="8"/>
  <c r="AI81" i="8" s="1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AH80" i="8"/>
  <c r="AI80" i="8" s="1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AH79" i="8"/>
  <c r="AI79" i="8" s="1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AH78" i="8"/>
  <c r="AI78" i="8" s="1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AH77" i="8"/>
  <c r="AI77" i="8" s="1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AH76" i="8"/>
  <c r="AI76" i="8" s="1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AH75" i="8"/>
  <c r="AI75" i="8" s="1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AH74" i="8"/>
  <c r="AI74" i="8" s="1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AH73" i="8"/>
  <c r="AI73" i="8" s="1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AH72" i="8"/>
  <c r="AI72" i="8" s="1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AH71" i="8"/>
  <c r="AI71" i="8" s="1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AH70" i="8"/>
  <c r="AI70" i="8" s="1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AH69" i="8"/>
  <c r="AI69" i="8" s="1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AH68" i="8"/>
  <c r="AI68" i="8" s="1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AH67" i="8"/>
  <c r="AI67" i="8" s="1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AH66" i="8"/>
  <c r="AI66" i="8" s="1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AH65" i="8"/>
  <c r="AI65" i="8" s="1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AH64" i="8"/>
  <c r="AI64" i="8" s="1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AH63" i="8"/>
  <c r="AI63" i="8" s="1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AH62" i="8"/>
  <c r="AI62" i="8" s="1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AH61" i="8"/>
  <c r="AI61" i="8" s="1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AH60" i="8"/>
  <c r="AI60" i="8" s="1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AH59" i="8"/>
  <c r="AI59" i="8" s="1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AH58" i="8"/>
  <c r="AI58" i="8" s="1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AH57" i="8"/>
  <c r="AI57" i="8" s="1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AH56" i="8"/>
  <c r="AI56" i="8" s="1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AH55" i="8"/>
  <c r="AI55" i="8" s="1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AH54" i="8"/>
  <c r="AI54" i="8" s="1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AH53" i="8"/>
  <c r="AI53" i="8" s="1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AH52" i="8"/>
  <c r="AI52" i="8" s="1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AH51" i="8"/>
  <c r="AI51" i="8" s="1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AH43" i="8"/>
  <c r="AI43" i="8" s="1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AH42" i="8"/>
  <c r="AI42" i="8" s="1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AH41" i="8"/>
  <c r="AI41" i="8" s="1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AH40" i="8"/>
  <c r="AI40" i="8" s="1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AH39" i="8"/>
  <c r="AI39" i="8" s="1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AH38" i="8"/>
  <c r="AI38" i="8" s="1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AH37" i="8"/>
  <c r="AI37" i="8" s="1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AH36" i="8"/>
  <c r="AI36" i="8" s="1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AH35" i="8"/>
  <c r="AI35" i="8" s="1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AH34" i="8"/>
  <c r="AI34" i="8" s="1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AH33" i="8"/>
  <c r="AI33" i="8" s="1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AH32" i="8"/>
  <c r="AI32" i="8" s="1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AH31" i="8"/>
  <c r="AI31" i="8" s="1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AH30" i="8"/>
  <c r="AI30" i="8" s="1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AH29" i="8"/>
  <c r="AI29" i="8" s="1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AH28" i="8"/>
  <c r="AI28" i="8" s="1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AH27" i="8"/>
  <c r="AI27" i="8" s="1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AH26" i="8"/>
  <c r="AI26" i="8" s="1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AH25" i="8"/>
  <c r="AI25" i="8" s="1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AH24" i="8"/>
  <c r="AI24" i="8" s="1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AH23" i="8"/>
  <c r="AI23" i="8" s="1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AH22" i="8"/>
  <c r="AI22" i="8" s="1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AH21" i="8"/>
  <c r="AI21" i="8" s="1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AH20" i="8"/>
  <c r="AI20" i="8" s="1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AH19" i="8"/>
  <c r="AI19" i="8" s="1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AH18" i="8"/>
  <c r="AI18" i="8" s="1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AH17" i="8"/>
  <c r="AI17" i="8" s="1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AH16" i="8"/>
  <c r="AI16" i="8" s="1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AH15" i="8"/>
  <c r="AI15" i="8" s="1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AH14" i="8"/>
  <c r="AI14" i="8" s="1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AH13" i="8"/>
  <c r="AI13" i="8" s="1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AH12" i="8"/>
  <c r="AI12" i="8" s="1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AJ59" i="7"/>
  <c r="AJ58" i="7"/>
  <c r="AJ57" i="7"/>
  <c r="AJ56" i="7"/>
  <c r="AJ55" i="7"/>
  <c r="AJ54" i="7"/>
  <c r="AJ53" i="7"/>
  <c r="AJ52" i="7"/>
  <c r="AJ51" i="7"/>
  <c r="AJ50" i="7"/>
  <c r="AJ49" i="7"/>
  <c r="AJ48" i="7"/>
  <c r="AI60" i="7"/>
  <c r="AG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AG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H23" i="7"/>
  <c r="AG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O21" i="12"/>
  <c r="Q21" i="12" s="1"/>
  <c r="N21" i="12"/>
  <c r="O20" i="12"/>
  <c r="Q20" i="12" s="1"/>
  <c r="N20" i="12"/>
  <c r="O19" i="12"/>
  <c r="Q19" i="12" s="1"/>
  <c r="N19" i="12"/>
  <c r="O18" i="12"/>
  <c r="Q18" i="12" s="1"/>
  <c r="N18" i="12"/>
  <c r="O17" i="12"/>
  <c r="Q17" i="12" s="1"/>
  <c r="N17" i="12"/>
  <c r="O16" i="12"/>
  <c r="Q16" i="12" s="1"/>
  <c r="N16" i="12"/>
  <c r="O15" i="12"/>
  <c r="Q15" i="12" s="1"/>
  <c r="N15" i="12"/>
  <c r="O14" i="12"/>
  <c r="Q14" i="12" s="1"/>
  <c r="N14" i="12"/>
  <c r="O13" i="12"/>
  <c r="Q13" i="12" s="1"/>
  <c r="N13" i="12"/>
  <c r="O12" i="12"/>
  <c r="Q12" i="12" s="1"/>
  <c r="N12" i="12"/>
  <c r="O11" i="12"/>
  <c r="Q11" i="12" s="1"/>
  <c r="N11" i="12"/>
  <c r="O10" i="12"/>
  <c r="O28" i="12" s="1"/>
  <c r="N10" i="12"/>
  <c r="N25" i="12" s="1"/>
  <c r="S21" i="12"/>
  <c r="T21" i="12" s="1"/>
  <c r="R21" i="12"/>
  <c r="AC21" i="12" s="1"/>
  <c r="S20" i="12"/>
  <c r="U20" i="12" s="1"/>
  <c r="R20" i="12"/>
  <c r="S19" i="12"/>
  <c r="T19" i="12" s="1"/>
  <c r="R19" i="12"/>
  <c r="S18" i="12"/>
  <c r="U18" i="12" s="1"/>
  <c r="R18" i="12"/>
  <c r="AC18" i="12" s="1"/>
  <c r="S17" i="12"/>
  <c r="T17" i="12" s="1"/>
  <c r="R17" i="12"/>
  <c r="AC17" i="12" s="1"/>
  <c r="S16" i="12"/>
  <c r="U16" i="12" s="1"/>
  <c r="R16" i="12"/>
  <c r="S15" i="12"/>
  <c r="U15" i="12" s="1"/>
  <c r="R15" i="12"/>
  <c r="AC15" i="12" s="1"/>
  <c r="S14" i="12"/>
  <c r="U14" i="12" s="1"/>
  <c r="R14" i="12"/>
  <c r="AC14" i="12" s="1"/>
  <c r="S13" i="12"/>
  <c r="T13" i="12" s="1"/>
  <c r="R13" i="12"/>
  <c r="AC13" i="12" s="1"/>
  <c r="S12" i="12"/>
  <c r="U12" i="12" s="1"/>
  <c r="R12" i="12"/>
  <c r="S11" i="12"/>
  <c r="T11" i="12" s="1"/>
  <c r="R11" i="12"/>
  <c r="AC11" i="12" s="1"/>
  <c r="S10" i="12"/>
  <c r="S25" i="12" s="1"/>
  <c r="R10" i="12"/>
  <c r="R25" i="12" s="1"/>
  <c r="K21" i="12"/>
  <c r="M21" i="12" s="1"/>
  <c r="J21" i="12"/>
  <c r="I21" i="12"/>
  <c r="K20" i="12"/>
  <c r="M20" i="12" s="1"/>
  <c r="J20" i="12"/>
  <c r="I20" i="12"/>
  <c r="K19" i="12"/>
  <c r="M19" i="12" s="1"/>
  <c r="J19" i="12"/>
  <c r="K18" i="12"/>
  <c r="M18" i="12" s="1"/>
  <c r="J18" i="12"/>
  <c r="K17" i="12"/>
  <c r="J17" i="12"/>
  <c r="K16" i="12"/>
  <c r="M16" i="12" s="1"/>
  <c r="J16" i="12"/>
  <c r="Y16" i="12" s="1"/>
  <c r="K15" i="12"/>
  <c r="M15" i="12" s="1"/>
  <c r="J15" i="12"/>
  <c r="K14" i="12"/>
  <c r="M14" i="12" s="1"/>
  <c r="J14" i="12"/>
  <c r="K13" i="12"/>
  <c r="J13" i="12"/>
  <c r="K12" i="12"/>
  <c r="M12" i="12" s="1"/>
  <c r="J12" i="12"/>
  <c r="Y12" i="12" s="1"/>
  <c r="K11" i="12"/>
  <c r="M11" i="12" s="1"/>
  <c r="J11" i="12"/>
  <c r="K10" i="12"/>
  <c r="K26" i="12" s="1"/>
  <c r="J10" i="12"/>
  <c r="J26" i="12" s="1"/>
  <c r="I19" i="12"/>
  <c r="I18" i="12"/>
  <c r="I17" i="12"/>
  <c r="I16" i="12"/>
  <c r="I15" i="12"/>
  <c r="I14" i="12"/>
  <c r="I13" i="12"/>
  <c r="I12" i="12"/>
  <c r="I11" i="12"/>
  <c r="I10" i="12"/>
  <c r="I4" i="12"/>
  <c r="Y20" i="12" l="1"/>
  <c r="AC19" i="12"/>
  <c r="Y18" i="12"/>
  <c r="L21" i="12"/>
  <c r="AA21" i="12"/>
  <c r="AE13" i="12"/>
  <c r="Z14" i="12"/>
  <c r="Z13" i="12"/>
  <c r="Z17" i="12"/>
  <c r="W14" i="12"/>
  <c r="W18" i="12"/>
  <c r="Z18" i="12"/>
  <c r="Y14" i="12"/>
  <c r="AA12" i="12"/>
  <c r="AA16" i="12"/>
  <c r="Y13" i="12"/>
  <c r="Y17" i="12"/>
  <c r="M17" i="12"/>
  <c r="AB21" i="12"/>
  <c r="AE17" i="12"/>
  <c r="Y21" i="12"/>
  <c r="AE18" i="12"/>
  <c r="R26" i="12"/>
  <c r="AA13" i="12"/>
  <c r="AD16" i="12"/>
  <c r="AE14" i="12"/>
  <c r="L13" i="12"/>
  <c r="Q10" i="12"/>
  <c r="N26" i="12"/>
  <c r="AB13" i="12"/>
  <c r="AA20" i="12"/>
  <c r="AE21" i="12"/>
  <c r="Z21" i="12"/>
  <c r="M13" i="12"/>
  <c r="W11" i="12"/>
  <c r="AA15" i="12"/>
  <c r="AE19" i="12"/>
  <c r="Y10" i="12"/>
  <c r="AA17" i="12"/>
  <c r="AD20" i="12"/>
  <c r="AD12" i="12"/>
  <c r="L14" i="12"/>
  <c r="AC12" i="12"/>
  <c r="AC16" i="12"/>
  <c r="AC20" i="12"/>
  <c r="Z10" i="12"/>
  <c r="AB17" i="12"/>
  <c r="AI50" i="9"/>
  <c r="AI76" i="9" s="1"/>
  <c r="AJ599" i="8"/>
  <c r="AJ647" i="8"/>
  <c r="AJ663" i="8"/>
  <c r="AJ679" i="8"/>
  <c r="AI702" i="8"/>
  <c r="AJ543" i="8" s="1"/>
  <c r="AJ518" i="8"/>
  <c r="AJ542" i="8"/>
  <c r="AJ550" i="8"/>
  <c r="AJ558" i="8"/>
  <c r="AJ582" i="8"/>
  <c r="AJ590" i="8"/>
  <c r="AJ606" i="8"/>
  <c r="AJ614" i="8"/>
  <c r="AJ622" i="8"/>
  <c r="AJ646" i="8"/>
  <c r="AJ654" i="8"/>
  <c r="AJ675" i="8"/>
  <c r="AJ701" i="8"/>
  <c r="AJ593" i="8"/>
  <c r="AI510" i="8"/>
  <c r="AJ493" i="8" s="1"/>
  <c r="AJ485" i="8"/>
  <c r="AJ501" i="8"/>
  <c r="AJ509" i="8"/>
  <c r="AJ508" i="8"/>
  <c r="AJ483" i="8"/>
  <c r="AJ547" i="8"/>
  <c r="AJ559" i="8"/>
  <c r="AJ575" i="8"/>
  <c r="AJ607" i="8"/>
  <c r="AJ521" i="8"/>
  <c r="AJ545" i="8"/>
  <c r="AJ569" i="8"/>
  <c r="AJ585" i="8"/>
  <c r="AJ609" i="8"/>
  <c r="AJ551" i="8"/>
  <c r="AJ591" i="8"/>
  <c r="AJ631" i="8"/>
  <c r="AJ655" i="8"/>
  <c r="AJ671" i="8"/>
  <c r="AJ643" i="8"/>
  <c r="AJ670" i="8"/>
  <c r="AJ484" i="8"/>
  <c r="AJ517" i="8"/>
  <c r="AJ525" i="8"/>
  <c r="AJ549" i="8"/>
  <c r="AJ557" i="8"/>
  <c r="AJ573" i="8"/>
  <c r="AJ581" i="8"/>
  <c r="AJ589" i="8"/>
  <c r="AJ621" i="8"/>
  <c r="AJ629" i="8"/>
  <c r="AJ645" i="8"/>
  <c r="AJ653" i="8"/>
  <c r="AJ661" i="8"/>
  <c r="AJ685" i="8"/>
  <c r="AJ693" i="8"/>
  <c r="AJ554" i="8"/>
  <c r="AJ577" i="8"/>
  <c r="AJ595" i="8"/>
  <c r="AJ683" i="8"/>
  <c r="AJ482" i="8"/>
  <c r="AJ498" i="8"/>
  <c r="AJ506" i="8"/>
  <c r="AJ491" i="8"/>
  <c r="AJ532" i="8"/>
  <c r="AJ540" i="8"/>
  <c r="AJ556" i="8"/>
  <c r="AJ564" i="8"/>
  <c r="AJ572" i="8"/>
  <c r="AJ596" i="8"/>
  <c r="AJ604" i="8"/>
  <c r="AJ620" i="8"/>
  <c r="AJ628" i="8"/>
  <c r="AJ636" i="8"/>
  <c r="AJ660" i="8"/>
  <c r="AJ668" i="8"/>
  <c r="AJ684" i="8"/>
  <c r="AJ692" i="8"/>
  <c r="AJ700" i="8"/>
  <c r="AJ578" i="8"/>
  <c r="AJ601" i="8"/>
  <c r="AJ626" i="8"/>
  <c r="AJ658" i="8"/>
  <c r="AJ690" i="8"/>
  <c r="AJ481" i="8"/>
  <c r="AJ505" i="8"/>
  <c r="AJ492" i="8"/>
  <c r="AA702" i="8"/>
  <c r="AJ538" i="8"/>
  <c r="AJ579" i="8"/>
  <c r="AJ602" i="8"/>
  <c r="AJ659" i="8"/>
  <c r="AJ691" i="8"/>
  <c r="AJ686" i="8"/>
  <c r="AJ594" i="8"/>
  <c r="AJ480" i="8"/>
  <c r="AJ488" i="8"/>
  <c r="AJ496" i="8"/>
  <c r="AB702" i="8"/>
  <c r="AJ539" i="8"/>
  <c r="AJ562" i="8"/>
  <c r="AJ603" i="8"/>
  <c r="AJ634" i="8"/>
  <c r="AJ666" i="8"/>
  <c r="AJ694" i="8"/>
  <c r="AJ530" i="8"/>
  <c r="AJ618" i="8"/>
  <c r="AJ500" i="8"/>
  <c r="AJ617" i="8"/>
  <c r="AJ625" i="8"/>
  <c r="AJ633" i="8"/>
  <c r="AJ649" i="8"/>
  <c r="AJ657" i="8"/>
  <c r="AJ665" i="8"/>
  <c r="AJ673" i="8"/>
  <c r="AJ681" i="8"/>
  <c r="AJ689" i="8"/>
  <c r="AJ697" i="8"/>
  <c r="AJ563" i="8"/>
  <c r="AJ586" i="8"/>
  <c r="AJ635" i="8"/>
  <c r="AJ667" i="8"/>
  <c r="AJ699" i="8"/>
  <c r="AJ678" i="8"/>
  <c r="AJ553" i="8"/>
  <c r="AJ597" i="8"/>
  <c r="AJ478" i="8"/>
  <c r="AJ486" i="8"/>
  <c r="AJ494" i="8"/>
  <c r="AJ502" i="8"/>
  <c r="AJ507" i="8"/>
  <c r="V702" i="8"/>
  <c r="AD702" i="8"/>
  <c r="Y702" i="8"/>
  <c r="AG702" i="8"/>
  <c r="AJ520" i="8"/>
  <c r="AJ528" i="8"/>
  <c r="AJ536" i="8"/>
  <c r="AJ544" i="8"/>
  <c r="AJ552" i="8"/>
  <c r="AJ560" i="8"/>
  <c r="AJ568" i="8"/>
  <c r="AJ576" i="8"/>
  <c r="AJ584" i="8"/>
  <c r="AJ592" i="8"/>
  <c r="AJ600" i="8"/>
  <c r="AJ608" i="8"/>
  <c r="AJ616" i="8"/>
  <c r="AJ624" i="8"/>
  <c r="AJ632" i="8"/>
  <c r="AJ640" i="8"/>
  <c r="AJ648" i="8"/>
  <c r="AJ656" i="8"/>
  <c r="AJ664" i="8"/>
  <c r="AJ672" i="8"/>
  <c r="AJ680" i="8"/>
  <c r="AJ688" i="8"/>
  <c r="AJ696" i="8"/>
  <c r="AJ523" i="8"/>
  <c r="AJ546" i="8"/>
  <c r="AJ587" i="8"/>
  <c r="AJ610" i="8"/>
  <c r="AJ642" i="8"/>
  <c r="AJ674" i="8"/>
  <c r="AH702" i="8"/>
  <c r="AH510" i="8"/>
  <c r="AB470" i="8"/>
  <c r="AJ344" i="8"/>
  <c r="AJ450" i="8"/>
  <c r="U470" i="8"/>
  <c r="AC470" i="8"/>
  <c r="AJ433" i="8"/>
  <c r="AJ303" i="8"/>
  <c r="AJ367" i="8"/>
  <c r="X470" i="8"/>
  <c r="AF470" i="8"/>
  <c r="AJ454" i="8"/>
  <c r="Y470" i="8"/>
  <c r="AG470" i="8"/>
  <c r="Z470" i="8"/>
  <c r="AJ357" i="8"/>
  <c r="AI470" i="8"/>
  <c r="AJ316" i="8"/>
  <c r="AA470" i="8"/>
  <c r="AH470" i="8"/>
  <c r="AJ288" i="8" s="1"/>
  <c r="U237" i="8"/>
  <c r="AG237" i="8"/>
  <c r="AC237" i="8"/>
  <c r="Y237" i="8"/>
  <c r="Z237" i="8"/>
  <c r="W237" i="8"/>
  <c r="AE237" i="8"/>
  <c r="AD237" i="8"/>
  <c r="AH237" i="8"/>
  <c r="V237" i="8"/>
  <c r="AA237" i="8"/>
  <c r="AB237" i="8"/>
  <c r="X237" i="8"/>
  <c r="AF237" i="8"/>
  <c r="AG277" i="8"/>
  <c r="AH277" i="8"/>
  <c r="AI237" i="8"/>
  <c r="AJ227" i="8" s="1"/>
  <c r="AI244" i="8"/>
  <c r="AG44" i="8"/>
  <c r="AH44" i="8"/>
  <c r="AI11" i="8"/>
  <c r="AI23" i="7"/>
  <c r="W15" i="12"/>
  <c r="AE15" i="12"/>
  <c r="X19" i="12"/>
  <c r="AF11" i="12"/>
  <c r="L16" i="12"/>
  <c r="S27" i="12"/>
  <c r="W12" i="12"/>
  <c r="W16" i="12"/>
  <c r="W20" i="12"/>
  <c r="Y11" i="12"/>
  <c r="Y15" i="12"/>
  <c r="Y19" i="12"/>
  <c r="AA10" i="12"/>
  <c r="AA14" i="12"/>
  <c r="AA18" i="12"/>
  <c r="AD13" i="12"/>
  <c r="AD17" i="12"/>
  <c r="AD21" i="12"/>
  <c r="AE12" i="12"/>
  <c r="AE16" i="12"/>
  <c r="AE20" i="12"/>
  <c r="W19" i="12"/>
  <c r="AE11" i="12"/>
  <c r="AF15" i="12"/>
  <c r="L17" i="12"/>
  <c r="U10" i="12"/>
  <c r="X12" i="12"/>
  <c r="X16" i="12"/>
  <c r="X20" i="12"/>
  <c r="Z11" i="12"/>
  <c r="Z15" i="12"/>
  <c r="Z19" i="12"/>
  <c r="AB10" i="12"/>
  <c r="AB14" i="12"/>
  <c r="AB18" i="12"/>
  <c r="AF12" i="12"/>
  <c r="AF16" i="12"/>
  <c r="AF20" i="12"/>
  <c r="U11" i="12"/>
  <c r="W13" i="12"/>
  <c r="W17" i="12"/>
  <c r="W21" i="12"/>
  <c r="AA11" i="12"/>
  <c r="AA19" i="12"/>
  <c r="AD10" i="12"/>
  <c r="AD14" i="12"/>
  <c r="AD18" i="12"/>
  <c r="R27" i="12"/>
  <c r="L18" i="12"/>
  <c r="T15" i="12"/>
  <c r="R22" i="12"/>
  <c r="N22" i="12"/>
  <c r="O26" i="12"/>
  <c r="X13" i="12"/>
  <c r="X17" i="12"/>
  <c r="X21" i="12"/>
  <c r="Z12" i="12"/>
  <c r="Z16" i="12"/>
  <c r="Z20" i="12"/>
  <c r="AB11" i="12"/>
  <c r="AB15" i="12"/>
  <c r="AB19" i="12"/>
  <c r="AC10" i="12"/>
  <c r="AF13" i="12"/>
  <c r="AF17" i="12"/>
  <c r="AF21" i="12"/>
  <c r="X11" i="12"/>
  <c r="AF19" i="12"/>
  <c r="L12" i="12"/>
  <c r="L20" i="12"/>
  <c r="U19" i="12"/>
  <c r="K24" i="12"/>
  <c r="W10" i="12"/>
  <c r="AD11" i="12"/>
  <c r="AD15" i="12"/>
  <c r="AD19" i="12"/>
  <c r="AE10" i="12"/>
  <c r="X15" i="12"/>
  <c r="K28" i="12"/>
  <c r="X10" i="12"/>
  <c r="X14" i="12"/>
  <c r="X18" i="12"/>
  <c r="AB12" i="12"/>
  <c r="AB16" i="12"/>
  <c r="AB20" i="12"/>
  <c r="AF10" i="12"/>
  <c r="AF14" i="12"/>
  <c r="AF18" i="12"/>
  <c r="T20" i="12"/>
  <c r="K27" i="12"/>
  <c r="S26" i="12"/>
  <c r="O25" i="12"/>
  <c r="J22" i="12"/>
  <c r="T16" i="12"/>
  <c r="J24" i="12"/>
  <c r="J28" i="12"/>
  <c r="K22" i="12"/>
  <c r="T12" i="12"/>
  <c r="U21" i="12"/>
  <c r="L10" i="12"/>
  <c r="U17" i="12"/>
  <c r="S22" i="12"/>
  <c r="J25" i="12"/>
  <c r="R24" i="12"/>
  <c r="R28" i="12"/>
  <c r="N27" i="12"/>
  <c r="M10" i="12"/>
  <c r="U13" i="12"/>
  <c r="T18" i="12"/>
  <c r="K25" i="12"/>
  <c r="S24" i="12"/>
  <c r="S28" i="12"/>
  <c r="O27" i="12"/>
  <c r="J27" i="12"/>
  <c r="L11" i="12"/>
  <c r="L15" i="12"/>
  <c r="L19" i="12"/>
  <c r="T14" i="12"/>
  <c r="N24" i="12"/>
  <c r="N28" i="12"/>
  <c r="O22" i="12"/>
  <c r="T10" i="12"/>
  <c r="P10" i="12"/>
  <c r="O24" i="12"/>
  <c r="P12" i="12"/>
  <c r="P14" i="12"/>
  <c r="P16" i="12"/>
  <c r="P18" i="12"/>
  <c r="P20" i="12"/>
  <c r="P11" i="12"/>
  <c r="P13" i="12"/>
  <c r="P15" i="12"/>
  <c r="P17" i="12"/>
  <c r="P19" i="12"/>
  <c r="P21" i="12"/>
  <c r="P22" i="12" l="1"/>
  <c r="AJ63" i="9"/>
  <c r="AJ70" i="9"/>
  <c r="AJ55" i="9"/>
  <c r="AJ54" i="9"/>
  <c r="AJ71" i="9"/>
  <c r="AJ62" i="9"/>
  <c r="AJ53" i="9"/>
  <c r="AJ75" i="9"/>
  <c r="AJ49" i="9"/>
  <c r="AJ52" i="9"/>
  <c r="AJ61" i="9"/>
  <c r="AJ56" i="9"/>
  <c r="AJ57" i="9"/>
  <c r="AJ60" i="9"/>
  <c r="AJ69" i="9"/>
  <c r="AJ58" i="9"/>
  <c r="AJ65" i="9"/>
  <c r="AJ74" i="9"/>
  <c r="AJ72" i="9"/>
  <c r="AJ48" i="9"/>
  <c r="AJ68" i="9"/>
  <c r="AJ66" i="9"/>
  <c r="AJ73" i="9"/>
  <c r="AJ64" i="9"/>
  <c r="AJ51" i="9"/>
  <c r="AJ59" i="9"/>
  <c r="AJ67" i="9"/>
  <c r="AJ50" i="9"/>
  <c r="AJ347" i="8"/>
  <c r="AJ390" i="8"/>
  <c r="AJ432" i="8"/>
  <c r="AJ386" i="8"/>
  <c r="AJ323" i="8"/>
  <c r="AJ421" i="8"/>
  <c r="AJ326" i="8"/>
  <c r="AJ419" i="8"/>
  <c r="AJ322" i="8"/>
  <c r="AJ676" i="8"/>
  <c r="AJ612" i="8"/>
  <c r="AJ548" i="8"/>
  <c r="AJ490" i="8"/>
  <c r="AJ531" i="8"/>
  <c r="AJ637" i="8"/>
  <c r="AJ565" i="8"/>
  <c r="AJ571" i="8"/>
  <c r="AJ615" i="8"/>
  <c r="AJ561" i="8"/>
  <c r="AJ535" i="8"/>
  <c r="AJ662" i="8"/>
  <c r="AJ598" i="8"/>
  <c r="AJ526" i="8"/>
  <c r="AJ623" i="8"/>
  <c r="AJ459" i="8"/>
  <c r="AJ293" i="8"/>
  <c r="AJ369" i="8"/>
  <c r="AJ495" i="8"/>
  <c r="AJ487" i="8"/>
  <c r="AJ479" i="8"/>
  <c r="AJ583" i="8"/>
  <c r="AJ444" i="8"/>
  <c r="AJ435" i="8"/>
  <c r="AJ305" i="8"/>
  <c r="AJ499" i="8"/>
  <c r="AJ497" i="8"/>
  <c r="AJ555" i="8"/>
  <c r="AJ652" i="8"/>
  <c r="AJ588" i="8"/>
  <c r="AJ524" i="8"/>
  <c r="AJ651" i="8"/>
  <c r="AJ677" i="8"/>
  <c r="AJ613" i="8"/>
  <c r="AJ541" i="8"/>
  <c r="AJ534" i="8"/>
  <c r="AJ527" i="8"/>
  <c r="AJ611" i="8"/>
  <c r="AJ519" i="8"/>
  <c r="AJ477" i="8"/>
  <c r="AJ638" i="8"/>
  <c r="AJ574" i="8"/>
  <c r="AJ503" i="8"/>
  <c r="AJ567" i="8"/>
  <c r="AJ380" i="8"/>
  <c r="AJ431" i="8"/>
  <c r="AJ650" i="8"/>
  <c r="AJ522" i="8"/>
  <c r="AJ641" i="8"/>
  <c r="AJ698" i="8"/>
  <c r="AJ504" i="8"/>
  <c r="AJ627" i="8"/>
  <c r="AJ489" i="8"/>
  <c r="AJ537" i="8"/>
  <c r="AJ644" i="8"/>
  <c r="AJ580" i="8"/>
  <c r="AJ516" i="8"/>
  <c r="AJ619" i="8"/>
  <c r="AJ669" i="8"/>
  <c r="AJ605" i="8"/>
  <c r="AJ533" i="8"/>
  <c r="AJ687" i="8"/>
  <c r="AJ529" i="8"/>
  <c r="AJ639" i="8"/>
  <c r="AJ570" i="8"/>
  <c r="AJ682" i="8"/>
  <c r="AJ630" i="8"/>
  <c r="AJ566" i="8"/>
  <c r="AJ695" i="8"/>
  <c r="AJ291" i="8"/>
  <c r="AJ436" i="8"/>
  <c r="AJ372" i="8"/>
  <c r="AJ308" i="8"/>
  <c r="AJ315" i="8"/>
  <c r="AJ413" i="8"/>
  <c r="AJ349" i="8"/>
  <c r="AJ285" i="8"/>
  <c r="AJ446" i="8"/>
  <c r="AJ382" i="8"/>
  <c r="AJ318" i="8"/>
  <c r="AJ371" i="8"/>
  <c r="AJ423" i="8"/>
  <c r="AJ359" i="8"/>
  <c r="AJ295" i="8"/>
  <c r="AJ424" i="8"/>
  <c r="AJ363" i="8"/>
  <c r="AJ425" i="8"/>
  <c r="AJ361" i="8"/>
  <c r="AJ297" i="8"/>
  <c r="AJ442" i="8"/>
  <c r="AJ378" i="8"/>
  <c r="AJ314" i="8"/>
  <c r="AJ336" i="8"/>
  <c r="AJ428" i="8"/>
  <c r="AJ364" i="8"/>
  <c r="AJ300" i="8"/>
  <c r="AJ469" i="8"/>
  <c r="AJ405" i="8"/>
  <c r="AJ341" i="8"/>
  <c r="AJ438" i="8"/>
  <c r="AJ374" i="8"/>
  <c r="AJ310" i="8"/>
  <c r="AJ339" i="8"/>
  <c r="AJ415" i="8"/>
  <c r="AJ351" i="8"/>
  <c r="AJ287" i="8"/>
  <c r="AJ416" i="8"/>
  <c r="AJ331" i="8"/>
  <c r="AJ417" i="8"/>
  <c r="AJ353" i="8"/>
  <c r="AJ289" i="8"/>
  <c r="AJ434" i="8"/>
  <c r="AJ370" i="8"/>
  <c r="AJ306" i="8"/>
  <c r="AJ328" i="8"/>
  <c r="AJ420" i="8"/>
  <c r="AJ356" i="8"/>
  <c r="AJ292" i="8"/>
  <c r="AJ461" i="8"/>
  <c r="AJ397" i="8"/>
  <c r="AJ333" i="8"/>
  <c r="AJ430" i="8"/>
  <c r="AJ366" i="8"/>
  <c r="AJ302" i="8"/>
  <c r="AJ307" i="8"/>
  <c r="AJ407" i="8"/>
  <c r="AJ343" i="8"/>
  <c r="AJ427" i="8"/>
  <c r="AJ408" i="8"/>
  <c r="AJ299" i="8"/>
  <c r="AJ409" i="8"/>
  <c r="AJ345" i="8"/>
  <c r="AJ426" i="8"/>
  <c r="AJ362" i="8"/>
  <c r="AJ298" i="8"/>
  <c r="AJ320" i="8"/>
  <c r="AJ395" i="8"/>
  <c r="AJ412" i="8"/>
  <c r="AJ348" i="8"/>
  <c r="AJ453" i="8"/>
  <c r="AJ389" i="8"/>
  <c r="AJ325" i="8"/>
  <c r="AJ422" i="8"/>
  <c r="AJ358" i="8"/>
  <c r="AJ294" i="8"/>
  <c r="AJ463" i="8"/>
  <c r="AJ399" i="8"/>
  <c r="AJ335" i="8"/>
  <c r="AJ464" i="8"/>
  <c r="AJ400" i="8"/>
  <c r="AJ465" i="8"/>
  <c r="AJ401" i="8"/>
  <c r="AJ337" i="8"/>
  <c r="AJ418" i="8"/>
  <c r="AJ354" i="8"/>
  <c r="AJ290" i="8"/>
  <c r="AJ312" i="8"/>
  <c r="AJ467" i="8"/>
  <c r="AJ468" i="8"/>
  <c r="AJ404" i="8"/>
  <c r="AJ340" i="8"/>
  <c r="AJ284" i="8"/>
  <c r="AJ445" i="8"/>
  <c r="AJ381" i="8"/>
  <c r="AJ317" i="8"/>
  <c r="AJ443" i="8"/>
  <c r="AJ414" i="8"/>
  <c r="AJ350" i="8"/>
  <c r="AJ286" i="8"/>
  <c r="AJ455" i="8"/>
  <c r="AJ391" i="8"/>
  <c r="AJ327" i="8"/>
  <c r="AJ456" i="8"/>
  <c r="AJ392" i="8"/>
  <c r="AJ457" i="8"/>
  <c r="AJ393" i="8"/>
  <c r="AJ329" i="8"/>
  <c r="AJ411" i="8"/>
  <c r="AJ410" i="8"/>
  <c r="AJ346" i="8"/>
  <c r="AJ368" i="8"/>
  <c r="AJ304" i="8"/>
  <c r="AJ403" i="8"/>
  <c r="AJ460" i="8"/>
  <c r="AJ396" i="8"/>
  <c r="AJ332" i="8"/>
  <c r="AJ451" i="8"/>
  <c r="AJ437" i="8"/>
  <c r="AJ373" i="8"/>
  <c r="AJ309" i="8"/>
  <c r="AJ379" i="8"/>
  <c r="AJ406" i="8"/>
  <c r="AJ342" i="8"/>
  <c r="AJ447" i="8"/>
  <c r="AJ383" i="8"/>
  <c r="AJ319" i="8"/>
  <c r="AJ448" i="8"/>
  <c r="AJ384" i="8"/>
  <c r="AJ449" i="8"/>
  <c r="AJ385" i="8"/>
  <c r="AJ321" i="8"/>
  <c r="AJ466" i="8"/>
  <c r="AJ402" i="8"/>
  <c r="AJ338" i="8"/>
  <c r="AJ360" i="8"/>
  <c r="AJ296" i="8"/>
  <c r="AJ355" i="8"/>
  <c r="AJ452" i="8"/>
  <c r="AJ388" i="8"/>
  <c r="AJ324" i="8"/>
  <c r="AJ387" i="8"/>
  <c r="AJ429" i="8"/>
  <c r="AJ365" i="8"/>
  <c r="AJ301" i="8"/>
  <c r="AJ462" i="8"/>
  <c r="AJ398" i="8"/>
  <c r="AJ334" i="8"/>
  <c r="AJ439" i="8"/>
  <c r="AJ375" i="8"/>
  <c r="AJ311" i="8"/>
  <c r="AJ440" i="8"/>
  <c r="AJ376" i="8"/>
  <c r="AJ441" i="8"/>
  <c r="AJ377" i="8"/>
  <c r="AJ313" i="8"/>
  <c r="AJ458" i="8"/>
  <c r="AJ394" i="8"/>
  <c r="AJ330" i="8"/>
  <c r="AJ352" i="8"/>
  <c r="AI277" i="8"/>
  <c r="AJ224" i="8"/>
  <c r="AJ226" i="8"/>
  <c r="AJ231" i="8"/>
  <c r="AJ233" i="8"/>
  <c r="AJ236" i="8"/>
  <c r="AJ225" i="8"/>
  <c r="AJ228" i="8"/>
  <c r="AJ220" i="8"/>
  <c r="AJ212" i="8"/>
  <c r="AJ204" i="8"/>
  <c r="AJ196" i="8"/>
  <c r="AJ188" i="8"/>
  <c r="AJ180" i="8"/>
  <c r="AJ172" i="8"/>
  <c r="AJ164" i="8"/>
  <c r="AJ156" i="8"/>
  <c r="AJ148" i="8"/>
  <c r="AJ140" i="8"/>
  <c r="AJ132" i="8"/>
  <c r="AJ124" i="8"/>
  <c r="AJ116" i="8"/>
  <c r="AJ108" i="8"/>
  <c r="AJ100" i="8"/>
  <c r="AJ92" i="8"/>
  <c r="AJ84" i="8"/>
  <c r="AJ76" i="8"/>
  <c r="AJ68" i="8"/>
  <c r="AJ60" i="8"/>
  <c r="AJ52" i="8"/>
  <c r="AJ201" i="8"/>
  <c r="AJ177" i="8"/>
  <c r="AJ161" i="8"/>
  <c r="AJ137" i="8"/>
  <c r="AJ105" i="8"/>
  <c r="AJ89" i="8"/>
  <c r="AJ73" i="8"/>
  <c r="AJ200" i="8"/>
  <c r="AJ176" i="8"/>
  <c r="AJ160" i="8"/>
  <c r="AJ144" i="8"/>
  <c r="AJ120" i="8"/>
  <c r="AJ96" i="8"/>
  <c r="AJ72" i="8"/>
  <c r="AJ215" i="8"/>
  <c r="AJ183" i="8"/>
  <c r="AJ167" i="8"/>
  <c r="AJ143" i="8"/>
  <c r="AJ119" i="8"/>
  <c r="AJ95" i="8"/>
  <c r="AJ71" i="8"/>
  <c r="AJ206" i="8"/>
  <c r="AJ174" i="8"/>
  <c r="AJ150" i="8"/>
  <c r="AJ126" i="8"/>
  <c r="AJ102" i="8"/>
  <c r="AJ86" i="8"/>
  <c r="AJ62" i="8"/>
  <c r="AJ173" i="8"/>
  <c r="AJ125" i="8"/>
  <c r="AJ93" i="8"/>
  <c r="AJ69" i="8"/>
  <c r="AJ219" i="8"/>
  <c r="AJ211" i="8"/>
  <c r="AJ203" i="8"/>
  <c r="AJ195" i="8"/>
  <c r="AJ187" i="8"/>
  <c r="AJ179" i="8"/>
  <c r="AJ171" i="8"/>
  <c r="AJ163" i="8"/>
  <c r="AJ155" i="8"/>
  <c r="AJ147" i="8"/>
  <c r="AJ139" i="8"/>
  <c r="AJ131" i="8"/>
  <c r="AJ123" i="8"/>
  <c r="AJ115" i="8"/>
  <c r="AJ107" i="8"/>
  <c r="AJ99" i="8"/>
  <c r="AJ91" i="8"/>
  <c r="AJ83" i="8"/>
  <c r="AJ75" i="8"/>
  <c r="AJ67" i="8"/>
  <c r="AJ59" i="8"/>
  <c r="AJ51" i="8"/>
  <c r="AJ209" i="8"/>
  <c r="AJ185" i="8"/>
  <c r="AJ169" i="8"/>
  <c r="AJ129" i="8"/>
  <c r="AJ113" i="8"/>
  <c r="AJ97" i="8"/>
  <c r="AJ65" i="8"/>
  <c r="AJ208" i="8"/>
  <c r="AJ184" i="8"/>
  <c r="AJ168" i="8"/>
  <c r="AJ136" i="8"/>
  <c r="AJ104" i="8"/>
  <c r="AJ88" i="8"/>
  <c r="AJ64" i="8"/>
  <c r="AJ207" i="8"/>
  <c r="AJ191" i="8"/>
  <c r="AJ159" i="8"/>
  <c r="AJ135" i="8"/>
  <c r="AJ111" i="8"/>
  <c r="AJ87" i="8"/>
  <c r="AJ63" i="8"/>
  <c r="AJ222" i="8"/>
  <c r="AJ198" i="8"/>
  <c r="AJ182" i="8"/>
  <c r="AJ166" i="8"/>
  <c r="AJ142" i="8"/>
  <c r="AJ134" i="8"/>
  <c r="AJ110" i="8"/>
  <c r="AJ78" i="8"/>
  <c r="AJ213" i="8"/>
  <c r="AJ197" i="8"/>
  <c r="AJ181" i="8"/>
  <c r="AJ157" i="8"/>
  <c r="AJ133" i="8"/>
  <c r="AJ109" i="8"/>
  <c r="AJ85" i="8"/>
  <c r="AJ61" i="8"/>
  <c r="AJ218" i="8"/>
  <c r="AJ210" i="8"/>
  <c r="AJ202" i="8"/>
  <c r="AJ194" i="8"/>
  <c r="AJ186" i="8"/>
  <c r="AJ178" i="8"/>
  <c r="AJ170" i="8"/>
  <c r="AJ162" i="8"/>
  <c r="AJ154" i="8"/>
  <c r="AJ146" i="8"/>
  <c r="AJ138" i="8"/>
  <c r="AJ130" i="8"/>
  <c r="AJ122" i="8"/>
  <c r="AJ114" i="8"/>
  <c r="AJ106" i="8"/>
  <c r="AJ98" i="8"/>
  <c r="AJ90" i="8"/>
  <c r="AJ82" i="8"/>
  <c r="AJ74" i="8"/>
  <c r="AJ66" i="8"/>
  <c r="AJ58" i="8"/>
  <c r="AJ217" i="8"/>
  <c r="AJ193" i="8"/>
  <c r="AJ153" i="8"/>
  <c r="AJ145" i="8"/>
  <c r="AJ121" i="8"/>
  <c r="AJ81" i="8"/>
  <c r="AJ57" i="8"/>
  <c r="AJ216" i="8"/>
  <c r="AJ192" i="8"/>
  <c r="AJ152" i="8"/>
  <c r="AJ128" i="8"/>
  <c r="AJ112" i="8"/>
  <c r="AJ80" i="8"/>
  <c r="AJ56" i="8"/>
  <c r="AJ199" i="8"/>
  <c r="AJ175" i="8"/>
  <c r="AJ151" i="8"/>
  <c r="AJ127" i="8"/>
  <c r="AJ103" i="8"/>
  <c r="AJ79" i="8"/>
  <c r="AJ55" i="8"/>
  <c r="AJ214" i="8"/>
  <c r="AJ190" i="8"/>
  <c r="AJ158" i="8"/>
  <c r="AJ118" i="8"/>
  <c r="AJ94" i="8"/>
  <c r="AJ70" i="8"/>
  <c r="AJ54" i="8"/>
  <c r="AJ229" i="8"/>
  <c r="AJ221" i="8"/>
  <c r="AJ205" i="8"/>
  <c r="AJ189" i="8"/>
  <c r="AJ165" i="8"/>
  <c r="AJ149" i="8"/>
  <c r="AJ141" i="8"/>
  <c r="AJ117" i="8"/>
  <c r="AJ101" i="8"/>
  <c r="AJ77" i="8"/>
  <c r="AJ53" i="8"/>
  <c r="AJ223" i="8"/>
  <c r="AJ230" i="8"/>
  <c r="AJ232" i="8"/>
  <c r="AJ234" i="8"/>
  <c r="AJ235" i="8"/>
  <c r="AI44" i="8"/>
  <c r="AJ11" i="8" s="1"/>
  <c r="T22" i="12"/>
  <c r="AD22" i="12"/>
  <c r="W22" i="12"/>
  <c r="Y22" i="12"/>
  <c r="AE22" i="12"/>
  <c r="AA22" i="12"/>
  <c r="AC22" i="12"/>
  <c r="Q22" i="12"/>
  <c r="AF22" i="12"/>
  <c r="AB22" i="12"/>
  <c r="X22" i="12"/>
  <c r="Z22" i="12"/>
  <c r="M22" i="12"/>
  <c r="L22" i="12"/>
  <c r="U22" i="12"/>
  <c r="AJ76" i="9" l="1"/>
  <c r="AJ702" i="8"/>
  <c r="AJ470" i="8"/>
  <c r="AJ237" i="8"/>
  <c r="AJ246" i="8"/>
  <c r="AJ265" i="8"/>
  <c r="AJ266" i="8"/>
  <c r="AJ253" i="8"/>
  <c r="AJ250" i="8"/>
  <c r="AJ274" i="8"/>
  <c r="AJ273" i="8"/>
  <c r="AJ256" i="8"/>
  <c r="AJ271" i="8"/>
  <c r="AJ264" i="8"/>
  <c r="AJ258" i="8"/>
  <c r="AJ272" i="8"/>
  <c r="AJ269" i="8"/>
  <c r="AJ260" i="8"/>
  <c r="AJ275" i="8"/>
  <c r="AJ261" i="8"/>
  <c r="AJ276" i="8"/>
  <c r="AJ251" i="8"/>
  <c r="AJ268" i="8"/>
  <c r="AJ249" i="8"/>
  <c r="AJ267" i="8"/>
  <c r="AJ262" i="8"/>
  <c r="AJ270" i="8"/>
  <c r="AJ259" i="8"/>
  <c r="AJ252" i="8"/>
  <c r="AJ248" i="8"/>
  <c r="AJ247" i="8"/>
  <c r="AJ255" i="8"/>
  <c r="AJ263" i="8"/>
  <c r="AJ254" i="8"/>
  <c r="AJ245" i="8"/>
  <c r="AJ257" i="8"/>
  <c r="AJ244" i="8"/>
  <c r="AJ20" i="8"/>
  <c r="AJ28" i="8"/>
  <c r="AJ37" i="8"/>
  <c r="AJ36" i="8"/>
  <c r="AJ12" i="8"/>
  <c r="AJ38" i="8"/>
  <c r="AJ22" i="8"/>
  <c r="AJ21" i="8"/>
  <c r="AJ26" i="8"/>
  <c r="AJ39" i="8"/>
  <c r="AJ41" i="8"/>
  <c r="AJ33" i="8"/>
  <c r="AJ43" i="8"/>
  <c r="AJ18" i="8"/>
  <c r="AJ34" i="8"/>
  <c r="AJ17" i="8"/>
  <c r="AJ42" i="8"/>
  <c r="AJ14" i="8"/>
  <c r="AJ30" i="8"/>
  <c r="AJ29" i="8"/>
  <c r="AJ32" i="8"/>
  <c r="AJ27" i="8"/>
  <c r="AJ23" i="8"/>
  <c r="AJ25" i="8"/>
  <c r="AJ13" i="8"/>
  <c r="AJ24" i="8"/>
  <c r="AJ15" i="8"/>
  <c r="AJ35" i="8"/>
  <c r="AJ40" i="8"/>
  <c r="AJ31" i="8"/>
  <c r="AJ16" i="8"/>
  <c r="AJ19" i="8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O4226" i="1"/>
  <c r="Q4226" i="1" s="1"/>
  <c r="O4225" i="1"/>
  <c r="P4225" i="1" s="1"/>
  <c r="O4224" i="1"/>
  <c r="P4224" i="1" s="1"/>
  <c r="O4223" i="1"/>
  <c r="P4223" i="1" s="1"/>
  <c r="O4222" i="1"/>
  <c r="Q4222" i="1" s="1"/>
  <c r="O4221" i="1"/>
  <c r="P4221" i="1" s="1"/>
  <c r="O4220" i="1"/>
  <c r="Q4220" i="1" s="1"/>
  <c r="Q4219" i="1"/>
  <c r="O4219" i="1"/>
  <c r="P4219" i="1" s="1"/>
  <c r="O4218" i="1"/>
  <c r="Q4218" i="1" s="1"/>
  <c r="O4217" i="1"/>
  <c r="P4217" i="1" s="1"/>
  <c r="O4216" i="1"/>
  <c r="Q4216" i="1" s="1"/>
  <c r="O4215" i="1"/>
  <c r="O4214" i="1"/>
  <c r="Q4214" i="1" s="1"/>
  <c r="O4213" i="1"/>
  <c r="Q4213" i="1" s="1"/>
  <c r="O4212" i="1"/>
  <c r="Q4212" i="1" s="1"/>
  <c r="O4211" i="1"/>
  <c r="O4210" i="1"/>
  <c r="P4210" i="1" s="1"/>
  <c r="O4209" i="1"/>
  <c r="P4209" i="1" s="1"/>
  <c r="O4208" i="1"/>
  <c r="Q4208" i="1" s="1"/>
  <c r="O4207" i="1"/>
  <c r="O4206" i="1"/>
  <c r="Q4206" i="1" s="1"/>
  <c r="O4205" i="1"/>
  <c r="Q4205" i="1" s="1"/>
  <c r="O4204" i="1"/>
  <c r="Q4204" i="1" s="1"/>
  <c r="O4203" i="1"/>
  <c r="O4202" i="1"/>
  <c r="Q4202" i="1" s="1"/>
  <c r="O4201" i="1"/>
  <c r="P4201" i="1" s="1"/>
  <c r="O4200" i="1"/>
  <c r="Q4200" i="1" s="1"/>
  <c r="O4199" i="1"/>
  <c r="O4198" i="1"/>
  <c r="Q4198" i="1" s="1"/>
  <c r="O4197" i="1"/>
  <c r="Q4197" i="1" s="1"/>
  <c r="O4196" i="1"/>
  <c r="Q4196" i="1" s="1"/>
  <c r="O4195" i="1"/>
  <c r="O4194" i="1"/>
  <c r="Q4194" i="1" s="1"/>
  <c r="O4193" i="1"/>
  <c r="P4193" i="1" s="1"/>
  <c r="O4192" i="1"/>
  <c r="P4192" i="1" s="1"/>
  <c r="O4191" i="1"/>
  <c r="O4190" i="1"/>
  <c r="Q4190" i="1" s="1"/>
  <c r="O4189" i="1"/>
  <c r="Q4189" i="1" s="1"/>
  <c r="O4188" i="1"/>
  <c r="Q4188" i="1" s="1"/>
  <c r="O4187" i="1"/>
  <c r="O4186" i="1"/>
  <c r="P4186" i="1" s="1"/>
  <c r="O4185" i="1"/>
  <c r="P4185" i="1" s="1"/>
  <c r="O4184" i="1"/>
  <c r="Q4184" i="1" s="1"/>
  <c r="O4183" i="1"/>
  <c r="O4182" i="1"/>
  <c r="Q4182" i="1" s="1"/>
  <c r="O4181" i="1"/>
  <c r="Q4181" i="1" s="1"/>
  <c r="O4180" i="1"/>
  <c r="Q4180" i="1" s="1"/>
  <c r="O4179" i="1"/>
  <c r="O4178" i="1"/>
  <c r="P4178" i="1" s="1"/>
  <c r="O4177" i="1"/>
  <c r="P4177" i="1" s="1"/>
  <c r="O4176" i="1"/>
  <c r="Q4176" i="1" s="1"/>
  <c r="O4175" i="1"/>
  <c r="O4174" i="1"/>
  <c r="Q4174" i="1" s="1"/>
  <c r="O4173" i="1"/>
  <c r="Q4173" i="1" s="1"/>
  <c r="O4172" i="1"/>
  <c r="Q4172" i="1" s="1"/>
  <c r="O4171" i="1"/>
  <c r="O4170" i="1"/>
  <c r="P4170" i="1" s="1"/>
  <c r="O4169" i="1"/>
  <c r="P4169" i="1" s="1"/>
  <c r="O4168" i="1"/>
  <c r="Q4168" i="1" s="1"/>
  <c r="O4167" i="1"/>
  <c r="O4166" i="1"/>
  <c r="Q4166" i="1" s="1"/>
  <c r="O4165" i="1"/>
  <c r="Q4165" i="1" s="1"/>
  <c r="O4164" i="1"/>
  <c r="Q4164" i="1" s="1"/>
  <c r="O4163" i="1"/>
  <c r="O4162" i="1"/>
  <c r="Q4162" i="1" s="1"/>
  <c r="O4161" i="1"/>
  <c r="P4161" i="1" s="1"/>
  <c r="O4160" i="1"/>
  <c r="P4160" i="1" s="1"/>
  <c r="O4159" i="1"/>
  <c r="O4158" i="1"/>
  <c r="Q4158" i="1" s="1"/>
  <c r="O4157" i="1"/>
  <c r="Q4157" i="1" s="1"/>
  <c r="O4156" i="1"/>
  <c r="Q4156" i="1" s="1"/>
  <c r="O4155" i="1"/>
  <c r="O4154" i="1"/>
  <c r="Q4154" i="1" s="1"/>
  <c r="O4153" i="1"/>
  <c r="P4153" i="1" s="1"/>
  <c r="O4152" i="1"/>
  <c r="P4152" i="1" s="1"/>
  <c r="O4151" i="1"/>
  <c r="O4150" i="1"/>
  <c r="Q4150" i="1" s="1"/>
  <c r="O4149" i="1"/>
  <c r="O4148" i="1"/>
  <c r="Q4148" i="1" s="1"/>
  <c r="O4147" i="1"/>
  <c r="O4146" i="1"/>
  <c r="O4145" i="1"/>
  <c r="P4145" i="1" s="1"/>
  <c r="O4144" i="1"/>
  <c r="Q4144" i="1" s="1"/>
  <c r="O4143" i="1"/>
  <c r="O4142" i="1"/>
  <c r="Q4142" i="1" s="1"/>
  <c r="O4141" i="1"/>
  <c r="Q4141" i="1" s="1"/>
  <c r="O4140" i="1"/>
  <c r="Q4140" i="1" s="1"/>
  <c r="Q4139" i="1"/>
  <c r="O4139" i="1"/>
  <c r="P4139" i="1" s="1"/>
  <c r="O4138" i="1"/>
  <c r="P4138" i="1" s="1"/>
  <c r="O4137" i="1"/>
  <c r="P4137" i="1" s="1"/>
  <c r="O4136" i="1"/>
  <c r="Q4136" i="1" s="1"/>
  <c r="O4135" i="1"/>
  <c r="P4135" i="1" s="1"/>
  <c r="O4134" i="1"/>
  <c r="O4133" i="1"/>
  <c r="Q4133" i="1" s="1"/>
  <c r="O4132" i="1"/>
  <c r="Q4132" i="1" s="1"/>
  <c r="O4131" i="1"/>
  <c r="P4131" i="1" s="1"/>
  <c r="O4130" i="1"/>
  <c r="Q4130" i="1" s="1"/>
  <c r="O4129" i="1"/>
  <c r="P4129" i="1" s="1"/>
  <c r="O4128" i="1"/>
  <c r="Q4128" i="1" s="1"/>
  <c r="O4127" i="1"/>
  <c r="O4126" i="1"/>
  <c r="O4125" i="1"/>
  <c r="Q4125" i="1" s="1"/>
  <c r="O4124" i="1"/>
  <c r="Q4124" i="1" s="1"/>
  <c r="O4123" i="1"/>
  <c r="P4123" i="1" s="1"/>
  <c r="O4122" i="1"/>
  <c r="Q4122" i="1" s="1"/>
  <c r="O4121" i="1"/>
  <c r="P4121" i="1" s="1"/>
  <c r="O4120" i="1"/>
  <c r="Q4120" i="1" s="1"/>
  <c r="O4119" i="1"/>
  <c r="Q4119" i="1" s="1"/>
  <c r="O4118" i="1"/>
  <c r="O4117" i="1"/>
  <c r="P4117" i="1" s="1"/>
  <c r="O4116" i="1"/>
  <c r="Q4116" i="1" s="1"/>
  <c r="O4115" i="1"/>
  <c r="O4114" i="1"/>
  <c r="Q4114" i="1" s="1"/>
  <c r="O4113" i="1"/>
  <c r="P4113" i="1" s="1"/>
  <c r="O4112" i="1"/>
  <c r="Q4112" i="1" s="1"/>
  <c r="O4111" i="1"/>
  <c r="O4110" i="1"/>
  <c r="Q4110" i="1" s="1"/>
  <c r="O4109" i="1"/>
  <c r="Q4109" i="1" s="1"/>
  <c r="O4108" i="1"/>
  <c r="Q4108" i="1" s="1"/>
  <c r="O4107" i="1"/>
  <c r="P4107" i="1" s="1"/>
  <c r="O4106" i="1"/>
  <c r="Q4106" i="1" s="1"/>
  <c r="O4105" i="1"/>
  <c r="Q4105" i="1" s="1"/>
  <c r="O4104" i="1"/>
  <c r="Q4104" i="1" s="1"/>
  <c r="O4103" i="1"/>
  <c r="P4103" i="1" s="1"/>
  <c r="O4102" i="1"/>
  <c r="O4101" i="1"/>
  <c r="P4101" i="1" s="1"/>
  <c r="O4100" i="1"/>
  <c r="O4099" i="1"/>
  <c r="P4099" i="1" s="1"/>
  <c r="O4098" i="1"/>
  <c r="Q4098" i="1" s="1"/>
  <c r="O4097" i="1"/>
  <c r="Q4097" i="1" s="1"/>
  <c r="O4096" i="1"/>
  <c r="Q4096" i="1" s="1"/>
  <c r="O4095" i="1"/>
  <c r="O4094" i="1"/>
  <c r="Q4094" i="1" s="1"/>
  <c r="O4093" i="1"/>
  <c r="Q4093" i="1" s="1"/>
  <c r="O4092" i="1"/>
  <c r="Q4092" i="1" s="1"/>
  <c r="O4091" i="1"/>
  <c r="P4091" i="1" s="1"/>
  <c r="O4090" i="1"/>
  <c r="Q4090" i="1" s="1"/>
  <c r="O4089" i="1"/>
  <c r="Q4089" i="1" s="1"/>
  <c r="O4088" i="1"/>
  <c r="Q4088" i="1" s="1"/>
  <c r="O4087" i="1"/>
  <c r="Q4087" i="1" s="1"/>
  <c r="O4086" i="1"/>
  <c r="O4085" i="1"/>
  <c r="O4084" i="1"/>
  <c r="Q4084" i="1" s="1"/>
  <c r="O4083" i="1"/>
  <c r="P4083" i="1" s="1"/>
  <c r="O4082" i="1"/>
  <c r="Q4082" i="1" s="1"/>
  <c r="O4081" i="1"/>
  <c r="Q4081" i="1" s="1"/>
  <c r="O4080" i="1"/>
  <c r="Q4080" i="1" s="1"/>
  <c r="O4079" i="1"/>
  <c r="O4078" i="1"/>
  <c r="O4077" i="1"/>
  <c r="Q4077" i="1" s="1"/>
  <c r="O4076" i="1"/>
  <c r="Q4076" i="1" s="1"/>
  <c r="O4075" i="1"/>
  <c r="P4075" i="1" s="1"/>
  <c r="O4074" i="1"/>
  <c r="Q4074" i="1" s="1"/>
  <c r="O4073" i="1"/>
  <c r="Q4073" i="1" s="1"/>
  <c r="O4072" i="1"/>
  <c r="Q4072" i="1" s="1"/>
  <c r="O4071" i="1"/>
  <c r="Q4071" i="1" s="1"/>
  <c r="O4070" i="1"/>
  <c r="O4069" i="1"/>
  <c r="Q4069" i="1" s="1"/>
  <c r="O4068" i="1"/>
  <c r="O4067" i="1"/>
  <c r="O4066" i="1"/>
  <c r="Q4066" i="1" s="1"/>
  <c r="O4065" i="1"/>
  <c r="P4065" i="1" s="1"/>
  <c r="O4064" i="1"/>
  <c r="Q4064" i="1" s="1"/>
  <c r="O4063" i="1"/>
  <c r="O4062" i="1"/>
  <c r="Q4062" i="1" s="1"/>
  <c r="O4061" i="1"/>
  <c r="Q4061" i="1" s="1"/>
  <c r="O4060" i="1"/>
  <c r="Q4060" i="1" s="1"/>
  <c r="O4059" i="1"/>
  <c r="P4059" i="1" s="1"/>
  <c r="O4058" i="1"/>
  <c r="Q4058" i="1" s="1"/>
  <c r="O4057" i="1"/>
  <c r="Q4057" i="1" s="1"/>
  <c r="O4056" i="1"/>
  <c r="Q4056" i="1" s="1"/>
  <c r="O4055" i="1"/>
  <c r="P4055" i="1" s="1"/>
  <c r="O4054" i="1"/>
  <c r="Q4054" i="1" s="1"/>
  <c r="O4053" i="1"/>
  <c r="O4052" i="1"/>
  <c r="P4052" i="1" s="1"/>
  <c r="O4051" i="1"/>
  <c r="O4050" i="1"/>
  <c r="Q4050" i="1" s="1"/>
  <c r="O4049" i="1"/>
  <c r="Q4049" i="1" s="1"/>
  <c r="O4048" i="1"/>
  <c r="P4048" i="1" s="1"/>
  <c r="O4047" i="1"/>
  <c r="P4047" i="1" s="1"/>
  <c r="O4046" i="1"/>
  <c r="P4046" i="1" s="1"/>
  <c r="O4045" i="1"/>
  <c r="Q4045" i="1" s="1"/>
  <c r="O4044" i="1"/>
  <c r="Q4044" i="1" s="1"/>
  <c r="O4043" i="1"/>
  <c r="P4043" i="1" s="1"/>
  <c r="O4042" i="1"/>
  <c r="P4042" i="1" s="1"/>
  <c r="O4041" i="1"/>
  <c r="Q4041" i="1" s="1"/>
  <c r="O4040" i="1"/>
  <c r="P4040" i="1" s="1"/>
  <c r="O4039" i="1"/>
  <c r="Q4039" i="1" s="1"/>
  <c r="O4038" i="1"/>
  <c r="P4038" i="1" s="1"/>
  <c r="O4037" i="1"/>
  <c r="Q4037" i="1" s="1"/>
  <c r="O4036" i="1"/>
  <c r="Q4036" i="1" s="1"/>
  <c r="O4035" i="1"/>
  <c r="Q4035" i="1" s="1"/>
  <c r="O4034" i="1"/>
  <c r="P4034" i="1" s="1"/>
  <c r="O4033" i="1"/>
  <c r="Q4033" i="1" s="1"/>
  <c r="O4032" i="1"/>
  <c r="P4032" i="1" s="1"/>
  <c r="O4031" i="1"/>
  <c r="Q4031" i="1" s="1"/>
  <c r="O4030" i="1"/>
  <c r="P4030" i="1" s="1"/>
  <c r="O4029" i="1"/>
  <c r="Q4029" i="1" s="1"/>
  <c r="O4028" i="1"/>
  <c r="P4028" i="1" s="1"/>
  <c r="O4027" i="1"/>
  <c r="Q4027" i="1" s="1"/>
  <c r="O4026" i="1"/>
  <c r="P4026" i="1" s="1"/>
  <c r="O4025" i="1"/>
  <c r="Q4025" i="1" s="1"/>
  <c r="O4024" i="1"/>
  <c r="P4024" i="1" s="1"/>
  <c r="O4023" i="1"/>
  <c r="Q4023" i="1" s="1"/>
  <c r="O4022" i="1"/>
  <c r="P4022" i="1" s="1"/>
  <c r="O4021" i="1"/>
  <c r="Q4021" i="1" s="1"/>
  <c r="O4020" i="1"/>
  <c r="Q4020" i="1" s="1"/>
  <c r="O4019" i="1"/>
  <c r="Q4019" i="1" s="1"/>
  <c r="O4018" i="1"/>
  <c r="P4018" i="1" s="1"/>
  <c r="O4017" i="1"/>
  <c r="Q4017" i="1" s="1"/>
  <c r="O4016" i="1"/>
  <c r="P4016" i="1" s="1"/>
  <c r="O4015" i="1"/>
  <c r="Q4015" i="1" s="1"/>
  <c r="O4014" i="1"/>
  <c r="P4014" i="1" s="1"/>
  <c r="O4013" i="1"/>
  <c r="Q4013" i="1" s="1"/>
  <c r="O4012" i="1"/>
  <c r="Q4012" i="1" s="1"/>
  <c r="O4011" i="1"/>
  <c r="P4011" i="1" s="1"/>
  <c r="O4010" i="1"/>
  <c r="P4010" i="1" s="1"/>
  <c r="O4009" i="1"/>
  <c r="Q4009" i="1" s="1"/>
  <c r="O4008" i="1"/>
  <c r="P4008" i="1" s="1"/>
  <c r="O4007" i="1"/>
  <c r="Q4007" i="1" s="1"/>
  <c r="O4006" i="1"/>
  <c r="P4006" i="1" s="1"/>
  <c r="O4005" i="1"/>
  <c r="Q4005" i="1" s="1"/>
  <c r="O4004" i="1"/>
  <c r="Q4004" i="1" s="1"/>
  <c r="O4003" i="1"/>
  <c r="Q4003" i="1" s="1"/>
  <c r="O4002" i="1"/>
  <c r="P4002" i="1" s="1"/>
  <c r="O4001" i="1"/>
  <c r="Q4001" i="1" s="1"/>
  <c r="O4000" i="1"/>
  <c r="P4000" i="1" s="1"/>
  <c r="O3999" i="1"/>
  <c r="Q3999" i="1" s="1"/>
  <c r="O3998" i="1"/>
  <c r="P3998" i="1" s="1"/>
  <c r="O3997" i="1"/>
  <c r="Q3997" i="1" s="1"/>
  <c r="O3996" i="1"/>
  <c r="P3996" i="1" s="1"/>
  <c r="O3995" i="1"/>
  <c r="Q3995" i="1" s="1"/>
  <c r="O3994" i="1"/>
  <c r="P3994" i="1" s="1"/>
  <c r="O3993" i="1"/>
  <c r="Q3993" i="1" s="1"/>
  <c r="O3992" i="1"/>
  <c r="P3992" i="1" s="1"/>
  <c r="O3991" i="1"/>
  <c r="Q3991" i="1" s="1"/>
  <c r="O3990" i="1"/>
  <c r="P3990" i="1" s="1"/>
  <c r="O3989" i="1"/>
  <c r="Q3989" i="1" s="1"/>
  <c r="O3988" i="1"/>
  <c r="Q3988" i="1" s="1"/>
  <c r="O3987" i="1"/>
  <c r="Q3987" i="1" s="1"/>
  <c r="O3986" i="1"/>
  <c r="P3986" i="1" s="1"/>
  <c r="O3985" i="1"/>
  <c r="Q3985" i="1" s="1"/>
  <c r="O3984" i="1"/>
  <c r="P3984" i="1" s="1"/>
  <c r="O3983" i="1"/>
  <c r="Q3983" i="1" s="1"/>
  <c r="O3982" i="1"/>
  <c r="P3982" i="1" s="1"/>
  <c r="O3981" i="1"/>
  <c r="Q3981" i="1" s="1"/>
  <c r="O3980" i="1"/>
  <c r="Q3980" i="1" s="1"/>
  <c r="O3979" i="1"/>
  <c r="Q3979" i="1" s="1"/>
  <c r="O3978" i="1"/>
  <c r="P3978" i="1" s="1"/>
  <c r="O3977" i="1"/>
  <c r="Q3977" i="1" s="1"/>
  <c r="O3976" i="1"/>
  <c r="P3976" i="1" s="1"/>
  <c r="O3975" i="1"/>
  <c r="Q3975" i="1" s="1"/>
  <c r="O3974" i="1"/>
  <c r="P3974" i="1" s="1"/>
  <c r="O3973" i="1"/>
  <c r="Q3973" i="1" s="1"/>
  <c r="O3972" i="1"/>
  <c r="Q3972" i="1" s="1"/>
  <c r="O3971" i="1"/>
  <c r="Q3971" i="1" s="1"/>
  <c r="O3970" i="1"/>
  <c r="P3970" i="1" s="1"/>
  <c r="O3969" i="1"/>
  <c r="Q3969" i="1" s="1"/>
  <c r="O3968" i="1"/>
  <c r="P3968" i="1" s="1"/>
  <c r="O3967" i="1"/>
  <c r="P3967" i="1" s="1"/>
  <c r="O3966" i="1"/>
  <c r="P3966" i="1" s="1"/>
  <c r="O3965" i="1"/>
  <c r="Q3965" i="1" s="1"/>
  <c r="O3964" i="1"/>
  <c r="P3964" i="1" s="1"/>
  <c r="O3963" i="1"/>
  <c r="Q3963" i="1" s="1"/>
  <c r="O3962" i="1"/>
  <c r="P3962" i="1" s="1"/>
  <c r="O3961" i="1"/>
  <c r="Q3961" i="1" s="1"/>
  <c r="O3960" i="1"/>
  <c r="P3960" i="1" s="1"/>
  <c r="O3959" i="1"/>
  <c r="Q3959" i="1" s="1"/>
  <c r="O3958" i="1"/>
  <c r="P3958" i="1" s="1"/>
  <c r="O3957" i="1"/>
  <c r="Q3957" i="1" s="1"/>
  <c r="O3956" i="1"/>
  <c r="P3956" i="1" s="1"/>
  <c r="O3955" i="1"/>
  <c r="Q3955" i="1" s="1"/>
  <c r="O3954" i="1"/>
  <c r="P3954" i="1" s="1"/>
  <c r="O3953" i="1"/>
  <c r="Q3953" i="1" s="1"/>
  <c r="O3952" i="1"/>
  <c r="P3952" i="1" s="1"/>
  <c r="O3951" i="1"/>
  <c r="Q3951" i="1" s="1"/>
  <c r="O3950" i="1"/>
  <c r="P3950" i="1" s="1"/>
  <c r="O3949" i="1"/>
  <c r="Q3949" i="1" s="1"/>
  <c r="O3948" i="1"/>
  <c r="P3948" i="1" s="1"/>
  <c r="O3947" i="1"/>
  <c r="Q3947" i="1" s="1"/>
  <c r="O3946" i="1"/>
  <c r="P3946" i="1" s="1"/>
  <c r="O3945" i="1"/>
  <c r="Q3945" i="1" s="1"/>
  <c r="O3944" i="1"/>
  <c r="P3944" i="1" s="1"/>
  <c r="O3943" i="1"/>
  <c r="Q3943" i="1" s="1"/>
  <c r="O3942" i="1"/>
  <c r="Q3942" i="1" s="1"/>
  <c r="O3941" i="1"/>
  <c r="Q3941" i="1" s="1"/>
  <c r="O3940" i="1"/>
  <c r="P3940" i="1" s="1"/>
  <c r="O3939" i="1"/>
  <c r="P3939" i="1" s="1"/>
  <c r="O3938" i="1"/>
  <c r="Q3938" i="1" s="1"/>
  <c r="O3937" i="1"/>
  <c r="Q3937" i="1" s="1"/>
  <c r="O3936" i="1"/>
  <c r="Q3936" i="1" s="1"/>
  <c r="O3935" i="1"/>
  <c r="Q3935" i="1" s="1"/>
  <c r="O3934" i="1"/>
  <c r="Q3934" i="1" s="1"/>
  <c r="O3933" i="1"/>
  <c r="Q3933" i="1" s="1"/>
  <c r="O3932" i="1"/>
  <c r="Q3932" i="1" s="1"/>
  <c r="O3931" i="1"/>
  <c r="P3931" i="1" s="1"/>
  <c r="O3930" i="1"/>
  <c r="Q3930" i="1" s="1"/>
  <c r="O3929" i="1"/>
  <c r="P3929" i="1" s="1"/>
  <c r="O3928" i="1"/>
  <c r="Q3928" i="1" s="1"/>
  <c r="O3927" i="1"/>
  <c r="Q3927" i="1" s="1"/>
  <c r="O3926" i="1"/>
  <c r="Q3926" i="1" s="1"/>
  <c r="O3925" i="1"/>
  <c r="Q3925" i="1" s="1"/>
  <c r="O3924" i="1"/>
  <c r="Q3924" i="1" s="1"/>
  <c r="O3923" i="1"/>
  <c r="P3923" i="1" s="1"/>
  <c r="O3922" i="1"/>
  <c r="Q3922" i="1" s="1"/>
  <c r="O3921" i="1"/>
  <c r="Q3921" i="1" s="1"/>
  <c r="O3920" i="1"/>
  <c r="Q3920" i="1" s="1"/>
  <c r="O3919" i="1"/>
  <c r="Q3919" i="1" s="1"/>
  <c r="O3918" i="1"/>
  <c r="Q3918" i="1" s="1"/>
  <c r="O3917" i="1"/>
  <c r="Q3917" i="1" s="1"/>
  <c r="O3916" i="1"/>
  <c r="Q3916" i="1" s="1"/>
  <c r="O3915" i="1"/>
  <c r="P3915" i="1" s="1"/>
  <c r="O3914" i="1"/>
  <c r="Q3914" i="1" s="1"/>
  <c r="O3913" i="1"/>
  <c r="Q3913" i="1" s="1"/>
  <c r="O3912" i="1"/>
  <c r="Q3912" i="1" s="1"/>
  <c r="O3911" i="1"/>
  <c r="Q3911" i="1" s="1"/>
  <c r="O3910" i="1"/>
  <c r="Q3910" i="1" s="1"/>
  <c r="O3909" i="1"/>
  <c r="Q3909" i="1" s="1"/>
  <c r="O3908" i="1"/>
  <c r="Q3908" i="1" s="1"/>
  <c r="O3907" i="1"/>
  <c r="Q3907" i="1" s="1"/>
  <c r="O3906" i="1"/>
  <c r="Q3906" i="1" s="1"/>
  <c r="O3905" i="1"/>
  <c r="Q3905" i="1" s="1"/>
  <c r="O3904" i="1"/>
  <c r="Q3904" i="1" s="1"/>
  <c r="O3903" i="1"/>
  <c r="Q3903" i="1" s="1"/>
  <c r="O3902" i="1"/>
  <c r="Q3902" i="1" s="1"/>
  <c r="O3901" i="1"/>
  <c r="P3901" i="1" s="1"/>
  <c r="O3900" i="1"/>
  <c r="Q3900" i="1" s="1"/>
  <c r="O3899" i="1"/>
  <c r="P3899" i="1" s="1"/>
  <c r="O3898" i="1"/>
  <c r="O3897" i="1"/>
  <c r="P3897" i="1" s="1"/>
  <c r="O3896" i="1"/>
  <c r="P3896" i="1" s="1"/>
  <c r="O3895" i="1"/>
  <c r="P3895" i="1" s="1"/>
  <c r="O3894" i="1"/>
  <c r="Q3894" i="1" s="1"/>
  <c r="O3893" i="1"/>
  <c r="Q3893" i="1" s="1"/>
  <c r="O3892" i="1"/>
  <c r="Q3892" i="1" s="1"/>
  <c r="O3891" i="1"/>
  <c r="Q3891" i="1" s="1"/>
  <c r="O3890" i="1"/>
  <c r="Q3890" i="1" s="1"/>
  <c r="O3889" i="1"/>
  <c r="Q3889" i="1" s="1"/>
  <c r="O3888" i="1"/>
  <c r="Q3888" i="1" s="1"/>
  <c r="O3887" i="1"/>
  <c r="P3887" i="1" s="1"/>
  <c r="O3886" i="1"/>
  <c r="O3885" i="1"/>
  <c r="P3885" i="1" s="1"/>
  <c r="O3884" i="1"/>
  <c r="P3884" i="1" s="1"/>
  <c r="O3883" i="1"/>
  <c r="P3883" i="1" s="1"/>
  <c r="O3882" i="1"/>
  <c r="Q3882" i="1" s="1"/>
  <c r="O3881" i="1"/>
  <c r="Q3881" i="1" s="1"/>
  <c r="O3880" i="1"/>
  <c r="Q3880" i="1" s="1"/>
  <c r="O3879" i="1"/>
  <c r="Q3879" i="1" s="1"/>
  <c r="O3878" i="1"/>
  <c r="Q3878" i="1" s="1"/>
  <c r="O3877" i="1"/>
  <c r="Q3877" i="1" s="1"/>
  <c r="O3876" i="1"/>
  <c r="P3876" i="1" s="1"/>
  <c r="O3875" i="1"/>
  <c r="P3875" i="1" s="1"/>
  <c r="O3874" i="1"/>
  <c r="O3873" i="1"/>
  <c r="P3873" i="1" s="1"/>
  <c r="O3872" i="1"/>
  <c r="P3872" i="1" s="1"/>
  <c r="O3871" i="1"/>
  <c r="P3871" i="1" s="1"/>
  <c r="O3870" i="1"/>
  <c r="Q3870" i="1" s="1"/>
  <c r="O3869" i="1"/>
  <c r="Q3869" i="1" s="1"/>
  <c r="O3868" i="1"/>
  <c r="Q3868" i="1" s="1"/>
  <c r="O3867" i="1"/>
  <c r="Q3867" i="1" s="1"/>
  <c r="O3866" i="1"/>
  <c r="Q3866" i="1" s="1"/>
  <c r="O3865" i="1"/>
  <c r="Q3865" i="1" s="1"/>
  <c r="O3864" i="1"/>
  <c r="Q3864" i="1" s="1"/>
  <c r="O3863" i="1"/>
  <c r="P3863" i="1" s="1"/>
  <c r="O3862" i="1"/>
  <c r="O3861" i="1"/>
  <c r="P3861" i="1" s="1"/>
  <c r="O3860" i="1"/>
  <c r="Q3860" i="1" s="1"/>
  <c r="O3859" i="1"/>
  <c r="P3859" i="1" s="1"/>
  <c r="O3858" i="1"/>
  <c r="Q3858" i="1" s="1"/>
  <c r="O3857" i="1"/>
  <c r="Q3857" i="1" s="1"/>
  <c r="O3856" i="1"/>
  <c r="Q3856" i="1" s="1"/>
  <c r="O3855" i="1"/>
  <c r="P3855" i="1" s="1"/>
  <c r="O3854" i="1"/>
  <c r="Q3854" i="1" s="1"/>
  <c r="O3853" i="1"/>
  <c r="P3853" i="1" s="1"/>
  <c r="O3852" i="1"/>
  <c r="Q3852" i="1" s="1"/>
  <c r="O3851" i="1"/>
  <c r="P3851" i="1" s="1"/>
  <c r="O3850" i="1"/>
  <c r="O3849" i="1"/>
  <c r="P3849" i="1" s="1"/>
  <c r="O3848" i="1"/>
  <c r="Q3848" i="1" s="1"/>
  <c r="O3847" i="1"/>
  <c r="P3847" i="1" s="1"/>
  <c r="O3846" i="1"/>
  <c r="Q3846" i="1" s="1"/>
  <c r="O3845" i="1"/>
  <c r="Q3845" i="1" s="1"/>
  <c r="O3844" i="1"/>
  <c r="Q3844" i="1" s="1"/>
  <c r="O3843" i="1"/>
  <c r="P3843" i="1" s="1"/>
  <c r="O3842" i="1"/>
  <c r="Q3842" i="1" s="1"/>
  <c r="O3841" i="1"/>
  <c r="P3841" i="1" s="1"/>
  <c r="O3840" i="1"/>
  <c r="Q3840" i="1" s="1"/>
  <c r="O3839" i="1"/>
  <c r="P3839" i="1" s="1"/>
  <c r="O3838" i="1"/>
  <c r="O3837" i="1"/>
  <c r="P3837" i="1" s="1"/>
  <c r="O3836" i="1"/>
  <c r="Q3836" i="1" s="1"/>
  <c r="O3835" i="1"/>
  <c r="P3835" i="1" s="1"/>
  <c r="O3834" i="1"/>
  <c r="Q3834" i="1" s="1"/>
  <c r="O3833" i="1"/>
  <c r="Q3833" i="1" s="1"/>
  <c r="O3832" i="1"/>
  <c r="Q3832" i="1" s="1"/>
  <c r="O3831" i="1"/>
  <c r="P3831" i="1" s="1"/>
  <c r="O3830" i="1"/>
  <c r="Q3830" i="1" s="1"/>
  <c r="O3829" i="1"/>
  <c r="Q3829" i="1" s="1"/>
  <c r="O3828" i="1"/>
  <c r="Q3828" i="1" s="1"/>
  <c r="O3827" i="1"/>
  <c r="P3827" i="1" s="1"/>
  <c r="O3826" i="1"/>
  <c r="O3825" i="1"/>
  <c r="P3825" i="1" s="1"/>
  <c r="O3824" i="1"/>
  <c r="P3824" i="1" s="1"/>
  <c r="O3823" i="1"/>
  <c r="P3823" i="1" s="1"/>
  <c r="O3822" i="1"/>
  <c r="Q3822" i="1" s="1"/>
  <c r="O3821" i="1"/>
  <c r="Q3821" i="1" s="1"/>
  <c r="O3820" i="1"/>
  <c r="Q3820" i="1" s="1"/>
  <c r="O3819" i="1"/>
  <c r="P3819" i="1" s="1"/>
  <c r="O3818" i="1"/>
  <c r="Q3818" i="1" s="1"/>
  <c r="O3817" i="1"/>
  <c r="Q3817" i="1" s="1"/>
  <c r="O3816" i="1"/>
  <c r="Q3816" i="1" s="1"/>
  <c r="O3815" i="1"/>
  <c r="P3815" i="1" s="1"/>
  <c r="O3814" i="1"/>
  <c r="O3813" i="1"/>
  <c r="P3813" i="1" s="1"/>
  <c r="O3812" i="1"/>
  <c r="Q3812" i="1" s="1"/>
  <c r="O3811" i="1"/>
  <c r="P3811" i="1" s="1"/>
  <c r="O3810" i="1"/>
  <c r="Q3810" i="1" s="1"/>
  <c r="O3809" i="1"/>
  <c r="Q3809" i="1" s="1"/>
  <c r="O3808" i="1"/>
  <c r="Q3808" i="1" s="1"/>
  <c r="O3807" i="1"/>
  <c r="P3807" i="1" s="1"/>
  <c r="O3806" i="1"/>
  <c r="Q3806" i="1" s="1"/>
  <c r="O3805" i="1"/>
  <c r="P3805" i="1" s="1"/>
  <c r="O3804" i="1"/>
  <c r="Q3804" i="1" s="1"/>
  <c r="O3803" i="1"/>
  <c r="P3803" i="1" s="1"/>
  <c r="O3802" i="1"/>
  <c r="O3801" i="1"/>
  <c r="P3801" i="1" s="1"/>
  <c r="O3800" i="1"/>
  <c r="Q3800" i="1" s="1"/>
  <c r="O3799" i="1"/>
  <c r="P3799" i="1" s="1"/>
  <c r="O3798" i="1"/>
  <c r="Q3798" i="1" s="1"/>
  <c r="O3797" i="1"/>
  <c r="Q3797" i="1" s="1"/>
  <c r="O3796" i="1"/>
  <c r="Q3796" i="1" s="1"/>
  <c r="O3795" i="1"/>
  <c r="P3795" i="1" s="1"/>
  <c r="O3794" i="1"/>
  <c r="Q3794" i="1" s="1"/>
  <c r="O3793" i="1"/>
  <c r="Q3793" i="1" s="1"/>
  <c r="O3792" i="1"/>
  <c r="Q3792" i="1" s="1"/>
  <c r="O3791" i="1"/>
  <c r="P3791" i="1" s="1"/>
  <c r="O3790" i="1"/>
  <c r="O3789" i="1"/>
  <c r="P3789" i="1" s="1"/>
  <c r="O3788" i="1"/>
  <c r="Q3788" i="1" s="1"/>
  <c r="O3787" i="1"/>
  <c r="P3787" i="1" s="1"/>
  <c r="O3786" i="1"/>
  <c r="Q3786" i="1" s="1"/>
  <c r="O3785" i="1"/>
  <c r="Q3785" i="1" s="1"/>
  <c r="O3784" i="1"/>
  <c r="Q3784" i="1" s="1"/>
  <c r="O3783" i="1"/>
  <c r="P3783" i="1" s="1"/>
  <c r="O3782" i="1"/>
  <c r="Q3782" i="1" s="1"/>
  <c r="O3781" i="1"/>
  <c r="Q3781" i="1" s="1"/>
  <c r="O3780" i="1"/>
  <c r="Q3780" i="1" s="1"/>
  <c r="O3779" i="1"/>
  <c r="P3779" i="1" s="1"/>
  <c r="O3778" i="1"/>
  <c r="O3777" i="1"/>
  <c r="P3777" i="1" s="1"/>
  <c r="O3776" i="1"/>
  <c r="Q3776" i="1" s="1"/>
  <c r="O3775" i="1"/>
  <c r="P3775" i="1" s="1"/>
  <c r="O3774" i="1"/>
  <c r="Q3774" i="1" s="1"/>
  <c r="O3773" i="1"/>
  <c r="Q3773" i="1" s="1"/>
  <c r="O3772" i="1"/>
  <c r="Q3772" i="1" s="1"/>
  <c r="O3771" i="1"/>
  <c r="P3771" i="1" s="1"/>
  <c r="O3770" i="1"/>
  <c r="Q3770" i="1" s="1"/>
  <c r="O3769" i="1"/>
  <c r="P3769" i="1" s="1"/>
  <c r="O3768" i="1"/>
  <c r="Q3768" i="1" s="1"/>
  <c r="O3767" i="1"/>
  <c r="P3767" i="1" s="1"/>
  <c r="O3766" i="1"/>
  <c r="O3765" i="1"/>
  <c r="P3765" i="1" s="1"/>
  <c r="O3764" i="1"/>
  <c r="Q3764" i="1" s="1"/>
  <c r="O3763" i="1"/>
  <c r="P3763" i="1" s="1"/>
  <c r="O3762" i="1"/>
  <c r="Q3762" i="1" s="1"/>
  <c r="O3761" i="1"/>
  <c r="Q3761" i="1" s="1"/>
  <c r="O3760" i="1"/>
  <c r="Q3760" i="1" s="1"/>
  <c r="O3759" i="1"/>
  <c r="P3759" i="1" s="1"/>
  <c r="O3758" i="1"/>
  <c r="Q3758" i="1" s="1"/>
  <c r="O3757" i="1"/>
  <c r="Q3757" i="1" s="1"/>
  <c r="O3756" i="1"/>
  <c r="Q3756" i="1" s="1"/>
  <c r="O3755" i="1"/>
  <c r="P3755" i="1" s="1"/>
  <c r="O3754" i="1"/>
  <c r="O3753" i="1"/>
  <c r="P3753" i="1" s="1"/>
  <c r="O3752" i="1"/>
  <c r="Q3752" i="1" s="1"/>
  <c r="O3751" i="1"/>
  <c r="P3751" i="1" s="1"/>
  <c r="O3750" i="1"/>
  <c r="Q3750" i="1" s="1"/>
  <c r="O3749" i="1"/>
  <c r="Q3749" i="1" s="1"/>
  <c r="O3748" i="1"/>
  <c r="Q3748" i="1" s="1"/>
  <c r="O3747" i="1"/>
  <c r="P3747" i="1" s="1"/>
  <c r="O3746" i="1"/>
  <c r="Q3746" i="1" s="1"/>
  <c r="O3745" i="1"/>
  <c r="Q3745" i="1" s="1"/>
  <c r="O3744" i="1"/>
  <c r="Q3744" i="1" s="1"/>
  <c r="O3743" i="1"/>
  <c r="P3743" i="1" s="1"/>
  <c r="O3742" i="1"/>
  <c r="O3741" i="1"/>
  <c r="P3741" i="1" s="1"/>
  <c r="O3740" i="1"/>
  <c r="Q3740" i="1" s="1"/>
  <c r="O3739" i="1"/>
  <c r="P3739" i="1" s="1"/>
  <c r="O3738" i="1"/>
  <c r="Q3738" i="1" s="1"/>
  <c r="O3737" i="1"/>
  <c r="Q3737" i="1" s="1"/>
  <c r="O3736" i="1"/>
  <c r="Q3736" i="1" s="1"/>
  <c r="O3735" i="1"/>
  <c r="P3735" i="1" s="1"/>
  <c r="O3734" i="1"/>
  <c r="Q3734" i="1" s="1"/>
  <c r="O3733" i="1"/>
  <c r="P3733" i="1" s="1"/>
  <c r="O3732" i="1"/>
  <c r="Q3732" i="1" s="1"/>
  <c r="O3731" i="1"/>
  <c r="P3731" i="1" s="1"/>
  <c r="O3730" i="1"/>
  <c r="O3729" i="1"/>
  <c r="P3729" i="1" s="1"/>
  <c r="O3728" i="1"/>
  <c r="Q3728" i="1" s="1"/>
  <c r="O3727" i="1"/>
  <c r="P3727" i="1" s="1"/>
  <c r="O3726" i="1"/>
  <c r="Q3726" i="1" s="1"/>
  <c r="O3725" i="1"/>
  <c r="Q3725" i="1" s="1"/>
  <c r="O3724" i="1"/>
  <c r="Q3724" i="1" s="1"/>
  <c r="O3723" i="1"/>
  <c r="P3723" i="1" s="1"/>
  <c r="O3722" i="1"/>
  <c r="Q3722" i="1" s="1"/>
  <c r="O3721" i="1"/>
  <c r="Q3721" i="1" s="1"/>
  <c r="O3720" i="1"/>
  <c r="Q3720" i="1" s="1"/>
  <c r="O3719" i="1"/>
  <c r="P3719" i="1" s="1"/>
  <c r="O3718" i="1"/>
  <c r="O3717" i="1"/>
  <c r="P3717" i="1" s="1"/>
  <c r="O3716" i="1"/>
  <c r="Q3716" i="1" s="1"/>
  <c r="O3715" i="1"/>
  <c r="P3715" i="1" s="1"/>
  <c r="O3714" i="1"/>
  <c r="Q3714" i="1" s="1"/>
  <c r="O3713" i="1"/>
  <c r="Q3713" i="1" s="1"/>
  <c r="O3712" i="1"/>
  <c r="Q3712" i="1" s="1"/>
  <c r="O3711" i="1"/>
  <c r="Q3711" i="1" s="1"/>
  <c r="O3710" i="1"/>
  <c r="Q3710" i="1" s="1"/>
  <c r="O3709" i="1"/>
  <c r="Q3709" i="1" s="1"/>
  <c r="O3708" i="1"/>
  <c r="Q3708" i="1" s="1"/>
  <c r="O3707" i="1"/>
  <c r="P3707" i="1" s="1"/>
  <c r="O3706" i="1"/>
  <c r="P3706" i="1" s="1"/>
  <c r="O3705" i="1"/>
  <c r="P3705" i="1" s="1"/>
  <c r="O3704" i="1"/>
  <c r="Q3704" i="1" s="1"/>
  <c r="O3703" i="1"/>
  <c r="P3703" i="1" s="1"/>
  <c r="O3702" i="1"/>
  <c r="Q3702" i="1" s="1"/>
  <c r="O3701" i="1"/>
  <c r="Q3701" i="1" s="1"/>
  <c r="O3700" i="1"/>
  <c r="Q3700" i="1" s="1"/>
  <c r="O3699" i="1"/>
  <c r="Q3699" i="1" s="1"/>
  <c r="O3698" i="1"/>
  <c r="Q3698" i="1" s="1"/>
  <c r="O3697" i="1"/>
  <c r="P3697" i="1" s="1"/>
  <c r="O3696" i="1"/>
  <c r="Q3696" i="1" s="1"/>
  <c r="O3695" i="1"/>
  <c r="P3695" i="1" s="1"/>
  <c r="O3694" i="1"/>
  <c r="P3694" i="1" s="1"/>
  <c r="O3693" i="1"/>
  <c r="P3693" i="1" s="1"/>
  <c r="O3692" i="1"/>
  <c r="Q3692" i="1" s="1"/>
  <c r="O3691" i="1"/>
  <c r="P3691" i="1" s="1"/>
  <c r="O3690" i="1"/>
  <c r="Q3690" i="1" s="1"/>
  <c r="O3689" i="1"/>
  <c r="Q3689" i="1" s="1"/>
  <c r="O3688" i="1"/>
  <c r="Q3688" i="1" s="1"/>
  <c r="O3687" i="1"/>
  <c r="Q3687" i="1" s="1"/>
  <c r="O3686" i="1"/>
  <c r="Q3686" i="1" s="1"/>
  <c r="O3685" i="1"/>
  <c r="Q3685" i="1" s="1"/>
  <c r="O3684" i="1"/>
  <c r="Q3684" i="1" s="1"/>
  <c r="O3683" i="1"/>
  <c r="P3683" i="1" s="1"/>
  <c r="O3682" i="1"/>
  <c r="P3682" i="1" s="1"/>
  <c r="O3681" i="1"/>
  <c r="P3681" i="1" s="1"/>
  <c r="O3680" i="1"/>
  <c r="Q3680" i="1" s="1"/>
  <c r="O3679" i="1"/>
  <c r="P3679" i="1" s="1"/>
  <c r="O3678" i="1"/>
  <c r="Q3678" i="1" s="1"/>
  <c r="O3677" i="1"/>
  <c r="Q3677" i="1" s="1"/>
  <c r="O3676" i="1"/>
  <c r="Q3676" i="1" s="1"/>
  <c r="O3675" i="1"/>
  <c r="Q3675" i="1" s="1"/>
  <c r="O3674" i="1"/>
  <c r="Q3674" i="1" s="1"/>
  <c r="O3673" i="1"/>
  <c r="Q3673" i="1" s="1"/>
  <c r="O3672" i="1"/>
  <c r="Q3672" i="1" s="1"/>
  <c r="O3671" i="1"/>
  <c r="Q3671" i="1" s="1"/>
  <c r="O3670" i="1"/>
  <c r="P3670" i="1" s="1"/>
  <c r="O3669" i="1"/>
  <c r="Q3669" i="1" s="1"/>
  <c r="O3668" i="1"/>
  <c r="Q3668" i="1" s="1"/>
  <c r="O3667" i="1"/>
  <c r="P3667" i="1" s="1"/>
  <c r="O3666" i="1"/>
  <c r="Q3666" i="1" s="1"/>
  <c r="O3665" i="1"/>
  <c r="Q3665" i="1" s="1"/>
  <c r="O3664" i="1"/>
  <c r="P3664" i="1" s="1"/>
  <c r="O3663" i="1"/>
  <c r="Q3663" i="1" s="1"/>
  <c r="O3662" i="1"/>
  <c r="Q3662" i="1" s="1"/>
  <c r="O3661" i="1"/>
  <c r="Q3661" i="1" s="1"/>
  <c r="O3660" i="1"/>
  <c r="Q3660" i="1" s="1"/>
  <c r="O3659" i="1"/>
  <c r="Q3659" i="1" s="1"/>
  <c r="O3658" i="1"/>
  <c r="Q3658" i="1" s="1"/>
  <c r="O3657" i="1"/>
  <c r="Q3657" i="1" s="1"/>
  <c r="O3656" i="1"/>
  <c r="Q3656" i="1" s="1"/>
  <c r="O3655" i="1"/>
  <c r="Q3655" i="1" s="1"/>
  <c r="O3654" i="1"/>
  <c r="Q3654" i="1" s="1"/>
  <c r="O3653" i="1"/>
  <c r="Q3653" i="1" s="1"/>
  <c r="O3652" i="1"/>
  <c r="Q3652" i="1" s="1"/>
  <c r="O3651" i="1"/>
  <c r="Q3651" i="1" s="1"/>
  <c r="O3650" i="1"/>
  <c r="Q3650" i="1" s="1"/>
  <c r="O3649" i="1"/>
  <c r="Q3649" i="1" s="1"/>
  <c r="O3648" i="1"/>
  <c r="P3648" i="1" s="1"/>
  <c r="O3647" i="1"/>
  <c r="P3647" i="1" s="1"/>
  <c r="O3646" i="1"/>
  <c r="Q3646" i="1" s="1"/>
  <c r="O3645" i="1"/>
  <c r="Q3645" i="1" s="1"/>
  <c r="O3644" i="1"/>
  <c r="Q3644" i="1" s="1"/>
  <c r="O3643" i="1"/>
  <c r="Q3643" i="1" s="1"/>
  <c r="O3642" i="1"/>
  <c r="Q3642" i="1" s="1"/>
  <c r="O3641" i="1"/>
  <c r="P3641" i="1" s="1"/>
  <c r="O3640" i="1"/>
  <c r="Q3640" i="1" s="1"/>
  <c r="O3639" i="1"/>
  <c r="Q3639" i="1" s="1"/>
  <c r="O3638" i="1"/>
  <c r="Q3638" i="1" s="1"/>
  <c r="O3637" i="1"/>
  <c r="Q3637" i="1" s="1"/>
  <c r="O3636" i="1"/>
  <c r="P3636" i="1" s="1"/>
  <c r="O3635" i="1"/>
  <c r="P3635" i="1" s="1"/>
  <c r="O3634" i="1"/>
  <c r="Q3634" i="1" s="1"/>
  <c r="O3633" i="1"/>
  <c r="Q3633" i="1" s="1"/>
  <c r="O3632" i="1"/>
  <c r="Q3632" i="1" s="1"/>
  <c r="O3631" i="1"/>
  <c r="Q3631" i="1" s="1"/>
  <c r="O3630" i="1"/>
  <c r="Q3630" i="1" s="1"/>
  <c r="O3629" i="1"/>
  <c r="Q3629" i="1" s="1"/>
  <c r="O3628" i="1"/>
  <c r="Q3628" i="1" s="1"/>
  <c r="O3627" i="1"/>
  <c r="Q3627" i="1" s="1"/>
  <c r="O3626" i="1"/>
  <c r="Q3626" i="1" s="1"/>
  <c r="O3625" i="1"/>
  <c r="Q3625" i="1" s="1"/>
  <c r="O3624" i="1"/>
  <c r="P3624" i="1" s="1"/>
  <c r="O3623" i="1"/>
  <c r="P3623" i="1" s="1"/>
  <c r="O3622" i="1"/>
  <c r="Q3622" i="1" s="1"/>
  <c r="O3621" i="1"/>
  <c r="Q3621" i="1" s="1"/>
  <c r="O3620" i="1"/>
  <c r="Q3620" i="1" s="1"/>
  <c r="O3619" i="1"/>
  <c r="Q3619" i="1" s="1"/>
  <c r="O3618" i="1"/>
  <c r="Q3618" i="1" s="1"/>
  <c r="O3617" i="1"/>
  <c r="P3617" i="1" s="1"/>
  <c r="O3616" i="1"/>
  <c r="Q3616" i="1" s="1"/>
  <c r="O3615" i="1"/>
  <c r="Q3615" i="1" s="1"/>
  <c r="O3614" i="1"/>
  <c r="Q3614" i="1" s="1"/>
  <c r="O3613" i="1"/>
  <c r="Q3613" i="1" s="1"/>
  <c r="O3612" i="1"/>
  <c r="P3612" i="1" s="1"/>
  <c r="O3611" i="1"/>
  <c r="P3611" i="1" s="1"/>
  <c r="O3610" i="1"/>
  <c r="Q3610" i="1" s="1"/>
  <c r="O3609" i="1"/>
  <c r="Q3609" i="1" s="1"/>
  <c r="O3608" i="1"/>
  <c r="P3608" i="1" s="1"/>
  <c r="O3607" i="1"/>
  <c r="Q3607" i="1" s="1"/>
  <c r="O3606" i="1"/>
  <c r="Q3606" i="1" s="1"/>
  <c r="O3605" i="1"/>
  <c r="Q3605" i="1" s="1"/>
  <c r="O3604" i="1"/>
  <c r="Q3604" i="1" s="1"/>
  <c r="O3603" i="1"/>
  <c r="O3602" i="1"/>
  <c r="P3602" i="1" s="1"/>
  <c r="O3601" i="1"/>
  <c r="P3601" i="1" s="1"/>
  <c r="O3600" i="1"/>
  <c r="O3599" i="1"/>
  <c r="P3599" i="1" s="1"/>
  <c r="O3598" i="1"/>
  <c r="Q3598" i="1" s="1"/>
  <c r="O3597" i="1"/>
  <c r="O3596" i="1"/>
  <c r="P3596" i="1" s="1"/>
  <c r="O3595" i="1"/>
  <c r="Q3595" i="1" s="1"/>
  <c r="O3594" i="1"/>
  <c r="Q3594" i="1" s="1"/>
  <c r="O3593" i="1"/>
  <c r="Q3593" i="1" s="1"/>
  <c r="O3592" i="1"/>
  <c r="Q3592" i="1" s="1"/>
  <c r="O3591" i="1"/>
  <c r="O3590" i="1"/>
  <c r="Q3590" i="1" s="1"/>
  <c r="O3589" i="1"/>
  <c r="Q3589" i="1" s="1"/>
  <c r="O3588" i="1"/>
  <c r="O3587" i="1"/>
  <c r="P3587" i="1" s="1"/>
  <c r="O3586" i="1"/>
  <c r="Q3586" i="1" s="1"/>
  <c r="O3585" i="1"/>
  <c r="O3584" i="1"/>
  <c r="P3584" i="1" s="1"/>
  <c r="O3583" i="1"/>
  <c r="Q3583" i="1" s="1"/>
  <c r="O3582" i="1"/>
  <c r="Q3582" i="1" s="1"/>
  <c r="O3581" i="1"/>
  <c r="Q3581" i="1" s="1"/>
  <c r="O3580" i="1"/>
  <c r="Q3580" i="1" s="1"/>
  <c r="O3579" i="1"/>
  <c r="O3578" i="1"/>
  <c r="Q3578" i="1" s="1"/>
  <c r="O3577" i="1"/>
  <c r="Q3577" i="1" s="1"/>
  <c r="O3576" i="1"/>
  <c r="O3575" i="1"/>
  <c r="P3575" i="1" s="1"/>
  <c r="O3574" i="1"/>
  <c r="Q3574" i="1" s="1"/>
  <c r="O3573" i="1"/>
  <c r="O3572" i="1"/>
  <c r="P3572" i="1" s="1"/>
  <c r="O3571" i="1"/>
  <c r="Q3571" i="1" s="1"/>
  <c r="O3570" i="1"/>
  <c r="Q3570" i="1" s="1"/>
  <c r="O3569" i="1"/>
  <c r="Q3569" i="1" s="1"/>
  <c r="O3568" i="1"/>
  <c r="Q3568" i="1" s="1"/>
  <c r="O3567" i="1"/>
  <c r="O3566" i="1"/>
  <c r="Q3566" i="1" s="1"/>
  <c r="O3565" i="1"/>
  <c r="Q3565" i="1" s="1"/>
  <c r="O3564" i="1"/>
  <c r="O3563" i="1"/>
  <c r="P3563" i="1" s="1"/>
  <c r="O3562" i="1"/>
  <c r="Q3562" i="1" s="1"/>
  <c r="O3561" i="1"/>
  <c r="P3561" i="1" s="1"/>
  <c r="O3560" i="1"/>
  <c r="P3560" i="1" s="1"/>
  <c r="O3559" i="1"/>
  <c r="Q3559" i="1" s="1"/>
  <c r="O3558" i="1"/>
  <c r="Q3558" i="1" s="1"/>
  <c r="O3557" i="1"/>
  <c r="P3557" i="1" s="1"/>
  <c r="O3556" i="1"/>
  <c r="Q3556" i="1" s="1"/>
  <c r="O3555" i="1"/>
  <c r="O3554" i="1"/>
  <c r="Q3554" i="1" s="1"/>
  <c r="O3553" i="1"/>
  <c r="Q3553" i="1" s="1"/>
  <c r="O3552" i="1"/>
  <c r="P3552" i="1" s="1"/>
  <c r="O3551" i="1"/>
  <c r="P3551" i="1" s="1"/>
  <c r="O3550" i="1"/>
  <c r="Q3550" i="1" s="1"/>
  <c r="O3549" i="1"/>
  <c r="P3549" i="1" s="1"/>
  <c r="O3548" i="1"/>
  <c r="P3548" i="1" s="1"/>
  <c r="O3547" i="1"/>
  <c r="Q3547" i="1" s="1"/>
  <c r="O3546" i="1"/>
  <c r="Q3546" i="1" s="1"/>
  <c r="O3545" i="1"/>
  <c r="P3545" i="1" s="1"/>
  <c r="O3544" i="1"/>
  <c r="Q3544" i="1" s="1"/>
  <c r="O3543" i="1"/>
  <c r="O3542" i="1"/>
  <c r="Q3542" i="1" s="1"/>
  <c r="O3541" i="1"/>
  <c r="Q3541" i="1" s="1"/>
  <c r="O3540" i="1"/>
  <c r="P3540" i="1" s="1"/>
  <c r="O3539" i="1"/>
  <c r="P3539" i="1" s="1"/>
  <c r="O3538" i="1"/>
  <c r="Q3538" i="1" s="1"/>
  <c r="O3537" i="1"/>
  <c r="P3537" i="1" s="1"/>
  <c r="O3536" i="1"/>
  <c r="P3536" i="1" s="1"/>
  <c r="O3535" i="1"/>
  <c r="Q3535" i="1" s="1"/>
  <c r="O3534" i="1"/>
  <c r="Q3534" i="1" s="1"/>
  <c r="O3533" i="1"/>
  <c r="Q3533" i="1" s="1"/>
  <c r="O3532" i="1"/>
  <c r="Q3532" i="1" s="1"/>
  <c r="O3531" i="1"/>
  <c r="O3530" i="1"/>
  <c r="P3530" i="1" s="1"/>
  <c r="O3529" i="1"/>
  <c r="Q3529" i="1" s="1"/>
  <c r="O3528" i="1"/>
  <c r="P3528" i="1" s="1"/>
  <c r="O3527" i="1"/>
  <c r="P3527" i="1" s="1"/>
  <c r="O3526" i="1"/>
  <c r="Q3526" i="1" s="1"/>
  <c r="O3525" i="1"/>
  <c r="P3525" i="1" s="1"/>
  <c r="O3524" i="1"/>
  <c r="P3524" i="1" s="1"/>
  <c r="O3523" i="1"/>
  <c r="Q3523" i="1" s="1"/>
  <c r="O3522" i="1"/>
  <c r="Q3522" i="1" s="1"/>
  <c r="O3521" i="1"/>
  <c r="Q3521" i="1" s="1"/>
  <c r="O3520" i="1"/>
  <c r="Q3520" i="1" s="1"/>
  <c r="O3519" i="1"/>
  <c r="O3518" i="1"/>
  <c r="Q3518" i="1" s="1"/>
  <c r="O3517" i="1"/>
  <c r="P3517" i="1" s="1"/>
  <c r="O3516" i="1"/>
  <c r="P3516" i="1" s="1"/>
  <c r="O3515" i="1"/>
  <c r="P3515" i="1" s="1"/>
  <c r="O3514" i="1"/>
  <c r="Q3514" i="1" s="1"/>
  <c r="O3513" i="1"/>
  <c r="P3513" i="1" s="1"/>
  <c r="O3512" i="1"/>
  <c r="P3512" i="1" s="1"/>
  <c r="O3511" i="1"/>
  <c r="Q3511" i="1" s="1"/>
  <c r="O3510" i="1"/>
  <c r="Q3510" i="1" s="1"/>
  <c r="O3509" i="1"/>
  <c r="Q3509" i="1" s="1"/>
  <c r="O3508" i="1"/>
  <c r="Q3508" i="1" s="1"/>
  <c r="O3507" i="1"/>
  <c r="O3506" i="1"/>
  <c r="Q3506" i="1" s="1"/>
  <c r="O3505" i="1"/>
  <c r="Q3505" i="1" s="1"/>
  <c r="O3504" i="1"/>
  <c r="P3504" i="1" s="1"/>
  <c r="O3503" i="1"/>
  <c r="P3503" i="1" s="1"/>
  <c r="O3502" i="1"/>
  <c r="Q3502" i="1" s="1"/>
  <c r="O3501" i="1"/>
  <c r="P3501" i="1" s="1"/>
  <c r="O3500" i="1"/>
  <c r="P3500" i="1" s="1"/>
  <c r="O3499" i="1"/>
  <c r="Q3499" i="1" s="1"/>
  <c r="O3498" i="1"/>
  <c r="Q3498" i="1" s="1"/>
  <c r="O3497" i="1"/>
  <c r="Q3497" i="1" s="1"/>
  <c r="O3496" i="1"/>
  <c r="Q3496" i="1" s="1"/>
  <c r="O3495" i="1"/>
  <c r="O3494" i="1"/>
  <c r="Q3494" i="1" s="1"/>
  <c r="O3493" i="1"/>
  <c r="Q3493" i="1" s="1"/>
  <c r="O3492" i="1"/>
  <c r="P3492" i="1" s="1"/>
  <c r="O3491" i="1"/>
  <c r="P3491" i="1" s="1"/>
  <c r="O3490" i="1"/>
  <c r="Q3490" i="1" s="1"/>
  <c r="O3489" i="1"/>
  <c r="P3489" i="1" s="1"/>
  <c r="O3488" i="1"/>
  <c r="P3488" i="1" s="1"/>
  <c r="O3487" i="1"/>
  <c r="Q3487" i="1" s="1"/>
  <c r="O3486" i="1"/>
  <c r="Q3486" i="1" s="1"/>
  <c r="O3485" i="1"/>
  <c r="Q3485" i="1" s="1"/>
  <c r="O3484" i="1"/>
  <c r="Q3484" i="1" s="1"/>
  <c r="O3483" i="1"/>
  <c r="O3482" i="1"/>
  <c r="Q3482" i="1" s="1"/>
  <c r="O3481" i="1"/>
  <c r="Q3481" i="1" s="1"/>
  <c r="O3480" i="1"/>
  <c r="P3480" i="1" s="1"/>
  <c r="O3479" i="1"/>
  <c r="P3479" i="1" s="1"/>
  <c r="O3478" i="1"/>
  <c r="Q3478" i="1" s="1"/>
  <c r="O3477" i="1"/>
  <c r="P3477" i="1" s="1"/>
  <c r="O3476" i="1"/>
  <c r="P3476" i="1" s="1"/>
  <c r="O3475" i="1"/>
  <c r="Q3475" i="1" s="1"/>
  <c r="O3474" i="1"/>
  <c r="Q3474" i="1" s="1"/>
  <c r="O3473" i="1"/>
  <c r="Q3473" i="1" s="1"/>
  <c r="O3472" i="1"/>
  <c r="Q3472" i="1" s="1"/>
  <c r="O3471" i="1"/>
  <c r="O3470" i="1"/>
  <c r="Q3470" i="1" s="1"/>
  <c r="O3469" i="1"/>
  <c r="Q3469" i="1" s="1"/>
  <c r="O3468" i="1"/>
  <c r="P3468" i="1" s="1"/>
  <c r="O3467" i="1"/>
  <c r="P3467" i="1" s="1"/>
  <c r="O3466" i="1"/>
  <c r="Q3466" i="1" s="1"/>
  <c r="O3465" i="1"/>
  <c r="P3465" i="1" s="1"/>
  <c r="O3464" i="1"/>
  <c r="P3464" i="1" s="1"/>
  <c r="O3463" i="1"/>
  <c r="Q3463" i="1" s="1"/>
  <c r="O3462" i="1"/>
  <c r="Q3462" i="1" s="1"/>
  <c r="O3461" i="1"/>
  <c r="Q3461" i="1" s="1"/>
  <c r="O3460" i="1"/>
  <c r="Q3460" i="1" s="1"/>
  <c r="O3459" i="1"/>
  <c r="O3458" i="1"/>
  <c r="Q3458" i="1" s="1"/>
  <c r="O3457" i="1"/>
  <c r="Q3457" i="1" s="1"/>
  <c r="O3456" i="1"/>
  <c r="P3456" i="1" s="1"/>
  <c r="O3455" i="1"/>
  <c r="P3455" i="1" s="1"/>
  <c r="O3454" i="1"/>
  <c r="Q3454" i="1" s="1"/>
  <c r="O3453" i="1"/>
  <c r="P3453" i="1" s="1"/>
  <c r="O3452" i="1"/>
  <c r="P3452" i="1" s="1"/>
  <c r="O3451" i="1"/>
  <c r="Q3451" i="1" s="1"/>
  <c r="O3450" i="1"/>
  <c r="Q3450" i="1" s="1"/>
  <c r="O3449" i="1"/>
  <c r="P3449" i="1" s="1"/>
  <c r="O3448" i="1"/>
  <c r="Q3448" i="1" s="1"/>
  <c r="O3447" i="1"/>
  <c r="O3446" i="1"/>
  <c r="P3446" i="1" s="1"/>
  <c r="O3445" i="1"/>
  <c r="P3445" i="1" s="1"/>
  <c r="O3444" i="1"/>
  <c r="P3444" i="1" s="1"/>
  <c r="O3443" i="1"/>
  <c r="P3443" i="1" s="1"/>
  <c r="O3442" i="1"/>
  <c r="Q3442" i="1" s="1"/>
  <c r="O3441" i="1"/>
  <c r="P3441" i="1" s="1"/>
  <c r="O3440" i="1"/>
  <c r="P3440" i="1" s="1"/>
  <c r="O3439" i="1"/>
  <c r="Q3439" i="1" s="1"/>
  <c r="O3438" i="1"/>
  <c r="Q3438" i="1" s="1"/>
  <c r="O3437" i="1"/>
  <c r="Q3437" i="1" s="1"/>
  <c r="O3436" i="1"/>
  <c r="Q3436" i="1" s="1"/>
  <c r="O3435" i="1"/>
  <c r="O3434" i="1"/>
  <c r="Q3434" i="1" s="1"/>
  <c r="O3433" i="1"/>
  <c r="Q3433" i="1" s="1"/>
  <c r="O3432" i="1"/>
  <c r="P3432" i="1" s="1"/>
  <c r="O3431" i="1"/>
  <c r="P3431" i="1" s="1"/>
  <c r="O3430" i="1"/>
  <c r="Q3430" i="1" s="1"/>
  <c r="O3429" i="1"/>
  <c r="P3429" i="1" s="1"/>
  <c r="O3428" i="1"/>
  <c r="P3428" i="1" s="1"/>
  <c r="O3427" i="1"/>
  <c r="Q3427" i="1" s="1"/>
  <c r="O3426" i="1"/>
  <c r="Q3426" i="1" s="1"/>
  <c r="O3425" i="1"/>
  <c r="Q3425" i="1" s="1"/>
  <c r="O3424" i="1"/>
  <c r="Q3424" i="1" s="1"/>
  <c r="O3423" i="1"/>
  <c r="O3422" i="1"/>
  <c r="Q3422" i="1" s="1"/>
  <c r="O3421" i="1"/>
  <c r="P3421" i="1" s="1"/>
  <c r="O3420" i="1"/>
  <c r="P3420" i="1" s="1"/>
  <c r="O3419" i="1"/>
  <c r="P3419" i="1" s="1"/>
  <c r="O3418" i="1"/>
  <c r="Q3418" i="1" s="1"/>
  <c r="O3417" i="1"/>
  <c r="P3417" i="1" s="1"/>
  <c r="O3416" i="1"/>
  <c r="P3416" i="1" s="1"/>
  <c r="O3415" i="1"/>
  <c r="Q3415" i="1" s="1"/>
  <c r="O3414" i="1"/>
  <c r="Q3414" i="1" s="1"/>
  <c r="O3413" i="1"/>
  <c r="P3413" i="1" s="1"/>
  <c r="O3412" i="1"/>
  <c r="Q3412" i="1" s="1"/>
  <c r="O3411" i="1"/>
  <c r="O3410" i="1"/>
  <c r="Q3410" i="1" s="1"/>
  <c r="O3409" i="1"/>
  <c r="Q3409" i="1" s="1"/>
  <c r="O3408" i="1"/>
  <c r="P3408" i="1" s="1"/>
  <c r="O3407" i="1"/>
  <c r="P3407" i="1" s="1"/>
  <c r="O3406" i="1"/>
  <c r="Q3406" i="1" s="1"/>
  <c r="O3405" i="1"/>
  <c r="P3405" i="1" s="1"/>
  <c r="O3404" i="1"/>
  <c r="P3404" i="1" s="1"/>
  <c r="O3403" i="1"/>
  <c r="Q3403" i="1" s="1"/>
  <c r="O3402" i="1"/>
  <c r="Q3402" i="1" s="1"/>
  <c r="O3401" i="1"/>
  <c r="Q3401" i="1" s="1"/>
  <c r="O3400" i="1"/>
  <c r="Q3400" i="1" s="1"/>
  <c r="O3399" i="1"/>
  <c r="O3398" i="1"/>
  <c r="Q3398" i="1" s="1"/>
  <c r="O3397" i="1"/>
  <c r="Q3397" i="1" s="1"/>
  <c r="O3396" i="1"/>
  <c r="P3396" i="1" s="1"/>
  <c r="O3395" i="1"/>
  <c r="P3395" i="1" s="1"/>
  <c r="O3394" i="1"/>
  <c r="Q3394" i="1" s="1"/>
  <c r="O3393" i="1"/>
  <c r="P3393" i="1" s="1"/>
  <c r="O3392" i="1"/>
  <c r="P3392" i="1" s="1"/>
  <c r="O3391" i="1"/>
  <c r="Q3391" i="1" s="1"/>
  <c r="O3390" i="1"/>
  <c r="Q3390" i="1" s="1"/>
  <c r="O3389" i="1"/>
  <c r="Q3389" i="1" s="1"/>
  <c r="O3388" i="1"/>
  <c r="O3387" i="1"/>
  <c r="O3386" i="1"/>
  <c r="Q3386" i="1" s="1"/>
  <c r="O3385" i="1"/>
  <c r="Q3385" i="1" s="1"/>
  <c r="O3384" i="1"/>
  <c r="P3384" i="1" s="1"/>
  <c r="O3383" i="1"/>
  <c r="P3383" i="1" s="1"/>
  <c r="O3382" i="1"/>
  <c r="Q3382" i="1" s="1"/>
  <c r="O3381" i="1"/>
  <c r="P3381" i="1" s="1"/>
  <c r="O3380" i="1"/>
  <c r="P3380" i="1" s="1"/>
  <c r="O3379" i="1"/>
  <c r="Q3379" i="1" s="1"/>
  <c r="O3378" i="1"/>
  <c r="Q3378" i="1" s="1"/>
  <c r="O3377" i="1"/>
  <c r="Q3377" i="1" s="1"/>
  <c r="O3376" i="1"/>
  <c r="Q3376" i="1" s="1"/>
  <c r="O3375" i="1"/>
  <c r="O3374" i="1"/>
  <c r="P3374" i="1" s="1"/>
  <c r="O3373" i="1"/>
  <c r="Q3373" i="1" s="1"/>
  <c r="O3372" i="1"/>
  <c r="P3372" i="1" s="1"/>
  <c r="O3371" i="1"/>
  <c r="P3371" i="1" s="1"/>
  <c r="O3370" i="1"/>
  <c r="Q3370" i="1" s="1"/>
  <c r="O3369" i="1"/>
  <c r="P3369" i="1" s="1"/>
  <c r="O3368" i="1"/>
  <c r="P3368" i="1" s="1"/>
  <c r="O3367" i="1"/>
  <c r="Q3367" i="1" s="1"/>
  <c r="O3366" i="1"/>
  <c r="Q3366" i="1" s="1"/>
  <c r="O3365" i="1"/>
  <c r="O3364" i="1"/>
  <c r="Q3364" i="1" s="1"/>
  <c r="O3363" i="1"/>
  <c r="O3362" i="1"/>
  <c r="Q3362" i="1" s="1"/>
  <c r="O3361" i="1"/>
  <c r="P3361" i="1" s="1"/>
  <c r="O3360" i="1"/>
  <c r="Q3360" i="1" s="1"/>
  <c r="O3359" i="1"/>
  <c r="Q3359" i="1" s="1"/>
  <c r="O3358" i="1"/>
  <c r="Q3358" i="1" s="1"/>
  <c r="O3357" i="1"/>
  <c r="P3357" i="1" s="1"/>
  <c r="O3356" i="1"/>
  <c r="Q3356" i="1" s="1"/>
  <c r="O3355" i="1"/>
  <c r="Q3355" i="1" s="1"/>
  <c r="O3354" i="1"/>
  <c r="Q3354" i="1" s="1"/>
  <c r="O3353" i="1"/>
  <c r="Q3353" i="1" s="1"/>
  <c r="O3352" i="1"/>
  <c r="Q3352" i="1" s="1"/>
  <c r="O3351" i="1"/>
  <c r="Q3351" i="1" s="1"/>
  <c r="O3350" i="1"/>
  <c r="Q3350" i="1" s="1"/>
  <c r="O3349" i="1"/>
  <c r="Q3349" i="1" s="1"/>
  <c r="O3348" i="1"/>
  <c r="P3348" i="1" s="1"/>
  <c r="O3347" i="1"/>
  <c r="Q3347" i="1" s="1"/>
  <c r="O3346" i="1"/>
  <c r="Q3346" i="1" s="1"/>
  <c r="O3345" i="1"/>
  <c r="P3345" i="1" s="1"/>
  <c r="O3344" i="1"/>
  <c r="Q3344" i="1" s="1"/>
  <c r="O3343" i="1"/>
  <c r="Q3343" i="1" s="1"/>
  <c r="O3342" i="1"/>
  <c r="P3342" i="1" s="1"/>
  <c r="O3341" i="1"/>
  <c r="P3341" i="1" s="1"/>
  <c r="O3340" i="1"/>
  <c r="Q3340" i="1" s="1"/>
  <c r="O3339" i="1"/>
  <c r="Q3339" i="1" s="1"/>
  <c r="O3338" i="1"/>
  <c r="Q3338" i="1" s="1"/>
  <c r="O3337" i="1"/>
  <c r="P3337" i="1" s="1"/>
  <c r="O3336" i="1"/>
  <c r="O3335" i="1"/>
  <c r="Q3335" i="1" s="1"/>
  <c r="O3334" i="1"/>
  <c r="Q3334" i="1" s="1"/>
  <c r="O3333" i="1"/>
  <c r="Q3333" i="1" s="1"/>
  <c r="O3332" i="1"/>
  <c r="Q3332" i="1" s="1"/>
  <c r="O3331" i="1"/>
  <c r="Q3331" i="1" s="1"/>
  <c r="O3330" i="1"/>
  <c r="Q3330" i="1" s="1"/>
  <c r="O3329" i="1"/>
  <c r="Q3329" i="1" s="1"/>
  <c r="O3328" i="1"/>
  <c r="Q3328" i="1" s="1"/>
  <c r="O3327" i="1"/>
  <c r="Q3327" i="1" s="1"/>
  <c r="O3326" i="1"/>
  <c r="Q3326" i="1" s="1"/>
  <c r="O3325" i="1"/>
  <c r="Q3325" i="1" s="1"/>
  <c r="O3324" i="1"/>
  <c r="Q3324" i="1" s="1"/>
  <c r="O3323" i="1"/>
  <c r="P3323" i="1" s="1"/>
  <c r="O3322" i="1"/>
  <c r="Q3322" i="1" s="1"/>
  <c r="O3321" i="1"/>
  <c r="O3320" i="1"/>
  <c r="Q3320" i="1" s="1"/>
  <c r="O3319" i="1"/>
  <c r="O3318" i="1"/>
  <c r="Q3318" i="1" s="1"/>
  <c r="O3317" i="1"/>
  <c r="Q3317" i="1" s="1"/>
  <c r="O3316" i="1"/>
  <c r="Q3316" i="1" s="1"/>
  <c r="O3315" i="1"/>
  <c r="P3315" i="1" s="1"/>
  <c r="O3314" i="1"/>
  <c r="Q3314" i="1" s="1"/>
  <c r="O3313" i="1"/>
  <c r="O3312" i="1"/>
  <c r="P3312" i="1" s="1"/>
  <c r="O3311" i="1"/>
  <c r="O3310" i="1"/>
  <c r="Q3310" i="1" s="1"/>
  <c r="O3309" i="1"/>
  <c r="O3308" i="1"/>
  <c r="O3307" i="1"/>
  <c r="O3306" i="1"/>
  <c r="Q3306" i="1" s="1"/>
  <c r="O3305" i="1"/>
  <c r="P3305" i="1" s="1"/>
  <c r="O3304" i="1"/>
  <c r="P3304" i="1" s="1"/>
  <c r="O3303" i="1"/>
  <c r="P3303" i="1" s="1"/>
  <c r="O3302" i="1"/>
  <c r="O3301" i="1"/>
  <c r="O3300" i="1"/>
  <c r="P3300" i="1" s="1"/>
  <c r="O3299" i="1"/>
  <c r="P3299" i="1" s="1"/>
  <c r="O3298" i="1"/>
  <c r="O3297" i="1"/>
  <c r="P3297" i="1" s="1"/>
  <c r="O3296" i="1"/>
  <c r="Q3296" i="1" s="1"/>
  <c r="O3295" i="1"/>
  <c r="O3294" i="1"/>
  <c r="Q3294" i="1" s="1"/>
  <c r="O3293" i="1"/>
  <c r="Q3293" i="1" s="1"/>
  <c r="O3292" i="1"/>
  <c r="Q3292" i="1" s="1"/>
  <c r="O3291" i="1"/>
  <c r="P3291" i="1" s="1"/>
  <c r="O3290" i="1"/>
  <c r="Q3290" i="1" s="1"/>
  <c r="O3289" i="1"/>
  <c r="O3288" i="1"/>
  <c r="P3288" i="1" s="1"/>
  <c r="O3287" i="1"/>
  <c r="P3287" i="1" s="1"/>
  <c r="O3286" i="1"/>
  <c r="Q3286" i="1" s="1"/>
  <c r="O3285" i="1"/>
  <c r="P3285" i="1" s="1"/>
  <c r="O3284" i="1"/>
  <c r="Q3284" i="1" s="1"/>
  <c r="O3283" i="1"/>
  <c r="O3282" i="1"/>
  <c r="Q3282" i="1" s="1"/>
  <c r="O3281" i="1"/>
  <c r="Q3281" i="1" s="1"/>
  <c r="O3280" i="1"/>
  <c r="Q3280" i="1" s="1"/>
  <c r="O3279" i="1"/>
  <c r="P3279" i="1" s="1"/>
  <c r="O3278" i="1"/>
  <c r="Q3278" i="1" s="1"/>
  <c r="O3277" i="1"/>
  <c r="O3276" i="1"/>
  <c r="P3276" i="1" s="1"/>
  <c r="O3275" i="1"/>
  <c r="Q3275" i="1" s="1"/>
  <c r="O3274" i="1"/>
  <c r="Q3274" i="1" s="1"/>
  <c r="O3273" i="1"/>
  <c r="P3273" i="1" s="1"/>
  <c r="O3272" i="1"/>
  <c r="Q3272" i="1" s="1"/>
  <c r="O3271" i="1"/>
  <c r="O3270" i="1"/>
  <c r="P3270" i="1" s="1"/>
  <c r="O3269" i="1"/>
  <c r="Q3269" i="1" s="1"/>
  <c r="O3268" i="1"/>
  <c r="Q3268" i="1" s="1"/>
  <c r="O3267" i="1"/>
  <c r="P3267" i="1" s="1"/>
  <c r="O3266" i="1"/>
  <c r="Q3266" i="1" s="1"/>
  <c r="O3265" i="1"/>
  <c r="O3264" i="1"/>
  <c r="P3264" i="1" s="1"/>
  <c r="O3263" i="1"/>
  <c r="P3263" i="1" s="1"/>
  <c r="O3262" i="1"/>
  <c r="Q3262" i="1" s="1"/>
  <c r="O3261" i="1"/>
  <c r="P3261" i="1" s="1"/>
  <c r="O3260" i="1"/>
  <c r="Q3260" i="1" s="1"/>
  <c r="O3259" i="1"/>
  <c r="O3258" i="1"/>
  <c r="P3258" i="1" s="1"/>
  <c r="O3257" i="1"/>
  <c r="Q3257" i="1" s="1"/>
  <c r="O3256" i="1"/>
  <c r="P3256" i="1" s="1"/>
  <c r="O3255" i="1"/>
  <c r="P3255" i="1" s="1"/>
  <c r="O3254" i="1"/>
  <c r="Q3254" i="1" s="1"/>
  <c r="O3253" i="1"/>
  <c r="O3252" i="1"/>
  <c r="P3252" i="1" s="1"/>
  <c r="O3251" i="1"/>
  <c r="Q3251" i="1" s="1"/>
  <c r="O3250" i="1"/>
  <c r="Q3250" i="1" s="1"/>
  <c r="O3249" i="1"/>
  <c r="P3249" i="1" s="1"/>
  <c r="O3248" i="1"/>
  <c r="Q3248" i="1" s="1"/>
  <c r="O3247" i="1"/>
  <c r="O3246" i="1"/>
  <c r="P3246" i="1" s="1"/>
  <c r="O3245" i="1"/>
  <c r="Q3245" i="1" s="1"/>
  <c r="O3244" i="1"/>
  <c r="P3244" i="1" s="1"/>
  <c r="O3243" i="1"/>
  <c r="P3243" i="1" s="1"/>
  <c r="O3242" i="1"/>
  <c r="Q3242" i="1" s="1"/>
  <c r="O3241" i="1"/>
  <c r="O3240" i="1"/>
  <c r="P3240" i="1" s="1"/>
  <c r="O3239" i="1"/>
  <c r="Q3239" i="1" s="1"/>
  <c r="O3238" i="1"/>
  <c r="Q3238" i="1" s="1"/>
  <c r="O3237" i="1"/>
  <c r="O3236" i="1"/>
  <c r="Q3236" i="1" s="1"/>
  <c r="O3235" i="1"/>
  <c r="O3234" i="1"/>
  <c r="P3234" i="1" s="1"/>
  <c r="O3233" i="1"/>
  <c r="Q3233" i="1" s="1"/>
  <c r="O3232" i="1"/>
  <c r="Q3232" i="1" s="1"/>
  <c r="O3231" i="1"/>
  <c r="P3231" i="1" s="1"/>
  <c r="O3230" i="1"/>
  <c r="Q3230" i="1" s="1"/>
  <c r="O3229" i="1"/>
  <c r="O3228" i="1"/>
  <c r="P3228" i="1" s="1"/>
  <c r="O3227" i="1"/>
  <c r="Q3227" i="1" s="1"/>
  <c r="O3226" i="1"/>
  <c r="Q3226" i="1" s="1"/>
  <c r="O3225" i="1"/>
  <c r="P3225" i="1" s="1"/>
  <c r="O3224" i="1"/>
  <c r="Q3224" i="1" s="1"/>
  <c r="O3223" i="1"/>
  <c r="O3222" i="1"/>
  <c r="P3222" i="1" s="1"/>
  <c r="O3221" i="1"/>
  <c r="Q3221" i="1" s="1"/>
  <c r="O3220" i="1"/>
  <c r="Q3220" i="1" s="1"/>
  <c r="O3219" i="1"/>
  <c r="P3219" i="1" s="1"/>
  <c r="O3218" i="1"/>
  <c r="Q3218" i="1" s="1"/>
  <c r="O3217" i="1"/>
  <c r="O3216" i="1"/>
  <c r="P3216" i="1" s="1"/>
  <c r="O3215" i="1"/>
  <c r="Q3215" i="1" s="1"/>
  <c r="O3214" i="1"/>
  <c r="Q3214" i="1" s="1"/>
  <c r="O3213" i="1"/>
  <c r="P3213" i="1" s="1"/>
  <c r="O3212" i="1"/>
  <c r="Q3212" i="1" s="1"/>
  <c r="O3211" i="1"/>
  <c r="O3210" i="1"/>
  <c r="P3210" i="1" s="1"/>
  <c r="O3209" i="1"/>
  <c r="Q3209" i="1" s="1"/>
  <c r="O3208" i="1"/>
  <c r="Q3208" i="1" s="1"/>
  <c r="O3207" i="1"/>
  <c r="P3207" i="1" s="1"/>
  <c r="O3206" i="1"/>
  <c r="Q3206" i="1" s="1"/>
  <c r="O3205" i="1"/>
  <c r="O3204" i="1"/>
  <c r="P3204" i="1" s="1"/>
  <c r="O3203" i="1"/>
  <c r="P3203" i="1" s="1"/>
  <c r="O3202" i="1"/>
  <c r="Q3202" i="1" s="1"/>
  <c r="O3201" i="1"/>
  <c r="P3201" i="1" s="1"/>
  <c r="O3200" i="1"/>
  <c r="Q3200" i="1" s="1"/>
  <c r="O3199" i="1"/>
  <c r="O3198" i="1"/>
  <c r="P3198" i="1" s="1"/>
  <c r="O3197" i="1"/>
  <c r="P3197" i="1" s="1"/>
  <c r="O3196" i="1"/>
  <c r="Q3196" i="1" s="1"/>
  <c r="O3195" i="1"/>
  <c r="P3195" i="1" s="1"/>
  <c r="O3194" i="1"/>
  <c r="Q3194" i="1" s="1"/>
  <c r="O3193" i="1"/>
  <c r="O3192" i="1"/>
  <c r="P3192" i="1" s="1"/>
  <c r="O3191" i="1"/>
  <c r="P3191" i="1" s="1"/>
  <c r="O3190" i="1"/>
  <c r="Q3190" i="1" s="1"/>
  <c r="O3189" i="1"/>
  <c r="P3189" i="1" s="1"/>
  <c r="O3188" i="1"/>
  <c r="Q3188" i="1" s="1"/>
  <c r="O3187" i="1"/>
  <c r="O3186" i="1"/>
  <c r="P3186" i="1" s="1"/>
  <c r="O3185" i="1"/>
  <c r="Q3185" i="1" s="1"/>
  <c r="O3184" i="1"/>
  <c r="Q3184" i="1" s="1"/>
  <c r="O3183" i="1"/>
  <c r="P3183" i="1" s="1"/>
  <c r="O3182" i="1"/>
  <c r="Q3182" i="1" s="1"/>
  <c r="O3181" i="1"/>
  <c r="O3180" i="1"/>
  <c r="P3180" i="1" s="1"/>
  <c r="O3179" i="1"/>
  <c r="Q3179" i="1" s="1"/>
  <c r="O3178" i="1"/>
  <c r="Q3178" i="1" s="1"/>
  <c r="O3177" i="1"/>
  <c r="P3177" i="1" s="1"/>
  <c r="O3176" i="1"/>
  <c r="Q3176" i="1" s="1"/>
  <c r="O3175" i="1"/>
  <c r="O3174" i="1"/>
  <c r="P3174" i="1" s="1"/>
  <c r="O3173" i="1"/>
  <c r="P3173" i="1" s="1"/>
  <c r="O3172" i="1"/>
  <c r="Q3172" i="1" s="1"/>
  <c r="O3171" i="1"/>
  <c r="P3171" i="1" s="1"/>
  <c r="O3170" i="1"/>
  <c r="Q3170" i="1" s="1"/>
  <c r="O3169" i="1"/>
  <c r="O3168" i="1"/>
  <c r="P3168" i="1" s="1"/>
  <c r="O3167" i="1"/>
  <c r="P3167" i="1" s="1"/>
  <c r="O3166" i="1"/>
  <c r="Q3166" i="1" s="1"/>
  <c r="O3165" i="1"/>
  <c r="P3165" i="1" s="1"/>
  <c r="O3164" i="1"/>
  <c r="Q3164" i="1" s="1"/>
  <c r="O3163" i="1"/>
  <c r="O3162" i="1"/>
  <c r="P3162" i="1" s="1"/>
  <c r="O3161" i="1"/>
  <c r="P3161" i="1" s="1"/>
  <c r="O3160" i="1"/>
  <c r="Q3160" i="1" s="1"/>
  <c r="O3159" i="1"/>
  <c r="P3159" i="1" s="1"/>
  <c r="O3158" i="1"/>
  <c r="Q3158" i="1" s="1"/>
  <c r="O3157" i="1"/>
  <c r="O3156" i="1"/>
  <c r="P3156" i="1" s="1"/>
  <c r="O3155" i="1"/>
  <c r="Q3155" i="1" s="1"/>
  <c r="O3154" i="1"/>
  <c r="Q3154" i="1" s="1"/>
  <c r="O3153" i="1"/>
  <c r="O3152" i="1"/>
  <c r="Q3152" i="1" s="1"/>
  <c r="O3151" i="1"/>
  <c r="O3150" i="1"/>
  <c r="P3150" i="1" s="1"/>
  <c r="O3149" i="1"/>
  <c r="P3149" i="1" s="1"/>
  <c r="O3148" i="1"/>
  <c r="Q3148" i="1" s="1"/>
  <c r="O3147" i="1"/>
  <c r="P3147" i="1" s="1"/>
  <c r="O3146" i="1"/>
  <c r="Q3146" i="1" s="1"/>
  <c r="O3145" i="1"/>
  <c r="O3144" i="1"/>
  <c r="P3144" i="1" s="1"/>
  <c r="O3143" i="1"/>
  <c r="Q3143" i="1" s="1"/>
  <c r="O3142" i="1"/>
  <c r="Q3142" i="1" s="1"/>
  <c r="O3141" i="1"/>
  <c r="Q3141" i="1" s="1"/>
  <c r="O3140" i="1"/>
  <c r="Q3140" i="1" s="1"/>
  <c r="O3139" i="1"/>
  <c r="O3138" i="1"/>
  <c r="P3138" i="1" s="1"/>
  <c r="O3137" i="1"/>
  <c r="Q3137" i="1" s="1"/>
  <c r="O3136" i="1"/>
  <c r="Q3136" i="1" s="1"/>
  <c r="O3135" i="1"/>
  <c r="O3134" i="1"/>
  <c r="Q3134" i="1" s="1"/>
  <c r="O3133" i="1"/>
  <c r="O3132" i="1"/>
  <c r="P3132" i="1" s="1"/>
  <c r="O3131" i="1"/>
  <c r="P3131" i="1" s="1"/>
  <c r="O3130" i="1"/>
  <c r="Q3130" i="1" s="1"/>
  <c r="O3129" i="1"/>
  <c r="P3129" i="1" s="1"/>
  <c r="O3128" i="1"/>
  <c r="Q3128" i="1" s="1"/>
  <c r="O3127" i="1"/>
  <c r="O3126" i="1"/>
  <c r="Q3126" i="1" s="1"/>
  <c r="O3125" i="1"/>
  <c r="Q3125" i="1" s="1"/>
  <c r="O3124" i="1"/>
  <c r="Q3124" i="1" s="1"/>
  <c r="O3123" i="1"/>
  <c r="P3123" i="1" s="1"/>
  <c r="O3122" i="1"/>
  <c r="Q3122" i="1" s="1"/>
  <c r="O3121" i="1"/>
  <c r="O3120" i="1"/>
  <c r="P3120" i="1" s="1"/>
  <c r="O3119" i="1"/>
  <c r="P3119" i="1" s="1"/>
  <c r="O3118" i="1"/>
  <c r="Q3118" i="1" s="1"/>
  <c r="O3117" i="1"/>
  <c r="Q3117" i="1" s="1"/>
  <c r="O3116" i="1"/>
  <c r="Q3116" i="1" s="1"/>
  <c r="O3115" i="1"/>
  <c r="O3114" i="1"/>
  <c r="P3114" i="1" s="1"/>
  <c r="O3113" i="1"/>
  <c r="Q3113" i="1" s="1"/>
  <c r="O3112" i="1"/>
  <c r="Q3112" i="1" s="1"/>
  <c r="O3111" i="1"/>
  <c r="P3111" i="1" s="1"/>
  <c r="O3110" i="1"/>
  <c r="Q3110" i="1" s="1"/>
  <c r="O3109" i="1"/>
  <c r="P3109" i="1" s="1"/>
  <c r="O3108" i="1"/>
  <c r="P3108" i="1" s="1"/>
  <c r="O3107" i="1"/>
  <c r="Q3107" i="1" s="1"/>
  <c r="O3106" i="1"/>
  <c r="O3105" i="1"/>
  <c r="Q3105" i="1" s="1"/>
  <c r="O3104" i="1"/>
  <c r="Q3104" i="1" s="1"/>
  <c r="O3103" i="1"/>
  <c r="O3102" i="1"/>
  <c r="Q3102" i="1" s="1"/>
  <c r="O3101" i="1"/>
  <c r="Q3101" i="1" s="1"/>
  <c r="O3100" i="1"/>
  <c r="O3099" i="1"/>
  <c r="O3098" i="1"/>
  <c r="Q3098" i="1" s="1"/>
  <c r="O3097" i="1"/>
  <c r="P3097" i="1" s="1"/>
  <c r="O3096" i="1"/>
  <c r="P3096" i="1" s="1"/>
  <c r="O3095" i="1"/>
  <c r="P3095" i="1" s="1"/>
  <c r="O3094" i="1"/>
  <c r="O3093" i="1"/>
  <c r="Q3093" i="1" s="1"/>
  <c r="O3092" i="1"/>
  <c r="Q3092" i="1" s="1"/>
  <c r="O3091" i="1"/>
  <c r="O3090" i="1"/>
  <c r="Q3090" i="1" s="1"/>
  <c r="O3089" i="1"/>
  <c r="Q3089" i="1" s="1"/>
  <c r="O3088" i="1"/>
  <c r="O3087" i="1"/>
  <c r="O3086" i="1"/>
  <c r="Q3086" i="1" s="1"/>
  <c r="O3085" i="1"/>
  <c r="P3085" i="1" s="1"/>
  <c r="O3084" i="1"/>
  <c r="P3084" i="1" s="1"/>
  <c r="O3083" i="1"/>
  <c r="Q3083" i="1" s="1"/>
  <c r="O3082" i="1"/>
  <c r="O3081" i="1"/>
  <c r="Q3081" i="1" s="1"/>
  <c r="O3080" i="1"/>
  <c r="Q3080" i="1" s="1"/>
  <c r="O3079" i="1"/>
  <c r="O3078" i="1"/>
  <c r="Q3078" i="1" s="1"/>
  <c r="O3077" i="1"/>
  <c r="Q3077" i="1" s="1"/>
  <c r="O3076" i="1"/>
  <c r="O3075" i="1"/>
  <c r="Q3075" i="1" s="1"/>
  <c r="O3074" i="1"/>
  <c r="Q3074" i="1" s="1"/>
  <c r="O3073" i="1"/>
  <c r="P3073" i="1" s="1"/>
  <c r="O3072" i="1"/>
  <c r="P3072" i="1" s="1"/>
  <c r="O3071" i="1"/>
  <c r="O3070" i="1"/>
  <c r="Q3070" i="1" s="1"/>
  <c r="O3069" i="1"/>
  <c r="Q3069" i="1" s="1"/>
  <c r="O3068" i="1"/>
  <c r="Q3068" i="1" s="1"/>
  <c r="O3067" i="1"/>
  <c r="P3067" i="1" s="1"/>
  <c r="O3066" i="1"/>
  <c r="Q3066" i="1" s="1"/>
  <c r="O3065" i="1"/>
  <c r="Q3065" i="1" s="1"/>
  <c r="O3064" i="1"/>
  <c r="Q3064" i="1" s="1"/>
  <c r="O3063" i="1"/>
  <c r="O3062" i="1"/>
  <c r="Q3062" i="1" s="1"/>
  <c r="O3061" i="1"/>
  <c r="P3061" i="1" s="1"/>
  <c r="O3060" i="1"/>
  <c r="P3060" i="1" s="1"/>
  <c r="O3059" i="1"/>
  <c r="O3058" i="1"/>
  <c r="Q3058" i="1" s="1"/>
  <c r="O3057" i="1"/>
  <c r="Q3057" i="1" s="1"/>
  <c r="O3056" i="1"/>
  <c r="Q3056" i="1" s="1"/>
  <c r="O3055" i="1"/>
  <c r="P3055" i="1" s="1"/>
  <c r="O3054" i="1"/>
  <c r="Q3054" i="1" s="1"/>
  <c r="O3053" i="1"/>
  <c r="Q3053" i="1" s="1"/>
  <c r="O3052" i="1"/>
  <c r="Q3052" i="1" s="1"/>
  <c r="O3051" i="1"/>
  <c r="O3050" i="1"/>
  <c r="Q3050" i="1" s="1"/>
  <c r="O3049" i="1"/>
  <c r="P3049" i="1" s="1"/>
  <c r="O3048" i="1"/>
  <c r="P3048" i="1" s="1"/>
  <c r="O3047" i="1"/>
  <c r="O3046" i="1"/>
  <c r="Q3046" i="1" s="1"/>
  <c r="O3045" i="1"/>
  <c r="Q3045" i="1" s="1"/>
  <c r="O3044" i="1"/>
  <c r="Q3044" i="1" s="1"/>
  <c r="O3043" i="1"/>
  <c r="Q3043" i="1" s="1"/>
  <c r="O3042" i="1"/>
  <c r="Q3042" i="1" s="1"/>
  <c r="O3041" i="1"/>
  <c r="P3041" i="1" s="1"/>
  <c r="O3040" i="1"/>
  <c r="P3040" i="1" s="1"/>
  <c r="O3039" i="1"/>
  <c r="O3038" i="1"/>
  <c r="Q3038" i="1" s="1"/>
  <c r="O3037" i="1"/>
  <c r="P3037" i="1" s="1"/>
  <c r="O3036" i="1"/>
  <c r="P3036" i="1" s="1"/>
  <c r="O3035" i="1"/>
  <c r="O3034" i="1"/>
  <c r="Q3034" i="1" s="1"/>
  <c r="O3033" i="1"/>
  <c r="Q3033" i="1" s="1"/>
  <c r="O3032" i="1"/>
  <c r="Q3032" i="1" s="1"/>
  <c r="O3031" i="1"/>
  <c r="P3031" i="1" s="1"/>
  <c r="O3030" i="1"/>
  <c r="Q3030" i="1" s="1"/>
  <c r="O3029" i="1"/>
  <c r="Q3029" i="1" s="1"/>
  <c r="O3028" i="1"/>
  <c r="Q3028" i="1" s="1"/>
  <c r="O3027" i="1"/>
  <c r="O3026" i="1"/>
  <c r="Q3026" i="1" s="1"/>
  <c r="O3025" i="1"/>
  <c r="P3025" i="1" s="1"/>
  <c r="O3024" i="1"/>
  <c r="P3024" i="1" s="1"/>
  <c r="O3023" i="1"/>
  <c r="O3022" i="1"/>
  <c r="Q3022" i="1" s="1"/>
  <c r="O3021" i="1"/>
  <c r="Q3021" i="1" s="1"/>
  <c r="O3020" i="1"/>
  <c r="Q3020" i="1" s="1"/>
  <c r="O3019" i="1"/>
  <c r="P3019" i="1" s="1"/>
  <c r="O3018" i="1"/>
  <c r="Q3018" i="1" s="1"/>
  <c r="O3017" i="1"/>
  <c r="Q3017" i="1" s="1"/>
  <c r="O3016" i="1"/>
  <c r="P3016" i="1" s="1"/>
  <c r="O3015" i="1"/>
  <c r="O3014" i="1"/>
  <c r="Q3014" i="1" s="1"/>
  <c r="O3013" i="1"/>
  <c r="P3013" i="1" s="1"/>
  <c r="O3012" i="1"/>
  <c r="P3012" i="1" s="1"/>
  <c r="O3011" i="1"/>
  <c r="O3010" i="1"/>
  <c r="Q3010" i="1" s="1"/>
  <c r="O3009" i="1"/>
  <c r="Q3009" i="1" s="1"/>
  <c r="O3008" i="1"/>
  <c r="Q3008" i="1" s="1"/>
  <c r="O3007" i="1"/>
  <c r="Q3007" i="1" s="1"/>
  <c r="O3006" i="1"/>
  <c r="Q3006" i="1" s="1"/>
  <c r="O3005" i="1"/>
  <c r="P3005" i="1" s="1"/>
  <c r="O3004" i="1"/>
  <c r="P3004" i="1" s="1"/>
  <c r="O3003" i="1"/>
  <c r="O3002" i="1"/>
  <c r="Q3002" i="1" s="1"/>
  <c r="O3001" i="1"/>
  <c r="P3001" i="1" s="1"/>
  <c r="O3000" i="1"/>
  <c r="P3000" i="1" s="1"/>
  <c r="O2999" i="1"/>
  <c r="O2998" i="1"/>
  <c r="Q2998" i="1" s="1"/>
  <c r="O2997" i="1"/>
  <c r="Q2997" i="1" s="1"/>
  <c r="O2996" i="1"/>
  <c r="Q2996" i="1" s="1"/>
  <c r="O2995" i="1"/>
  <c r="P2995" i="1" s="1"/>
  <c r="O2994" i="1"/>
  <c r="Q2994" i="1" s="1"/>
  <c r="O2993" i="1"/>
  <c r="Q2993" i="1" s="1"/>
  <c r="O2992" i="1"/>
  <c r="Q2992" i="1" s="1"/>
  <c r="O2991" i="1"/>
  <c r="O2990" i="1"/>
  <c r="P2990" i="1" s="1"/>
  <c r="O2989" i="1"/>
  <c r="P2989" i="1" s="1"/>
  <c r="O2988" i="1"/>
  <c r="P2988" i="1" s="1"/>
  <c r="O2987" i="1"/>
  <c r="O2986" i="1"/>
  <c r="Q2986" i="1" s="1"/>
  <c r="O2985" i="1"/>
  <c r="Q2985" i="1" s="1"/>
  <c r="O2984" i="1"/>
  <c r="Q2984" i="1" s="1"/>
  <c r="O2983" i="1"/>
  <c r="Q2983" i="1" s="1"/>
  <c r="O2982" i="1"/>
  <c r="P2982" i="1" s="1"/>
  <c r="O2981" i="1"/>
  <c r="Q2981" i="1" s="1"/>
  <c r="O2980" i="1"/>
  <c r="Q2980" i="1" s="1"/>
  <c r="O2979" i="1"/>
  <c r="O2978" i="1"/>
  <c r="Q2978" i="1" s="1"/>
  <c r="O2977" i="1"/>
  <c r="P2977" i="1" s="1"/>
  <c r="O2976" i="1"/>
  <c r="P2976" i="1" s="1"/>
  <c r="O2975" i="1"/>
  <c r="O2974" i="1"/>
  <c r="Q2974" i="1" s="1"/>
  <c r="O2973" i="1"/>
  <c r="Q2973" i="1" s="1"/>
  <c r="O2972" i="1"/>
  <c r="Q2972" i="1" s="1"/>
  <c r="O2971" i="1"/>
  <c r="P2971" i="1" s="1"/>
  <c r="O2970" i="1"/>
  <c r="Q2970" i="1" s="1"/>
  <c r="O2969" i="1"/>
  <c r="Q2969" i="1" s="1"/>
  <c r="O2968" i="1"/>
  <c r="Q2968" i="1" s="1"/>
  <c r="O2967" i="1"/>
  <c r="O2966" i="1"/>
  <c r="Q2966" i="1" s="1"/>
  <c r="O2965" i="1"/>
  <c r="P2965" i="1" s="1"/>
  <c r="O2964" i="1"/>
  <c r="P2964" i="1" s="1"/>
  <c r="O2963" i="1"/>
  <c r="O2962" i="1"/>
  <c r="Q2962" i="1" s="1"/>
  <c r="O2961" i="1"/>
  <c r="Q2961" i="1" s="1"/>
  <c r="O2960" i="1"/>
  <c r="Q2960" i="1" s="1"/>
  <c r="O2959" i="1"/>
  <c r="Q2959" i="1" s="1"/>
  <c r="O2958" i="1"/>
  <c r="P2958" i="1" s="1"/>
  <c r="O2957" i="1"/>
  <c r="Q2957" i="1" s="1"/>
  <c r="O2956" i="1"/>
  <c r="Q2956" i="1" s="1"/>
  <c r="O2955" i="1"/>
  <c r="O2954" i="1"/>
  <c r="Q2954" i="1" s="1"/>
  <c r="O2953" i="1"/>
  <c r="P2953" i="1" s="1"/>
  <c r="O2952" i="1"/>
  <c r="P2952" i="1" s="1"/>
  <c r="O2951" i="1"/>
  <c r="O2950" i="1"/>
  <c r="Q2950" i="1" s="1"/>
  <c r="O2949" i="1"/>
  <c r="Q2949" i="1" s="1"/>
  <c r="O2948" i="1"/>
  <c r="Q2948" i="1" s="1"/>
  <c r="T4" i="7"/>
  <c r="O2947" i="1"/>
  <c r="P2947" i="1" s="1"/>
  <c r="O2946" i="1"/>
  <c r="Q2946" i="1" s="1"/>
  <c r="O2945" i="1"/>
  <c r="O2944" i="1"/>
  <c r="P2944" i="1" s="1"/>
  <c r="O2943" i="1"/>
  <c r="Q2943" i="1" s="1"/>
  <c r="O2942" i="1"/>
  <c r="Q2942" i="1" s="1"/>
  <c r="O2941" i="1"/>
  <c r="P2941" i="1" s="1"/>
  <c r="O2940" i="1"/>
  <c r="Q2940" i="1" s="1"/>
  <c r="O2939" i="1"/>
  <c r="O2938" i="1"/>
  <c r="P2938" i="1" s="1"/>
  <c r="O2937" i="1"/>
  <c r="Q2937" i="1" s="1"/>
  <c r="O2936" i="1"/>
  <c r="O2935" i="1"/>
  <c r="P2935" i="1" s="1"/>
  <c r="O2934" i="1"/>
  <c r="Q2934" i="1" s="1"/>
  <c r="O2933" i="1"/>
  <c r="O2932" i="1"/>
  <c r="P2932" i="1" s="1"/>
  <c r="O2931" i="1"/>
  <c r="Q2931" i="1" s="1"/>
  <c r="O2930" i="1"/>
  <c r="Q2930" i="1" s="1"/>
  <c r="O2929" i="1"/>
  <c r="P2929" i="1" s="1"/>
  <c r="O2928" i="1"/>
  <c r="Q2928" i="1" s="1"/>
  <c r="O2927" i="1"/>
  <c r="O2926" i="1"/>
  <c r="P2926" i="1" s="1"/>
  <c r="O2925" i="1"/>
  <c r="Q2925" i="1" s="1"/>
  <c r="O2924" i="1"/>
  <c r="O2923" i="1"/>
  <c r="P2923" i="1" s="1"/>
  <c r="O2922" i="1"/>
  <c r="Q2922" i="1" s="1"/>
  <c r="O2921" i="1"/>
  <c r="O2920" i="1"/>
  <c r="P2920" i="1" s="1"/>
  <c r="O2919" i="1"/>
  <c r="Q2919" i="1" s="1"/>
  <c r="O2918" i="1"/>
  <c r="Q2918" i="1" s="1"/>
  <c r="O2917" i="1"/>
  <c r="P2917" i="1" s="1"/>
  <c r="O2916" i="1"/>
  <c r="Q2916" i="1" s="1"/>
  <c r="O2915" i="1"/>
  <c r="O2914" i="1"/>
  <c r="P2914" i="1" s="1"/>
  <c r="O2913" i="1"/>
  <c r="Q2913" i="1" s="1"/>
  <c r="O2912" i="1"/>
  <c r="O2911" i="1"/>
  <c r="P2911" i="1" s="1"/>
  <c r="O2910" i="1"/>
  <c r="Q2910" i="1" s="1"/>
  <c r="O2909" i="1"/>
  <c r="O2908" i="1"/>
  <c r="P2908" i="1" s="1"/>
  <c r="O2907" i="1"/>
  <c r="Q2907" i="1" s="1"/>
  <c r="O2906" i="1"/>
  <c r="Q2906" i="1" s="1"/>
  <c r="O2905" i="1"/>
  <c r="P2905" i="1" s="1"/>
  <c r="O2904" i="1"/>
  <c r="Q2904" i="1" s="1"/>
  <c r="O2903" i="1"/>
  <c r="O2902" i="1"/>
  <c r="P2902" i="1" s="1"/>
  <c r="O2901" i="1"/>
  <c r="Q2901" i="1" s="1"/>
  <c r="O2900" i="1"/>
  <c r="O2899" i="1"/>
  <c r="P2899" i="1" s="1"/>
  <c r="O2898" i="1"/>
  <c r="Q2898" i="1" s="1"/>
  <c r="O2897" i="1"/>
  <c r="O2896" i="1"/>
  <c r="P2896" i="1" s="1"/>
  <c r="O2895" i="1"/>
  <c r="Q2895" i="1" s="1"/>
  <c r="O2894" i="1"/>
  <c r="Q2894" i="1" s="1"/>
  <c r="O2893" i="1"/>
  <c r="P2893" i="1" s="1"/>
  <c r="O2892" i="1"/>
  <c r="Q2892" i="1" s="1"/>
  <c r="O2891" i="1"/>
  <c r="O2890" i="1"/>
  <c r="Q2890" i="1" s="1"/>
  <c r="O2889" i="1"/>
  <c r="Q2889" i="1" s="1"/>
  <c r="O2888" i="1"/>
  <c r="O2887" i="1"/>
  <c r="P2887" i="1" s="1"/>
  <c r="O2886" i="1"/>
  <c r="Q2886" i="1" s="1"/>
  <c r="O2885" i="1"/>
  <c r="O2884" i="1"/>
  <c r="P2884" i="1" s="1"/>
  <c r="O2883" i="1"/>
  <c r="Q2883" i="1" s="1"/>
  <c r="O2882" i="1"/>
  <c r="Q2882" i="1" s="1"/>
  <c r="O2881" i="1"/>
  <c r="P2881" i="1" s="1"/>
  <c r="O2880" i="1"/>
  <c r="Q2880" i="1" s="1"/>
  <c r="O2879" i="1"/>
  <c r="O2878" i="1"/>
  <c r="Q2878" i="1" s="1"/>
  <c r="O2877" i="1"/>
  <c r="Q2877" i="1" s="1"/>
  <c r="O2876" i="1"/>
  <c r="O2875" i="1"/>
  <c r="P2875" i="1" s="1"/>
  <c r="O2874" i="1"/>
  <c r="Q2874" i="1" s="1"/>
  <c r="O2873" i="1"/>
  <c r="O2872" i="1"/>
  <c r="P2872" i="1" s="1"/>
  <c r="O2871" i="1"/>
  <c r="Q2871" i="1" s="1"/>
  <c r="O2870" i="1"/>
  <c r="O2869" i="1"/>
  <c r="P2869" i="1" s="1"/>
  <c r="O2868" i="1"/>
  <c r="Q2868" i="1" s="1"/>
  <c r="O2867" i="1"/>
  <c r="O2866" i="1"/>
  <c r="Q2866" i="1" s="1"/>
  <c r="O2865" i="1"/>
  <c r="P2865" i="1" s="1"/>
  <c r="O2864" i="1"/>
  <c r="O2863" i="1"/>
  <c r="P2863" i="1" s="1"/>
  <c r="O2862" i="1"/>
  <c r="Q2862" i="1" s="1"/>
  <c r="O2861" i="1"/>
  <c r="O2860" i="1"/>
  <c r="P2860" i="1" s="1"/>
  <c r="O2859" i="1"/>
  <c r="P2859" i="1" s="1"/>
  <c r="O2858" i="1"/>
  <c r="O2857" i="1"/>
  <c r="P2857" i="1" s="1"/>
  <c r="O2856" i="1"/>
  <c r="Q2856" i="1" s="1"/>
  <c r="O2855" i="1"/>
  <c r="O2854" i="1"/>
  <c r="Q2854" i="1" s="1"/>
  <c r="O2853" i="1"/>
  <c r="Q2853" i="1" s="1"/>
  <c r="O2852" i="1"/>
  <c r="O2851" i="1"/>
  <c r="P2851" i="1" s="1"/>
  <c r="O2850" i="1"/>
  <c r="Q2850" i="1" s="1"/>
  <c r="O2849" i="1"/>
  <c r="O2848" i="1"/>
  <c r="Q2848" i="1" s="1"/>
  <c r="O2847" i="1"/>
  <c r="Q2847" i="1" s="1"/>
  <c r="O2846" i="1"/>
  <c r="O2845" i="1"/>
  <c r="P2845" i="1" s="1"/>
  <c r="O2844" i="1"/>
  <c r="Q2844" i="1" s="1"/>
  <c r="O2843" i="1"/>
  <c r="O2842" i="1"/>
  <c r="Q2842" i="1" s="1"/>
  <c r="O2841" i="1"/>
  <c r="Q2841" i="1" s="1"/>
  <c r="O2840" i="1"/>
  <c r="O2839" i="1"/>
  <c r="P2839" i="1" s="1"/>
  <c r="O2838" i="1"/>
  <c r="Q2838" i="1" s="1"/>
  <c r="O2837" i="1"/>
  <c r="O2836" i="1"/>
  <c r="Q2836" i="1" s="1"/>
  <c r="O2835" i="1"/>
  <c r="Q2835" i="1" s="1"/>
  <c r="O2834" i="1"/>
  <c r="O2833" i="1"/>
  <c r="P2833" i="1" s="1"/>
  <c r="O2832" i="1"/>
  <c r="Q2832" i="1" s="1"/>
  <c r="O2831" i="1"/>
  <c r="O2830" i="1"/>
  <c r="P2830" i="1" s="1"/>
  <c r="O2829" i="1"/>
  <c r="Q2829" i="1" s="1"/>
  <c r="O2828" i="1"/>
  <c r="O2827" i="1"/>
  <c r="P2827" i="1" s="1"/>
  <c r="O2826" i="1"/>
  <c r="Q2826" i="1" s="1"/>
  <c r="O2825" i="1"/>
  <c r="O2824" i="1"/>
  <c r="P2824" i="1" s="1"/>
  <c r="O2823" i="1"/>
  <c r="Q2823" i="1" s="1"/>
  <c r="O2822" i="1"/>
  <c r="Q2822" i="1" s="1"/>
  <c r="O2821" i="1"/>
  <c r="P2821" i="1" s="1"/>
  <c r="O2820" i="1"/>
  <c r="Q2820" i="1" s="1"/>
  <c r="O2819" i="1"/>
  <c r="O2818" i="1"/>
  <c r="P2818" i="1" s="1"/>
  <c r="O2817" i="1"/>
  <c r="Q2817" i="1" s="1"/>
  <c r="O2816" i="1"/>
  <c r="Q2816" i="1" s="1"/>
  <c r="O2815" i="1"/>
  <c r="P2815" i="1" s="1"/>
  <c r="O2814" i="1"/>
  <c r="Q2814" i="1" s="1"/>
  <c r="O2813" i="1"/>
  <c r="P2813" i="1" s="1"/>
  <c r="O2812" i="1"/>
  <c r="P2812" i="1" s="1"/>
  <c r="O2811" i="1"/>
  <c r="P2811" i="1" s="1"/>
  <c r="O2810" i="1"/>
  <c r="Q2810" i="1" s="1"/>
  <c r="O2809" i="1"/>
  <c r="O2808" i="1"/>
  <c r="Q2808" i="1" s="1"/>
  <c r="O2807" i="1"/>
  <c r="O2806" i="1"/>
  <c r="P2806" i="1" s="1"/>
  <c r="O2805" i="1"/>
  <c r="Q2805" i="1" s="1"/>
  <c r="O2804" i="1"/>
  <c r="Q2804" i="1" s="1"/>
  <c r="O2803" i="1"/>
  <c r="P2803" i="1" s="1"/>
  <c r="O2802" i="1"/>
  <c r="Q2802" i="1" s="1"/>
  <c r="O2801" i="1"/>
  <c r="P2801" i="1" s="1"/>
  <c r="O2800" i="1"/>
  <c r="Q2800" i="1" s="1"/>
  <c r="O2799" i="1"/>
  <c r="O2798" i="1"/>
  <c r="Q2798" i="1" s="1"/>
  <c r="O2797" i="1"/>
  <c r="P2797" i="1" s="1"/>
  <c r="O2796" i="1"/>
  <c r="Q2796" i="1" s="1"/>
  <c r="O2795" i="1"/>
  <c r="O2794" i="1"/>
  <c r="Q2794" i="1" s="1"/>
  <c r="O2793" i="1"/>
  <c r="Q2793" i="1" s="1"/>
  <c r="O2792" i="1"/>
  <c r="Q2792" i="1" s="1"/>
  <c r="O2791" i="1"/>
  <c r="P2791" i="1" s="1"/>
  <c r="O2790" i="1"/>
  <c r="Q2790" i="1" s="1"/>
  <c r="O2789" i="1"/>
  <c r="P2789" i="1" s="1"/>
  <c r="O2788" i="1"/>
  <c r="Q2788" i="1" s="1"/>
  <c r="O2787" i="1"/>
  <c r="Q2787" i="1" s="1"/>
  <c r="O2786" i="1"/>
  <c r="Q2786" i="1" s="1"/>
  <c r="O2785" i="1"/>
  <c r="P2785" i="1" s="1"/>
  <c r="O2784" i="1"/>
  <c r="Q2784" i="1" s="1"/>
  <c r="O2783" i="1"/>
  <c r="O2782" i="1"/>
  <c r="Q2782" i="1" s="1"/>
  <c r="O2781" i="1"/>
  <c r="Q2781" i="1" s="1"/>
  <c r="O2780" i="1"/>
  <c r="Q2780" i="1" s="1"/>
  <c r="O2779" i="1"/>
  <c r="P2779" i="1" s="1"/>
  <c r="O2778" i="1"/>
  <c r="Q2778" i="1" s="1"/>
  <c r="O2777" i="1"/>
  <c r="P2777" i="1" s="1"/>
  <c r="O2776" i="1"/>
  <c r="P2776" i="1" s="1"/>
  <c r="O2775" i="1"/>
  <c r="P2775" i="1" s="1"/>
  <c r="O2774" i="1"/>
  <c r="Q2774" i="1" s="1"/>
  <c r="O2773" i="1"/>
  <c r="P2773" i="1" s="1"/>
  <c r="O2772" i="1"/>
  <c r="Q2772" i="1" s="1"/>
  <c r="O2771" i="1"/>
  <c r="O2770" i="1"/>
  <c r="Q2770" i="1" s="1"/>
  <c r="O2769" i="1"/>
  <c r="O2768" i="1"/>
  <c r="Q2768" i="1" s="1"/>
  <c r="O2767" i="1"/>
  <c r="P2767" i="1" s="1"/>
  <c r="O2766" i="1"/>
  <c r="Q2766" i="1" s="1"/>
  <c r="O2765" i="1"/>
  <c r="P2765" i="1" s="1"/>
  <c r="O2764" i="1"/>
  <c r="Q2764" i="1" s="1"/>
  <c r="O2763" i="1"/>
  <c r="Q2763" i="1" s="1"/>
  <c r="O2762" i="1"/>
  <c r="Q2762" i="1" s="1"/>
  <c r="O2761" i="1"/>
  <c r="O2760" i="1"/>
  <c r="Q2760" i="1" s="1"/>
  <c r="O2759" i="1"/>
  <c r="O2758" i="1"/>
  <c r="Q2758" i="1" s="1"/>
  <c r="O2757" i="1"/>
  <c r="Q2757" i="1" s="1"/>
  <c r="O2756" i="1"/>
  <c r="Q2756" i="1" s="1"/>
  <c r="O2755" i="1"/>
  <c r="P2755" i="1" s="1"/>
  <c r="O2754" i="1"/>
  <c r="Q2754" i="1" s="1"/>
  <c r="O2753" i="1"/>
  <c r="P2753" i="1" s="1"/>
  <c r="O2752" i="1"/>
  <c r="Q2752" i="1" s="1"/>
  <c r="O2751" i="1"/>
  <c r="Q2751" i="1" s="1"/>
  <c r="O2750" i="1"/>
  <c r="Q2750" i="1" s="1"/>
  <c r="O2749" i="1"/>
  <c r="O2748" i="1"/>
  <c r="Q2748" i="1" s="1"/>
  <c r="O2747" i="1"/>
  <c r="P2747" i="1" s="1"/>
  <c r="O2746" i="1"/>
  <c r="Q2746" i="1" s="1"/>
  <c r="O2745" i="1"/>
  <c r="O2744" i="1"/>
  <c r="Q2744" i="1" s="1"/>
  <c r="O2743" i="1"/>
  <c r="P2743" i="1" s="1"/>
  <c r="O2742" i="1"/>
  <c r="Q2742" i="1" s="1"/>
  <c r="O2741" i="1"/>
  <c r="P2741" i="1" s="1"/>
  <c r="O2740" i="1"/>
  <c r="Q2740" i="1" s="1"/>
  <c r="O2739" i="1"/>
  <c r="P2739" i="1" s="1"/>
  <c r="O2738" i="1"/>
  <c r="Q2738" i="1" s="1"/>
  <c r="O2737" i="1"/>
  <c r="P2737" i="1" s="1"/>
  <c r="O2736" i="1"/>
  <c r="Q2736" i="1" s="1"/>
  <c r="O2735" i="1"/>
  <c r="O2734" i="1"/>
  <c r="Q2734" i="1" s="1"/>
  <c r="O2733" i="1"/>
  <c r="O2732" i="1"/>
  <c r="Q2732" i="1" s="1"/>
  <c r="O2731" i="1"/>
  <c r="P2731" i="1" s="1"/>
  <c r="O2730" i="1"/>
  <c r="Q2730" i="1" s="1"/>
  <c r="O2729" i="1"/>
  <c r="P2729" i="1" s="1"/>
  <c r="O2728" i="1"/>
  <c r="Q2728" i="1" s="1"/>
  <c r="O2727" i="1"/>
  <c r="Q2727" i="1" s="1"/>
  <c r="O2726" i="1"/>
  <c r="Q2726" i="1" s="1"/>
  <c r="O2725" i="1"/>
  <c r="O2724" i="1"/>
  <c r="Q2724" i="1" s="1"/>
  <c r="O2723" i="1"/>
  <c r="O2722" i="1"/>
  <c r="Q2722" i="1" s="1"/>
  <c r="O2721" i="1"/>
  <c r="Q2721" i="1" s="1"/>
  <c r="O2720" i="1"/>
  <c r="Q2720" i="1" s="1"/>
  <c r="O2719" i="1"/>
  <c r="P2719" i="1" s="1"/>
  <c r="O2718" i="1"/>
  <c r="Q2718" i="1" s="1"/>
  <c r="O2717" i="1"/>
  <c r="P2717" i="1" s="1"/>
  <c r="O2716" i="1"/>
  <c r="P2716" i="1" s="1"/>
  <c r="O2715" i="1"/>
  <c r="Q2715" i="1" s="1"/>
  <c r="O2714" i="1"/>
  <c r="Q2714" i="1" s="1"/>
  <c r="O2713" i="1"/>
  <c r="O2712" i="1"/>
  <c r="Q2712" i="1" s="1"/>
  <c r="O2711" i="1"/>
  <c r="P2711" i="1" s="1"/>
  <c r="O2710" i="1"/>
  <c r="P2710" i="1" s="1"/>
  <c r="O2709" i="1"/>
  <c r="O2708" i="1"/>
  <c r="Q2708" i="1" s="1"/>
  <c r="O2707" i="1"/>
  <c r="P2707" i="1" s="1"/>
  <c r="O2706" i="1"/>
  <c r="Q2706" i="1" s="1"/>
  <c r="O2705" i="1"/>
  <c r="P2705" i="1" s="1"/>
  <c r="O2704" i="1"/>
  <c r="P2704" i="1" s="1"/>
  <c r="O2703" i="1"/>
  <c r="P2703" i="1" s="1"/>
  <c r="O2702" i="1"/>
  <c r="Q2702" i="1" s="1"/>
  <c r="O2701" i="1"/>
  <c r="P2701" i="1" s="1"/>
  <c r="O2700" i="1"/>
  <c r="Q2700" i="1" s="1"/>
  <c r="O2699" i="1"/>
  <c r="O2698" i="1"/>
  <c r="Q2698" i="1" s="1"/>
  <c r="O2697" i="1"/>
  <c r="P2697" i="1" s="1"/>
  <c r="O2696" i="1"/>
  <c r="Q2696" i="1" s="1"/>
  <c r="O2695" i="1"/>
  <c r="Q2695" i="1" s="1"/>
  <c r="O2694" i="1"/>
  <c r="Q2694" i="1" s="1"/>
  <c r="O2693" i="1"/>
  <c r="P2693" i="1" s="1"/>
  <c r="O2692" i="1"/>
  <c r="O2691" i="1"/>
  <c r="Q2691" i="1" s="1"/>
  <c r="O2690" i="1"/>
  <c r="Q2690" i="1" s="1"/>
  <c r="O2689" i="1"/>
  <c r="Q2689" i="1" s="1"/>
  <c r="O2688" i="1"/>
  <c r="Q2688" i="1" s="1"/>
  <c r="O2687" i="1"/>
  <c r="Q2687" i="1" s="1"/>
  <c r="O2686" i="1"/>
  <c r="Q2686" i="1" s="1"/>
  <c r="O2685" i="1"/>
  <c r="P2685" i="1" s="1"/>
  <c r="O2684" i="1"/>
  <c r="O2683" i="1"/>
  <c r="O2682" i="1"/>
  <c r="P2682" i="1" s="1"/>
  <c r="O2681" i="1"/>
  <c r="P2681" i="1" s="1"/>
  <c r="O2680" i="1"/>
  <c r="O2679" i="1"/>
  <c r="Q2679" i="1" s="1"/>
  <c r="O2678" i="1"/>
  <c r="Q2678" i="1" s="1"/>
  <c r="O2677" i="1"/>
  <c r="Q2677" i="1" s="1"/>
  <c r="O2676" i="1"/>
  <c r="Q2676" i="1" s="1"/>
  <c r="O2675" i="1"/>
  <c r="P2675" i="1" s="1"/>
  <c r="O2674" i="1"/>
  <c r="P2674" i="1" s="1"/>
  <c r="O2673" i="1"/>
  <c r="P2673" i="1" s="1"/>
  <c r="O2672" i="1"/>
  <c r="O2671" i="1"/>
  <c r="O2670" i="1"/>
  <c r="P2670" i="1" s="1"/>
  <c r="O2669" i="1"/>
  <c r="P2669" i="1" s="1"/>
  <c r="O2668" i="1"/>
  <c r="O2667" i="1"/>
  <c r="Q2667" i="1" s="1"/>
  <c r="O2666" i="1"/>
  <c r="Q2666" i="1" s="1"/>
  <c r="O2665" i="1"/>
  <c r="Q2665" i="1" s="1"/>
  <c r="O2664" i="1"/>
  <c r="Q2664" i="1" s="1"/>
  <c r="O2663" i="1"/>
  <c r="Q2663" i="1" s="1"/>
  <c r="O2662" i="1"/>
  <c r="P2662" i="1" s="1"/>
  <c r="O2661" i="1"/>
  <c r="P2661" i="1" s="1"/>
  <c r="O2660" i="1"/>
  <c r="O2659" i="1"/>
  <c r="O2658" i="1"/>
  <c r="P2658" i="1" s="1"/>
  <c r="O2657" i="1"/>
  <c r="P2657" i="1" s="1"/>
  <c r="O2656" i="1"/>
  <c r="O2655" i="1"/>
  <c r="Q2655" i="1" s="1"/>
  <c r="O2654" i="1"/>
  <c r="Q2654" i="1" s="1"/>
  <c r="O2653" i="1"/>
  <c r="Q2653" i="1" s="1"/>
  <c r="O2652" i="1"/>
  <c r="Q2652" i="1" s="1"/>
  <c r="O2651" i="1"/>
  <c r="Q2651" i="1" s="1"/>
  <c r="O2650" i="1"/>
  <c r="P2650" i="1" s="1"/>
  <c r="O2649" i="1"/>
  <c r="P2649" i="1" s="1"/>
  <c r="O2648" i="1"/>
  <c r="P2648" i="1" s="1"/>
  <c r="O2647" i="1"/>
  <c r="O2646" i="1"/>
  <c r="P2646" i="1" s="1"/>
  <c r="O2645" i="1"/>
  <c r="P2645" i="1" s="1"/>
  <c r="O2644" i="1"/>
  <c r="O2643" i="1"/>
  <c r="Q2643" i="1" s="1"/>
  <c r="O2642" i="1"/>
  <c r="P2642" i="1" s="1"/>
  <c r="O2641" i="1"/>
  <c r="Q2641" i="1" s="1"/>
  <c r="O2640" i="1"/>
  <c r="Q2640" i="1" s="1"/>
  <c r="O2639" i="1"/>
  <c r="Q2639" i="1" s="1"/>
  <c r="O2638" i="1"/>
  <c r="Q2638" i="1" s="1"/>
  <c r="O2637" i="1"/>
  <c r="P2637" i="1" s="1"/>
  <c r="O2636" i="1"/>
  <c r="P2636" i="1" s="1"/>
  <c r="O2635" i="1"/>
  <c r="O2634" i="1"/>
  <c r="P2634" i="1" s="1"/>
  <c r="O2633" i="1"/>
  <c r="P2633" i="1" s="1"/>
  <c r="O2632" i="1"/>
  <c r="O2631" i="1"/>
  <c r="Q2631" i="1" s="1"/>
  <c r="O2630" i="1"/>
  <c r="Q2630" i="1" s="1"/>
  <c r="O2629" i="1"/>
  <c r="Q2629" i="1" s="1"/>
  <c r="O2628" i="1"/>
  <c r="O2627" i="1"/>
  <c r="Q2627" i="1" s="1"/>
  <c r="O2626" i="1"/>
  <c r="Q2626" i="1" s="1"/>
  <c r="O2625" i="1"/>
  <c r="P2625" i="1" s="1"/>
  <c r="O2624" i="1"/>
  <c r="P2624" i="1" s="1"/>
  <c r="O2623" i="1"/>
  <c r="Q2623" i="1" s="1"/>
  <c r="O2622" i="1"/>
  <c r="P2622" i="1" s="1"/>
  <c r="O2621" i="1"/>
  <c r="P2621" i="1" s="1"/>
  <c r="O2620" i="1"/>
  <c r="O2619" i="1"/>
  <c r="Q2619" i="1" s="1"/>
  <c r="O2618" i="1"/>
  <c r="Q2618" i="1" s="1"/>
  <c r="O2617" i="1"/>
  <c r="Q2617" i="1" s="1"/>
  <c r="O2616" i="1"/>
  <c r="O2615" i="1"/>
  <c r="Q2615" i="1" s="1"/>
  <c r="O2614" i="1"/>
  <c r="Q2614" i="1" s="1"/>
  <c r="O2613" i="1"/>
  <c r="P2613" i="1" s="1"/>
  <c r="O2612" i="1"/>
  <c r="P2612" i="1" s="1"/>
  <c r="O2611" i="1"/>
  <c r="Q2611" i="1" s="1"/>
  <c r="O2610" i="1"/>
  <c r="P2610" i="1" s="1"/>
  <c r="O2609" i="1"/>
  <c r="P2609" i="1" s="1"/>
  <c r="O2608" i="1"/>
  <c r="T4" i="9"/>
  <c r="T4" i="8"/>
  <c r="P3975" i="1" l="1"/>
  <c r="P4197" i="1"/>
  <c r="R4197" i="1" s="1"/>
  <c r="S4197" i="1" s="1"/>
  <c r="Q3429" i="1"/>
  <c r="P3508" i="1"/>
  <c r="R3508" i="1" s="1"/>
  <c r="S3508" i="1" s="1"/>
  <c r="P4035" i="1"/>
  <c r="Q4048" i="1"/>
  <c r="Q4055" i="1"/>
  <c r="R4055" i="1" s="1"/>
  <c r="S4055" i="1" s="1"/>
  <c r="P4062" i="1"/>
  <c r="R4062" i="1" s="1"/>
  <c r="S4062" i="1" s="1"/>
  <c r="Z42" i="7"/>
  <c r="W23" i="7"/>
  <c r="AB60" i="7"/>
  <c r="W42" i="7"/>
  <c r="AE42" i="7"/>
  <c r="AC23" i="7"/>
  <c r="AF44" i="8"/>
  <c r="AF277" i="8"/>
  <c r="AF510" i="8"/>
  <c r="U23" i="7"/>
  <c r="AF60" i="7"/>
  <c r="V60" i="7"/>
  <c r="AD60" i="7"/>
  <c r="X60" i="7"/>
  <c r="AF23" i="7"/>
  <c r="AF42" i="7"/>
  <c r="X23" i="7"/>
  <c r="AD23" i="7"/>
  <c r="W60" i="7"/>
  <c r="AC60" i="7"/>
  <c r="V23" i="7"/>
  <c r="AE23" i="7"/>
  <c r="Z23" i="7"/>
  <c r="Y60" i="7"/>
  <c r="X42" i="7"/>
  <c r="AE60" i="7"/>
  <c r="AA23" i="7"/>
  <c r="Z60" i="7"/>
  <c r="AB42" i="7"/>
  <c r="U60" i="7"/>
  <c r="U42" i="7"/>
  <c r="AC42" i="7"/>
  <c r="V42" i="7"/>
  <c r="AD42" i="7"/>
  <c r="AB23" i="7"/>
  <c r="AA60" i="7"/>
  <c r="Y42" i="7"/>
  <c r="AA42" i="7"/>
  <c r="Q4043" i="1"/>
  <c r="Q3016" i="1"/>
  <c r="R3016" i="1" s="1"/>
  <c r="S3016" i="1" s="1"/>
  <c r="Q3647" i="1"/>
  <c r="R3647" i="1" s="1"/>
  <c r="S3647" i="1" s="1"/>
  <c r="P3734" i="1"/>
  <c r="R3734" i="1" s="1"/>
  <c r="S3734" i="1" s="1"/>
  <c r="Q3741" i="1"/>
  <c r="P4200" i="1"/>
  <c r="R4200" i="1" s="1"/>
  <c r="S4200" i="1" s="1"/>
  <c r="Q3264" i="1"/>
  <c r="P3947" i="1"/>
  <c r="R3947" i="1" s="1"/>
  <c r="S3947" i="1" s="1"/>
  <c r="P4097" i="1"/>
  <c r="Q4135" i="1"/>
  <c r="P4157" i="1"/>
  <c r="R4157" i="1" s="1"/>
  <c r="S4157" i="1" s="1"/>
  <c r="P4072" i="1"/>
  <c r="Q4170" i="1"/>
  <c r="R4170" i="1" s="1"/>
  <c r="S4170" i="1" s="1"/>
  <c r="Q4002" i="1"/>
  <c r="R4002" i="1" s="1"/>
  <c r="S4002" i="1" s="1"/>
  <c r="P4054" i="1"/>
  <c r="R4054" i="1" s="1"/>
  <c r="S4054" i="1" s="1"/>
  <c r="Q4113" i="1"/>
  <c r="R4113" i="1" s="1"/>
  <c r="S4113" i="1" s="1"/>
  <c r="P4180" i="1"/>
  <c r="R4180" i="1" s="1"/>
  <c r="S4180" i="1" s="1"/>
  <c r="P3746" i="1"/>
  <c r="R3746" i="1" s="1"/>
  <c r="S3746" i="1" s="1"/>
  <c r="Q3929" i="1"/>
  <c r="R3929" i="1" s="1"/>
  <c r="S3929" i="1" s="1"/>
  <c r="P3963" i="1"/>
  <c r="P4001" i="1"/>
  <c r="R4001" i="1" s="1"/>
  <c r="S4001" i="1" s="1"/>
  <c r="P4023" i="1"/>
  <c r="R4023" i="1" s="1"/>
  <c r="S4023" i="1" s="1"/>
  <c r="Q4138" i="1"/>
  <c r="R4138" i="1" s="1"/>
  <c r="S4138" i="1" s="1"/>
  <c r="P4144" i="1"/>
  <c r="R4144" i="1" s="1"/>
  <c r="S4144" i="1" s="1"/>
  <c r="Q4192" i="1"/>
  <c r="R4192" i="1" s="1"/>
  <c r="S4192" i="1" s="1"/>
  <c r="P2998" i="1"/>
  <c r="R2998" i="1" s="1"/>
  <c r="S2998" i="1" s="1"/>
  <c r="Q3005" i="1"/>
  <c r="R3005" i="1" s="1"/>
  <c r="S3005" i="1" s="1"/>
  <c r="Q3849" i="1"/>
  <c r="P3924" i="1"/>
  <c r="R3924" i="1" s="1"/>
  <c r="S3924" i="1" s="1"/>
  <c r="P3936" i="1"/>
  <c r="R3936" i="1" s="1"/>
  <c r="S3936" i="1" s="1"/>
  <c r="Q4038" i="1"/>
  <c r="R4038" i="1" s="1"/>
  <c r="S4038" i="1" s="1"/>
  <c r="Q4186" i="1"/>
  <c r="R4186" i="1" s="1"/>
  <c r="S4186" i="1" s="1"/>
  <c r="Q3173" i="1"/>
  <c r="R3173" i="1" s="1"/>
  <c r="S3173" i="1" s="1"/>
  <c r="Q3601" i="1"/>
  <c r="R3601" i="1" s="1"/>
  <c r="S3601" i="1" s="1"/>
  <c r="P3844" i="1"/>
  <c r="R3844" i="1" s="1"/>
  <c r="S3844" i="1" s="1"/>
  <c r="P3937" i="1"/>
  <c r="R3937" i="1" s="1"/>
  <c r="S3937" i="1" s="1"/>
  <c r="P4080" i="1"/>
  <c r="R4080" i="1" s="1"/>
  <c r="S4080" i="1" s="1"/>
  <c r="P4108" i="1"/>
  <c r="R4108" i="1" s="1"/>
  <c r="S4108" i="1" s="1"/>
  <c r="Q4121" i="1"/>
  <c r="R4121" i="1" s="1"/>
  <c r="S4121" i="1" s="1"/>
  <c r="P4154" i="1"/>
  <c r="Q4160" i="1"/>
  <c r="P3913" i="1"/>
  <c r="R3913" i="1" s="1"/>
  <c r="S3913" i="1" s="1"/>
  <c r="P3932" i="1"/>
  <c r="R3932" i="1" s="1"/>
  <c r="S3932" i="1" s="1"/>
  <c r="Q4047" i="1"/>
  <c r="R4047" i="1" s="1"/>
  <c r="S4047" i="1" s="1"/>
  <c r="P4088" i="1"/>
  <c r="R4088" i="1" s="1"/>
  <c r="S4088" i="1" s="1"/>
  <c r="P4136" i="1"/>
  <c r="R4136" i="1" s="1"/>
  <c r="S4136" i="1" s="1"/>
  <c r="Q3602" i="1"/>
  <c r="R3602" i="1" s="1"/>
  <c r="S3602" i="1" s="1"/>
  <c r="Q3635" i="1"/>
  <c r="Q4103" i="1"/>
  <c r="R4103" i="1" s="1"/>
  <c r="S4103" i="1" s="1"/>
  <c r="P4109" i="1"/>
  <c r="R4109" i="1" s="1"/>
  <c r="S4109" i="1" s="1"/>
  <c r="P4176" i="1"/>
  <c r="R4176" i="1" s="1"/>
  <c r="S4176" i="1" s="1"/>
  <c r="Q4210" i="1"/>
  <c r="R4210" i="1" s="1"/>
  <c r="S4210" i="1" s="1"/>
  <c r="P3581" i="1"/>
  <c r="R4097" i="1"/>
  <c r="S4097" i="1" s="1"/>
  <c r="P3064" i="1"/>
  <c r="P3170" i="1"/>
  <c r="R3170" i="1" s="1"/>
  <c r="S3170" i="1" s="1"/>
  <c r="Q3191" i="1"/>
  <c r="R3191" i="1" s="1"/>
  <c r="S3191" i="1" s="1"/>
  <c r="P3245" i="1"/>
  <c r="R3245" i="1" s="1"/>
  <c r="S3245" i="1" s="1"/>
  <c r="Q3252" i="1"/>
  <c r="R3252" i="1" s="1"/>
  <c r="S3252" i="1" s="1"/>
  <c r="P3354" i="1"/>
  <c r="Q3421" i="1"/>
  <c r="R3421" i="1" s="1"/>
  <c r="S3421" i="1" s="1"/>
  <c r="Q3641" i="1"/>
  <c r="R3641" i="1" s="1"/>
  <c r="S3641" i="1" s="1"/>
  <c r="P3914" i="1"/>
  <c r="R3914" i="1" s="1"/>
  <c r="S3914" i="1" s="1"/>
  <c r="P3921" i="1"/>
  <c r="Q3940" i="1"/>
  <c r="R3940" i="1" s="1"/>
  <c r="S3940" i="1" s="1"/>
  <c r="P3959" i="1"/>
  <c r="R3959" i="1" s="1"/>
  <c r="S3959" i="1" s="1"/>
  <c r="Q3984" i="1"/>
  <c r="R3984" i="1" s="1"/>
  <c r="S3984" i="1" s="1"/>
  <c r="P3989" i="1"/>
  <c r="R3989" i="1" s="1"/>
  <c r="S3989" i="1" s="1"/>
  <c r="Q4006" i="1"/>
  <c r="R4006" i="1" s="1"/>
  <c r="S4006" i="1" s="1"/>
  <c r="Q4011" i="1"/>
  <c r="R4011" i="1" s="1"/>
  <c r="S4011" i="1" s="1"/>
  <c r="R4043" i="1"/>
  <c r="S4043" i="1" s="1"/>
  <c r="P4064" i="1"/>
  <c r="R4064" i="1" s="1"/>
  <c r="S4064" i="1" s="1"/>
  <c r="P4069" i="1"/>
  <c r="R4069" i="1" s="1"/>
  <c r="S4069" i="1" s="1"/>
  <c r="P4074" i="1"/>
  <c r="R4074" i="1" s="1"/>
  <c r="S4074" i="1" s="1"/>
  <c r="P4092" i="1"/>
  <c r="R4092" i="1" s="1"/>
  <c r="S4092" i="1" s="1"/>
  <c r="P4130" i="1"/>
  <c r="R4130" i="1" s="1"/>
  <c r="S4130" i="1" s="1"/>
  <c r="P4172" i="1"/>
  <c r="R4172" i="1" s="1"/>
  <c r="S4172" i="1" s="1"/>
  <c r="P4182" i="1"/>
  <c r="R4182" i="1" s="1"/>
  <c r="S4182" i="1" s="1"/>
  <c r="P4188" i="1"/>
  <c r="R4188" i="1" s="1"/>
  <c r="S4188" i="1" s="1"/>
  <c r="Q4217" i="1"/>
  <c r="R4217" i="1" s="1"/>
  <c r="S4217" i="1" s="1"/>
  <c r="Q4221" i="1"/>
  <c r="Q3967" i="1"/>
  <c r="R3967" i="1" s="1"/>
  <c r="S3967" i="1" s="1"/>
  <c r="P4007" i="1"/>
  <c r="R4007" i="1" s="1"/>
  <c r="S4007" i="1" s="1"/>
  <c r="Q4065" i="1"/>
  <c r="R4065" i="1" s="1"/>
  <c r="S4065" i="1" s="1"/>
  <c r="P4093" i="1"/>
  <c r="R4093" i="1" s="1"/>
  <c r="S4093" i="1" s="1"/>
  <c r="Q4131" i="1"/>
  <c r="R4131" i="1" s="1"/>
  <c r="S4131" i="1" s="1"/>
  <c r="P4168" i="1"/>
  <c r="R4168" i="1" s="1"/>
  <c r="S4168" i="1" s="1"/>
  <c r="P4173" i="1"/>
  <c r="R4173" i="1" s="1"/>
  <c r="S4173" i="1" s="1"/>
  <c r="Q4178" i="1"/>
  <c r="R4178" i="1" s="1"/>
  <c r="S4178" i="1" s="1"/>
  <c r="P4189" i="1"/>
  <c r="R4189" i="1" s="1"/>
  <c r="S4189" i="1" s="1"/>
  <c r="P4218" i="1"/>
  <c r="Q3150" i="1"/>
  <c r="R3150" i="1" s="1"/>
  <c r="S3150" i="1" s="1"/>
  <c r="P3410" i="1"/>
  <c r="Q3445" i="1"/>
  <c r="R3445" i="1" s="1"/>
  <c r="S3445" i="1" s="1"/>
  <c r="P3892" i="1"/>
  <c r="R3892" i="1" s="1"/>
  <c r="S3892" i="1" s="1"/>
  <c r="P3912" i="1"/>
  <c r="R3912" i="1" s="1"/>
  <c r="S3912" i="1" s="1"/>
  <c r="Q3923" i="1"/>
  <c r="R3923" i="1" s="1"/>
  <c r="S3923" i="1" s="1"/>
  <c r="P3928" i="1"/>
  <c r="R3928" i="1" s="1"/>
  <c r="S3928" i="1" s="1"/>
  <c r="P3955" i="1"/>
  <c r="R3955" i="1" s="1"/>
  <c r="S3955" i="1" s="1"/>
  <c r="P3999" i="1"/>
  <c r="R3999" i="1" s="1"/>
  <c r="S3999" i="1" s="1"/>
  <c r="P4003" i="1"/>
  <c r="R4003" i="1" s="1"/>
  <c r="S4003" i="1" s="1"/>
  <c r="P4013" i="1"/>
  <c r="R4013" i="1" s="1"/>
  <c r="S4013" i="1" s="1"/>
  <c r="P4020" i="1"/>
  <c r="R4020" i="1" s="1"/>
  <c r="S4020" i="1" s="1"/>
  <c r="P4039" i="1"/>
  <c r="R4039" i="1" s="1"/>
  <c r="S4039" i="1" s="1"/>
  <c r="P4071" i="1"/>
  <c r="R4071" i="1" s="1"/>
  <c r="S4071" i="1" s="1"/>
  <c r="P4089" i="1"/>
  <c r="R4089" i="1" s="1"/>
  <c r="S4089" i="1" s="1"/>
  <c r="P4106" i="1"/>
  <c r="P4122" i="1"/>
  <c r="R4122" i="1" s="1"/>
  <c r="S4122" i="1" s="1"/>
  <c r="P4208" i="1"/>
  <c r="Q4223" i="1"/>
  <c r="R4223" i="1" s="1"/>
  <c r="S4223" i="1" s="1"/>
  <c r="P3028" i="1"/>
  <c r="R3028" i="1" s="1"/>
  <c r="S3028" i="1" s="1"/>
  <c r="P3268" i="1"/>
  <c r="R3268" i="1" s="1"/>
  <c r="S3268" i="1" s="1"/>
  <c r="P3052" i="1"/>
  <c r="R3052" i="1" s="1"/>
  <c r="S3052" i="1" s="1"/>
  <c r="P3089" i="1"/>
  <c r="P3143" i="1"/>
  <c r="P3083" i="1"/>
  <c r="R3083" i="1" s="1"/>
  <c r="S3083" i="1" s="1"/>
  <c r="P3137" i="1"/>
  <c r="P3218" i="1"/>
  <c r="R3218" i="1" s="1"/>
  <c r="S3218" i="1" s="1"/>
  <c r="P3373" i="1"/>
  <c r="R3373" i="1" s="1"/>
  <c r="S3373" i="1" s="1"/>
  <c r="Q3476" i="1"/>
  <c r="R3476" i="1" s="1"/>
  <c r="S3476" i="1" s="1"/>
  <c r="P3592" i="1"/>
  <c r="R3592" i="1" s="1"/>
  <c r="S3592" i="1" s="1"/>
  <c r="P3768" i="1"/>
  <c r="R3768" i="1" s="1"/>
  <c r="S3768" i="1" s="1"/>
  <c r="P3934" i="1"/>
  <c r="R3934" i="1" s="1"/>
  <c r="S3934" i="1" s="1"/>
  <c r="P3938" i="1"/>
  <c r="P3943" i="1"/>
  <c r="R3943" i="1" s="1"/>
  <c r="S3943" i="1" s="1"/>
  <c r="R3963" i="1"/>
  <c r="S3963" i="1" s="1"/>
  <c r="P3981" i="1"/>
  <c r="R3981" i="1" s="1"/>
  <c r="S3981" i="1" s="1"/>
  <c r="P3987" i="1"/>
  <c r="R3987" i="1" s="1"/>
  <c r="S3987" i="1" s="1"/>
  <c r="P4027" i="1"/>
  <c r="R4027" i="1" s="1"/>
  <c r="S4027" i="1" s="1"/>
  <c r="P4045" i="1"/>
  <c r="R4045" i="1" s="1"/>
  <c r="S4045" i="1" s="1"/>
  <c r="P4050" i="1"/>
  <c r="R4050" i="1" s="1"/>
  <c r="S4050" i="1" s="1"/>
  <c r="P4066" i="1"/>
  <c r="R4066" i="1" s="1"/>
  <c r="S4066" i="1" s="1"/>
  <c r="R4072" i="1"/>
  <c r="S4072" i="1" s="1"/>
  <c r="P4128" i="1"/>
  <c r="R4128" i="1" s="1"/>
  <c r="S4128" i="1" s="1"/>
  <c r="P4174" i="1"/>
  <c r="R4174" i="1" s="1"/>
  <c r="S4174" i="1" s="1"/>
  <c r="P4190" i="1"/>
  <c r="R4190" i="1" s="1"/>
  <c r="S4190" i="1" s="1"/>
  <c r="P4202" i="1"/>
  <c r="R4202" i="1" s="1"/>
  <c r="S4202" i="1" s="1"/>
  <c r="P4214" i="1"/>
  <c r="R4214" i="1" s="1"/>
  <c r="S4214" i="1" s="1"/>
  <c r="Q2964" i="1"/>
  <c r="R2964" i="1" s="1"/>
  <c r="S2964" i="1" s="1"/>
  <c r="Q3374" i="1"/>
  <c r="R3374" i="1" s="1"/>
  <c r="S3374" i="1" s="1"/>
  <c r="Q3441" i="1"/>
  <c r="R3441" i="1" s="1"/>
  <c r="S3441" i="1" s="1"/>
  <c r="P3463" i="1"/>
  <c r="R3463" i="1" s="1"/>
  <c r="S3463" i="1" s="1"/>
  <c r="P3902" i="1"/>
  <c r="R3902" i="1" s="1"/>
  <c r="S3902" i="1" s="1"/>
  <c r="Q3939" i="1"/>
  <c r="P3951" i="1"/>
  <c r="R3951" i="1" s="1"/>
  <c r="S3951" i="1" s="1"/>
  <c r="Q3970" i="1"/>
  <c r="R3970" i="1" s="1"/>
  <c r="S3970" i="1" s="1"/>
  <c r="P3988" i="1"/>
  <c r="R3988" i="1" s="1"/>
  <c r="S3988" i="1" s="1"/>
  <c r="P4119" i="1"/>
  <c r="R4119" i="1" s="1"/>
  <c r="S4119" i="1" s="1"/>
  <c r="Q4123" i="1"/>
  <c r="R4123" i="1" s="1"/>
  <c r="S4123" i="1" s="1"/>
  <c r="Q4129" i="1"/>
  <c r="R4129" i="1" s="1"/>
  <c r="S4129" i="1" s="1"/>
  <c r="Q4152" i="1"/>
  <c r="R4152" i="1" s="1"/>
  <c r="S4152" i="1" s="1"/>
  <c r="Q3180" i="1"/>
  <c r="R3180" i="1" s="1"/>
  <c r="S3180" i="1" s="1"/>
  <c r="P3208" i="1"/>
  <c r="R3208" i="1" s="1"/>
  <c r="S3208" i="1" s="1"/>
  <c r="P3274" i="1"/>
  <c r="R3274" i="1" s="1"/>
  <c r="S3274" i="1" s="1"/>
  <c r="P3350" i="1"/>
  <c r="R3350" i="1" s="1"/>
  <c r="S3350" i="1" s="1"/>
  <c r="Q3465" i="1"/>
  <c r="R3465" i="1" s="1"/>
  <c r="S3465" i="1" s="1"/>
  <c r="Q3624" i="1"/>
  <c r="R3624" i="1" s="1"/>
  <c r="S3624" i="1" s="1"/>
  <c r="P3665" i="1"/>
  <c r="R3665" i="1" s="1"/>
  <c r="S3665" i="1" s="1"/>
  <c r="Q3679" i="1"/>
  <c r="R3679" i="1" s="1"/>
  <c r="S3679" i="1" s="1"/>
  <c r="Q3743" i="1"/>
  <c r="R3743" i="1" s="1"/>
  <c r="S3743" i="1" s="1"/>
  <c r="P3918" i="1"/>
  <c r="R3918" i="1" s="1"/>
  <c r="S3918" i="1" s="1"/>
  <c r="P3922" i="1"/>
  <c r="R3922" i="1" s="1"/>
  <c r="S3922" i="1" s="1"/>
  <c r="P3971" i="1"/>
  <c r="R3971" i="1" s="1"/>
  <c r="S3971" i="1" s="1"/>
  <c r="Q3974" i="1"/>
  <c r="R3974" i="1" s="1"/>
  <c r="S3974" i="1" s="1"/>
  <c r="Q3986" i="1"/>
  <c r="R3986" i="1" s="1"/>
  <c r="S3986" i="1" s="1"/>
  <c r="P3993" i="1"/>
  <c r="R3993" i="1" s="1"/>
  <c r="S3993" i="1" s="1"/>
  <c r="P3997" i="1"/>
  <c r="R3997" i="1" s="1"/>
  <c r="S3997" i="1" s="1"/>
  <c r="Q4000" i="1"/>
  <c r="R4000" i="1" s="1"/>
  <c r="S4000" i="1" s="1"/>
  <c r="P4015" i="1"/>
  <c r="R4015" i="1" s="1"/>
  <c r="S4015" i="1" s="1"/>
  <c r="P4019" i="1"/>
  <c r="R4019" i="1" s="1"/>
  <c r="S4019" i="1" s="1"/>
  <c r="Q4022" i="1"/>
  <c r="R4022" i="1" s="1"/>
  <c r="S4022" i="1" s="1"/>
  <c r="P4029" i="1"/>
  <c r="R4029" i="1" s="1"/>
  <c r="S4029" i="1" s="1"/>
  <c r="P4036" i="1"/>
  <c r="R4036" i="1" s="1"/>
  <c r="S4036" i="1" s="1"/>
  <c r="P4058" i="1"/>
  <c r="P4073" i="1"/>
  <c r="R4073" i="1" s="1"/>
  <c r="S4073" i="1" s="1"/>
  <c r="P4081" i="1"/>
  <c r="R4081" i="1" s="1"/>
  <c r="S4081" i="1" s="1"/>
  <c r="P4090" i="1"/>
  <c r="R4090" i="1" s="1"/>
  <c r="S4090" i="1" s="1"/>
  <c r="Q4101" i="1"/>
  <c r="R4101" i="1" s="1"/>
  <c r="S4101" i="1" s="1"/>
  <c r="P4104" i="1"/>
  <c r="R4104" i="1" s="1"/>
  <c r="S4104" i="1" s="1"/>
  <c r="Q4107" i="1"/>
  <c r="R4107" i="1" s="1"/>
  <c r="S4107" i="1" s="1"/>
  <c r="P4114" i="1"/>
  <c r="R4114" i="1" s="1"/>
  <c r="S4114" i="1" s="1"/>
  <c r="P4148" i="1"/>
  <c r="R4148" i="1" s="1"/>
  <c r="S4148" i="1" s="1"/>
  <c r="P4194" i="1"/>
  <c r="R4194" i="1" s="1"/>
  <c r="S4194" i="1" s="1"/>
  <c r="R4208" i="1"/>
  <c r="S4208" i="1" s="1"/>
  <c r="P4212" i="1"/>
  <c r="R4212" i="1" s="1"/>
  <c r="S4212" i="1" s="1"/>
  <c r="R4218" i="1"/>
  <c r="S4218" i="1" s="1"/>
  <c r="Q2995" i="1"/>
  <c r="R2995" i="1" s="1"/>
  <c r="S2995" i="1" s="1"/>
  <c r="Q3001" i="1"/>
  <c r="R3001" i="1" s="1"/>
  <c r="S3001" i="1" s="1"/>
  <c r="P3026" i="1"/>
  <c r="P3030" i="1"/>
  <c r="P3062" i="1"/>
  <c r="Q3067" i="1"/>
  <c r="R3067" i="1" s="1"/>
  <c r="S3067" i="1" s="1"/>
  <c r="P3080" i="1"/>
  <c r="R3080" i="1" s="1"/>
  <c r="S3080" i="1" s="1"/>
  <c r="P3136" i="1"/>
  <c r="R3136" i="1" s="1"/>
  <c r="S3136" i="1" s="1"/>
  <c r="P3142" i="1"/>
  <c r="R3142" i="1" s="1"/>
  <c r="S3142" i="1" s="1"/>
  <c r="Q3195" i="1"/>
  <c r="R3195" i="1" s="1"/>
  <c r="S3195" i="1" s="1"/>
  <c r="P3269" i="1"/>
  <c r="Q3345" i="1"/>
  <c r="R3345" i="1" s="1"/>
  <c r="S3345" i="1" s="1"/>
  <c r="P3377" i="1"/>
  <c r="R3377" i="1" s="1"/>
  <c r="S3377" i="1" s="1"/>
  <c r="P3382" i="1"/>
  <c r="R3382" i="1" s="1"/>
  <c r="S3382" i="1" s="1"/>
  <c r="P3389" i="1"/>
  <c r="R3389" i="1" s="1"/>
  <c r="S3389" i="1" s="1"/>
  <c r="P3533" i="1"/>
  <c r="R3533" i="1" s="1"/>
  <c r="S3533" i="1" s="1"/>
  <c r="P3569" i="1"/>
  <c r="R3569" i="1" s="1"/>
  <c r="S3569" i="1" s="1"/>
  <c r="P3632" i="1"/>
  <c r="R3632" i="1" s="1"/>
  <c r="S3632" i="1" s="1"/>
  <c r="P3687" i="1"/>
  <c r="Q3715" i="1"/>
  <c r="R3715" i="1" s="1"/>
  <c r="S3715" i="1" s="1"/>
  <c r="P3772" i="1"/>
  <c r="R3772" i="1" s="1"/>
  <c r="S3772" i="1" s="1"/>
  <c r="P3817" i="1"/>
  <c r="R3817" i="1" s="1"/>
  <c r="S3817" i="1" s="1"/>
  <c r="P3840" i="1"/>
  <c r="R3840" i="1" s="1"/>
  <c r="S3840" i="1" s="1"/>
  <c r="Q3915" i="1"/>
  <c r="R3915" i="1" s="1"/>
  <c r="S3915" i="1" s="1"/>
  <c r="P3926" i="1"/>
  <c r="R3926" i="1" s="1"/>
  <c r="S3926" i="1" s="1"/>
  <c r="P3930" i="1"/>
  <c r="R3930" i="1" s="1"/>
  <c r="S3930" i="1" s="1"/>
  <c r="Q3944" i="1"/>
  <c r="R3944" i="1" s="1"/>
  <c r="S3944" i="1" s="1"/>
  <c r="Q3948" i="1"/>
  <c r="R3948" i="1" s="1"/>
  <c r="S3948" i="1" s="1"/>
  <c r="Q3952" i="1"/>
  <c r="R3952" i="1" s="1"/>
  <c r="S3952" i="1" s="1"/>
  <c r="Q3956" i="1"/>
  <c r="R3956" i="1" s="1"/>
  <c r="S3956" i="1" s="1"/>
  <c r="Q3960" i="1"/>
  <c r="R3960" i="1" s="1"/>
  <c r="S3960" i="1" s="1"/>
  <c r="Q3964" i="1"/>
  <c r="R3964" i="1" s="1"/>
  <c r="S3964" i="1" s="1"/>
  <c r="Q3968" i="1"/>
  <c r="R3968" i="1" s="1"/>
  <c r="S3968" i="1" s="1"/>
  <c r="P3979" i="1"/>
  <c r="R3979" i="1" s="1"/>
  <c r="S3979" i="1" s="1"/>
  <c r="P3983" i="1"/>
  <c r="R3983" i="1" s="1"/>
  <c r="S3983" i="1" s="1"/>
  <c r="Q3990" i="1"/>
  <c r="P4009" i="1"/>
  <c r="R4009" i="1" s="1"/>
  <c r="S4009" i="1" s="1"/>
  <c r="P4012" i="1"/>
  <c r="R4012" i="1" s="1"/>
  <c r="S4012" i="1" s="1"/>
  <c r="Q4034" i="1"/>
  <c r="R4034" i="1" s="1"/>
  <c r="S4034" i="1" s="1"/>
  <c r="Q4052" i="1"/>
  <c r="R4052" i="1" s="1"/>
  <c r="S4052" i="1" s="1"/>
  <c r="P4077" i="1"/>
  <c r="R4077" i="1" s="1"/>
  <c r="S4077" i="1" s="1"/>
  <c r="P4112" i="1"/>
  <c r="R4112" i="1" s="1"/>
  <c r="S4112" i="1" s="1"/>
  <c r="P4120" i="1"/>
  <c r="R4120" i="1" s="1"/>
  <c r="S4120" i="1" s="1"/>
  <c r="P4133" i="1"/>
  <c r="P4140" i="1"/>
  <c r="R4140" i="1" s="1"/>
  <c r="S4140" i="1" s="1"/>
  <c r="P4158" i="1"/>
  <c r="R4158" i="1" s="1"/>
  <c r="S4158" i="1" s="1"/>
  <c r="P4184" i="1"/>
  <c r="R4184" i="1" s="1"/>
  <c r="S4184" i="1" s="1"/>
  <c r="P4198" i="1"/>
  <c r="R4198" i="1" s="1"/>
  <c r="S4198" i="1" s="1"/>
  <c r="P4205" i="1"/>
  <c r="R4205" i="1" s="1"/>
  <c r="S4205" i="1" s="1"/>
  <c r="P4216" i="1"/>
  <c r="R4216" i="1" s="1"/>
  <c r="S4216" i="1" s="1"/>
  <c r="R4219" i="1"/>
  <c r="S4219" i="1" s="1"/>
  <c r="Q2982" i="1"/>
  <c r="R2982" i="1" s="1"/>
  <c r="S2982" i="1" s="1"/>
  <c r="Q2989" i="1"/>
  <c r="R2989" i="1" s="1"/>
  <c r="S2989" i="1" s="1"/>
  <c r="P3007" i="1"/>
  <c r="R3007" i="1" s="1"/>
  <c r="S3007" i="1" s="1"/>
  <c r="P3038" i="1"/>
  <c r="P3074" i="1"/>
  <c r="R3074" i="1" s="1"/>
  <c r="S3074" i="1" s="1"/>
  <c r="P3148" i="1"/>
  <c r="Q3203" i="1"/>
  <c r="R3203" i="1" s="1"/>
  <c r="S3203" i="1" s="1"/>
  <c r="P3209" i="1"/>
  <c r="R3209" i="1" s="1"/>
  <c r="S3209" i="1" s="1"/>
  <c r="P3215" i="1"/>
  <c r="R3215" i="1" s="1"/>
  <c r="S3215" i="1" s="1"/>
  <c r="P3257" i="1"/>
  <c r="R3257" i="1" s="1"/>
  <c r="S3257" i="1" s="1"/>
  <c r="R3975" i="1"/>
  <c r="S3975" i="1" s="1"/>
  <c r="R4154" i="1"/>
  <c r="S4154" i="1" s="1"/>
  <c r="Q3073" i="1"/>
  <c r="R3073" i="1" s="1"/>
  <c r="S3073" i="1" s="1"/>
  <c r="P3044" i="1"/>
  <c r="R3044" i="1" s="1"/>
  <c r="S3044" i="1" s="1"/>
  <c r="P3506" i="1"/>
  <c r="R3506" i="1" s="1"/>
  <c r="S3506" i="1" s="1"/>
  <c r="P3598" i="1"/>
  <c r="R3598" i="1" s="1"/>
  <c r="S3598" i="1" s="1"/>
  <c r="Q3612" i="1"/>
  <c r="R3612" i="1" s="1"/>
  <c r="S3612" i="1" s="1"/>
  <c r="P3653" i="1"/>
  <c r="R3653" i="1" s="1"/>
  <c r="S3653" i="1" s="1"/>
  <c r="P3675" i="1"/>
  <c r="R3675" i="1" s="1"/>
  <c r="S3675" i="1" s="1"/>
  <c r="P3752" i="1"/>
  <c r="Q3805" i="1"/>
  <c r="Q3841" i="1"/>
  <c r="R3841" i="1" s="1"/>
  <c r="S3841" i="1" s="1"/>
  <c r="P3916" i="1"/>
  <c r="R3916" i="1" s="1"/>
  <c r="S3916" i="1" s="1"/>
  <c r="P3920" i="1"/>
  <c r="R3920" i="1" s="1"/>
  <c r="S3920" i="1" s="1"/>
  <c r="Q3931" i="1"/>
  <c r="R3931" i="1" s="1"/>
  <c r="S3931" i="1" s="1"/>
  <c r="R3939" i="1"/>
  <c r="S3939" i="1" s="1"/>
  <c r="P3942" i="1"/>
  <c r="R3942" i="1" s="1"/>
  <c r="S3942" i="1" s="1"/>
  <c r="P3965" i="1"/>
  <c r="R3965" i="1" s="1"/>
  <c r="S3965" i="1" s="1"/>
  <c r="P3972" i="1"/>
  <c r="P3991" i="1"/>
  <c r="R3991" i="1" s="1"/>
  <c r="S3991" i="1" s="1"/>
  <c r="P3995" i="1"/>
  <c r="R3995" i="1" s="1"/>
  <c r="S3995" i="1" s="1"/>
  <c r="P4004" i="1"/>
  <c r="R4004" i="1" s="1"/>
  <c r="S4004" i="1" s="1"/>
  <c r="Q4010" i="1"/>
  <c r="R4010" i="1" s="1"/>
  <c r="S4010" i="1" s="1"/>
  <c r="Q4016" i="1"/>
  <c r="P4031" i="1"/>
  <c r="R4031" i="1" s="1"/>
  <c r="S4031" i="1" s="1"/>
  <c r="P4037" i="1"/>
  <c r="R4037" i="1" s="1"/>
  <c r="S4037" i="1" s="1"/>
  <c r="P4041" i="1"/>
  <c r="R4041" i="1" s="1"/>
  <c r="S4041" i="1" s="1"/>
  <c r="P4056" i="1"/>
  <c r="R4056" i="1" s="1"/>
  <c r="S4056" i="1" s="1"/>
  <c r="Q4059" i="1"/>
  <c r="R4059" i="1" s="1"/>
  <c r="S4059" i="1" s="1"/>
  <c r="P4082" i="1"/>
  <c r="R4082" i="1" s="1"/>
  <c r="S4082" i="1" s="1"/>
  <c r="Q4091" i="1"/>
  <c r="R4091" i="1" s="1"/>
  <c r="S4091" i="1" s="1"/>
  <c r="P4096" i="1"/>
  <c r="R4096" i="1" s="1"/>
  <c r="S4096" i="1" s="1"/>
  <c r="P4098" i="1"/>
  <c r="R4098" i="1" s="1"/>
  <c r="S4098" i="1" s="1"/>
  <c r="P4105" i="1"/>
  <c r="Q4137" i="1"/>
  <c r="R4137" i="1" s="1"/>
  <c r="S4137" i="1" s="1"/>
  <c r="P4150" i="1"/>
  <c r="R4150" i="1" s="1"/>
  <c r="S4150" i="1" s="1"/>
  <c r="P4164" i="1"/>
  <c r="R4164" i="1" s="1"/>
  <c r="S4164" i="1" s="1"/>
  <c r="P4206" i="1"/>
  <c r="R4206" i="1" s="1"/>
  <c r="S4206" i="1" s="1"/>
  <c r="P4213" i="1"/>
  <c r="R4213" i="1" s="1"/>
  <c r="S4213" i="1" s="1"/>
  <c r="Q3413" i="1"/>
  <c r="R3413" i="1" s="1"/>
  <c r="S3413" i="1" s="1"/>
  <c r="P3427" i="1"/>
  <c r="R3427" i="1" s="1"/>
  <c r="S3427" i="1" s="1"/>
  <c r="P3433" i="1"/>
  <c r="Q3557" i="1"/>
  <c r="P3711" i="1"/>
  <c r="R3711" i="1" s="1"/>
  <c r="S3711" i="1" s="1"/>
  <c r="Q4117" i="1"/>
  <c r="P4124" i="1"/>
  <c r="R4124" i="1" s="1"/>
  <c r="S4124" i="1" s="1"/>
  <c r="R4135" i="1"/>
  <c r="S4135" i="1" s="1"/>
  <c r="P4141" i="1"/>
  <c r="R4141" i="1" s="1"/>
  <c r="S4141" i="1" s="1"/>
  <c r="P4196" i="1"/>
  <c r="R4196" i="1" s="1"/>
  <c r="S4196" i="1" s="1"/>
  <c r="P4220" i="1"/>
  <c r="R4220" i="1" s="1"/>
  <c r="S4220" i="1" s="1"/>
  <c r="Q4224" i="1"/>
  <c r="R4224" i="1" s="1"/>
  <c r="S4224" i="1" s="1"/>
  <c r="Q3120" i="1"/>
  <c r="R3120" i="1" s="1"/>
  <c r="S3120" i="1" s="1"/>
  <c r="Q3147" i="1"/>
  <c r="R3147" i="1" s="1"/>
  <c r="S3147" i="1" s="1"/>
  <c r="R3921" i="1"/>
  <c r="S3921" i="1" s="1"/>
  <c r="R4035" i="1"/>
  <c r="S4035" i="1" s="1"/>
  <c r="R4160" i="1"/>
  <c r="S4160" i="1" s="1"/>
  <c r="Q3019" i="1"/>
  <c r="R3019" i="1" s="1"/>
  <c r="S3019" i="1" s="1"/>
  <c r="Q3048" i="1"/>
  <c r="R3048" i="1" s="1"/>
  <c r="S3048" i="1" s="1"/>
  <c r="Q3114" i="1"/>
  <c r="R3114" i="1" s="1"/>
  <c r="S3114" i="1" s="1"/>
  <c r="Q3024" i="1"/>
  <c r="R3024" i="1" s="1"/>
  <c r="S3024" i="1" s="1"/>
  <c r="Q3040" i="1"/>
  <c r="R3040" i="1" s="1"/>
  <c r="S3040" i="1" s="1"/>
  <c r="Q3060" i="1"/>
  <c r="Q3097" i="1"/>
  <c r="R3097" i="1" s="1"/>
  <c r="S3097" i="1" s="1"/>
  <c r="Q3119" i="1"/>
  <c r="R3119" i="1" s="1"/>
  <c r="S3119" i="1" s="1"/>
  <c r="P3158" i="1"/>
  <c r="R3158" i="1" s="1"/>
  <c r="S3158" i="1" s="1"/>
  <c r="P3224" i="1"/>
  <c r="R3224" i="1" s="1"/>
  <c r="S3224" i="1" s="1"/>
  <c r="Q3273" i="1"/>
  <c r="R3273" i="1" s="1"/>
  <c r="S3273" i="1" s="1"/>
  <c r="Q3279" i="1"/>
  <c r="R3279" i="1" s="1"/>
  <c r="S3279" i="1" s="1"/>
  <c r="P3335" i="1"/>
  <c r="R3335" i="1" s="1"/>
  <c r="S3335" i="1" s="1"/>
  <c r="P3349" i="1"/>
  <c r="R3349" i="1" s="1"/>
  <c r="S3349" i="1" s="1"/>
  <c r="P3370" i="1"/>
  <c r="R3370" i="1" s="1"/>
  <c r="S3370" i="1" s="1"/>
  <c r="Q3380" i="1"/>
  <c r="R3380" i="1" s="1"/>
  <c r="S3380" i="1" s="1"/>
  <c r="P3544" i="1"/>
  <c r="R3544" i="1" s="1"/>
  <c r="S3544" i="1" s="1"/>
  <c r="P3698" i="1"/>
  <c r="Q3815" i="1"/>
  <c r="R3815" i="1" s="1"/>
  <c r="S3815" i="1" s="1"/>
  <c r="P3865" i="1"/>
  <c r="R3865" i="1" s="1"/>
  <c r="S3865" i="1" s="1"/>
  <c r="P3973" i="1"/>
  <c r="R3973" i="1" s="1"/>
  <c r="S3973" i="1" s="1"/>
  <c r="P3977" i="1"/>
  <c r="R3977" i="1" s="1"/>
  <c r="S3977" i="1" s="1"/>
  <c r="Q3992" i="1"/>
  <c r="R3992" i="1" s="1"/>
  <c r="S3992" i="1" s="1"/>
  <c r="Q3996" i="1"/>
  <c r="R3996" i="1" s="1"/>
  <c r="S3996" i="1" s="1"/>
  <c r="P4005" i="1"/>
  <c r="R4005" i="1" s="1"/>
  <c r="S4005" i="1" s="1"/>
  <c r="Q4014" i="1"/>
  <c r="R4014" i="1" s="1"/>
  <c r="S4014" i="1" s="1"/>
  <c r="Q4018" i="1"/>
  <c r="R4018" i="1" s="1"/>
  <c r="S4018" i="1" s="1"/>
  <c r="P4021" i="1"/>
  <c r="R4021" i="1" s="1"/>
  <c r="S4021" i="1" s="1"/>
  <c r="P4025" i="1"/>
  <c r="R4025" i="1" s="1"/>
  <c r="S4025" i="1" s="1"/>
  <c r="Q4028" i="1"/>
  <c r="R4028" i="1" s="1"/>
  <c r="S4028" i="1" s="1"/>
  <c r="Q4032" i="1"/>
  <c r="R4032" i="1" s="1"/>
  <c r="S4032" i="1" s="1"/>
  <c r="P4057" i="1"/>
  <c r="R4057" i="1" s="1"/>
  <c r="S4057" i="1" s="1"/>
  <c r="P4076" i="1"/>
  <c r="R4076" i="1" s="1"/>
  <c r="S4076" i="1" s="1"/>
  <c r="P4125" i="1"/>
  <c r="R4125" i="1" s="1"/>
  <c r="S4125" i="1" s="1"/>
  <c r="P4142" i="1"/>
  <c r="R4142" i="1" s="1"/>
  <c r="S4142" i="1" s="1"/>
  <c r="P4166" i="1"/>
  <c r="R4166" i="1" s="1"/>
  <c r="S4166" i="1" s="1"/>
  <c r="P4204" i="1"/>
  <c r="R4204" i="1" s="1"/>
  <c r="S4204" i="1" s="1"/>
  <c r="R3938" i="1"/>
  <c r="S3938" i="1" s="1"/>
  <c r="Q4068" i="1"/>
  <c r="P4068" i="1"/>
  <c r="P4215" i="1"/>
  <c r="Q4215" i="1"/>
  <c r="Q3946" i="1"/>
  <c r="R3946" i="1" s="1"/>
  <c r="S3946" i="1" s="1"/>
  <c r="Q3950" i="1"/>
  <c r="R3950" i="1" s="1"/>
  <c r="S3950" i="1" s="1"/>
  <c r="Q3954" i="1"/>
  <c r="R3954" i="1" s="1"/>
  <c r="S3954" i="1" s="1"/>
  <c r="Q3958" i="1"/>
  <c r="R3958" i="1" s="1"/>
  <c r="S3958" i="1" s="1"/>
  <c r="Q3962" i="1"/>
  <c r="R3962" i="1" s="1"/>
  <c r="S3962" i="1" s="1"/>
  <c r="Q3966" i="1"/>
  <c r="R3966" i="1" s="1"/>
  <c r="S3966" i="1" s="1"/>
  <c r="Q4008" i="1"/>
  <c r="R4008" i="1" s="1"/>
  <c r="S4008" i="1" s="1"/>
  <c r="P4017" i="1"/>
  <c r="R4017" i="1" s="1"/>
  <c r="S4017" i="1" s="1"/>
  <c r="Q4026" i="1"/>
  <c r="R4026" i="1" s="1"/>
  <c r="S4026" i="1" s="1"/>
  <c r="Q4030" i="1"/>
  <c r="R4030" i="1" s="1"/>
  <c r="S4030" i="1" s="1"/>
  <c r="R4048" i="1"/>
  <c r="S4048" i="1" s="1"/>
  <c r="P4087" i="1"/>
  <c r="R4087" i="1" s="1"/>
  <c r="S4087" i="1" s="1"/>
  <c r="P4111" i="1"/>
  <c r="Q4111" i="1"/>
  <c r="Q4149" i="1"/>
  <c r="P4149" i="1"/>
  <c r="P4167" i="1"/>
  <c r="Q4167" i="1"/>
  <c r="P4179" i="1"/>
  <c r="Q4179" i="1"/>
  <c r="P3917" i="1"/>
  <c r="R3917" i="1" s="1"/>
  <c r="S3917" i="1" s="1"/>
  <c r="P3925" i="1"/>
  <c r="R3925" i="1" s="1"/>
  <c r="S3925" i="1" s="1"/>
  <c r="P3933" i="1"/>
  <c r="R3933" i="1" s="1"/>
  <c r="S3933" i="1" s="1"/>
  <c r="P3941" i="1"/>
  <c r="R3941" i="1" s="1"/>
  <c r="S3941" i="1" s="1"/>
  <c r="P3969" i="1"/>
  <c r="R3969" i="1" s="1"/>
  <c r="S3969" i="1" s="1"/>
  <c r="Q3978" i="1"/>
  <c r="R3978" i="1" s="1"/>
  <c r="S3978" i="1" s="1"/>
  <c r="P3980" i="1"/>
  <c r="R3980" i="1" s="1"/>
  <c r="S3980" i="1" s="1"/>
  <c r="Q3982" i="1"/>
  <c r="R3982" i="1" s="1"/>
  <c r="S3982" i="1" s="1"/>
  <c r="Q4024" i="1"/>
  <c r="R4024" i="1" s="1"/>
  <c r="S4024" i="1" s="1"/>
  <c r="P4033" i="1"/>
  <c r="R4033" i="1" s="1"/>
  <c r="S4033" i="1" s="1"/>
  <c r="Q4042" i="1"/>
  <c r="R4042" i="1" s="1"/>
  <c r="S4042" i="1" s="1"/>
  <c r="P4044" i="1"/>
  <c r="R4044" i="1" s="1"/>
  <c r="S4044" i="1" s="1"/>
  <c r="Q4046" i="1"/>
  <c r="R4046" i="1" s="1"/>
  <c r="S4046" i="1" s="1"/>
  <c r="P4060" i="1"/>
  <c r="R4060" i="1" s="1"/>
  <c r="S4060" i="1" s="1"/>
  <c r="P4084" i="1"/>
  <c r="R4084" i="1" s="1"/>
  <c r="S4084" i="1" s="1"/>
  <c r="P4115" i="1"/>
  <c r="Q4115" i="1"/>
  <c r="P4051" i="1"/>
  <c r="Q4051" i="1"/>
  <c r="Q4078" i="1"/>
  <c r="P4078" i="1"/>
  <c r="Q4085" i="1"/>
  <c r="P4085" i="1"/>
  <c r="Q4126" i="1"/>
  <c r="P4126" i="1"/>
  <c r="P4151" i="1"/>
  <c r="Q4151" i="1"/>
  <c r="P3919" i="1"/>
  <c r="R3919" i="1" s="1"/>
  <c r="S3919" i="1" s="1"/>
  <c r="P3927" i="1"/>
  <c r="R3927" i="1" s="1"/>
  <c r="S3927" i="1" s="1"/>
  <c r="P3935" i="1"/>
  <c r="R3935" i="1" s="1"/>
  <c r="S3935" i="1" s="1"/>
  <c r="P3945" i="1"/>
  <c r="R3945" i="1" s="1"/>
  <c r="S3945" i="1" s="1"/>
  <c r="P3949" i="1"/>
  <c r="R3949" i="1" s="1"/>
  <c r="S3949" i="1" s="1"/>
  <c r="P3953" i="1"/>
  <c r="R3953" i="1" s="1"/>
  <c r="S3953" i="1" s="1"/>
  <c r="P3957" i="1"/>
  <c r="R3957" i="1" s="1"/>
  <c r="S3957" i="1" s="1"/>
  <c r="P3961" i="1"/>
  <c r="R3961" i="1" s="1"/>
  <c r="S3961" i="1" s="1"/>
  <c r="Q3976" i="1"/>
  <c r="R3976" i="1" s="1"/>
  <c r="S3976" i="1" s="1"/>
  <c r="P3985" i="1"/>
  <c r="R3985" i="1" s="1"/>
  <c r="S3985" i="1" s="1"/>
  <c r="Q3994" i="1"/>
  <c r="R3994" i="1" s="1"/>
  <c r="S3994" i="1" s="1"/>
  <c r="Q3998" i="1"/>
  <c r="R3998" i="1" s="1"/>
  <c r="S3998" i="1" s="1"/>
  <c r="R4016" i="1"/>
  <c r="S4016" i="1" s="1"/>
  <c r="Q4040" i="1"/>
  <c r="R4040" i="1" s="1"/>
  <c r="S4040" i="1" s="1"/>
  <c r="P4049" i="1"/>
  <c r="R4049" i="1" s="1"/>
  <c r="S4049" i="1" s="1"/>
  <c r="Q4075" i="1"/>
  <c r="R4075" i="1" s="1"/>
  <c r="S4075" i="1" s="1"/>
  <c r="P4079" i="1"/>
  <c r="Q4079" i="1"/>
  <c r="Q4100" i="1"/>
  <c r="P4100" i="1"/>
  <c r="R4106" i="1"/>
  <c r="S4106" i="1" s="1"/>
  <c r="Q4146" i="1"/>
  <c r="P4146" i="1"/>
  <c r="R3972" i="1"/>
  <c r="S3972" i="1" s="1"/>
  <c r="Q4053" i="1"/>
  <c r="P4053" i="1"/>
  <c r="R4058" i="1"/>
  <c r="S4058" i="1" s="1"/>
  <c r="P4095" i="1"/>
  <c r="Q4095" i="1"/>
  <c r="R4117" i="1"/>
  <c r="S4117" i="1" s="1"/>
  <c r="P4163" i="1"/>
  <c r="Q4163" i="1"/>
  <c r="R3990" i="1"/>
  <c r="S3990" i="1" s="1"/>
  <c r="P4067" i="1"/>
  <c r="Q4067" i="1"/>
  <c r="R4133" i="1"/>
  <c r="S4133" i="1" s="1"/>
  <c r="Q4102" i="1"/>
  <c r="P4102" i="1"/>
  <c r="P4191" i="1"/>
  <c r="Q4191" i="1"/>
  <c r="Q4118" i="1"/>
  <c r="P4118" i="1"/>
  <c r="P4143" i="1"/>
  <c r="Q4143" i="1"/>
  <c r="P4155" i="1"/>
  <c r="Q4155" i="1"/>
  <c r="P4195" i="1"/>
  <c r="Q4195" i="1"/>
  <c r="P4063" i="1"/>
  <c r="Q4063" i="1"/>
  <c r="P4127" i="1"/>
  <c r="Q4127" i="1"/>
  <c r="P4183" i="1"/>
  <c r="Q4183" i="1"/>
  <c r="P4199" i="1"/>
  <c r="Q4199" i="1"/>
  <c r="P4061" i="1"/>
  <c r="R4061" i="1" s="1"/>
  <c r="S4061" i="1" s="1"/>
  <c r="Q4070" i="1"/>
  <c r="P4070" i="1"/>
  <c r="Q4083" i="1"/>
  <c r="R4083" i="1" s="1"/>
  <c r="S4083" i="1" s="1"/>
  <c r="P4094" i="1"/>
  <c r="R4094" i="1" s="1"/>
  <c r="S4094" i="1" s="1"/>
  <c r="P4116" i="1"/>
  <c r="R4116" i="1" s="1"/>
  <c r="S4116" i="1" s="1"/>
  <c r="Q4134" i="1"/>
  <c r="P4134" i="1"/>
  <c r="R4134" i="1" s="1"/>
  <c r="S4134" i="1" s="1"/>
  <c r="P4156" i="1"/>
  <c r="R4156" i="1" s="1"/>
  <c r="S4156" i="1" s="1"/>
  <c r="P4159" i="1"/>
  <c r="Q4159" i="1"/>
  <c r="P4162" i="1"/>
  <c r="R4162" i="1" s="1"/>
  <c r="S4162" i="1" s="1"/>
  <c r="P4165" i="1"/>
  <c r="R4165" i="1" s="1"/>
  <c r="S4165" i="1" s="1"/>
  <c r="P4171" i="1"/>
  <c r="Q4171" i="1"/>
  <c r="P4203" i="1"/>
  <c r="Q4203" i="1"/>
  <c r="R4105" i="1"/>
  <c r="S4105" i="1" s="1"/>
  <c r="P4147" i="1"/>
  <c r="Q4147" i="1"/>
  <c r="P4207" i="1"/>
  <c r="Q4207" i="1"/>
  <c r="Q4086" i="1"/>
  <c r="P4086" i="1"/>
  <c r="R4086" i="1" s="1"/>
  <c r="S4086" i="1" s="1"/>
  <c r="Q4099" i="1"/>
  <c r="R4099" i="1" s="1"/>
  <c r="S4099" i="1" s="1"/>
  <c r="P4110" i="1"/>
  <c r="R4110" i="1" s="1"/>
  <c r="S4110" i="1" s="1"/>
  <c r="P4132" i="1"/>
  <c r="R4132" i="1" s="1"/>
  <c r="S4132" i="1" s="1"/>
  <c r="R4139" i="1"/>
  <c r="S4139" i="1" s="1"/>
  <c r="P4175" i="1"/>
  <c r="Q4175" i="1"/>
  <c r="P4181" i="1"/>
  <c r="R4181" i="1" s="1"/>
  <c r="S4181" i="1" s="1"/>
  <c r="P4187" i="1"/>
  <c r="Q4187" i="1"/>
  <c r="P4211" i="1"/>
  <c r="Q4211" i="1"/>
  <c r="Q4145" i="1"/>
  <c r="R4145" i="1" s="1"/>
  <c r="S4145" i="1" s="1"/>
  <c r="Q4153" i="1"/>
  <c r="R4153" i="1" s="1"/>
  <c r="S4153" i="1" s="1"/>
  <c r="Q4161" i="1"/>
  <c r="R4161" i="1" s="1"/>
  <c r="S4161" i="1" s="1"/>
  <c r="Q4169" i="1"/>
  <c r="R4169" i="1" s="1"/>
  <c r="S4169" i="1" s="1"/>
  <c r="Q4177" i="1"/>
  <c r="R4177" i="1" s="1"/>
  <c r="S4177" i="1" s="1"/>
  <c r="Q4185" i="1"/>
  <c r="R4185" i="1" s="1"/>
  <c r="S4185" i="1" s="1"/>
  <c r="Q4193" i="1"/>
  <c r="R4193" i="1" s="1"/>
  <c r="S4193" i="1" s="1"/>
  <c r="Q4201" i="1"/>
  <c r="R4201" i="1" s="1"/>
  <c r="S4201" i="1" s="1"/>
  <c r="Q4209" i="1"/>
  <c r="R4209" i="1" s="1"/>
  <c r="S4209" i="1" s="1"/>
  <c r="R4221" i="1"/>
  <c r="S4221" i="1" s="1"/>
  <c r="P4222" i="1"/>
  <c r="R4222" i="1" s="1"/>
  <c r="S4222" i="1" s="1"/>
  <c r="Q4225" i="1"/>
  <c r="R4225" i="1" s="1"/>
  <c r="S4225" i="1" s="1"/>
  <c r="P4226" i="1"/>
  <c r="R4226" i="1" s="1"/>
  <c r="S4226" i="1" s="1"/>
  <c r="AE510" i="8"/>
  <c r="Y23" i="7"/>
  <c r="P3176" i="1"/>
  <c r="R3176" i="1" s="1"/>
  <c r="S3176" i="1" s="1"/>
  <c r="P3472" i="1"/>
  <c r="R3472" i="1" s="1"/>
  <c r="S3472" i="1" s="1"/>
  <c r="Q3517" i="1"/>
  <c r="R3517" i="1" s="1"/>
  <c r="S3517" i="1" s="1"/>
  <c r="P3644" i="1"/>
  <c r="R3644" i="1" s="1"/>
  <c r="S3644" i="1" s="1"/>
  <c r="Q3037" i="1"/>
  <c r="R3037" i="1" s="1"/>
  <c r="S3037" i="1" s="1"/>
  <c r="P3098" i="1"/>
  <c r="R3098" i="1" s="1"/>
  <c r="S3098" i="1" s="1"/>
  <c r="P3194" i="1"/>
  <c r="R3194" i="1" s="1"/>
  <c r="S3194" i="1" s="1"/>
  <c r="Q3420" i="1"/>
  <c r="R3420" i="1" s="1"/>
  <c r="S3420" i="1" s="1"/>
  <c r="Q3492" i="1"/>
  <c r="R3492" i="1" s="1"/>
  <c r="S3492" i="1" s="1"/>
  <c r="P3656" i="1"/>
  <c r="R3656" i="1" s="1"/>
  <c r="S3656" i="1" s="1"/>
  <c r="Q3719" i="1"/>
  <c r="R3719" i="1" s="1"/>
  <c r="S3719" i="1" s="1"/>
  <c r="P3818" i="1"/>
  <c r="R3818" i="1" s="1"/>
  <c r="S3818" i="1" s="1"/>
  <c r="P2959" i="1"/>
  <c r="R2959" i="1" s="1"/>
  <c r="S2959" i="1" s="1"/>
  <c r="Q2990" i="1"/>
  <c r="R2990" i="1" s="1"/>
  <c r="S2990" i="1" s="1"/>
  <c r="P3014" i="1"/>
  <c r="R3014" i="1" s="1"/>
  <c r="S3014" i="1" s="1"/>
  <c r="P3018" i="1"/>
  <c r="R3018" i="1" s="1"/>
  <c r="S3018" i="1" s="1"/>
  <c r="Q3041" i="1"/>
  <c r="R3041" i="1" s="1"/>
  <c r="S3041" i="1" s="1"/>
  <c r="P3056" i="1"/>
  <c r="R3056" i="1" s="1"/>
  <c r="S3056" i="1" s="1"/>
  <c r="P3066" i="1"/>
  <c r="R3066" i="1" s="1"/>
  <c r="S3066" i="1" s="1"/>
  <c r="P3093" i="1"/>
  <c r="R3093" i="1" s="1"/>
  <c r="S3093" i="1" s="1"/>
  <c r="P3113" i="1"/>
  <c r="R3113" i="1" s="1"/>
  <c r="S3113" i="1" s="1"/>
  <c r="P3117" i="1"/>
  <c r="R3117" i="1" s="1"/>
  <c r="S3117" i="1" s="1"/>
  <c r="P3122" i="1"/>
  <c r="R3122" i="1" s="1"/>
  <c r="S3122" i="1" s="1"/>
  <c r="Q3156" i="1"/>
  <c r="R3156" i="1" s="1"/>
  <c r="S3156" i="1" s="1"/>
  <c r="Q3161" i="1"/>
  <c r="R3161" i="1" s="1"/>
  <c r="S3161" i="1" s="1"/>
  <c r="Q3167" i="1"/>
  <c r="R3167" i="1" s="1"/>
  <c r="S3167" i="1" s="1"/>
  <c r="P3221" i="1"/>
  <c r="R3221" i="1" s="1"/>
  <c r="S3221" i="1" s="1"/>
  <c r="P3233" i="1"/>
  <c r="R3233" i="1" s="1"/>
  <c r="S3233" i="1" s="1"/>
  <c r="P3272" i="1"/>
  <c r="R3272" i="1" s="1"/>
  <c r="S3272" i="1" s="1"/>
  <c r="Q3276" i="1"/>
  <c r="R3276" i="1" s="1"/>
  <c r="S3276" i="1" s="1"/>
  <c r="P3317" i="1"/>
  <c r="R3317" i="1" s="1"/>
  <c r="S3317" i="1" s="1"/>
  <c r="Q3337" i="1"/>
  <c r="R3337" i="1" s="1"/>
  <c r="S3337" i="1" s="1"/>
  <c r="Q3342" i="1"/>
  <c r="R3342" i="1" s="1"/>
  <c r="S3342" i="1" s="1"/>
  <c r="P3353" i="1"/>
  <c r="P3391" i="1"/>
  <c r="R3391" i="1" s="1"/>
  <c r="S3391" i="1" s="1"/>
  <c r="P3397" i="1"/>
  <c r="R3397" i="1" s="1"/>
  <c r="S3397" i="1" s="1"/>
  <c r="Q3446" i="1"/>
  <c r="R3446" i="1" s="1"/>
  <c r="S3446" i="1" s="1"/>
  <c r="P3473" i="1"/>
  <c r="R3473" i="1" s="1"/>
  <c r="S3473" i="1" s="1"/>
  <c r="P3497" i="1"/>
  <c r="R3497" i="1" s="1"/>
  <c r="S3497" i="1" s="1"/>
  <c r="Q3512" i="1"/>
  <c r="R3512" i="1" s="1"/>
  <c r="S3512" i="1" s="1"/>
  <c r="P3535" i="1"/>
  <c r="R3535" i="1" s="1"/>
  <c r="S3535" i="1" s="1"/>
  <c r="P3566" i="1"/>
  <c r="R3566" i="1" s="1"/>
  <c r="S3566" i="1" s="1"/>
  <c r="P3604" i="1"/>
  <c r="R3604" i="1" s="1"/>
  <c r="S3604" i="1" s="1"/>
  <c r="Q3617" i="1"/>
  <c r="R3617" i="1" s="1"/>
  <c r="S3617" i="1" s="1"/>
  <c r="Q3623" i="1"/>
  <c r="R3623" i="1" s="1"/>
  <c r="S3623" i="1" s="1"/>
  <c r="P3629" i="1"/>
  <c r="R3629" i="1" s="1"/>
  <c r="S3629" i="1" s="1"/>
  <c r="R3635" i="1"/>
  <c r="S3635" i="1" s="1"/>
  <c r="Q3664" i="1"/>
  <c r="R3664" i="1" s="1"/>
  <c r="S3664" i="1" s="1"/>
  <c r="Q3695" i="1"/>
  <c r="R3695" i="1" s="1"/>
  <c r="S3695" i="1" s="1"/>
  <c r="P3708" i="1"/>
  <c r="R3708" i="1" s="1"/>
  <c r="S3708" i="1" s="1"/>
  <c r="Q3733" i="1"/>
  <c r="R3733" i="1" s="1"/>
  <c r="S3733" i="1" s="1"/>
  <c r="P3745" i="1"/>
  <c r="R3745" i="1" s="1"/>
  <c r="S3745" i="1" s="1"/>
  <c r="Q3769" i="1"/>
  <c r="R3769" i="1" s="1"/>
  <c r="S3769" i="1" s="1"/>
  <c r="Q3801" i="1"/>
  <c r="R3801" i="1" s="1"/>
  <c r="S3801" i="1" s="1"/>
  <c r="Q3824" i="1"/>
  <c r="R3824" i="1" s="1"/>
  <c r="S3824" i="1" s="1"/>
  <c r="Q3843" i="1"/>
  <c r="R3843" i="1" s="1"/>
  <c r="S3843" i="1" s="1"/>
  <c r="P3848" i="1"/>
  <c r="R3848" i="1" s="1"/>
  <c r="S3848" i="1" s="1"/>
  <c r="Q3853" i="1"/>
  <c r="R3853" i="1" s="1"/>
  <c r="S3853" i="1" s="1"/>
  <c r="P3889" i="1"/>
  <c r="R3889" i="1" s="1"/>
  <c r="S3889" i="1" s="1"/>
  <c r="P3900" i="1"/>
  <c r="R3900" i="1" s="1"/>
  <c r="S3900" i="1" s="1"/>
  <c r="P2968" i="1"/>
  <c r="R2968" i="1" s="1"/>
  <c r="S2968" i="1" s="1"/>
  <c r="P3182" i="1"/>
  <c r="R3182" i="1" s="1"/>
  <c r="S3182" i="1" s="1"/>
  <c r="Q3198" i="1"/>
  <c r="R3198" i="1" s="1"/>
  <c r="S3198" i="1" s="1"/>
  <c r="P3220" i="1"/>
  <c r="R3220" i="1" s="1"/>
  <c r="S3220" i="1" s="1"/>
  <c r="P3275" i="1"/>
  <c r="R3275" i="1" s="1"/>
  <c r="S3275" i="1" s="1"/>
  <c r="Q3608" i="1"/>
  <c r="R3608" i="1" s="1"/>
  <c r="S3608" i="1" s="1"/>
  <c r="P3749" i="1"/>
  <c r="R3749" i="1" s="1"/>
  <c r="S3749" i="1" s="1"/>
  <c r="Q3031" i="1"/>
  <c r="R3031" i="1" s="1"/>
  <c r="S3031" i="1" s="1"/>
  <c r="P3070" i="1"/>
  <c r="R3070" i="1" s="1"/>
  <c r="S3070" i="1" s="1"/>
  <c r="Q3149" i="1"/>
  <c r="R3149" i="1" s="1"/>
  <c r="S3149" i="1" s="1"/>
  <c r="P3347" i="1"/>
  <c r="R3347" i="1" s="1"/>
  <c r="S3347" i="1" s="1"/>
  <c r="Q3361" i="1"/>
  <c r="R3361" i="1" s="1"/>
  <c r="S3361" i="1" s="1"/>
  <c r="Q3449" i="1"/>
  <c r="R3449" i="1" s="1"/>
  <c r="S3449" i="1" s="1"/>
  <c r="Q3530" i="1"/>
  <c r="R3530" i="1" s="1"/>
  <c r="S3530" i="1" s="1"/>
  <c r="Q3611" i="1"/>
  <c r="R3611" i="1" s="1"/>
  <c r="S3611" i="1" s="1"/>
  <c r="P2948" i="1"/>
  <c r="R2948" i="1" s="1"/>
  <c r="S2948" i="1" s="1"/>
  <c r="R3089" i="1"/>
  <c r="S3089" i="1" s="1"/>
  <c r="Q3129" i="1"/>
  <c r="R3129" i="1" s="1"/>
  <c r="S3129" i="1" s="1"/>
  <c r="P3239" i="1"/>
  <c r="R3239" i="1" s="1"/>
  <c r="S3239" i="1" s="1"/>
  <c r="Q3244" i="1"/>
  <c r="R3244" i="1" s="1"/>
  <c r="S3244" i="1" s="1"/>
  <c r="P3281" i="1"/>
  <c r="R3281" i="1" s="1"/>
  <c r="S3281" i="1" s="1"/>
  <c r="Q3287" i="1"/>
  <c r="R3287" i="1" s="1"/>
  <c r="S3287" i="1" s="1"/>
  <c r="P3293" i="1"/>
  <c r="R3293" i="1" s="1"/>
  <c r="S3293" i="1" s="1"/>
  <c r="Q3299" i="1"/>
  <c r="R3299" i="1" s="1"/>
  <c r="S3299" i="1" s="1"/>
  <c r="Q3305" i="1"/>
  <c r="R3305" i="1" s="1"/>
  <c r="S3305" i="1" s="1"/>
  <c r="Q3312" i="1"/>
  <c r="R3312" i="1" s="1"/>
  <c r="S3312" i="1" s="1"/>
  <c r="P3358" i="1"/>
  <c r="R3358" i="1" s="1"/>
  <c r="S3358" i="1" s="1"/>
  <c r="Q3368" i="1"/>
  <c r="R3368" i="1" s="1"/>
  <c r="S3368" i="1" s="1"/>
  <c r="P3376" i="1"/>
  <c r="R3376" i="1" s="1"/>
  <c r="S3376" i="1" s="1"/>
  <c r="P3412" i="1"/>
  <c r="R3412" i="1" s="1"/>
  <c r="S3412" i="1" s="1"/>
  <c r="Q3416" i="1"/>
  <c r="R3416" i="1" s="1"/>
  <c r="S3416" i="1" s="1"/>
  <c r="Q3456" i="1"/>
  <c r="R3456" i="1" s="1"/>
  <c r="S3456" i="1" s="1"/>
  <c r="P3542" i="1"/>
  <c r="R3542" i="1" s="1"/>
  <c r="S3542" i="1" s="1"/>
  <c r="Q3560" i="1"/>
  <c r="R3560" i="1" s="1"/>
  <c r="S3560" i="1" s="1"/>
  <c r="P3571" i="1"/>
  <c r="P3583" i="1"/>
  <c r="R3583" i="1" s="1"/>
  <c r="S3583" i="1" s="1"/>
  <c r="P3610" i="1"/>
  <c r="R3610" i="1" s="1"/>
  <c r="S3610" i="1" s="1"/>
  <c r="P3832" i="1"/>
  <c r="R3832" i="1" s="1"/>
  <c r="S3832" i="1" s="1"/>
  <c r="Q3876" i="1"/>
  <c r="R3876" i="1" s="1"/>
  <c r="S3876" i="1" s="1"/>
  <c r="Q3895" i="1"/>
  <c r="R3895" i="1" s="1"/>
  <c r="S3895" i="1" s="1"/>
  <c r="Q2958" i="1"/>
  <c r="R2958" i="1" s="1"/>
  <c r="S2958" i="1" s="1"/>
  <c r="Q3013" i="1"/>
  <c r="P3242" i="1"/>
  <c r="R3242" i="1" s="1"/>
  <c r="S3242" i="1" s="1"/>
  <c r="Q3285" i="1"/>
  <c r="R3285" i="1" s="1"/>
  <c r="S3285" i="1" s="1"/>
  <c r="Q3297" i="1"/>
  <c r="R3297" i="1" s="1"/>
  <c r="S3297" i="1" s="1"/>
  <c r="P3425" i="1"/>
  <c r="R3425" i="1" s="1"/>
  <c r="S3425" i="1" s="1"/>
  <c r="P3075" i="1"/>
  <c r="R3075" i="1" s="1"/>
  <c r="S3075" i="1" s="1"/>
  <c r="P3254" i="1"/>
  <c r="R3254" i="1" s="1"/>
  <c r="S3254" i="1" s="1"/>
  <c r="P3322" i="1"/>
  <c r="R3322" i="1" s="1"/>
  <c r="S3322" i="1" s="1"/>
  <c r="Q3357" i="1"/>
  <c r="R3357" i="1" s="1"/>
  <c r="S3357" i="1" s="1"/>
  <c r="P3442" i="1"/>
  <c r="R3442" i="1" s="1"/>
  <c r="S3442" i="1" s="1"/>
  <c r="P3461" i="1"/>
  <c r="R3461" i="1" s="1"/>
  <c r="S3461" i="1" s="1"/>
  <c r="P3726" i="1"/>
  <c r="R3726" i="1" s="1"/>
  <c r="S3726" i="1" s="1"/>
  <c r="Q3787" i="1"/>
  <c r="R3787" i="1" s="1"/>
  <c r="S3787" i="1" s="1"/>
  <c r="P3806" i="1"/>
  <c r="R3806" i="1" s="1"/>
  <c r="S3806" i="1" s="1"/>
  <c r="P2970" i="1"/>
  <c r="R2970" i="1" s="1"/>
  <c r="S2970" i="1" s="1"/>
  <c r="Q3168" i="1"/>
  <c r="R3168" i="1" s="1"/>
  <c r="S3168" i="1" s="1"/>
  <c r="P3185" i="1"/>
  <c r="R3185" i="1" s="1"/>
  <c r="S3185" i="1" s="1"/>
  <c r="Q3256" i="1"/>
  <c r="R3256" i="1" s="1"/>
  <c r="S3256" i="1" s="1"/>
  <c r="P3338" i="1"/>
  <c r="R3338" i="1" s="1"/>
  <c r="S3338" i="1" s="1"/>
  <c r="P3494" i="1"/>
  <c r="R3494" i="1" s="1"/>
  <c r="S3494" i="1" s="1"/>
  <c r="P3532" i="1"/>
  <c r="R3532" i="1" s="1"/>
  <c r="S3532" i="1" s="1"/>
  <c r="P3590" i="1"/>
  <c r="Q3596" i="1"/>
  <c r="R3596" i="1" s="1"/>
  <c r="S3596" i="1" s="1"/>
  <c r="P3050" i="1"/>
  <c r="R3050" i="1" s="1"/>
  <c r="S3050" i="1" s="1"/>
  <c r="Q3055" i="1"/>
  <c r="R3055" i="1" s="1"/>
  <c r="S3055" i="1" s="1"/>
  <c r="P3104" i="1"/>
  <c r="R3104" i="1" s="1"/>
  <c r="S3104" i="1" s="1"/>
  <c r="P3188" i="1"/>
  <c r="R3188" i="1" s="1"/>
  <c r="S3188" i="1" s="1"/>
  <c r="Q3341" i="1"/>
  <c r="R3341" i="1" s="1"/>
  <c r="S3341" i="1" s="1"/>
  <c r="P3406" i="1"/>
  <c r="R3406" i="1" s="1"/>
  <c r="S3406" i="1" s="1"/>
  <c r="P3454" i="1"/>
  <c r="R3454" i="1" s="1"/>
  <c r="S3454" i="1" s="1"/>
  <c r="Q3575" i="1"/>
  <c r="R3575" i="1" s="1"/>
  <c r="S3575" i="1" s="1"/>
  <c r="P3880" i="1"/>
  <c r="R3880" i="1" s="1"/>
  <c r="S3880" i="1" s="1"/>
  <c r="Q3899" i="1"/>
  <c r="R3899" i="1" s="1"/>
  <c r="S3899" i="1" s="1"/>
  <c r="P3008" i="1"/>
  <c r="R3008" i="1" s="1"/>
  <c r="S3008" i="1" s="1"/>
  <c r="Q3061" i="1"/>
  <c r="R3061" i="1" s="1"/>
  <c r="S3061" i="1" s="1"/>
  <c r="P3238" i="1"/>
  <c r="R3238" i="1" s="1"/>
  <c r="S3238" i="1" s="1"/>
  <c r="P3248" i="1"/>
  <c r="R3248" i="1" s="1"/>
  <c r="S3248" i="1" s="1"/>
  <c r="P3292" i="1"/>
  <c r="R3292" i="1" s="1"/>
  <c r="S3292" i="1" s="1"/>
  <c r="Q3384" i="1"/>
  <c r="R3384" i="1" s="1"/>
  <c r="S3384" i="1" s="1"/>
  <c r="Q3501" i="1"/>
  <c r="R3501" i="1" s="1"/>
  <c r="S3501" i="1" s="1"/>
  <c r="Q3525" i="1"/>
  <c r="R3525" i="1" s="1"/>
  <c r="S3525" i="1" s="1"/>
  <c r="Q3813" i="1"/>
  <c r="R3813" i="1" s="1"/>
  <c r="S3813" i="1" s="1"/>
  <c r="P2983" i="1"/>
  <c r="R2983" i="1" s="1"/>
  <c r="S2983" i="1" s="1"/>
  <c r="Q2988" i="1"/>
  <c r="P2992" i="1"/>
  <c r="R2992" i="1" s="1"/>
  <c r="S2992" i="1" s="1"/>
  <c r="P3002" i="1"/>
  <c r="R3002" i="1" s="1"/>
  <c r="S3002" i="1" s="1"/>
  <c r="Q3025" i="1"/>
  <c r="R3025" i="1" s="1"/>
  <c r="S3025" i="1" s="1"/>
  <c r="P3034" i="1"/>
  <c r="R3034" i="1" s="1"/>
  <c r="S3034" i="1" s="1"/>
  <c r="P3043" i="1"/>
  <c r="R3043" i="1" s="1"/>
  <c r="S3043" i="1" s="1"/>
  <c r="Q3263" i="1"/>
  <c r="R3263" i="1" s="1"/>
  <c r="S3263" i="1" s="1"/>
  <c r="P3278" i="1"/>
  <c r="R3278" i="1" s="1"/>
  <c r="S3278" i="1" s="1"/>
  <c r="Q3300" i="1"/>
  <c r="R3300" i="1" s="1"/>
  <c r="S3300" i="1" s="1"/>
  <c r="P3364" i="1"/>
  <c r="R3364" i="1" s="1"/>
  <c r="S3364" i="1" s="1"/>
  <c r="Q3369" i="1"/>
  <c r="R3369" i="1" s="1"/>
  <c r="S3369" i="1" s="1"/>
  <c r="Q3393" i="1"/>
  <c r="R3393" i="1" s="1"/>
  <c r="S3393" i="1" s="1"/>
  <c r="P3398" i="1"/>
  <c r="R3398" i="1" s="1"/>
  <c r="S3398" i="1" s="1"/>
  <c r="P3409" i="1"/>
  <c r="R3409" i="1" s="1"/>
  <c r="S3409" i="1" s="1"/>
  <c r="Q3440" i="1"/>
  <c r="R3440" i="1" s="1"/>
  <c r="S3440" i="1" s="1"/>
  <c r="P3448" i="1"/>
  <c r="R3448" i="1" s="1"/>
  <c r="S3448" i="1" s="1"/>
  <c r="Q3452" i="1"/>
  <c r="P3470" i="1"/>
  <c r="R3470" i="1" s="1"/>
  <c r="S3470" i="1" s="1"/>
  <c r="Q3489" i="1"/>
  <c r="R3489" i="1" s="1"/>
  <c r="S3489" i="1" s="1"/>
  <c r="P3509" i="1"/>
  <c r="R3509" i="1" s="1"/>
  <c r="S3509" i="1" s="1"/>
  <c r="Q3528" i="1"/>
  <c r="R3528" i="1" s="1"/>
  <c r="S3528" i="1" s="1"/>
  <c r="Q3537" i="1"/>
  <c r="R3537" i="1" s="1"/>
  <c r="S3537" i="1" s="1"/>
  <c r="Q3548" i="1"/>
  <c r="R3548" i="1" s="1"/>
  <c r="S3548" i="1" s="1"/>
  <c r="P3568" i="1"/>
  <c r="R3568" i="1" s="1"/>
  <c r="S3568" i="1" s="1"/>
  <c r="P3606" i="1"/>
  <c r="Q3636" i="1"/>
  <c r="R3636" i="1" s="1"/>
  <c r="S3636" i="1" s="1"/>
  <c r="P3686" i="1"/>
  <c r="R3686" i="1" s="1"/>
  <c r="S3686" i="1" s="1"/>
  <c r="Q3691" i="1"/>
  <c r="R3691" i="1" s="1"/>
  <c r="S3691" i="1" s="1"/>
  <c r="Q3697" i="1"/>
  <c r="R3697" i="1" s="1"/>
  <c r="S3697" i="1" s="1"/>
  <c r="Q3729" i="1"/>
  <c r="R3729" i="1" s="1"/>
  <c r="S3729" i="1" s="1"/>
  <c r="Q3771" i="1"/>
  <c r="R3771" i="1" s="1"/>
  <c r="S3771" i="1" s="1"/>
  <c r="P3776" i="1"/>
  <c r="R3776" i="1" s="1"/>
  <c r="S3776" i="1" s="1"/>
  <c r="P3821" i="1"/>
  <c r="R3821" i="1" s="1"/>
  <c r="S3821" i="1" s="1"/>
  <c r="Q3901" i="1"/>
  <c r="R3901" i="1" s="1"/>
  <c r="S3901" i="1" s="1"/>
  <c r="P3116" i="1"/>
  <c r="R3116" i="1" s="1"/>
  <c r="S3116" i="1" s="1"/>
  <c r="Q3132" i="1"/>
  <c r="R3132" i="1" s="1"/>
  <c r="S3132" i="1" s="1"/>
  <c r="P3316" i="1"/>
  <c r="R3316" i="1" s="1"/>
  <c r="S3316" i="1" s="1"/>
  <c r="P3496" i="1"/>
  <c r="R3496" i="1" s="1"/>
  <c r="S3496" i="1" s="1"/>
  <c r="P2981" i="1"/>
  <c r="R2981" i="1" s="1"/>
  <c r="S2981" i="1" s="1"/>
  <c r="P2994" i="1"/>
  <c r="R2994" i="1" s="1"/>
  <c r="S2994" i="1" s="1"/>
  <c r="Q3004" i="1"/>
  <c r="R3004" i="1" s="1"/>
  <c r="S3004" i="1" s="1"/>
  <c r="Q3144" i="1"/>
  <c r="R3144" i="1" s="1"/>
  <c r="S3144" i="1" s="1"/>
  <c r="P3280" i="1"/>
  <c r="R3280" i="1" s="1"/>
  <c r="S3280" i="1" s="1"/>
  <c r="Q3545" i="1"/>
  <c r="R3545" i="1" s="1"/>
  <c r="S3545" i="1" s="1"/>
  <c r="Q3683" i="1"/>
  <c r="R3683" i="1" s="1"/>
  <c r="S3683" i="1" s="1"/>
  <c r="P2950" i="1"/>
  <c r="R2950" i="1" s="1"/>
  <c r="S2950" i="1" s="1"/>
  <c r="P2957" i="1"/>
  <c r="R2957" i="1" s="1"/>
  <c r="S2957" i="1" s="1"/>
  <c r="P2960" i="1"/>
  <c r="R2960" i="1" s="1"/>
  <c r="S2960" i="1" s="1"/>
  <c r="Q2971" i="1"/>
  <c r="R2971" i="1" s="1"/>
  <c r="S2971" i="1" s="1"/>
  <c r="Q3012" i="1"/>
  <c r="R3012" i="1" s="1"/>
  <c r="S3012" i="1" s="1"/>
  <c r="P3020" i="1"/>
  <c r="R3020" i="1" s="1"/>
  <c r="S3020" i="1" s="1"/>
  <c r="Q3049" i="1"/>
  <c r="R3049" i="1" s="1"/>
  <c r="S3049" i="1" s="1"/>
  <c r="P3054" i="1"/>
  <c r="R3054" i="1" s="1"/>
  <c r="S3054" i="1" s="1"/>
  <c r="Q3084" i="1"/>
  <c r="R3084" i="1" s="1"/>
  <c r="S3084" i="1" s="1"/>
  <c r="P3090" i="1"/>
  <c r="R3090" i="1" s="1"/>
  <c r="S3090" i="1" s="1"/>
  <c r="P3125" i="1"/>
  <c r="R3125" i="1" s="1"/>
  <c r="S3125" i="1" s="1"/>
  <c r="Q3131" i="1"/>
  <c r="R3131" i="1" s="1"/>
  <c r="S3131" i="1" s="1"/>
  <c r="R3143" i="1"/>
  <c r="S3143" i="1" s="1"/>
  <c r="P3164" i="1"/>
  <c r="R3164" i="1" s="1"/>
  <c r="S3164" i="1" s="1"/>
  <c r="Q3192" i="1"/>
  <c r="R3192" i="1" s="1"/>
  <c r="S3192" i="1" s="1"/>
  <c r="Q3197" i="1"/>
  <c r="R3197" i="1" s="1"/>
  <c r="S3197" i="1" s="1"/>
  <c r="Q3219" i="1"/>
  <c r="R3219" i="1" s="1"/>
  <c r="S3219" i="1" s="1"/>
  <c r="P3230" i="1"/>
  <c r="R3230" i="1" s="1"/>
  <c r="S3230" i="1" s="1"/>
  <c r="P3326" i="1"/>
  <c r="R3326" i="1" s="1"/>
  <c r="S3326" i="1" s="1"/>
  <c r="Q3405" i="1"/>
  <c r="R3405" i="1" s="1"/>
  <c r="S3405" i="1" s="1"/>
  <c r="P3418" i="1"/>
  <c r="R3418" i="1" s="1"/>
  <c r="S3418" i="1" s="1"/>
  <c r="P3499" i="1"/>
  <c r="R3499" i="1" s="1"/>
  <c r="S3499" i="1" s="1"/>
  <c r="P3620" i="1"/>
  <c r="Q3648" i="1"/>
  <c r="R3648" i="1" s="1"/>
  <c r="S3648" i="1" s="1"/>
  <c r="P3760" i="1"/>
  <c r="R3760" i="1" s="1"/>
  <c r="S3760" i="1" s="1"/>
  <c r="Q3791" i="1"/>
  <c r="R3791" i="1" s="1"/>
  <c r="S3791" i="1" s="1"/>
  <c r="P3798" i="1"/>
  <c r="R3798" i="1" s="1"/>
  <c r="S3798" i="1" s="1"/>
  <c r="R3148" i="1"/>
  <c r="S3148" i="1" s="1"/>
  <c r="Q3298" i="1"/>
  <c r="P3298" i="1"/>
  <c r="R3030" i="1"/>
  <c r="S3030" i="1" s="1"/>
  <c r="Q2952" i="1"/>
  <c r="R2952" i="1" s="1"/>
  <c r="S2952" i="1" s="1"/>
  <c r="P2956" i="1"/>
  <c r="R2956" i="1" s="1"/>
  <c r="S2956" i="1" s="1"/>
  <c r="P2962" i="1"/>
  <c r="R2962" i="1" s="1"/>
  <c r="S2962" i="1" s="1"/>
  <c r="P2966" i="1"/>
  <c r="R2966" i="1" s="1"/>
  <c r="S2966" i="1" s="1"/>
  <c r="P2969" i="1"/>
  <c r="R2969" i="1" s="1"/>
  <c r="S2969" i="1" s="1"/>
  <c r="Q2976" i="1"/>
  <c r="R2976" i="1" s="1"/>
  <c r="S2976" i="1" s="1"/>
  <c r="P2980" i="1"/>
  <c r="R2980" i="1" s="1"/>
  <c r="S2980" i="1" s="1"/>
  <c r="P2993" i="1"/>
  <c r="R2993" i="1" s="1"/>
  <c r="S2993" i="1" s="1"/>
  <c r="Q3000" i="1"/>
  <c r="R3000" i="1" s="1"/>
  <c r="S3000" i="1" s="1"/>
  <c r="P3006" i="1"/>
  <c r="R3006" i="1" s="1"/>
  <c r="S3006" i="1" s="1"/>
  <c r="P3017" i="1"/>
  <c r="R3017" i="1" s="1"/>
  <c r="S3017" i="1" s="1"/>
  <c r="P3065" i="1"/>
  <c r="R3065" i="1" s="1"/>
  <c r="S3065" i="1" s="1"/>
  <c r="Q3072" i="1"/>
  <c r="R3072" i="1" s="1"/>
  <c r="S3072" i="1" s="1"/>
  <c r="P3078" i="1"/>
  <c r="R3078" i="1" s="1"/>
  <c r="S3078" i="1" s="1"/>
  <c r="P3081" i="1"/>
  <c r="R3081" i="1" s="1"/>
  <c r="S3081" i="1" s="1"/>
  <c r="Q3095" i="1"/>
  <c r="R3095" i="1" s="1"/>
  <c r="S3095" i="1" s="1"/>
  <c r="P3102" i="1"/>
  <c r="R3102" i="1" s="1"/>
  <c r="S3102" i="1" s="1"/>
  <c r="P3105" i="1"/>
  <c r="R3105" i="1" s="1"/>
  <c r="S3105" i="1" s="1"/>
  <c r="P3110" i="1"/>
  <c r="R3110" i="1" s="1"/>
  <c r="S3110" i="1" s="1"/>
  <c r="P3128" i="1"/>
  <c r="R3128" i="1" s="1"/>
  <c r="S3128" i="1" s="1"/>
  <c r="P3140" i="1"/>
  <c r="R3140" i="1" s="1"/>
  <c r="S3140" i="1" s="1"/>
  <c r="P3152" i="1"/>
  <c r="Q3174" i="1"/>
  <c r="R3174" i="1" s="1"/>
  <c r="S3174" i="1" s="1"/>
  <c r="P3179" i="1"/>
  <c r="R3179" i="1" s="1"/>
  <c r="S3179" i="1" s="1"/>
  <c r="P3200" i="1"/>
  <c r="R3200" i="1" s="1"/>
  <c r="S3200" i="1" s="1"/>
  <c r="Q3204" i="1"/>
  <c r="R3204" i="1" s="1"/>
  <c r="S3204" i="1" s="1"/>
  <c r="P3212" i="1"/>
  <c r="R3212" i="1" s="1"/>
  <c r="S3212" i="1" s="1"/>
  <c r="Q3216" i="1"/>
  <c r="R3216" i="1" s="1"/>
  <c r="S3216" i="1" s="1"/>
  <c r="Q3228" i="1"/>
  <c r="R3228" i="1" s="1"/>
  <c r="S3228" i="1" s="1"/>
  <c r="P3236" i="1"/>
  <c r="Q3240" i="1"/>
  <c r="R3240" i="1" s="1"/>
  <c r="S3240" i="1" s="1"/>
  <c r="P3260" i="1"/>
  <c r="R3260" i="1" s="1"/>
  <c r="S3260" i="1" s="1"/>
  <c r="R3264" i="1"/>
  <c r="S3264" i="1" s="1"/>
  <c r="P3286" i="1"/>
  <c r="R3286" i="1" s="1"/>
  <c r="S3286" i="1" s="1"/>
  <c r="P3290" i="1"/>
  <c r="R3290" i="1" s="1"/>
  <c r="S3290" i="1" s="1"/>
  <c r="Q3303" i="1"/>
  <c r="R3303" i="1" s="1"/>
  <c r="S3303" i="1" s="1"/>
  <c r="Q3308" i="1"/>
  <c r="P3308" i="1"/>
  <c r="R3137" i="1"/>
  <c r="S3137" i="1" s="1"/>
  <c r="P3309" i="1"/>
  <c r="Q3309" i="1"/>
  <c r="Q2953" i="1"/>
  <c r="R2953" i="1" s="1"/>
  <c r="S2953" i="1" s="1"/>
  <c r="P2972" i="1"/>
  <c r="R2972" i="1" s="1"/>
  <c r="S2972" i="1" s="1"/>
  <c r="Q2977" i="1"/>
  <c r="R2977" i="1" s="1"/>
  <c r="S2977" i="1" s="1"/>
  <c r="P2986" i="1"/>
  <c r="R2986" i="1" s="1"/>
  <c r="S2986" i="1" s="1"/>
  <c r="P2996" i="1"/>
  <c r="R2996" i="1" s="1"/>
  <c r="S2996" i="1" s="1"/>
  <c r="R3038" i="1"/>
  <c r="S3038" i="1" s="1"/>
  <c r="P3058" i="1"/>
  <c r="R3058" i="1" s="1"/>
  <c r="S3058" i="1" s="1"/>
  <c r="R3062" i="1"/>
  <c r="S3062" i="1" s="1"/>
  <c r="P3068" i="1"/>
  <c r="R3068" i="1" s="1"/>
  <c r="S3068" i="1" s="1"/>
  <c r="Q3085" i="1"/>
  <c r="R3085" i="1" s="1"/>
  <c r="S3085" i="1" s="1"/>
  <c r="P3092" i="1"/>
  <c r="R3092" i="1" s="1"/>
  <c r="S3092" i="1" s="1"/>
  <c r="Q3096" i="1"/>
  <c r="R3096" i="1" s="1"/>
  <c r="S3096" i="1" s="1"/>
  <c r="Q3162" i="1"/>
  <c r="R3162" i="1" s="1"/>
  <c r="S3162" i="1" s="1"/>
  <c r="Q3213" i="1"/>
  <c r="R3213" i="1" s="1"/>
  <c r="S3213" i="1" s="1"/>
  <c r="P3226" i="1"/>
  <c r="R3226" i="1" s="1"/>
  <c r="S3226" i="1" s="1"/>
  <c r="P3250" i="1"/>
  <c r="R3250" i="1" s="1"/>
  <c r="S3250" i="1" s="1"/>
  <c r="Q3261" i="1"/>
  <c r="R3261" i="1" s="1"/>
  <c r="S3261" i="1" s="1"/>
  <c r="Q3304" i="1"/>
  <c r="R3304" i="1" s="1"/>
  <c r="S3304" i="1" s="1"/>
  <c r="P3314" i="1"/>
  <c r="R3314" i="1" s="1"/>
  <c r="S3314" i="1" s="1"/>
  <c r="P3310" i="1"/>
  <c r="R3310" i="1" s="1"/>
  <c r="S3310" i="1" s="1"/>
  <c r="Q3388" i="1"/>
  <c r="P3388" i="1"/>
  <c r="P2954" i="1"/>
  <c r="R2954" i="1" s="1"/>
  <c r="S2954" i="1" s="1"/>
  <c r="P2978" i="1"/>
  <c r="R2978" i="1" s="1"/>
  <c r="S2978" i="1" s="1"/>
  <c r="R2988" i="1"/>
  <c r="S2988" i="1" s="1"/>
  <c r="P3029" i="1"/>
  <c r="R3029" i="1" s="1"/>
  <c r="S3029" i="1" s="1"/>
  <c r="Q3036" i="1"/>
  <c r="R3036" i="1" s="1"/>
  <c r="S3036" i="1" s="1"/>
  <c r="P3042" i="1"/>
  <c r="R3042" i="1" s="1"/>
  <c r="S3042" i="1" s="1"/>
  <c r="P3053" i="1"/>
  <c r="R3053" i="1" s="1"/>
  <c r="S3053" i="1" s="1"/>
  <c r="R3060" i="1"/>
  <c r="S3060" i="1" s="1"/>
  <c r="P3077" i="1"/>
  <c r="R3077" i="1" s="1"/>
  <c r="S3077" i="1" s="1"/>
  <c r="P3086" i="1"/>
  <c r="R3086" i="1" s="1"/>
  <c r="S3086" i="1" s="1"/>
  <c r="P3101" i="1"/>
  <c r="R3101" i="1" s="1"/>
  <c r="S3101" i="1" s="1"/>
  <c r="Q3108" i="1"/>
  <c r="R3108" i="1" s="1"/>
  <c r="S3108" i="1" s="1"/>
  <c r="P3112" i="1"/>
  <c r="R3112" i="1" s="1"/>
  <c r="S3112" i="1" s="1"/>
  <c r="P3118" i="1"/>
  <c r="R3118" i="1" s="1"/>
  <c r="S3118" i="1" s="1"/>
  <c r="P3126" i="1"/>
  <c r="R3126" i="1" s="1"/>
  <c r="S3126" i="1" s="1"/>
  <c r="Q3138" i="1"/>
  <c r="R3138" i="1" s="1"/>
  <c r="S3138" i="1" s="1"/>
  <c r="P3155" i="1"/>
  <c r="R3155" i="1" s="1"/>
  <c r="S3155" i="1" s="1"/>
  <c r="P3206" i="1"/>
  <c r="R3206" i="1" s="1"/>
  <c r="S3206" i="1" s="1"/>
  <c r="Q3210" i="1"/>
  <c r="R3210" i="1" s="1"/>
  <c r="S3210" i="1" s="1"/>
  <c r="Q3222" i="1"/>
  <c r="R3222" i="1" s="1"/>
  <c r="S3222" i="1" s="1"/>
  <c r="P3227" i="1"/>
  <c r="R3227" i="1" s="1"/>
  <c r="S3227" i="1" s="1"/>
  <c r="Q3234" i="1"/>
  <c r="R3234" i="1" s="1"/>
  <c r="S3234" i="1" s="1"/>
  <c r="Q3246" i="1"/>
  <c r="R3246" i="1" s="1"/>
  <c r="S3246" i="1" s="1"/>
  <c r="P3251" i="1"/>
  <c r="R3251" i="1" s="1"/>
  <c r="S3251" i="1" s="1"/>
  <c r="Q3258" i="1"/>
  <c r="R3258" i="1" s="1"/>
  <c r="S3258" i="1" s="1"/>
  <c r="P3262" i="1"/>
  <c r="R3262" i="1" s="1"/>
  <c r="S3262" i="1" s="1"/>
  <c r="P3266" i="1"/>
  <c r="R3266" i="1" s="1"/>
  <c r="S3266" i="1" s="1"/>
  <c r="P3284" i="1"/>
  <c r="R3284" i="1" s="1"/>
  <c r="S3284" i="1" s="1"/>
  <c r="P3296" i="1"/>
  <c r="R3296" i="1" s="1"/>
  <c r="S3296" i="1" s="1"/>
  <c r="P3311" i="1"/>
  <c r="Q3311" i="1"/>
  <c r="R3064" i="1"/>
  <c r="S3064" i="1" s="1"/>
  <c r="Q3288" i="1"/>
  <c r="R3288" i="1" s="1"/>
  <c r="S3288" i="1" s="1"/>
  <c r="P3321" i="1"/>
  <c r="Q3321" i="1"/>
  <c r="Q3365" i="1"/>
  <c r="P3365" i="1"/>
  <c r="Q2965" i="1"/>
  <c r="R2965" i="1" s="1"/>
  <c r="S2965" i="1" s="1"/>
  <c r="P2984" i="1"/>
  <c r="R2984" i="1" s="1"/>
  <c r="S2984" i="1" s="1"/>
  <c r="R3013" i="1"/>
  <c r="S3013" i="1" s="1"/>
  <c r="P3022" i="1"/>
  <c r="R3022" i="1" s="1"/>
  <c r="S3022" i="1" s="1"/>
  <c r="R3026" i="1"/>
  <c r="S3026" i="1" s="1"/>
  <c r="P3032" i="1"/>
  <c r="R3032" i="1" s="1"/>
  <c r="S3032" i="1" s="1"/>
  <c r="Q3109" i="1"/>
  <c r="R3109" i="1" s="1"/>
  <c r="S3109" i="1" s="1"/>
  <c r="Q3186" i="1"/>
  <c r="R3186" i="1" s="1"/>
  <c r="S3186" i="1" s="1"/>
  <c r="P3232" i="1"/>
  <c r="R3232" i="1" s="1"/>
  <c r="S3232" i="1" s="1"/>
  <c r="Q3270" i="1"/>
  <c r="R3270" i="1" s="1"/>
  <c r="S3270" i="1" s="1"/>
  <c r="Q3302" i="1"/>
  <c r="P3302" i="1"/>
  <c r="P3336" i="1"/>
  <c r="Q3336" i="1"/>
  <c r="P3330" i="1"/>
  <c r="R3330" i="1" s="1"/>
  <c r="S3330" i="1" s="1"/>
  <c r="P3334" i="1"/>
  <c r="R3334" i="1" s="1"/>
  <c r="S3334" i="1" s="1"/>
  <c r="P3360" i="1"/>
  <c r="R3360" i="1" s="1"/>
  <c r="S3360" i="1" s="1"/>
  <c r="P3386" i="1"/>
  <c r="R3386" i="1" s="1"/>
  <c r="S3386" i="1" s="1"/>
  <c r="P3401" i="1"/>
  <c r="R3401" i="1" s="1"/>
  <c r="S3401" i="1" s="1"/>
  <c r="P3424" i="1"/>
  <c r="R3424" i="1" s="1"/>
  <c r="S3424" i="1" s="1"/>
  <c r="P3458" i="1"/>
  <c r="R3458" i="1" s="1"/>
  <c r="S3458" i="1" s="1"/>
  <c r="P3478" i="1"/>
  <c r="R3478" i="1" s="1"/>
  <c r="S3478" i="1" s="1"/>
  <c r="P3482" i="1"/>
  <c r="R3482" i="1" s="1"/>
  <c r="S3482" i="1" s="1"/>
  <c r="P3485" i="1"/>
  <c r="R3485" i="1" s="1"/>
  <c r="S3485" i="1" s="1"/>
  <c r="P3493" i="1"/>
  <c r="R3493" i="1" s="1"/>
  <c r="S3493" i="1" s="1"/>
  <c r="P3505" i="1"/>
  <c r="R3505" i="1" s="1"/>
  <c r="S3505" i="1" s="1"/>
  <c r="P3520" i="1"/>
  <c r="R3520" i="1" s="1"/>
  <c r="S3520" i="1" s="1"/>
  <c r="Q3527" i="1"/>
  <c r="R3527" i="1" s="1"/>
  <c r="S3527" i="1" s="1"/>
  <c r="P3550" i="1"/>
  <c r="R3550" i="1" s="1"/>
  <c r="S3550" i="1" s="1"/>
  <c r="P3554" i="1"/>
  <c r="R3554" i="1" s="1"/>
  <c r="S3554" i="1" s="1"/>
  <c r="P3562" i="1"/>
  <c r="R3562" i="1" s="1"/>
  <c r="S3562" i="1" s="1"/>
  <c r="P3574" i="1"/>
  <c r="R3574" i="1" s="1"/>
  <c r="S3574" i="1" s="1"/>
  <c r="P3578" i="1"/>
  <c r="R3578" i="1" s="1"/>
  <c r="S3578" i="1" s="1"/>
  <c r="P3586" i="1"/>
  <c r="R3586" i="1" s="1"/>
  <c r="S3586" i="1" s="1"/>
  <c r="Q3599" i="1"/>
  <c r="P3904" i="1"/>
  <c r="R3904" i="1" s="1"/>
  <c r="S3904" i="1" s="1"/>
  <c r="P3346" i="1"/>
  <c r="R3346" i="1" s="1"/>
  <c r="S3346" i="1" s="1"/>
  <c r="P3394" i="1"/>
  <c r="R3394" i="1" s="1"/>
  <c r="S3394" i="1" s="1"/>
  <c r="Q3417" i="1"/>
  <c r="R3417" i="1" s="1"/>
  <c r="S3417" i="1" s="1"/>
  <c r="Q3428" i="1"/>
  <c r="R3428" i="1" s="1"/>
  <c r="S3428" i="1" s="1"/>
  <c r="P3436" i="1"/>
  <c r="R3436" i="1" s="1"/>
  <c r="S3436" i="1" s="1"/>
  <c r="P3490" i="1"/>
  <c r="R3490" i="1" s="1"/>
  <c r="S3490" i="1" s="1"/>
  <c r="Q3500" i="1"/>
  <c r="R3500" i="1" s="1"/>
  <c r="S3500" i="1" s="1"/>
  <c r="Q3513" i="1"/>
  <c r="R3513" i="1" s="1"/>
  <c r="S3513" i="1" s="1"/>
  <c r="Q3524" i="1"/>
  <c r="R3524" i="1" s="1"/>
  <c r="S3524" i="1" s="1"/>
  <c r="P3534" i="1"/>
  <c r="R3534" i="1" s="1"/>
  <c r="S3534" i="1" s="1"/>
  <c r="P3595" i="1"/>
  <c r="R3595" i="1" s="1"/>
  <c r="S3595" i="1" s="1"/>
  <c r="P3607" i="1"/>
  <c r="R3607" i="1" s="1"/>
  <c r="S3607" i="1" s="1"/>
  <c r="P3616" i="1"/>
  <c r="P3628" i="1"/>
  <c r="R3628" i="1" s="1"/>
  <c r="S3628" i="1" s="1"/>
  <c r="P3640" i="1"/>
  <c r="R3640" i="1" s="1"/>
  <c r="S3640" i="1" s="1"/>
  <c r="P3652" i="1"/>
  <c r="R3652" i="1" s="1"/>
  <c r="S3652" i="1" s="1"/>
  <c r="P3659" i="1"/>
  <c r="R3659" i="1" s="1"/>
  <c r="S3659" i="1" s="1"/>
  <c r="P3661" i="1"/>
  <c r="R3661" i="1" s="1"/>
  <c r="S3661" i="1" s="1"/>
  <c r="P3668" i="1"/>
  <c r="R3668" i="1" s="1"/>
  <c r="S3668" i="1" s="1"/>
  <c r="P3672" i="1"/>
  <c r="R3672" i="1" s="1"/>
  <c r="S3672" i="1" s="1"/>
  <c r="P3690" i="1"/>
  <c r="R3690" i="1" s="1"/>
  <c r="S3690" i="1" s="1"/>
  <c r="R3698" i="1"/>
  <c r="S3698" i="1" s="1"/>
  <c r="P3714" i="1"/>
  <c r="R3714" i="1" s="1"/>
  <c r="S3714" i="1" s="1"/>
  <c r="P3722" i="1"/>
  <c r="R3722" i="1" s="1"/>
  <c r="S3722" i="1" s="1"/>
  <c r="P3748" i="1"/>
  <c r="R3748" i="1" s="1"/>
  <c r="S3748" i="1" s="1"/>
  <c r="P3756" i="1"/>
  <c r="R3756" i="1" s="1"/>
  <c r="S3756" i="1" s="1"/>
  <c r="Q3759" i="1"/>
  <c r="R3759" i="1" s="1"/>
  <c r="S3759" i="1" s="1"/>
  <c r="P3764" i="1"/>
  <c r="R3764" i="1" s="1"/>
  <c r="S3764" i="1" s="1"/>
  <c r="P3780" i="1"/>
  <c r="R3780" i="1" s="1"/>
  <c r="S3780" i="1" s="1"/>
  <c r="Q3783" i="1"/>
  <c r="R3783" i="1" s="1"/>
  <c r="S3783" i="1" s="1"/>
  <c r="P3786" i="1"/>
  <c r="R3786" i="1" s="1"/>
  <c r="S3786" i="1" s="1"/>
  <c r="P3794" i="1"/>
  <c r="R3794" i="1" s="1"/>
  <c r="S3794" i="1" s="1"/>
  <c r="P3820" i="1"/>
  <c r="R3820" i="1" s="1"/>
  <c r="S3820" i="1" s="1"/>
  <c r="P3828" i="1"/>
  <c r="R3828" i="1" s="1"/>
  <c r="S3828" i="1" s="1"/>
  <c r="Q3831" i="1"/>
  <c r="R3831" i="1" s="1"/>
  <c r="S3831" i="1" s="1"/>
  <c r="P3836" i="1"/>
  <c r="R3836" i="1" s="1"/>
  <c r="S3836" i="1" s="1"/>
  <c r="P3852" i="1"/>
  <c r="R3852" i="1" s="1"/>
  <c r="S3852" i="1" s="1"/>
  <c r="Q3855" i="1"/>
  <c r="R3855" i="1" s="1"/>
  <c r="S3855" i="1" s="1"/>
  <c r="P3858" i="1"/>
  <c r="R3858" i="1" s="1"/>
  <c r="S3858" i="1" s="1"/>
  <c r="Q3875" i="1"/>
  <c r="R3875" i="1" s="1"/>
  <c r="S3875" i="1" s="1"/>
  <c r="P3878" i="1"/>
  <c r="R3878" i="1" s="1"/>
  <c r="S3878" i="1" s="1"/>
  <c r="Q3883" i="1"/>
  <c r="R3883" i="1" s="1"/>
  <c r="S3883" i="1" s="1"/>
  <c r="P3888" i="1"/>
  <c r="R3888" i="1" s="1"/>
  <c r="S3888" i="1" s="1"/>
  <c r="Q3896" i="1"/>
  <c r="R3896" i="1" s="1"/>
  <c r="S3896" i="1" s="1"/>
  <c r="R3354" i="1"/>
  <c r="S3354" i="1" s="1"/>
  <c r="R3410" i="1"/>
  <c r="S3410" i="1" s="1"/>
  <c r="R3429" i="1"/>
  <c r="S3429" i="1" s="1"/>
  <c r="R3433" i="1"/>
  <c r="S3433" i="1" s="1"/>
  <c r="R3452" i="1"/>
  <c r="S3452" i="1" s="1"/>
  <c r="R3687" i="1"/>
  <c r="S3687" i="1" s="1"/>
  <c r="R3752" i="1"/>
  <c r="S3752" i="1" s="1"/>
  <c r="P3905" i="1"/>
  <c r="R3905" i="1" s="1"/>
  <c r="S3905" i="1" s="1"/>
  <c r="Q3859" i="1"/>
  <c r="R3859" i="1" s="1"/>
  <c r="S3859" i="1" s="1"/>
  <c r="Q3863" i="1"/>
  <c r="R3863" i="1" s="1"/>
  <c r="S3863" i="1" s="1"/>
  <c r="P3866" i="1"/>
  <c r="R3866" i="1" s="1"/>
  <c r="S3866" i="1" s="1"/>
  <c r="Q3871" i="1"/>
  <c r="R3871" i="1" s="1"/>
  <c r="S3871" i="1" s="1"/>
  <c r="Q3884" i="1"/>
  <c r="R3884" i="1" s="1"/>
  <c r="S3884" i="1" s="1"/>
  <c r="P3422" i="1"/>
  <c r="R3422" i="1" s="1"/>
  <c r="S3422" i="1" s="1"/>
  <c r="P3437" i="1"/>
  <c r="R3437" i="1" s="1"/>
  <c r="S3437" i="1" s="1"/>
  <c r="P3460" i="1"/>
  <c r="R3460" i="1" s="1"/>
  <c r="S3460" i="1" s="1"/>
  <c r="P3469" i="1"/>
  <c r="R3469" i="1" s="1"/>
  <c r="S3469" i="1" s="1"/>
  <c r="P3484" i="1"/>
  <c r="R3484" i="1" s="1"/>
  <c r="S3484" i="1" s="1"/>
  <c r="Q3491" i="1"/>
  <c r="R3491" i="1" s="1"/>
  <c r="S3491" i="1" s="1"/>
  <c r="P3514" i="1"/>
  <c r="R3514" i="1" s="1"/>
  <c r="S3514" i="1" s="1"/>
  <c r="P3518" i="1"/>
  <c r="R3518" i="1" s="1"/>
  <c r="S3518" i="1" s="1"/>
  <c r="P3521" i="1"/>
  <c r="R3521" i="1" s="1"/>
  <c r="S3521" i="1" s="1"/>
  <c r="P3529" i="1"/>
  <c r="R3529" i="1" s="1"/>
  <c r="S3529" i="1" s="1"/>
  <c r="P3541" i="1"/>
  <c r="R3541" i="1" s="1"/>
  <c r="S3541" i="1" s="1"/>
  <c r="P3556" i="1"/>
  <c r="R3556" i="1" s="1"/>
  <c r="S3556" i="1" s="1"/>
  <c r="P3565" i="1"/>
  <c r="R3565" i="1" s="1"/>
  <c r="S3565" i="1" s="1"/>
  <c r="Q3572" i="1"/>
  <c r="R3572" i="1" s="1"/>
  <c r="S3572" i="1" s="1"/>
  <c r="P3580" i="1"/>
  <c r="R3580" i="1" s="1"/>
  <c r="S3580" i="1" s="1"/>
  <c r="P3589" i="1"/>
  <c r="R3589" i="1" s="1"/>
  <c r="S3589" i="1" s="1"/>
  <c r="P3605" i="1"/>
  <c r="R3605" i="1" s="1"/>
  <c r="S3605" i="1" s="1"/>
  <c r="P3663" i="1"/>
  <c r="R3663" i="1" s="1"/>
  <c r="S3663" i="1" s="1"/>
  <c r="P3673" i="1"/>
  <c r="R3673" i="1" s="1"/>
  <c r="S3673" i="1" s="1"/>
  <c r="P3684" i="1"/>
  <c r="R3684" i="1" s="1"/>
  <c r="S3684" i="1" s="1"/>
  <c r="P3696" i="1"/>
  <c r="R3696" i="1" s="1"/>
  <c r="S3696" i="1" s="1"/>
  <c r="P3699" i="1"/>
  <c r="R3699" i="1" s="1"/>
  <c r="S3699" i="1" s="1"/>
  <c r="P3732" i="1"/>
  <c r="R3732" i="1" s="1"/>
  <c r="S3732" i="1" s="1"/>
  <c r="Q3735" i="1"/>
  <c r="R3735" i="1" s="1"/>
  <c r="S3735" i="1" s="1"/>
  <c r="P3740" i="1"/>
  <c r="R3740" i="1" s="1"/>
  <c r="S3740" i="1" s="1"/>
  <c r="Q3765" i="1"/>
  <c r="R3765" i="1" s="1"/>
  <c r="S3765" i="1" s="1"/>
  <c r="Q3777" i="1"/>
  <c r="R3777" i="1" s="1"/>
  <c r="S3777" i="1" s="1"/>
  <c r="P3781" i="1"/>
  <c r="R3781" i="1" s="1"/>
  <c r="S3781" i="1" s="1"/>
  <c r="P3804" i="1"/>
  <c r="R3804" i="1" s="1"/>
  <c r="S3804" i="1" s="1"/>
  <c r="Q3807" i="1"/>
  <c r="R3807" i="1" s="1"/>
  <c r="S3807" i="1" s="1"/>
  <c r="P3812" i="1"/>
  <c r="R3812" i="1" s="1"/>
  <c r="S3812" i="1" s="1"/>
  <c r="Q3837" i="1"/>
  <c r="R3837" i="1" s="1"/>
  <c r="S3837" i="1" s="1"/>
  <c r="P3906" i="1"/>
  <c r="R3906" i="1" s="1"/>
  <c r="S3906" i="1" s="1"/>
  <c r="P3329" i="1"/>
  <c r="R3329" i="1" s="1"/>
  <c r="S3329" i="1" s="1"/>
  <c r="P3333" i="1"/>
  <c r="R3333" i="1" s="1"/>
  <c r="S3333" i="1" s="1"/>
  <c r="Q3348" i="1"/>
  <c r="R3348" i="1" s="1"/>
  <c r="S3348" i="1" s="1"/>
  <c r="P3359" i="1"/>
  <c r="R3359" i="1" s="1"/>
  <c r="S3359" i="1" s="1"/>
  <c r="P3362" i="1"/>
  <c r="R3362" i="1" s="1"/>
  <c r="S3362" i="1" s="1"/>
  <c r="Q3381" i="1"/>
  <c r="R3381" i="1" s="1"/>
  <c r="S3381" i="1" s="1"/>
  <c r="P3385" i="1"/>
  <c r="R3385" i="1" s="1"/>
  <c r="S3385" i="1" s="1"/>
  <c r="Q3392" i="1"/>
  <c r="R3392" i="1" s="1"/>
  <c r="S3392" i="1" s="1"/>
  <c r="P3400" i="1"/>
  <c r="R3400" i="1" s="1"/>
  <c r="S3400" i="1" s="1"/>
  <c r="Q3404" i="1"/>
  <c r="R3404" i="1" s="1"/>
  <c r="S3404" i="1" s="1"/>
  <c r="P3430" i="1"/>
  <c r="R3430" i="1" s="1"/>
  <c r="S3430" i="1" s="1"/>
  <c r="P3434" i="1"/>
  <c r="R3434" i="1" s="1"/>
  <c r="S3434" i="1" s="1"/>
  <c r="Q3453" i="1"/>
  <c r="R3453" i="1" s="1"/>
  <c r="S3453" i="1" s="1"/>
  <c r="P3457" i="1"/>
  <c r="R3457" i="1" s="1"/>
  <c r="S3457" i="1" s="1"/>
  <c r="Q3464" i="1"/>
  <c r="R3464" i="1" s="1"/>
  <c r="S3464" i="1" s="1"/>
  <c r="Q3477" i="1"/>
  <c r="R3477" i="1" s="1"/>
  <c r="S3477" i="1" s="1"/>
  <c r="P3481" i="1"/>
  <c r="R3481" i="1" s="1"/>
  <c r="S3481" i="1" s="1"/>
  <c r="Q3488" i="1"/>
  <c r="R3488" i="1" s="1"/>
  <c r="S3488" i="1" s="1"/>
  <c r="P3498" i="1"/>
  <c r="R3498" i="1" s="1"/>
  <c r="S3498" i="1" s="1"/>
  <c r="P3526" i="1"/>
  <c r="R3526" i="1" s="1"/>
  <c r="S3526" i="1" s="1"/>
  <c r="Q3536" i="1"/>
  <c r="R3536" i="1" s="1"/>
  <c r="S3536" i="1" s="1"/>
  <c r="Q3549" i="1"/>
  <c r="R3549" i="1" s="1"/>
  <c r="S3549" i="1" s="1"/>
  <c r="P3553" i="1"/>
  <c r="P3577" i="1"/>
  <c r="R3577" i="1" s="1"/>
  <c r="S3577" i="1" s="1"/>
  <c r="Q3584" i="1"/>
  <c r="R3584" i="1" s="1"/>
  <c r="S3584" i="1" s="1"/>
  <c r="P3593" i="1"/>
  <c r="R3593" i="1" s="1"/>
  <c r="S3593" i="1" s="1"/>
  <c r="P3614" i="1"/>
  <c r="R3614" i="1" s="1"/>
  <c r="S3614" i="1" s="1"/>
  <c r="P3626" i="1"/>
  <c r="R3626" i="1" s="1"/>
  <c r="S3626" i="1" s="1"/>
  <c r="P3638" i="1"/>
  <c r="R3638" i="1" s="1"/>
  <c r="S3638" i="1" s="1"/>
  <c r="P3650" i="1"/>
  <c r="R3650" i="1" s="1"/>
  <c r="S3650" i="1" s="1"/>
  <c r="P3660" i="1"/>
  <c r="R3660" i="1" s="1"/>
  <c r="S3660" i="1" s="1"/>
  <c r="Q3670" i="1"/>
  <c r="R3670" i="1" s="1"/>
  <c r="S3670" i="1" s="1"/>
  <c r="P3676" i="1"/>
  <c r="R3676" i="1" s="1"/>
  <c r="S3676" i="1" s="1"/>
  <c r="P3688" i="1"/>
  <c r="R3688" i="1" s="1"/>
  <c r="S3688" i="1" s="1"/>
  <c r="P3692" i="1"/>
  <c r="R3692" i="1" s="1"/>
  <c r="S3692" i="1" s="1"/>
  <c r="Q3705" i="1"/>
  <c r="R3705" i="1" s="1"/>
  <c r="S3705" i="1" s="1"/>
  <c r="P3712" i="1"/>
  <c r="R3712" i="1" s="1"/>
  <c r="S3712" i="1" s="1"/>
  <c r="P3720" i="1"/>
  <c r="R3720" i="1" s="1"/>
  <c r="S3720" i="1" s="1"/>
  <c r="Q3723" i="1"/>
  <c r="R3723" i="1" s="1"/>
  <c r="S3723" i="1" s="1"/>
  <c r="P3728" i="1"/>
  <c r="R3728" i="1" s="1"/>
  <c r="S3728" i="1" s="1"/>
  <c r="P3744" i="1"/>
  <c r="R3744" i="1" s="1"/>
  <c r="S3744" i="1" s="1"/>
  <c r="Q3747" i="1"/>
  <c r="R3747" i="1" s="1"/>
  <c r="S3747" i="1" s="1"/>
  <c r="P3750" i="1"/>
  <c r="R3750" i="1" s="1"/>
  <c r="S3750" i="1" s="1"/>
  <c r="P3758" i="1"/>
  <c r="R3758" i="1" s="1"/>
  <c r="S3758" i="1" s="1"/>
  <c r="P3784" i="1"/>
  <c r="R3784" i="1" s="1"/>
  <c r="S3784" i="1" s="1"/>
  <c r="P3792" i="1"/>
  <c r="R3792" i="1" s="1"/>
  <c r="S3792" i="1" s="1"/>
  <c r="Q3795" i="1"/>
  <c r="R3795" i="1" s="1"/>
  <c r="S3795" i="1" s="1"/>
  <c r="P3800" i="1"/>
  <c r="R3800" i="1" s="1"/>
  <c r="S3800" i="1" s="1"/>
  <c r="P3816" i="1"/>
  <c r="R3816" i="1" s="1"/>
  <c r="S3816" i="1" s="1"/>
  <c r="Q3819" i="1"/>
  <c r="R3819" i="1" s="1"/>
  <c r="S3819" i="1" s="1"/>
  <c r="P3822" i="1"/>
  <c r="R3822" i="1" s="1"/>
  <c r="S3822" i="1" s="1"/>
  <c r="P3830" i="1"/>
  <c r="R3830" i="1" s="1"/>
  <c r="S3830" i="1" s="1"/>
  <c r="P3856" i="1"/>
  <c r="R3856" i="1" s="1"/>
  <c r="S3856" i="1" s="1"/>
  <c r="P3864" i="1"/>
  <c r="R3864" i="1" s="1"/>
  <c r="S3864" i="1" s="1"/>
  <c r="Q3872" i="1"/>
  <c r="R3872" i="1" s="1"/>
  <c r="S3872" i="1" s="1"/>
  <c r="Q3323" i="1"/>
  <c r="R3323" i="1" s="1"/>
  <c r="S3323" i="1" s="1"/>
  <c r="Q3561" i="1"/>
  <c r="R3561" i="1" s="1"/>
  <c r="S3561" i="1" s="1"/>
  <c r="R3581" i="1"/>
  <c r="S3581" i="1" s="1"/>
  <c r="P3618" i="1"/>
  <c r="R3618" i="1" s="1"/>
  <c r="S3618" i="1" s="1"/>
  <c r="P3630" i="1"/>
  <c r="R3630" i="1" s="1"/>
  <c r="S3630" i="1" s="1"/>
  <c r="P3642" i="1"/>
  <c r="R3642" i="1" s="1"/>
  <c r="S3642" i="1" s="1"/>
  <c r="P3654" i="1"/>
  <c r="R3654" i="1" s="1"/>
  <c r="S3654" i="1" s="1"/>
  <c r="P3658" i="1"/>
  <c r="R3658" i="1" s="1"/>
  <c r="S3658" i="1" s="1"/>
  <c r="Q3667" i="1"/>
  <c r="R3667" i="1" s="1"/>
  <c r="S3667" i="1" s="1"/>
  <c r="P3674" i="1"/>
  <c r="R3674" i="1" s="1"/>
  <c r="S3674" i="1" s="1"/>
  <c r="Q3682" i="1"/>
  <c r="R3682" i="1" s="1"/>
  <c r="S3682" i="1" s="1"/>
  <c r="P3710" i="1"/>
  <c r="R3710" i="1" s="1"/>
  <c r="S3710" i="1" s="1"/>
  <c r="P3716" i="1"/>
  <c r="R3716" i="1" s="1"/>
  <c r="S3716" i="1" s="1"/>
  <c r="P3736" i="1"/>
  <c r="R3736" i="1" s="1"/>
  <c r="S3736" i="1" s="1"/>
  <c r="P3762" i="1"/>
  <c r="R3762" i="1" s="1"/>
  <c r="S3762" i="1" s="1"/>
  <c r="P3770" i="1"/>
  <c r="R3770" i="1" s="1"/>
  <c r="S3770" i="1" s="1"/>
  <c r="P3788" i="1"/>
  <c r="R3788" i="1" s="1"/>
  <c r="S3788" i="1" s="1"/>
  <c r="P3808" i="1"/>
  <c r="R3808" i="1" s="1"/>
  <c r="S3808" i="1" s="1"/>
  <c r="P3834" i="1"/>
  <c r="R3834" i="1" s="1"/>
  <c r="S3834" i="1" s="1"/>
  <c r="P3842" i="1"/>
  <c r="R3842" i="1" s="1"/>
  <c r="S3842" i="1" s="1"/>
  <c r="P3860" i="1"/>
  <c r="R3860" i="1" s="1"/>
  <c r="S3860" i="1" s="1"/>
  <c r="P3868" i="1"/>
  <c r="R3868" i="1" s="1"/>
  <c r="S3868" i="1" s="1"/>
  <c r="P3877" i="1"/>
  <c r="R3877" i="1" s="1"/>
  <c r="S3877" i="1" s="1"/>
  <c r="P3320" i="1"/>
  <c r="R3320" i="1" s="1"/>
  <c r="S3320" i="1" s="1"/>
  <c r="R3353" i="1"/>
  <c r="S3353" i="1" s="1"/>
  <c r="P3677" i="1"/>
  <c r="R3677" i="1" s="1"/>
  <c r="S3677" i="1" s="1"/>
  <c r="P3700" i="1"/>
  <c r="R3700" i="1" s="1"/>
  <c r="S3700" i="1" s="1"/>
  <c r="Q3706" i="1"/>
  <c r="R3706" i="1" s="1"/>
  <c r="S3706" i="1" s="1"/>
  <c r="P3713" i="1"/>
  <c r="R3713" i="1" s="1"/>
  <c r="S3713" i="1" s="1"/>
  <c r="P3724" i="1"/>
  <c r="R3724" i="1" s="1"/>
  <c r="S3724" i="1" s="1"/>
  <c r="Q3751" i="1"/>
  <c r="R3751" i="1" s="1"/>
  <c r="S3751" i="1" s="1"/>
  <c r="Q3755" i="1"/>
  <c r="R3755" i="1" s="1"/>
  <c r="S3755" i="1" s="1"/>
  <c r="Q3779" i="1"/>
  <c r="R3779" i="1" s="1"/>
  <c r="S3779" i="1" s="1"/>
  <c r="P3782" i="1"/>
  <c r="R3782" i="1" s="1"/>
  <c r="S3782" i="1" s="1"/>
  <c r="P3785" i="1"/>
  <c r="R3785" i="1" s="1"/>
  <c r="S3785" i="1" s="1"/>
  <c r="P3796" i="1"/>
  <c r="R3796" i="1" s="1"/>
  <c r="S3796" i="1" s="1"/>
  <c r="Q3823" i="1"/>
  <c r="R3823" i="1" s="1"/>
  <c r="S3823" i="1" s="1"/>
  <c r="Q3827" i="1"/>
  <c r="R3827" i="1" s="1"/>
  <c r="S3827" i="1" s="1"/>
  <c r="Q3851" i="1"/>
  <c r="R3851" i="1" s="1"/>
  <c r="S3851" i="1" s="1"/>
  <c r="P3854" i="1"/>
  <c r="R3854" i="1" s="1"/>
  <c r="S3854" i="1" s="1"/>
  <c r="P3857" i="1"/>
  <c r="R3857" i="1" s="1"/>
  <c r="S3857" i="1" s="1"/>
  <c r="Q3887" i="1"/>
  <c r="R3887" i="1" s="1"/>
  <c r="S3887" i="1" s="1"/>
  <c r="P3890" i="1"/>
  <c r="R3890" i="1" s="1"/>
  <c r="S3890" i="1" s="1"/>
  <c r="R3620" i="1"/>
  <c r="S3620" i="1" s="1"/>
  <c r="R3616" i="1"/>
  <c r="S3616" i="1" s="1"/>
  <c r="P3621" i="1"/>
  <c r="R3621" i="1" s="1"/>
  <c r="S3621" i="1" s="1"/>
  <c r="P3633" i="1"/>
  <c r="R3633" i="1" s="1"/>
  <c r="S3633" i="1" s="1"/>
  <c r="P3645" i="1"/>
  <c r="R3645" i="1" s="1"/>
  <c r="S3645" i="1" s="1"/>
  <c r="P3657" i="1"/>
  <c r="R3657" i="1" s="1"/>
  <c r="S3657" i="1" s="1"/>
  <c r="P3662" i="1"/>
  <c r="R3662" i="1" s="1"/>
  <c r="S3662" i="1" s="1"/>
  <c r="P3689" i="1"/>
  <c r="R3689" i="1" s="1"/>
  <c r="S3689" i="1" s="1"/>
  <c r="P3702" i="1"/>
  <c r="R3702" i="1" s="1"/>
  <c r="S3702" i="1" s="1"/>
  <c r="P3709" i="1"/>
  <c r="R3709" i="1" s="1"/>
  <c r="S3709" i="1" s="1"/>
  <c r="P3737" i="1"/>
  <c r="R3737" i="1" s="1"/>
  <c r="S3737" i="1" s="1"/>
  <c r="R3741" i="1"/>
  <c r="S3741" i="1" s="1"/>
  <c r="P3773" i="1"/>
  <c r="R3773" i="1" s="1"/>
  <c r="S3773" i="1" s="1"/>
  <c r="P3809" i="1"/>
  <c r="R3809" i="1" s="1"/>
  <c r="S3809" i="1" s="1"/>
  <c r="P3845" i="1"/>
  <c r="R3845" i="1" s="1"/>
  <c r="S3845" i="1" s="1"/>
  <c r="R3849" i="1"/>
  <c r="S3849" i="1" s="1"/>
  <c r="Q3730" i="1"/>
  <c r="P3730" i="1"/>
  <c r="Q3838" i="1"/>
  <c r="P3838" i="1"/>
  <c r="P3619" i="1"/>
  <c r="R3619" i="1" s="1"/>
  <c r="S3619" i="1" s="1"/>
  <c r="P3631" i="1"/>
  <c r="R3631" i="1" s="1"/>
  <c r="S3631" i="1" s="1"/>
  <c r="P3643" i="1"/>
  <c r="R3643" i="1" s="1"/>
  <c r="S3643" i="1" s="1"/>
  <c r="P3655" i="1"/>
  <c r="R3655" i="1" s="1"/>
  <c r="S3655" i="1" s="1"/>
  <c r="P3671" i="1"/>
  <c r="R3671" i="1" s="1"/>
  <c r="S3671" i="1" s="1"/>
  <c r="P3680" i="1"/>
  <c r="R3680" i="1" s="1"/>
  <c r="S3680" i="1" s="1"/>
  <c r="Q3693" i="1"/>
  <c r="R3693" i="1" s="1"/>
  <c r="S3693" i="1" s="1"/>
  <c r="Q3727" i="1"/>
  <c r="R3727" i="1" s="1"/>
  <c r="S3727" i="1" s="1"/>
  <c r="Q3763" i="1"/>
  <c r="R3763" i="1" s="1"/>
  <c r="S3763" i="1" s="1"/>
  <c r="Q3799" i="1"/>
  <c r="R3799" i="1" s="1"/>
  <c r="S3799" i="1" s="1"/>
  <c r="Q3835" i="1"/>
  <c r="R3835" i="1" s="1"/>
  <c r="S3835" i="1" s="1"/>
  <c r="Q3766" i="1"/>
  <c r="P3766" i="1"/>
  <c r="Q3703" i="1"/>
  <c r="R3703" i="1" s="1"/>
  <c r="S3703" i="1" s="1"/>
  <c r="Q3731" i="1"/>
  <c r="R3731" i="1" s="1"/>
  <c r="S3731" i="1" s="1"/>
  <c r="P3738" i="1"/>
  <c r="R3738" i="1" s="1"/>
  <c r="S3738" i="1" s="1"/>
  <c r="Q3742" i="1"/>
  <c r="P3742" i="1"/>
  <c r="Q3767" i="1"/>
  <c r="R3767" i="1" s="1"/>
  <c r="S3767" i="1" s="1"/>
  <c r="P3774" i="1"/>
  <c r="R3774" i="1" s="1"/>
  <c r="S3774" i="1" s="1"/>
  <c r="Q3778" i="1"/>
  <c r="P3778" i="1"/>
  <c r="Q3803" i="1"/>
  <c r="R3803" i="1" s="1"/>
  <c r="S3803" i="1" s="1"/>
  <c r="P3810" i="1"/>
  <c r="R3810" i="1" s="1"/>
  <c r="S3810" i="1" s="1"/>
  <c r="Q3814" i="1"/>
  <c r="P3814" i="1"/>
  <c r="Q3839" i="1"/>
  <c r="R3839" i="1" s="1"/>
  <c r="S3839" i="1" s="1"/>
  <c r="P3846" i="1"/>
  <c r="R3846" i="1" s="1"/>
  <c r="S3846" i="1" s="1"/>
  <c r="Q3850" i="1"/>
  <c r="P3850" i="1"/>
  <c r="P3622" i="1"/>
  <c r="R3622" i="1" s="1"/>
  <c r="S3622" i="1" s="1"/>
  <c r="P3634" i="1"/>
  <c r="R3634" i="1" s="1"/>
  <c r="S3634" i="1" s="1"/>
  <c r="P3646" i="1"/>
  <c r="R3646" i="1" s="1"/>
  <c r="S3646" i="1" s="1"/>
  <c r="P3666" i="1"/>
  <c r="R3666" i="1" s="1"/>
  <c r="S3666" i="1" s="1"/>
  <c r="Q3694" i="1"/>
  <c r="R3694" i="1" s="1"/>
  <c r="S3694" i="1" s="1"/>
  <c r="Q3707" i="1"/>
  <c r="R3707" i="1" s="1"/>
  <c r="S3707" i="1" s="1"/>
  <c r="Q3717" i="1"/>
  <c r="R3717" i="1" s="1"/>
  <c r="S3717" i="1" s="1"/>
  <c r="P3721" i="1"/>
  <c r="R3721" i="1" s="1"/>
  <c r="S3721" i="1" s="1"/>
  <c r="Q3753" i="1"/>
  <c r="R3753" i="1" s="1"/>
  <c r="S3753" i="1" s="1"/>
  <c r="P3757" i="1"/>
  <c r="R3757" i="1" s="1"/>
  <c r="S3757" i="1" s="1"/>
  <c r="Q3789" i="1"/>
  <c r="R3789" i="1" s="1"/>
  <c r="S3789" i="1" s="1"/>
  <c r="P3793" i="1"/>
  <c r="R3793" i="1" s="1"/>
  <c r="S3793" i="1" s="1"/>
  <c r="Q3825" i="1"/>
  <c r="R3825" i="1" s="1"/>
  <c r="S3825" i="1" s="1"/>
  <c r="P3829" i="1"/>
  <c r="R3829" i="1" s="1"/>
  <c r="S3829" i="1" s="1"/>
  <c r="Q3861" i="1"/>
  <c r="R3861" i="1" s="1"/>
  <c r="S3861" i="1" s="1"/>
  <c r="Q3873" i="1"/>
  <c r="R3873" i="1" s="1"/>
  <c r="S3873" i="1" s="1"/>
  <c r="Q3885" i="1"/>
  <c r="R3885" i="1" s="1"/>
  <c r="S3885" i="1" s="1"/>
  <c r="Q3897" i="1"/>
  <c r="R3897" i="1" s="1"/>
  <c r="S3897" i="1" s="1"/>
  <c r="P3615" i="1"/>
  <c r="R3615" i="1" s="1"/>
  <c r="S3615" i="1" s="1"/>
  <c r="P3627" i="1"/>
  <c r="R3627" i="1" s="1"/>
  <c r="S3627" i="1" s="1"/>
  <c r="P3639" i="1"/>
  <c r="R3639" i="1" s="1"/>
  <c r="S3639" i="1" s="1"/>
  <c r="P3651" i="1"/>
  <c r="R3651" i="1" s="1"/>
  <c r="S3651" i="1" s="1"/>
  <c r="P3669" i="1"/>
  <c r="R3669" i="1" s="1"/>
  <c r="S3669" i="1" s="1"/>
  <c r="Q3681" i="1"/>
  <c r="R3681" i="1" s="1"/>
  <c r="S3681" i="1" s="1"/>
  <c r="P3704" i="1"/>
  <c r="R3704" i="1" s="1"/>
  <c r="S3704" i="1" s="1"/>
  <c r="Q3739" i="1"/>
  <c r="R3739" i="1" s="1"/>
  <c r="S3739" i="1" s="1"/>
  <c r="Q3775" i="1"/>
  <c r="R3775" i="1" s="1"/>
  <c r="S3775" i="1" s="1"/>
  <c r="Q3811" i="1"/>
  <c r="R3811" i="1" s="1"/>
  <c r="S3811" i="1" s="1"/>
  <c r="Q3847" i="1"/>
  <c r="R3847" i="1" s="1"/>
  <c r="S3847" i="1" s="1"/>
  <c r="P3869" i="1"/>
  <c r="R3869" i="1" s="1"/>
  <c r="S3869" i="1" s="1"/>
  <c r="P3881" i="1"/>
  <c r="R3881" i="1" s="1"/>
  <c r="S3881" i="1" s="1"/>
  <c r="P3893" i="1"/>
  <c r="R3893" i="1" s="1"/>
  <c r="S3893" i="1" s="1"/>
  <c r="Q3718" i="1"/>
  <c r="P3718" i="1"/>
  <c r="Q3754" i="1"/>
  <c r="P3754" i="1"/>
  <c r="Q3790" i="1"/>
  <c r="P3790" i="1"/>
  <c r="Q3826" i="1"/>
  <c r="P3826" i="1"/>
  <c r="Q3862" i="1"/>
  <c r="P3862" i="1"/>
  <c r="Q3874" i="1"/>
  <c r="P3874" i="1"/>
  <c r="Q3886" i="1"/>
  <c r="P3886" i="1"/>
  <c r="Q3898" i="1"/>
  <c r="P3898" i="1"/>
  <c r="Q3802" i="1"/>
  <c r="P3802" i="1"/>
  <c r="P3613" i="1"/>
  <c r="R3613" i="1" s="1"/>
  <c r="S3613" i="1" s="1"/>
  <c r="P3625" i="1"/>
  <c r="R3625" i="1" s="1"/>
  <c r="S3625" i="1" s="1"/>
  <c r="P3637" i="1"/>
  <c r="R3637" i="1" s="1"/>
  <c r="S3637" i="1" s="1"/>
  <c r="P3649" i="1"/>
  <c r="R3649" i="1" s="1"/>
  <c r="S3649" i="1" s="1"/>
  <c r="P3678" i="1"/>
  <c r="R3678" i="1" s="1"/>
  <c r="S3678" i="1" s="1"/>
  <c r="P3685" i="1"/>
  <c r="R3685" i="1" s="1"/>
  <c r="S3685" i="1" s="1"/>
  <c r="P3701" i="1"/>
  <c r="R3701" i="1" s="1"/>
  <c r="S3701" i="1" s="1"/>
  <c r="P3725" i="1"/>
  <c r="R3725" i="1" s="1"/>
  <c r="S3725" i="1" s="1"/>
  <c r="P3761" i="1"/>
  <c r="R3761" i="1" s="1"/>
  <c r="S3761" i="1" s="1"/>
  <c r="P3797" i="1"/>
  <c r="R3797" i="1" s="1"/>
  <c r="S3797" i="1" s="1"/>
  <c r="P3833" i="1"/>
  <c r="R3833" i="1" s="1"/>
  <c r="S3833" i="1" s="1"/>
  <c r="P3870" i="1"/>
  <c r="R3870" i="1" s="1"/>
  <c r="S3870" i="1" s="1"/>
  <c r="P3882" i="1"/>
  <c r="R3882" i="1" s="1"/>
  <c r="S3882" i="1" s="1"/>
  <c r="P3894" i="1"/>
  <c r="R3894" i="1" s="1"/>
  <c r="S3894" i="1" s="1"/>
  <c r="R3805" i="1"/>
  <c r="S3805" i="1" s="1"/>
  <c r="P3907" i="1"/>
  <c r="R3907" i="1" s="1"/>
  <c r="S3907" i="1" s="1"/>
  <c r="P3910" i="1"/>
  <c r="R3910" i="1" s="1"/>
  <c r="S3910" i="1" s="1"/>
  <c r="P3867" i="1"/>
  <c r="R3867" i="1" s="1"/>
  <c r="S3867" i="1" s="1"/>
  <c r="P3879" i="1"/>
  <c r="R3879" i="1" s="1"/>
  <c r="S3879" i="1" s="1"/>
  <c r="P3891" i="1"/>
  <c r="R3891" i="1" s="1"/>
  <c r="S3891" i="1" s="1"/>
  <c r="P3903" i="1"/>
  <c r="R3903" i="1" s="1"/>
  <c r="S3903" i="1" s="1"/>
  <c r="P3908" i="1"/>
  <c r="R3908" i="1" s="1"/>
  <c r="S3908" i="1" s="1"/>
  <c r="P3911" i="1"/>
  <c r="R3911" i="1" s="1"/>
  <c r="S3911" i="1" s="1"/>
  <c r="P3909" i="1"/>
  <c r="R3909" i="1" s="1"/>
  <c r="S3909" i="1" s="1"/>
  <c r="AE44" i="8"/>
  <c r="AE277" i="8"/>
  <c r="Q3567" i="1"/>
  <c r="P3567" i="1"/>
  <c r="P3327" i="1"/>
  <c r="R3327" i="1" s="1"/>
  <c r="S3327" i="1" s="1"/>
  <c r="P3339" i="1"/>
  <c r="R3339" i="1" s="1"/>
  <c r="S3339" i="1" s="1"/>
  <c r="P3351" i="1"/>
  <c r="R3351" i="1" s="1"/>
  <c r="S3351" i="1" s="1"/>
  <c r="Q3372" i="1"/>
  <c r="R3372" i="1" s="1"/>
  <c r="S3372" i="1" s="1"/>
  <c r="P3379" i="1"/>
  <c r="R3379" i="1" s="1"/>
  <c r="S3379" i="1" s="1"/>
  <c r="Q3408" i="1"/>
  <c r="R3408" i="1" s="1"/>
  <c r="S3408" i="1" s="1"/>
  <c r="P3415" i="1"/>
  <c r="R3415" i="1" s="1"/>
  <c r="S3415" i="1" s="1"/>
  <c r="Q3444" i="1"/>
  <c r="R3444" i="1" s="1"/>
  <c r="S3444" i="1" s="1"/>
  <c r="P3451" i="1"/>
  <c r="R3451" i="1" s="1"/>
  <c r="S3451" i="1" s="1"/>
  <c r="Q3480" i="1"/>
  <c r="R3480" i="1" s="1"/>
  <c r="S3480" i="1" s="1"/>
  <c r="P3487" i="1"/>
  <c r="R3487" i="1" s="1"/>
  <c r="S3487" i="1" s="1"/>
  <c r="Q3516" i="1"/>
  <c r="R3516" i="1" s="1"/>
  <c r="S3516" i="1" s="1"/>
  <c r="P3523" i="1"/>
  <c r="R3523" i="1" s="1"/>
  <c r="S3523" i="1" s="1"/>
  <c r="Q3552" i="1"/>
  <c r="R3552" i="1" s="1"/>
  <c r="S3552" i="1" s="1"/>
  <c r="P3559" i="1"/>
  <c r="R3559" i="1" s="1"/>
  <c r="S3559" i="1" s="1"/>
  <c r="Q3563" i="1"/>
  <c r="R3563" i="1" s="1"/>
  <c r="S3563" i="1" s="1"/>
  <c r="R3571" i="1"/>
  <c r="S3571" i="1" s="1"/>
  <c r="Q3576" i="1"/>
  <c r="P3576" i="1"/>
  <c r="P3332" i="1"/>
  <c r="R3332" i="1" s="1"/>
  <c r="S3332" i="1" s="1"/>
  <c r="P3344" i="1"/>
  <c r="R3344" i="1" s="1"/>
  <c r="S3344" i="1" s="1"/>
  <c r="P3356" i="1"/>
  <c r="R3356" i="1" s="1"/>
  <c r="S3356" i="1" s="1"/>
  <c r="Q3383" i="1"/>
  <c r="R3383" i="1" s="1"/>
  <c r="S3383" i="1" s="1"/>
  <c r="P3390" i="1"/>
  <c r="R3390" i="1" s="1"/>
  <c r="S3390" i="1" s="1"/>
  <c r="Q3419" i="1"/>
  <c r="R3419" i="1" s="1"/>
  <c r="S3419" i="1" s="1"/>
  <c r="P3426" i="1"/>
  <c r="R3426" i="1" s="1"/>
  <c r="S3426" i="1" s="1"/>
  <c r="Q3455" i="1"/>
  <c r="R3455" i="1" s="1"/>
  <c r="S3455" i="1" s="1"/>
  <c r="P3462" i="1"/>
  <c r="R3462" i="1" s="1"/>
  <c r="S3462" i="1" s="1"/>
  <c r="Q3597" i="1"/>
  <c r="P3597" i="1"/>
  <c r="Q3387" i="1"/>
  <c r="P3387" i="1"/>
  <c r="Q3423" i="1"/>
  <c r="P3423" i="1"/>
  <c r="Q3459" i="1"/>
  <c r="P3459" i="1"/>
  <c r="P3466" i="1"/>
  <c r="R3466" i="1" s="1"/>
  <c r="S3466" i="1" s="1"/>
  <c r="Q3495" i="1"/>
  <c r="P3495" i="1"/>
  <c r="P3502" i="1"/>
  <c r="R3502" i="1" s="1"/>
  <c r="S3502" i="1" s="1"/>
  <c r="Q3531" i="1"/>
  <c r="P3531" i="1"/>
  <c r="P3538" i="1"/>
  <c r="R3538" i="1" s="1"/>
  <c r="S3538" i="1" s="1"/>
  <c r="Q3564" i="1"/>
  <c r="P3564" i="1"/>
  <c r="R3606" i="1"/>
  <c r="S3606" i="1" s="1"/>
  <c r="R3553" i="1"/>
  <c r="S3553" i="1" s="1"/>
  <c r="Q3585" i="1"/>
  <c r="P3585" i="1"/>
  <c r="P3328" i="1"/>
  <c r="R3328" i="1" s="1"/>
  <c r="S3328" i="1" s="1"/>
  <c r="P3340" i="1"/>
  <c r="R3340" i="1" s="1"/>
  <c r="S3340" i="1" s="1"/>
  <c r="P3352" i="1"/>
  <c r="R3352" i="1" s="1"/>
  <c r="S3352" i="1" s="1"/>
  <c r="P3366" i="1"/>
  <c r="R3366" i="1" s="1"/>
  <c r="S3366" i="1" s="1"/>
  <c r="Q3395" i="1"/>
  <c r="R3395" i="1" s="1"/>
  <c r="S3395" i="1" s="1"/>
  <c r="P3402" i="1"/>
  <c r="R3402" i="1" s="1"/>
  <c r="S3402" i="1" s="1"/>
  <c r="Q3431" i="1"/>
  <c r="R3431" i="1" s="1"/>
  <c r="S3431" i="1" s="1"/>
  <c r="P3438" i="1"/>
  <c r="R3438" i="1" s="1"/>
  <c r="S3438" i="1" s="1"/>
  <c r="Q3467" i="1"/>
  <c r="R3467" i="1" s="1"/>
  <c r="S3467" i="1" s="1"/>
  <c r="P3474" i="1"/>
  <c r="R3474" i="1" s="1"/>
  <c r="S3474" i="1" s="1"/>
  <c r="Q3503" i="1"/>
  <c r="R3503" i="1" s="1"/>
  <c r="S3503" i="1" s="1"/>
  <c r="P3510" i="1"/>
  <c r="R3510" i="1" s="1"/>
  <c r="S3510" i="1" s="1"/>
  <c r="Q3539" i="1"/>
  <c r="R3539" i="1" s="1"/>
  <c r="S3539" i="1" s="1"/>
  <c r="P3546" i="1"/>
  <c r="R3546" i="1" s="1"/>
  <c r="S3546" i="1" s="1"/>
  <c r="Q3573" i="1"/>
  <c r="P3573" i="1"/>
  <c r="R3590" i="1"/>
  <c r="S3590" i="1" s="1"/>
  <c r="P3594" i="1"/>
  <c r="R3594" i="1" s="1"/>
  <c r="S3594" i="1" s="1"/>
  <c r="Q3603" i="1"/>
  <c r="P3603" i="1"/>
  <c r="Q3363" i="1"/>
  <c r="P3363" i="1"/>
  <c r="Q3399" i="1"/>
  <c r="P3399" i="1"/>
  <c r="Q3435" i="1"/>
  <c r="P3435" i="1"/>
  <c r="Q3471" i="1"/>
  <c r="P3471" i="1"/>
  <c r="Q3507" i="1"/>
  <c r="P3507" i="1"/>
  <c r="Q3543" i="1"/>
  <c r="P3543" i="1"/>
  <c r="R3557" i="1"/>
  <c r="S3557" i="1" s="1"/>
  <c r="R3599" i="1"/>
  <c r="S3599" i="1" s="1"/>
  <c r="P3582" i="1"/>
  <c r="R3582" i="1" s="1"/>
  <c r="S3582" i="1" s="1"/>
  <c r="Q3591" i="1"/>
  <c r="P3591" i="1"/>
  <c r="P3331" i="1"/>
  <c r="R3331" i="1" s="1"/>
  <c r="S3331" i="1" s="1"/>
  <c r="P3343" i="1"/>
  <c r="R3343" i="1" s="1"/>
  <c r="S3343" i="1" s="1"/>
  <c r="P3355" i="1"/>
  <c r="R3355" i="1" s="1"/>
  <c r="S3355" i="1" s="1"/>
  <c r="P3367" i="1"/>
  <c r="R3367" i="1" s="1"/>
  <c r="S3367" i="1" s="1"/>
  <c r="Q3396" i="1"/>
  <c r="R3396" i="1" s="1"/>
  <c r="S3396" i="1" s="1"/>
  <c r="P3403" i="1"/>
  <c r="R3403" i="1" s="1"/>
  <c r="S3403" i="1" s="1"/>
  <c r="Q3432" i="1"/>
  <c r="R3432" i="1" s="1"/>
  <c r="S3432" i="1" s="1"/>
  <c r="P3439" i="1"/>
  <c r="R3439" i="1" s="1"/>
  <c r="S3439" i="1" s="1"/>
  <c r="Q3468" i="1"/>
  <c r="R3468" i="1" s="1"/>
  <c r="S3468" i="1" s="1"/>
  <c r="P3475" i="1"/>
  <c r="R3475" i="1" s="1"/>
  <c r="S3475" i="1" s="1"/>
  <c r="Q3504" i="1"/>
  <c r="R3504" i="1" s="1"/>
  <c r="S3504" i="1" s="1"/>
  <c r="P3511" i="1"/>
  <c r="R3511" i="1" s="1"/>
  <c r="S3511" i="1" s="1"/>
  <c r="Q3540" i="1"/>
  <c r="R3540" i="1" s="1"/>
  <c r="S3540" i="1" s="1"/>
  <c r="P3547" i="1"/>
  <c r="R3547" i="1" s="1"/>
  <c r="S3547" i="1" s="1"/>
  <c r="Q3600" i="1"/>
  <c r="P3600" i="1"/>
  <c r="Q3371" i="1"/>
  <c r="R3371" i="1" s="1"/>
  <c r="S3371" i="1" s="1"/>
  <c r="P3378" i="1"/>
  <c r="R3378" i="1" s="1"/>
  <c r="S3378" i="1" s="1"/>
  <c r="Q3407" i="1"/>
  <c r="R3407" i="1" s="1"/>
  <c r="S3407" i="1" s="1"/>
  <c r="P3414" i="1"/>
  <c r="R3414" i="1" s="1"/>
  <c r="S3414" i="1" s="1"/>
  <c r="Q3443" i="1"/>
  <c r="R3443" i="1" s="1"/>
  <c r="S3443" i="1" s="1"/>
  <c r="P3450" i="1"/>
  <c r="R3450" i="1" s="1"/>
  <c r="S3450" i="1" s="1"/>
  <c r="Q3479" i="1"/>
  <c r="R3479" i="1" s="1"/>
  <c r="S3479" i="1" s="1"/>
  <c r="P3486" i="1"/>
  <c r="R3486" i="1" s="1"/>
  <c r="S3486" i="1" s="1"/>
  <c r="Q3515" i="1"/>
  <c r="R3515" i="1" s="1"/>
  <c r="S3515" i="1" s="1"/>
  <c r="P3522" i="1"/>
  <c r="R3522" i="1" s="1"/>
  <c r="S3522" i="1" s="1"/>
  <c r="Q3551" i="1"/>
  <c r="R3551" i="1" s="1"/>
  <c r="S3551" i="1" s="1"/>
  <c r="P3558" i="1"/>
  <c r="R3558" i="1" s="1"/>
  <c r="S3558" i="1" s="1"/>
  <c r="P3570" i="1"/>
  <c r="R3570" i="1" s="1"/>
  <c r="S3570" i="1" s="1"/>
  <c r="Q3579" i="1"/>
  <c r="P3579" i="1"/>
  <c r="Q3587" i="1"/>
  <c r="R3587" i="1" s="1"/>
  <c r="S3587" i="1" s="1"/>
  <c r="Q3375" i="1"/>
  <c r="P3375" i="1"/>
  <c r="Q3411" i="1"/>
  <c r="P3411" i="1"/>
  <c r="Q3447" i="1"/>
  <c r="P3447" i="1"/>
  <c r="Q3483" i="1"/>
  <c r="P3483" i="1"/>
  <c r="Q3519" i="1"/>
  <c r="P3519" i="1"/>
  <c r="Q3555" i="1"/>
  <c r="P3555" i="1"/>
  <c r="Q3588" i="1"/>
  <c r="P3588" i="1"/>
  <c r="P3609" i="1"/>
  <c r="R3609" i="1" s="1"/>
  <c r="S3609" i="1" s="1"/>
  <c r="Y510" i="8"/>
  <c r="Z510" i="8"/>
  <c r="AB510" i="8"/>
  <c r="AC510" i="8"/>
  <c r="AD510" i="8"/>
  <c r="V510" i="8"/>
  <c r="W510" i="8"/>
  <c r="X510" i="8"/>
  <c r="AA510" i="8"/>
  <c r="AB277" i="8"/>
  <c r="AD277" i="8"/>
  <c r="V277" i="8"/>
  <c r="Z277" i="8"/>
  <c r="X277" i="8"/>
  <c r="W277" i="8"/>
  <c r="Y277" i="8"/>
  <c r="AA277" i="8"/>
  <c r="AC277" i="8"/>
  <c r="AD44" i="8"/>
  <c r="AC44" i="8"/>
  <c r="Q2951" i="1"/>
  <c r="P2951" i="1"/>
  <c r="Q2987" i="1"/>
  <c r="P2987" i="1"/>
  <c r="Q3023" i="1"/>
  <c r="P3023" i="1"/>
  <c r="Q3059" i="1"/>
  <c r="P3059" i="1"/>
  <c r="Q3082" i="1"/>
  <c r="P3082" i="1"/>
  <c r="Q2979" i="1"/>
  <c r="P2979" i="1"/>
  <c r="Q3015" i="1"/>
  <c r="P3015" i="1"/>
  <c r="Q3051" i="1"/>
  <c r="P3051" i="1"/>
  <c r="Q3087" i="1"/>
  <c r="P3087" i="1"/>
  <c r="P3135" i="1"/>
  <c r="Q3135" i="1"/>
  <c r="P2974" i="1"/>
  <c r="R2974" i="1" s="1"/>
  <c r="S2974" i="1" s="1"/>
  <c r="P3010" i="1"/>
  <c r="R3010" i="1" s="1"/>
  <c r="S3010" i="1" s="1"/>
  <c r="P3046" i="1"/>
  <c r="R3046" i="1" s="1"/>
  <c r="S3046" i="1" s="1"/>
  <c r="Q3088" i="1"/>
  <c r="P3088" i="1"/>
  <c r="Q2975" i="1"/>
  <c r="P2975" i="1"/>
  <c r="Q3011" i="1"/>
  <c r="P3011" i="1"/>
  <c r="Q3047" i="1"/>
  <c r="P3047" i="1"/>
  <c r="P3153" i="1"/>
  <c r="Q3153" i="1"/>
  <c r="Q2967" i="1"/>
  <c r="P2967" i="1"/>
  <c r="Q3003" i="1"/>
  <c r="P3003" i="1"/>
  <c r="Q3039" i="1"/>
  <c r="P3039" i="1"/>
  <c r="Q3094" i="1"/>
  <c r="P3094" i="1"/>
  <c r="Q3099" i="1"/>
  <c r="P3099" i="1"/>
  <c r="P3237" i="1"/>
  <c r="Q3237" i="1"/>
  <c r="Q3100" i="1"/>
  <c r="P3100" i="1"/>
  <c r="Q2963" i="1"/>
  <c r="P2963" i="1"/>
  <c r="Q2999" i="1"/>
  <c r="P2999" i="1"/>
  <c r="Q3035" i="1"/>
  <c r="P3035" i="1"/>
  <c r="Q3071" i="1"/>
  <c r="P3071" i="1"/>
  <c r="Q3076" i="1"/>
  <c r="P3076" i="1"/>
  <c r="Q3115" i="1"/>
  <c r="P3115" i="1"/>
  <c r="Q2955" i="1"/>
  <c r="P2955" i="1"/>
  <c r="Q2991" i="1"/>
  <c r="P2991" i="1"/>
  <c r="Q3027" i="1"/>
  <c r="P3027" i="1"/>
  <c r="Q3063" i="1"/>
  <c r="P3063" i="1"/>
  <c r="R3063" i="1" s="1"/>
  <c r="S3063" i="1" s="1"/>
  <c r="Q3106" i="1"/>
  <c r="P3106" i="1"/>
  <c r="Q3241" i="1"/>
  <c r="P3241" i="1"/>
  <c r="Q3301" i="1"/>
  <c r="P3301" i="1"/>
  <c r="Q3133" i="1"/>
  <c r="P3133" i="1"/>
  <c r="R3133" i="1" s="1"/>
  <c r="S3133" i="1" s="1"/>
  <c r="Q3151" i="1"/>
  <c r="P3151" i="1"/>
  <c r="Q3211" i="1"/>
  <c r="P3211" i="1"/>
  <c r="Q3079" i="1"/>
  <c r="P3079" i="1"/>
  <c r="Q3091" i="1"/>
  <c r="P3091" i="1"/>
  <c r="Q3103" i="1"/>
  <c r="P3103" i="1"/>
  <c r="Q3163" i="1"/>
  <c r="P3163" i="1"/>
  <c r="Q3175" i="1"/>
  <c r="P3175" i="1"/>
  <c r="Q3187" i="1"/>
  <c r="P3187" i="1"/>
  <c r="Q3199" i="1"/>
  <c r="P3199" i="1"/>
  <c r="Q3207" i="1"/>
  <c r="R3207" i="1" s="1"/>
  <c r="S3207" i="1" s="1"/>
  <c r="Q3255" i="1"/>
  <c r="R3255" i="1" s="1"/>
  <c r="S3255" i="1" s="1"/>
  <c r="Q3259" i="1"/>
  <c r="P3259" i="1"/>
  <c r="Q3277" i="1"/>
  <c r="P3277" i="1"/>
  <c r="Q3307" i="1"/>
  <c r="P3307" i="1"/>
  <c r="P2949" i="1"/>
  <c r="R2949" i="1" s="1"/>
  <c r="S2949" i="1" s="1"/>
  <c r="P2961" i="1"/>
  <c r="R2961" i="1" s="1"/>
  <c r="S2961" i="1" s="1"/>
  <c r="P2973" i="1"/>
  <c r="R2973" i="1" s="1"/>
  <c r="S2973" i="1" s="1"/>
  <c r="P2985" i="1"/>
  <c r="R2985" i="1" s="1"/>
  <c r="S2985" i="1" s="1"/>
  <c r="P2997" i="1"/>
  <c r="R2997" i="1" s="1"/>
  <c r="S2997" i="1" s="1"/>
  <c r="P3009" i="1"/>
  <c r="R3009" i="1" s="1"/>
  <c r="S3009" i="1" s="1"/>
  <c r="P3021" i="1"/>
  <c r="R3021" i="1" s="1"/>
  <c r="S3021" i="1" s="1"/>
  <c r="P3033" i="1"/>
  <c r="R3033" i="1" s="1"/>
  <c r="S3033" i="1" s="1"/>
  <c r="P3045" i="1"/>
  <c r="R3045" i="1" s="1"/>
  <c r="S3045" i="1" s="1"/>
  <c r="P3057" i="1"/>
  <c r="R3057" i="1" s="1"/>
  <c r="S3057" i="1" s="1"/>
  <c r="P3069" i="1"/>
  <c r="R3069" i="1" s="1"/>
  <c r="S3069" i="1" s="1"/>
  <c r="Q3123" i="1"/>
  <c r="R3123" i="1" s="1"/>
  <c r="S3123" i="1" s="1"/>
  <c r="P3130" i="1"/>
  <c r="R3130" i="1" s="1"/>
  <c r="S3130" i="1" s="1"/>
  <c r="Q3159" i="1"/>
  <c r="R3159" i="1" s="1"/>
  <c r="S3159" i="1" s="1"/>
  <c r="Q3171" i="1"/>
  <c r="R3171" i="1" s="1"/>
  <c r="S3171" i="1" s="1"/>
  <c r="Q3183" i="1"/>
  <c r="R3183" i="1" s="1"/>
  <c r="S3183" i="1" s="1"/>
  <c r="P3141" i="1"/>
  <c r="R3141" i="1" s="1"/>
  <c r="S3141" i="1" s="1"/>
  <c r="Q3229" i="1"/>
  <c r="P3229" i="1"/>
  <c r="Q3283" i="1"/>
  <c r="P3283" i="1"/>
  <c r="P3107" i="1"/>
  <c r="R3107" i="1" s="1"/>
  <c r="S3107" i="1" s="1"/>
  <c r="P3124" i="1"/>
  <c r="R3124" i="1" s="1"/>
  <c r="S3124" i="1" s="1"/>
  <c r="Q3127" i="1"/>
  <c r="P3127" i="1"/>
  <c r="P3134" i="1"/>
  <c r="R3134" i="1" s="1"/>
  <c r="S3134" i="1" s="1"/>
  <c r="Q3145" i="1"/>
  <c r="P3145" i="1"/>
  <c r="R3152" i="1"/>
  <c r="S3152" i="1" s="1"/>
  <c r="P3160" i="1"/>
  <c r="R3160" i="1" s="1"/>
  <c r="S3160" i="1" s="1"/>
  <c r="P3172" i="1"/>
  <c r="R3172" i="1" s="1"/>
  <c r="S3172" i="1" s="1"/>
  <c r="P3184" i="1"/>
  <c r="R3184" i="1" s="1"/>
  <c r="S3184" i="1" s="1"/>
  <c r="P3196" i="1"/>
  <c r="R3196" i="1" s="1"/>
  <c r="S3196" i="1" s="1"/>
  <c r="Q3225" i="1"/>
  <c r="R3225" i="1" s="1"/>
  <c r="S3225" i="1" s="1"/>
  <c r="Q3243" i="1"/>
  <c r="R3243" i="1" s="1"/>
  <c r="S3243" i="1" s="1"/>
  <c r="Q3247" i="1"/>
  <c r="P3247" i="1"/>
  <c r="R3269" i="1"/>
  <c r="S3269" i="1" s="1"/>
  <c r="Q3313" i="1"/>
  <c r="P3313" i="1"/>
  <c r="Q3217" i="1"/>
  <c r="P3217" i="1"/>
  <c r="Q3265" i="1"/>
  <c r="P3265" i="1"/>
  <c r="Q3289" i="1"/>
  <c r="P3289" i="1"/>
  <c r="Q3319" i="1"/>
  <c r="P3319" i="1"/>
  <c r="Q3157" i="1"/>
  <c r="P3157" i="1"/>
  <c r="Q3193" i="1"/>
  <c r="P3193" i="1"/>
  <c r="Q3205" i="1"/>
  <c r="P3205" i="1"/>
  <c r="Q3111" i="1"/>
  <c r="R3111" i="1" s="1"/>
  <c r="S3111" i="1" s="1"/>
  <c r="Q3139" i="1"/>
  <c r="P3139" i="1"/>
  <c r="P3146" i="1"/>
  <c r="R3146" i="1" s="1"/>
  <c r="S3146" i="1" s="1"/>
  <c r="Q3165" i="1"/>
  <c r="R3165" i="1" s="1"/>
  <c r="S3165" i="1" s="1"/>
  <c r="Q3177" i="1"/>
  <c r="R3177" i="1" s="1"/>
  <c r="S3177" i="1" s="1"/>
  <c r="Q3189" i="1"/>
  <c r="R3189" i="1" s="1"/>
  <c r="S3189" i="1" s="1"/>
  <c r="Q3201" i="1"/>
  <c r="R3201" i="1" s="1"/>
  <c r="S3201" i="1" s="1"/>
  <c r="P3214" i="1"/>
  <c r="R3214" i="1" s="1"/>
  <c r="S3214" i="1" s="1"/>
  <c r="Q3231" i="1"/>
  <c r="R3231" i="1" s="1"/>
  <c r="S3231" i="1" s="1"/>
  <c r="Q3253" i="1"/>
  <c r="P3253" i="1"/>
  <c r="Q3295" i="1"/>
  <c r="P3295" i="1"/>
  <c r="Q3315" i="1"/>
  <c r="R3315" i="1" s="1"/>
  <c r="S3315" i="1" s="1"/>
  <c r="Q3169" i="1"/>
  <c r="P3169" i="1"/>
  <c r="Q3235" i="1"/>
  <c r="P3235" i="1"/>
  <c r="Q3249" i="1"/>
  <c r="R3249" i="1" s="1"/>
  <c r="S3249" i="1" s="1"/>
  <c r="Q3271" i="1"/>
  <c r="P3271" i="1"/>
  <c r="Q3121" i="1"/>
  <c r="P3121" i="1"/>
  <c r="Q3181" i="1"/>
  <c r="P3181" i="1"/>
  <c r="P3154" i="1"/>
  <c r="R3154" i="1" s="1"/>
  <c r="S3154" i="1" s="1"/>
  <c r="P3166" i="1"/>
  <c r="R3166" i="1" s="1"/>
  <c r="S3166" i="1" s="1"/>
  <c r="P3178" i="1"/>
  <c r="R3178" i="1" s="1"/>
  <c r="S3178" i="1" s="1"/>
  <c r="P3190" i="1"/>
  <c r="R3190" i="1" s="1"/>
  <c r="S3190" i="1" s="1"/>
  <c r="P3202" i="1"/>
  <c r="R3202" i="1" s="1"/>
  <c r="S3202" i="1" s="1"/>
  <c r="Q3223" i="1"/>
  <c r="P3223" i="1"/>
  <c r="R3236" i="1"/>
  <c r="S3236" i="1" s="1"/>
  <c r="Q3267" i="1"/>
  <c r="R3267" i="1" s="1"/>
  <c r="S3267" i="1" s="1"/>
  <c r="Q3291" i="1"/>
  <c r="R3291" i="1" s="1"/>
  <c r="S3291" i="1" s="1"/>
  <c r="P3325" i="1"/>
  <c r="R3325" i="1" s="1"/>
  <c r="S3325" i="1" s="1"/>
  <c r="P3282" i="1"/>
  <c r="R3282" i="1" s="1"/>
  <c r="S3282" i="1" s="1"/>
  <c r="P3294" i="1"/>
  <c r="R3294" i="1" s="1"/>
  <c r="S3294" i="1" s="1"/>
  <c r="P3306" i="1"/>
  <c r="R3306" i="1" s="1"/>
  <c r="S3306" i="1" s="1"/>
  <c r="P3318" i="1"/>
  <c r="R3318" i="1" s="1"/>
  <c r="S3318" i="1" s="1"/>
  <c r="P3324" i="1"/>
  <c r="R3324" i="1" s="1"/>
  <c r="S3324" i="1" s="1"/>
  <c r="Q2911" i="1"/>
  <c r="R2911" i="1" s="1"/>
  <c r="S2911" i="1" s="1"/>
  <c r="P2842" i="1"/>
  <c r="R2842" i="1" s="1"/>
  <c r="S2842" i="1" s="1"/>
  <c r="P2763" i="1"/>
  <c r="R2763" i="1" s="1"/>
  <c r="S2763" i="1" s="1"/>
  <c r="P2817" i="1"/>
  <c r="R2817" i="1" s="1"/>
  <c r="S2817" i="1" s="1"/>
  <c r="P2654" i="1"/>
  <c r="R2654" i="1" s="1"/>
  <c r="S2654" i="1" s="1"/>
  <c r="Q2775" i="1"/>
  <c r="R2775" i="1" s="1"/>
  <c r="S2775" i="1" s="1"/>
  <c r="Q2859" i="1"/>
  <c r="R2859" i="1" s="1"/>
  <c r="S2859" i="1" s="1"/>
  <c r="Q2662" i="1"/>
  <c r="R2662" i="1" s="1"/>
  <c r="S2662" i="1" s="1"/>
  <c r="Q2675" i="1"/>
  <c r="R2675" i="1" s="1"/>
  <c r="S2675" i="1" s="1"/>
  <c r="Q2776" i="1"/>
  <c r="R2776" i="1" s="1"/>
  <c r="S2776" i="1" s="1"/>
  <c r="P2850" i="1"/>
  <c r="R2850" i="1" s="1"/>
  <c r="S2850" i="1" s="1"/>
  <c r="Q2884" i="1"/>
  <c r="R2884" i="1" s="1"/>
  <c r="S2884" i="1" s="1"/>
  <c r="Q2929" i="1"/>
  <c r="R2929" i="1" s="1"/>
  <c r="S2929" i="1" s="1"/>
  <c r="P2700" i="1"/>
  <c r="R2700" i="1" s="1"/>
  <c r="S2700" i="1" s="1"/>
  <c r="Q2830" i="1"/>
  <c r="R2830" i="1" s="1"/>
  <c r="S2830" i="1" s="1"/>
  <c r="P2805" i="1"/>
  <c r="R2805" i="1" s="1"/>
  <c r="S2805" i="1" s="1"/>
  <c r="P2826" i="1"/>
  <c r="R2826" i="1" s="1"/>
  <c r="S2826" i="1" s="1"/>
  <c r="Q2674" i="1"/>
  <c r="R2674" i="1" s="1"/>
  <c r="S2674" i="1" s="1"/>
  <c r="P2768" i="1"/>
  <c r="R2768" i="1" s="1"/>
  <c r="S2768" i="1" s="1"/>
  <c r="P2800" i="1"/>
  <c r="R2800" i="1" s="1"/>
  <c r="S2800" i="1" s="1"/>
  <c r="Q2642" i="1"/>
  <c r="R2642" i="1" s="1"/>
  <c r="S2642" i="1" s="1"/>
  <c r="P2823" i="1"/>
  <c r="R2823" i="1" s="1"/>
  <c r="S2823" i="1" s="1"/>
  <c r="P2832" i="1"/>
  <c r="R2832" i="1" s="1"/>
  <c r="S2832" i="1" s="1"/>
  <c r="Q2899" i="1"/>
  <c r="R2899" i="1" s="1"/>
  <c r="S2899" i="1" s="1"/>
  <c r="Q2717" i="1"/>
  <c r="R2717" i="1" s="1"/>
  <c r="S2717" i="1" s="1"/>
  <c r="P2715" i="1"/>
  <c r="R2715" i="1" s="1"/>
  <c r="S2715" i="1" s="1"/>
  <c r="P2752" i="1"/>
  <c r="R2752" i="1" s="1"/>
  <c r="S2752" i="1" s="1"/>
  <c r="P2793" i="1"/>
  <c r="R2793" i="1" s="1"/>
  <c r="S2793" i="1" s="1"/>
  <c r="P2626" i="1"/>
  <c r="R2626" i="1" s="1"/>
  <c r="S2626" i="1" s="1"/>
  <c r="P2663" i="1"/>
  <c r="R2663" i="1" s="1"/>
  <c r="S2663" i="1" s="1"/>
  <c r="Q2905" i="1"/>
  <c r="R2905" i="1" s="1"/>
  <c r="S2905" i="1" s="1"/>
  <c r="P2770" i="1"/>
  <c r="R2770" i="1" s="1"/>
  <c r="S2770" i="1" s="1"/>
  <c r="P2788" i="1"/>
  <c r="R2788" i="1" s="1"/>
  <c r="S2788" i="1" s="1"/>
  <c r="Q2818" i="1"/>
  <c r="R2818" i="1" s="1"/>
  <c r="S2818" i="1" s="1"/>
  <c r="Q2857" i="1"/>
  <c r="R2857" i="1" s="1"/>
  <c r="S2857" i="1" s="1"/>
  <c r="P2866" i="1"/>
  <c r="R2866" i="1" s="1"/>
  <c r="S2866" i="1" s="1"/>
  <c r="Q2917" i="1"/>
  <c r="R2917" i="1" s="1"/>
  <c r="S2917" i="1" s="1"/>
  <c r="Q2649" i="1"/>
  <c r="R2649" i="1" s="1"/>
  <c r="S2649" i="1" s="1"/>
  <c r="Q2657" i="1"/>
  <c r="R2657" i="1" s="1"/>
  <c r="S2657" i="1" s="1"/>
  <c r="P2665" i="1"/>
  <c r="R2665" i="1" s="1"/>
  <c r="S2665" i="1" s="1"/>
  <c r="Q2685" i="1"/>
  <c r="R2685" i="1" s="1"/>
  <c r="S2685" i="1" s="1"/>
  <c r="Q2609" i="1"/>
  <c r="R2609" i="1" s="1"/>
  <c r="S2609" i="1" s="1"/>
  <c r="P2630" i="1"/>
  <c r="R2630" i="1" s="1"/>
  <c r="S2630" i="1" s="1"/>
  <c r="Q2650" i="1"/>
  <c r="R2650" i="1" s="1"/>
  <c r="S2650" i="1" s="1"/>
  <c r="P2666" i="1"/>
  <c r="R2666" i="1" s="1"/>
  <c r="S2666" i="1" s="1"/>
  <c r="Q2731" i="1"/>
  <c r="R2731" i="1" s="1"/>
  <c r="S2731" i="1" s="1"/>
  <c r="P2782" i="1"/>
  <c r="R2782" i="1" s="1"/>
  <c r="S2782" i="1" s="1"/>
  <c r="Q2851" i="1"/>
  <c r="R2851" i="1" s="1"/>
  <c r="S2851" i="1" s="1"/>
  <c r="Q2860" i="1"/>
  <c r="R2860" i="1" s="1"/>
  <c r="S2860" i="1" s="1"/>
  <c r="P2880" i="1"/>
  <c r="R2880" i="1" s="1"/>
  <c r="S2880" i="1" s="1"/>
  <c r="P2890" i="1"/>
  <c r="R2890" i="1" s="1"/>
  <c r="S2890" i="1" s="1"/>
  <c r="P2623" i="1"/>
  <c r="R2623" i="1" s="1"/>
  <c r="S2623" i="1" s="1"/>
  <c r="P2784" i="1"/>
  <c r="R2784" i="1" s="1"/>
  <c r="S2784" i="1" s="1"/>
  <c r="P2804" i="1"/>
  <c r="R2804" i="1" s="1"/>
  <c r="S2804" i="1" s="1"/>
  <c r="P2922" i="1"/>
  <c r="R2922" i="1" s="1"/>
  <c r="S2922" i="1" s="1"/>
  <c r="P2734" i="1"/>
  <c r="R2734" i="1" s="1"/>
  <c r="S2734" i="1" s="1"/>
  <c r="Q2833" i="1"/>
  <c r="R2833" i="1" s="1"/>
  <c r="S2833" i="1" s="1"/>
  <c r="Q2872" i="1"/>
  <c r="R2872" i="1" s="1"/>
  <c r="S2872" i="1" s="1"/>
  <c r="P2629" i="1"/>
  <c r="R2629" i="1" s="1"/>
  <c r="S2629" i="1" s="1"/>
  <c r="Q2646" i="1"/>
  <c r="R2646" i="1" s="1"/>
  <c r="S2646" i="1" s="1"/>
  <c r="Q2661" i="1"/>
  <c r="R2661" i="1" s="1"/>
  <c r="S2661" i="1" s="1"/>
  <c r="P2746" i="1"/>
  <c r="R2746" i="1" s="1"/>
  <c r="S2746" i="1" s="1"/>
  <c r="P2796" i="1"/>
  <c r="R2796" i="1" s="1"/>
  <c r="S2796" i="1" s="1"/>
  <c r="Q2813" i="1"/>
  <c r="R2813" i="1" s="1"/>
  <c r="S2813" i="1" s="1"/>
  <c r="P2829" i="1"/>
  <c r="R2829" i="1" s="1"/>
  <c r="S2829" i="1" s="1"/>
  <c r="P2836" i="1"/>
  <c r="R2836" i="1" s="1"/>
  <c r="S2836" i="1" s="1"/>
  <c r="P2854" i="1"/>
  <c r="R2854" i="1" s="1"/>
  <c r="S2854" i="1" s="1"/>
  <c r="P2868" i="1"/>
  <c r="R2868" i="1" s="1"/>
  <c r="S2868" i="1" s="1"/>
  <c r="Q2875" i="1"/>
  <c r="R2875" i="1" s="1"/>
  <c r="S2875" i="1" s="1"/>
  <c r="P2898" i="1"/>
  <c r="R2898" i="1" s="1"/>
  <c r="S2898" i="1" s="1"/>
  <c r="Q2914" i="1"/>
  <c r="R2914" i="1" s="1"/>
  <c r="S2914" i="1" s="1"/>
  <c r="Q2938" i="1"/>
  <c r="R2938" i="1" s="1"/>
  <c r="S2938" i="1" s="1"/>
  <c r="Q2693" i="1"/>
  <c r="R2693" i="1" s="1"/>
  <c r="S2693" i="1" s="1"/>
  <c r="Q2710" i="1"/>
  <c r="R2710" i="1" s="1"/>
  <c r="S2710" i="1" s="1"/>
  <c r="Q2739" i="1"/>
  <c r="R2739" i="1" s="1"/>
  <c r="S2739" i="1" s="1"/>
  <c r="P2764" i="1"/>
  <c r="R2764" i="1" s="1"/>
  <c r="S2764" i="1" s="1"/>
  <c r="Q2648" i="1"/>
  <c r="P2740" i="1"/>
  <c r="R2740" i="1" s="1"/>
  <c r="S2740" i="1" s="1"/>
  <c r="P2758" i="1"/>
  <c r="R2758" i="1" s="1"/>
  <c r="S2758" i="1" s="1"/>
  <c r="P2781" i="1"/>
  <c r="R2781" i="1" s="1"/>
  <c r="S2781" i="1" s="1"/>
  <c r="Q2806" i="1"/>
  <c r="R2806" i="1" s="1"/>
  <c r="S2806" i="1" s="1"/>
  <c r="Q2863" i="1"/>
  <c r="R2863" i="1" s="1"/>
  <c r="S2863" i="1" s="1"/>
  <c r="P2892" i="1"/>
  <c r="R2892" i="1" s="1"/>
  <c r="S2892" i="1" s="1"/>
  <c r="Q2908" i="1"/>
  <c r="R2908" i="1" s="1"/>
  <c r="S2908" i="1" s="1"/>
  <c r="P2916" i="1"/>
  <c r="R2916" i="1" s="1"/>
  <c r="S2916" i="1" s="1"/>
  <c r="P2925" i="1"/>
  <c r="R2925" i="1" s="1"/>
  <c r="S2925" i="1" s="1"/>
  <c r="P2940" i="1"/>
  <c r="R2940" i="1" s="1"/>
  <c r="S2940" i="1" s="1"/>
  <c r="Q2669" i="1"/>
  <c r="R2669" i="1" s="1"/>
  <c r="S2669" i="1" s="1"/>
  <c r="P2686" i="1"/>
  <c r="R2686" i="1" s="1"/>
  <c r="S2686" i="1" s="1"/>
  <c r="P2695" i="1"/>
  <c r="R2695" i="1" s="1"/>
  <c r="S2695" i="1" s="1"/>
  <c r="Q2704" i="1"/>
  <c r="R2704" i="1" s="1"/>
  <c r="S2704" i="1" s="1"/>
  <c r="P2732" i="1"/>
  <c r="R2732" i="1" s="1"/>
  <c r="S2732" i="1" s="1"/>
  <c r="P2766" i="1"/>
  <c r="R2766" i="1" s="1"/>
  <c r="S2766" i="1" s="1"/>
  <c r="Q2824" i="1"/>
  <c r="R2824" i="1" s="1"/>
  <c r="S2824" i="1" s="1"/>
  <c r="P2871" i="1"/>
  <c r="R2871" i="1" s="1"/>
  <c r="S2871" i="1" s="1"/>
  <c r="P2878" i="1"/>
  <c r="R2878" i="1" s="1"/>
  <c r="S2878" i="1" s="1"/>
  <c r="P2614" i="1"/>
  <c r="R2614" i="1" s="1"/>
  <c r="S2614" i="1" s="1"/>
  <c r="P2886" i="1"/>
  <c r="R2886" i="1" s="1"/>
  <c r="S2886" i="1" s="1"/>
  <c r="Q2893" i="1"/>
  <c r="R2893" i="1" s="1"/>
  <c r="S2893" i="1" s="1"/>
  <c r="P2934" i="1"/>
  <c r="R2934" i="1" s="1"/>
  <c r="S2934" i="1" s="1"/>
  <c r="Q2670" i="1"/>
  <c r="R2670" i="1" s="1"/>
  <c r="S2670" i="1" s="1"/>
  <c r="P2696" i="1"/>
  <c r="R2696" i="1" s="1"/>
  <c r="S2696" i="1" s="1"/>
  <c r="Q2705" i="1"/>
  <c r="R2705" i="1" s="1"/>
  <c r="S2705" i="1" s="1"/>
  <c r="Q2741" i="1"/>
  <c r="R2741" i="1" s="1"/>
  <c r="S2741" i="1" s="1"/>
  <c r="P2751" i="1"/>
  <c r="R2751" i="1" s="1"/>
  <c r="S2751" i="1" s="1"/>
  <c r="Q2767" i="1"/>
  <c r="R2767" i="1" s="1"/>
  <c r="S2767" i="1" s="1"/>
  <c r="P2792" i="1"/>
  <c r="R2792" i="1" s="1"/>
  <c r="S2792" i="1" s="1"/>
  <c r="Q2865" i="1"/>
  <c r="R2865" i="1" s="1"/>
  <c r="S2865" i="1" s="1"/>
  <c r="Q2902" i="1"/>
  <c r="R2902" i="1" s="1"/>
  <c r="S2902" i="1" s="1"/>
  <c r="P2910" i="1"/>
  <c r="R2910" i="1" s="1"/>
  <c r="S2910" i="1" s="1"/>
  <c r="Q2926" i="1"/>
  <c r="R2926" i="1" s="1"/>
  <c r="S2926" i="1" s="1"/>
  <c r="Q2633" i="1"/>
  <c r="R2633" i="1" s="1"/>
  <c r="S2633" i="1" s="1"/>
  <c r="P2643" i="1"/>
  <c r="R2643" i="1" s="1"/>
  <c r="S2643" i="1" s="1"/>
  <c r="P2617" i="1"/>
  <c r="R2617" i="1" s="1"/>
  <c r="S2617" i="1" s="1"/>
  <c r="Q2681" i="1"/>
  <c r="R2681" i="1" s="1"/>
  <c r="S2681" i="1" s="1"/>
  <c r="P2690" i="1"/>
  <c r="R2690" i="1" s="1"/>
  <c r="S2690" i="1" s="1"/>
  <c r="Q2707" i="1"/>
  <c r="R2707" i="1" s="1"/>
  <c r="S2707" i="1" s="1"/>
  <c r="Q2716" i="1"/>
  <c r="R2716" i="1" s="1"/>
  <c r="S2716" i="1" s="1"/>
  <c r="P2762" i="1"/>
  <c r="R2762" i="1" s="1"/>
  <c r="S2762" i="1" s="1"/>
  <c r="Q2803" i="1"/>
  <c r="R2803" i="1" s="1"/>
  <c r="S2803" i="1" s="1"/>
  <c r="Q2827" i="1"/>
  <c r="R2827" i="1" s="1"/>
  <c r="S2827" i="1" s="1"/>
  <c r="P2889" i="1"/>
  <c r="R2889" i="1" s="1"/>
  <c r="S2889" i="1" s="1"/>
  <c r="Q2896" i="1"/>
  <c r="R2896" i="1" s="1"/>
  <c r="S2896" i="1" s="1"/>
  <c r="P2904" i="1"/>
  <c r="R2904" i="1" s="1"/>
  <c r="S2904" i="1" s="1"/>
  <c r="P2928" i="1"/>
  <c r="R2928" i="1" s="1"/>
  <c r="S2928" i="1" s="1"/>
  <c r="P2937" i="1"/>
  <c r="R2937" i="1" s="1"/>
  <c r="S2937" i="1" s="1"/>
  <c r="Q2645" i="1"/>
  <c r="R2645" i="1" s="1"/>
  <c r="S2645" i="1" s="1"/>
  <c r="P2651" i="1"/>
  <c r="R2651" i="1" s="1"/>
  <c r="S2651" i="1" s="1"/>
  <c r="Q2777" i="1"/>
  <c r="R2777" i="1" s="1"/>
  <c r="S2777" i="1" s="1"/>
  <c r="Q2812" i="1"/>
  <c r="R2812" i="1" s="1"/>
  <c r="S2812" i="1" s="1"/>
  <c r="P2820" i="1"/>
  <c r="R2820" i="1" s="1"/>
  <c r="S2820" i="1" s="1"/>
  <c r="P2835" i="1"/>
  <c r="R2835" i="1" s="1"/>
  <c r="S2835" i="1" s="1"/>
  <c r="P2844" i="1"/>
  <c r="R2844" i="1" s="1"/>
  <c r="S2844" i="1" s="1"/>
  <c r="P2853" i="1"/>
  <c r="R2853" i="1" s="1"/>
  <c r="S2853" i="1" s="1"/>
  <c r="P2874" i="1"/>
  <c r="R2874" i="1" s="1"/>
  <c r="S2874" i="1" s="1"/>
  <c r="Q2881" i="1"/>
  <c r="R2881" i="1" s="1"/>
  <c r="S2881" i="1" s="1"/>
  <c r="Q2613" i="1"/>
  <c r="R2613" i="1" s="1"/>
  <c r="S2613" i="1" s="1"/>
  <c r="P2618" i="1"/>
  <c r="R2618" i="1" s="1"/>
  <c r="S2618" i="1" s="1"/>
  <c r="Q2625" i="1"/>
  <c r="R2625" i="1" s="1"/>
  <c r="S2625" i="1" s="1"/>
  <c r="P2638" i="1"/>
  <c r="R2638" i="1" s="1"/>
  <c r="S2638" i="1" s="1"/>
  <c r="P2687" i="1"/>
  <c r="R2687" i="1" s="1"/>
  <c r="S2687" i="1" s="1"/>
  <c r="P2698" i="1"/>
  <c r="R2698" i="1" s="1"/>
  <c r="S2698" i="1" s="1"/>
  <c r="P2724" i="1"/>
  <c r="R2724" i="1" s="1"/>
  <c r="S2724" i="1" s="1"/>
  <c r="P2730" i="1"/>
  <c r="R2730" i="1" s="1"/>
  <c r="S2730" i="1" s="1"/>
  <c r="P2736" i="1"/>
  <c r="R2736" i="1" s="1"/>
  <c r="S2736" i="1" s="1"/>
  <c r="P2742" i="1"/>
  <c r="R2742" i="1" s="1"/>
  <c r="S2742" i="1" s="1"/>
  <c r="P2748" i="1"/>
  <c r="R2748" i="1" s="1"/>
  <c r="S2748" i="1" s="1"/>
  <c r="P2754" i="1"/>
  <c r="R2754" i="1" s="1"/>
  <c r="S2754" i="1" s="1"/>
  <c r="P2772" i="1"/>
  <c r="R2772" i="1" s="1"/>
  <c r="S2772" i="1" s="1"/>
  <c r="P2778" i="1"/>
  <c r="R2778" i="1" s="1"/>
  <c r="S2778" i="1" s="1"/>
  <c r="Q2791" i="1"/>
  <c r="R2791" i="1" s="1"/>
  <c r="S2791" i="1" s="1"/>
  <c r="P2802" i="1"/>
  <c r="R2802" i="1" s="1"/>
  <c r="S2802" i="1" s="1"/>
  <c r="P2848" i="1"/>
  <c r="R2848" i="1" s="1"/>
  <c r="S2848" i="1" s="1"/>
  <c r="P2877" i="1"/>
  <c r="R2877" i="1" s="1"/>
  <c r="S2877" i="1" s="1"/>
  <c r="P2883" i="1"/>
  <c r="R2883" i="1" s="1"/>
  <c r="S2883" i="1" s="1"/>
  <c r="P2895" i="1"/>
  <c r="R2895" i="1" s="1"/>
  <c r="S2895" i="1" s="1"/>
  <c r="P2901" i="1"/>
  <c r="R2901" i="1" s="1"/>
  <c r="S2901" i="1" s="1"/>
  <c r="P2907" i="1"/>
  <c r="R2907" i="1" s="1"/>
  <c r="S2907" i="1" s="1"/>
  <c r="P2913" i="1"/>
  <c r="R2913" i="1" s="1"/>
  <c r="S2913" i="1" s="1"/>
  <c r="P2919" i="1"/>
  <c r="R2919" i="1" s="1"/>
  <c r="S2919" i="1" s="1"/>
  <c r="P2931" i="1"/>
  <c r="R2931" i="1" s="1"/>
  <c r="S2931" i="1" s="1"/>
  <c r="P2943" i="1"/>
  <c r="R2943" i="1" s="1"/>
  <c r="S2943" i="1" s="1"/>
  <c r="P2639" i="1"/>
  <c r="R2639" i="1" s="1"/>
  <c r="S2639" i="1" s="1"/>
  <c r="Q2682" i="1"/>
  <c r="R2682" i="1" s="1"/>
  <c r="S2682" i="1" s="1"/>
  <c r="P2706" i="1"/>
  <c r="R2706" i="1" s="1"/>
  <c r="S2706" i="1" s="1"/>
  <c r="P2712" i="1"/>
  <c r="R2712" i="1" s="1"/>
  <c r="S2712" i="1" s="1"/>
  <c r="P2718" i="1"/>
  <c r="R2718" i="1" s="1"/>
  <c r="S2718" i="1" s="1"/>
  <c r="P2726" i="1"/>
  <c r="R2726" i="1" s="1"/>
  <c r="S2726" i="1" s="1"/>
  <c r="Q2743" i="1"/>
  <c r="R2743" i="1" s="1"/>
  <c r="S2743" i="1" s="1"/>
  <c r="Q2797" i="1"/>
  <c r="R2797" i="1" s="1"/>
  <c r="S2797" i="1" s="1"/>
  <c r="P2808" i="1"/>
  <c r="R2808" i="1" s="1"/>
  <c r="S2808" i="1" s="1"/>
  <c r="P2814" i="1"/>
  <c r="R2814" i="1" s="1"/>
  <c r="S2814" i="1" s="1"/>
  <c r="P2838" i="1"/>
  <c r="R2838" i="1" s="1"/>
  <c r="S2838" i="1" s="1"/>
  <c r="Q2920" i="1"/>
  <c r="R2920" i="1" s="1"/>
  <c r="S2920" i="1" s="1"/>
  <c r="Q2932" i="1"/>
  <c r="R2932" i="1" s="1"/>
  <c r="S2932" i="1" s="1"/>
  <c r="P2615" i="1"/>
  <c r="R2615" i="1" s="1"/>
  <c r="S2615" i="1" s="1"/>
  <c r="Q2621" i="1"/>
  <c r="R2621" i="1" s="1"/>
  <c r="S2621" i="1" s="1"/>
  <c r="P2627" i="1"/>
  <c r="R2627" i="1" s="1"/>
  <c r="S2627" i="1" s="1"/>
  <c r="P2677" i="1"/>
  <c r="R2677" i="1" s="1"/>
  <c r="S2677" i="1" s="1"/>
  <c r="P2689" i="1"/>
  <c r="R2689" i="1" s="1"/>
  <c r="S2689" i="1" s="1"/>
  <c r="P2727" i="1"/>
  <c r="R2727" i="1" s="1"/>
  <c r="S2727" i="1" s="1"/>
  <c r="P2822" i="1"/>
  <c r="R2822" i="1" s="1"/>
  <c r="S2822" i="1" s="1"/>
  <c r="Q2839" i="1"/>
  <c r="R2839" i="1" s="1"/>
  <c r="S2839" i="1" s="1"/>
  <c r="Q2845" i="1"/>
  <c r="R2845" i="1" s="1"/>
  <c r="S2845" i="1" s="1"/>
  <c r="P2856" i="1"/>
  <c r="R2856" i="1" s="1"/>
  <c r="S2856" i="1" s="1"/>
  <c r="P2862" i="1"/>
  <c r="R2862" i="1" s="1"/>
  <c r="S2862" i="1" s="1"/>
  <c r="Q2944" i="1"/>
  <c r="R2944" i="1" s="1"/>
  <c r="S2944" i="1" s="1"/>
  <c r="P2641" i="1"/>
  <c r="R2641" i="1" s="1"/>
  <c r="S2641" i="1" s="1"/>
  <c r="P2653" i="1"/>
  <c r="R2653" i="1" s="1"/>
  <c r="S2653" i="1" s="1"/>
  <c r="Q2673" i="1"/>
  <c r="R2673" i="1" s="1"/>
  <c r="S2673" i="1" s="1"/>
  <c r="P2678" i="1"/>
  <c r="R2678" i="1" s="1"/>
  <c r="S2678" i="1" s="1"/>
  <c r="Q2703" i="1"/>
  <c r="R2703" i="1" s="1"/>
  <c r="S2703" i="1" s="1"/>
  <c r="P2722" i="1"/>
  <c r="R2722" i="1" s="1"/>
  <c r="S2722" i="1" s="1"/>
  <c r="P2728" i="1"/>
  <c r="R2728" i="1" s="1"/>
  <c r="S2728" i="1" s="1"/>
  <c r="Q2789" i="1"/>
  <c r="R2789" i="1" s="1"/>
  <c r="S2789" i="1" s="1"/>
  <c r="P2794" i="1"/>
  <c r="R2794" i="1" s="1"/>
  <c r="S2794" i="1" s="1"/>
  <c r="Q2811" i="1"/>
  <c r="R2811" i="1" s="1"/>
  <c r="S2811" i="1" s="1"/>
  <c r="P2841" i="1"/>
  <c r="R2841" i="1" s="1"/>
  <c r="S2841" i="1" s="1"/>
  <c r="P2847" i="1"/>
  <c r="R2847" i="1" s="1"/>
  <c r="S2847" i="1" s="1"/>
  <c r="Q2869" i="1"/>
  <c r="R2869" i="1" s="1"/>
  <c r="S2869" i="1" s="1"/>
  <c r="Q2887" i="1"/>
  <c r="R2887" i="1" s="1"/>
  <c r="S2887" i="1" s="1"/>
  <c r="Q2923" i="1"/>
  <c r="R2923" i="1" s="1"/>
  <c r="S2923" i="1" s="1"/>
  <c r="Q2935" i="1"/>
  <c r="R2935" i="1" s="1"/>
  <c r="S2935" i="1" s="1"/>
  <c r="P2946" i="1"/>
  <c r="R2946" i="1" s="1"/>
  <c r="S2946" i="1" s="1"/>
  <c r="Q2637" i="1"/>
  <c r="R2637" i="1" s="1"/>
  <c r="S2637" i="1" s="1"/>
  <c r="P2691" i="1"/>
  <c r="R2691" i="1" s="1"/>
  <c r="S2691" i="1" s="1"/>
  <c r="Q2697" i="1"/>
  <c r="R2697" i="1" s="1"/>
  <c r="S2697" i="1" s="1"/>
  <c r="Q2753" i="1"/>
  <c r="R2753" i="1" s="1"/>
  <c r="S2753" i="1" s="1"/>
  <c r="P2760" i="1"/>
  <c r="R2760" i="1" s="1"/>
  <c r="S2760" i="1" s="1"/>
  <c r="P2790" i="1"/>
  <c r="R2790" i="1" s="1"/>
  <c r="S2790" i="1" s="1"/>
  <c r="Q2941" i="1"/>
  <c r="R2941" i="1" s="1"/>
  <c r="S2941" i="1" s="1"/>
  <c r="Q2947" i="1"/>
  <c r="R2947" i="1" s="1"/>
  <c r="S2947" i="1" s="1"/>
  <c r="P2679" i="1"/>
  <c r="R2679" i="1" s="1"/>
  <c r="S2679" i="1" s="1"/>
  <c r="P2749" i="1"/>
  <c r="Q2749" i="1"/>
  <c r="Q2658" i="1"/>
  <c r="R2658" i="1" s="1"/>
  <c r="S2658" i="1" s="1"/>
  <c r="P2667" i="1"/>
  <c r="R2667" i="1" s="1"/>
  <c r="S2667" i="1" s="1"/>
  <c r="Q2733" i="1"/>
  <c r="P2733" i="1"/>
  <c r="P2761" i="1"/>
  <c r="Q2761" i="1"/>
  <c r="P2771" i="1"/>
  <c r="Q2771" i="1"/>
  <c r="Q2799" i="1"/>
  <c r="P2799" i="1"/>
  <c r="Q2867" i="1"/>
  <c r="P2867" i="1"/>
  <c r="Q2659" i="1"/>
  <c r="P2659" i="1"/>
  <c r="Q2668" i="1"/>
  <c r="P2668" i="1"/>
  <c r="P2723" i="1"/>
  <c r="Q2723" i="1"/>
  <c r="Q2647" i="1"/>
  <c r="P2647" i="1"/>
  <c r="Q2660" i="1"/>
  <c r="P2660" i="1"/>
  <c r="Q2683" i="1"/>
  <c r="P2683" i="1"/>
  <c r="Q2692" i="1"/>
  <c r="P2692" i="1"/>
  <c r="Q2891" i="1"/>
  <c r="P2891" i="1"/>
  <c r="Q2921" i="1"/>
  <c r="P2921" i="1"/>
  <c r="Q2656" i="1"/>
  <c r="P2656" i="1"/>
  <c r="Q2745" i="1"/>
  <c r="P2745" i="1"/>
  <c r="P2809" i="1"/>
  <c r="Q2809" i="1"/>
  <c r="Q2831" i="1"/>
  <c r="P2831" i="1"/>
  <c r="Q2610" i="1"/>
  <c r="R2610" i="1" s="1"/>
  <c r="S2610" i="1" s="1"/>
  <c r="Q2622" i="1"/>
  <c r="R2622" i="1" s="1"/>
  <c r="S2622" i="1" s="1"/>
  <c r="Q2634" i="1"/>
  <c r="R2634" i="1" s="1"/>
  <c r="S2634" i="1" s="1"/>
  <c r="P2655" i="1"/>
  <c r="R2655" i="1" s="1"/>
  <c r="S2655" i="1" s="1"/>
  <c r="P2702" i="1"/>
  <c r="R2702" i="1" s="1"/>
  <c r="S2702" i="1" s="1"/>
  <c r="P2816" i="1"/>
  <c r="R2816" i="1" s="1"/>
  <c r="S2816" i="1" s="1"/>
  <c r="P2611" i="1"/>
  <c r="R2611" i="1" s="1"/>
  <c r="S2611" i="1" s="1"/>
  <c r="Q2635" i="1"/>
  <c r="P2635" i="1"/>
  <c r="R2648" i="1"/>
  <c r="S2648" i="1" s="1"/>
  <c r="Q2684" i="1"/>
  <c r="P2684" i="1"/>
  <c r="P2713" i="1"/>
  <c r="Q2713" i="1"/>
  <c r="P2735" i="1"/>
  <c r="Q2735" i="1"/>
  <c r="P2774" i="1"/>
  <c r="R2774" i="1" s="1"/>
  <c r="S2774" i="1" s="1"/>
  <c r="Q2795" i="1"/>
  <c r="P2795" i="1"/>
  <c r="P2725" i="1"/>
  <c r="Q2725" i="1"/>
  <c r="P2619" i="1"/>
  <c r="R2619" i="1" s="1"/>
  <c r="S2619" i="1" s="1"/>
  <c r="Q2769" i="1"/>
  <c r="P2769" i="1"/>
  <c r="Q2828" i="1"/>
  <c r="P2828" i="1"/>
  <c r="Q2608" i="1"/>
  <c r="P2608" i="1"/>
  <c r="Q2612" i="1"/>
  <c r="R2612" i="1" s="1"/>
  <c r="S2612" i="1" s="1"/>
  <c r="Q2636" i="1"/>
  <c r="R2636" i="1" s="1"/>
  <c r="S2636" i="1" s="1"/>
  <c r="Q2709" i="1"/>
  <c r="P2709" i="1"/>
  <c r="P2759" i="1"/>
  <c r="Q2759" i="1"/>
  <c r="Q2616" i="1"/>
  <c r="P2616" i="1"/>
  <c r="Q2620" i="1"/>
  <c r="P2620" i="1"/>
  <c r="Q2624" i="1"/>
  <c r="R2624" i="1" s="1"/>
  <c r="S2624" i="1" s="1"/>
  <c r="Q2849" i="1"/>
  <c r="P2849" i="1"/>
  <c r="P2631" i="1"/>
  <c r="R2631" i="1" s="1"/>
  <c r="S2631" i="1" s="1"/>
  <c r="Q2644" i="1"/>
  <c r="P2644" i="1"/>
  <c r="P2671" i="1"/>
  <c r="Q2671" i="1"/>
  <c r="Q2680" i="1"/>
  <c r="P2680" i="1"/>
  <c r="Q2628" i="1"/>
  <c r="P2628" i="1"/>
  <c r="Q2632" i="1"/>
  <c r="P2632" i="1"/>
  <c r="Q2672" i="1"/>
  <c r="P2672" i="1"/>
  <c r="P2699" i="1"/>
  <c r="Q2699" i="1"/>
  <c r="P2738" i="1"/>
  <c r="R2738" i="1" s="1"/>
  <c r="S2738" i="1" s="1"/>
  <c r="Q2825" i="1"/>
  <c r="P2825" i="1"/>
  <c r="P2786" i="1"/>
  <c r="R2786" i="1" s="1"/>
  <c r="S2786" i="1" s="1"/>
  <c r="Q2807" i="1"/>
  <c r="P2807" i="1"/>
  <c r="Q2821" i="1"/>
  <c r="R2821" i="1" s="1"/>
  <c r="S2821" i="1" s="1"/>
  <c r="Q2903" i="1"/>
  <c r="P2903" i="1"/>
  <c r="Q2933" i="1"/>
  <c r="P2933" i="1"/>
  <c r="P2720" i="1"/>
  <c r="R2720" i="1" s="1"/>
  <c r="S2720" i="1" s="1"/>
  <c r="P2756" i="1"/>
  <c r="R2756" i="1" s="1"/>
  <c r="S2756" i="1" s="1"/>
  <c r="Q2779" i="1"/>
  <c r="R2779" i="1" s="1"/>
  <c r="S2779" i="1" s="1"/>
  <c r="Q2834" i="1"/>
  <c r="P2834" i="1"/>
  <c r="Q2852" i="1"/>
  <c r="P2852" i="1"/>
  <c r="Q2870" i="1"/>
  <c r="P2870" i="1"/>
  <c r="Q2924" i="1"/>
  <c r="P2924" i="1"/>
  <c r="Q2783" i="1"/>
  <c r="P2783" i="1"/>
  <c r="Q2843" i="1"/>
  <c r="P2843" i="1"/>
  <c r="Q2861" i="1"/>
  <c r="P2861" i="1"/>
  <c r="Q2879" i="1"/>
  <c r="P2879" i="1"/>
  <c r="Q2909" i="1"/>
  <c r="P2909" i="1"/>
  <c r="P2750" i="1"/>
  <c r="R2750" i="1" s="1"/>
  <c r="S2750" i="1" s="1"/>
  <c r="P2787" i="1"/>
  <c r="R2787" i="1" s="1"/>
  <c r="S2787" i="1" s="1"/>
  <c r="Q2900" i="1"/>
  <c r="P2900" i="1"/>
  <c r="Q2939" i="1"/>
  <c r="P2939" i="1"/>
  <c r="P2640" i="1"/>
  <c r="R2640" i="1" s="1"/>
  <c r="S2640" i="1" s="1"/>
  <c r="P2652" i="1"/>
  <c r="R2652" i="1" s="1"/>
  <c r="S2652" i="1" s="1"/>
  <c r="P2664" i="1"/>
  <c r="R2664" i="1" s="1"/>
  <c r="S2664" i="1" s="1"/>
  <c r="P2676" i="1"/>
  <c r="R2676" i="1" s="1"/>
  <c r="S2676" i="1" s="1"/>
  <c r="P2688" i="1"/>
  <c r="R2688" i="1" s="1"/>
  <c r="S2688" i="1" s="1"/>
  <c r="Q2701" i="1"/>
  <c r="R2701" i="1" s="1"/>
  <c r="S2701" i="1" s="1"/>
  <c r="Q2711" i="1"/>
  <c r="R2711" i="1" s="1"/>
  <c r="S2711" i="1" s="1"/>
  <c r="P2721" i="1"/>
  <c r="R2721" i="1" s="1"/>
  <c r="S2721" i="1" s="1"/>
  <c r="Q2737" i="1"/>
  <c r="R2737" i="1" s="1"/>
  <c r="S2737" i="1" s="1"/>
  <c r="Q2747" i="1"/>
  <c r="R2747" i="1" s="1"/>
  <c r="S2747" i="1" s="1"/>
  <c r="P2757" i="1"/>
  <c r="R2757" i="1" s="1"/>
  <c r="S2757" i="1" s="1"/>
  <c r="Q2773" i="1"/>
  <c r="R2773" i="1" s="1"/>
  <c r="S2773" i="1" s="1"/>
  <c r="P2780" i="1"/>
  <c r="R2780" i="1" s="1"/>
  <c r="S2780" i="1" s="1"/>
  <c r="Q2801" i="1"/>
  <c r="R2801" i="1" s="1"/>
  <c r="S2801" i="1" s="1"/>
  <c r="Q2815" i="1"/>
  <c r="R2815" i="1" s="1"/>
  <c r="S2815" i="1" s="1"/>
  <c r="Q2885" i="1"/>
  <c r="P2885" i="1"/>
  <c r="P2714" i="1"/>
  <c r="R2714" i="1" s="1"/>
  <c r="S2714" i="1" s="1"/>
  <c r="P2708" i="1"/>
  <c r="R2708" i="1" s="1"/>
  <c r="S2708" i="1" s="1"/>
  <c r="P2744" i="1"/>
  <c r="R2744" i="1" s="1"/>
  <c r="S2744" i="1" s="1"/>
  <c r="P2798" i="1"/>
  <c r="R2798" i="1" s="1"/>
  <c r="S2798" i="1" s="1"/>
  <c r="Q2819" i="1"/>
  <c r="P2819" i="1"/>
  <c r="Q2840" i="1"/>
  <c r="P2840" i="1"/>
  <c r="Q2858" i="1"/>
  <c r="P2858" i="1"/>
  <c r="Q2876" i="1"/>
  <c r="P2876" i="1"/>
  <c r="Q2915" i="1"/>
  <c r="P2915" i="1"/>
  <c r="Q2945" i="1"/>
  <c r="P2945" i="1"/>
  <c r="Q2936" i="1"/>
  <c r="P2936" i="1"/>
  <c r="Q2912" i="1"/>
  <c r="P2912" i="1"/>
  <c r="Q2897" i="1"/>
  <c r="P2897" i="1"/>
  <c r="Q2846" i="1"/>
  <c r="P2846" i="1"/>
  <c r="Q2864" i="1"/>
  <c r="P2864" i="1"/>
  <c r="P2694" i="1"/>
  <c r="R2694" i="1" s="1"/>
  <c r="S2694" i="1" s="1"/>
  <c r="Q2719" i="1"/>
  <c r="R2719" i="1" s="1"/>
  <c r="S2719" i="1" s="1"/>
  <c r="Q2729" i="1"/>
  <c r="R2729" i="1" s="1"/>
  <c r="S2729" i="1" s="1"/>
  <c r="Q2755" i="1"/>
  <c r="R2755" i="1" s="1"/>
  <c r="S2755" i="1" s="1"/>
  <c r="Q2765" i="1"/>
  <c r="R2765" i="1" s="1"/>
  <c r="S2765" i="1" s="1"/>
  <c r="Q2785" i="1"/>
  <c r="R2785" i="1" s="1"/>
  <c r="S2785" i="1" s="1"/>
  <c r="P2810" i="1"/>
  <c r="R2810" i="1" s="1"/>
  <c r="S2810" i="1" s="1"/>
  <c r="Q2837" i="1"/>
  <c r="P2837" i="1"/>
  <c r="Q2855" i="1"/>
  <c r="P2855" i="1"/>
  <c r="Q2873" i="1"/>
  <c r="P2873" i="1"/>
  <c r="Q2888" i="1"/>
  <c r="P2888" i="1"/>
  <c r="Q2927" i="1"/>
  <c r="P2927" i="1"/>
  <c r="P2882" i="1"/>
  <c r="R2882" i="1" s="1"/>
  <c r="S2882" i="1" s="1"/>
  <c r="P2894" i="1"/>
  <c r="R2894" i="1" s="1"/>
  <c r="S2894" i="1" s="1"/>
  <c r="P2906" i="1"/>
  <c r="R2906" i="1" s="1"/>
  <c r="S2906" i="1" s="1"/>
  <c r="P2918" i="1"/>
  <c r="R2918" i="1" s="1"/>
  <c r="S2918" i="1" s="1"/>
  <c r="P2930" i="1"/>
  <c r="R2930" i="1" s="1"/>
  <c r="S2930" i="1" s="1"/>
  <c r="P2942" i="1"/>
  <c r="R2942" i="1" s="1"/>
  <c r="S2942" i="1" s="1"/>
  <c r="R3157" i="1" l="1"/>
  <c r="S3157" i="1" s="1"/>
  <c r="R3187" i="1"/>
  <c r="S3187" i="1" s="1"/>
  <c r="R3321" i="1"/>
  <c r="S3321" i="1" s="1"/>
  <c r="R4215" i="1"/>
  <c r="S4215" i="1" s="1"/>
  <c r="R3309" i="1"/>
  <c r="S3309" i="1" s="1"/>
  <c r="R3205" i="1"/>
  <c r="S3205" i="1" s="1"/>
  <c r="R4167" i="1"/>
  <c r="S4167" i="1" s="1"/>
  <c r="R3790" i="1"/>
  <c r="S3790" i="1" s="1"/>
  <c r="R3483" i="1"/>
  <c r="S3483" i="1" s="1"/>
  <c r="R3519" i="1"/>
  <c r="S3519" i="1" s="1"/>
  <c r="R3302" i="1"/>
  <c r="S3302" i="1" s="1"/>
  <c r="R3365" i="1"/>
  <c r="S3365" i="1" s="1"/>
  <c r="R4207" i="1"/>
  <c r="S4207" i="1" s="1"/>
  <c r="R3308" i="1"/>
  <c r="S3308" i="1" s="1"/>
  <c r="R2955" i="1"/>
  <c r="S2955" i="1" s="1"/>
  <c r="R3003" i="1"/>
  <c r="S3003" i="1" s="1"/>
  <c r="R3766" i="1"/>
  <c r="S3766" i="1" s="1"/>
  <c r="R4171" i="1"/>
  <c r="S4171" i="1" s="1"/>
  <c r="R4191" i="1"/>
  <c r="S4191" i="1" s="1"/>
  <c r="R4151" i="1"/>
  <c r="S4151" i="1" s="1"/>
  <c r="R3115" i="1"/>
  <c r="S3115" i="1" s="1"/>
  <c r="R2999" i="1"/>
  <c r="S2999" i="1" s="1"/>
  <c r="R3099" i="1"/>
  <c r="S3099" i="1" s="1"/>
  <c r="R2967" i="1"/>
  <c r="S2967" i="1" s="1"/>
  <c r="R4147" i="1"/>
  <c r="S4147" i="1" s="1"/>
  <c r="R2979" i="1"/>
  <c r="S2979" i="1" s="1"/>
  <c r="R2987" i="1"/>
  <c r="S2987" i="1" s="1"/>
  <c r="R4118" i="1"/>
  <c r="S4118" i="1" s="1"/>
  <c r="R4175" i="1"/>
  <c r="S4175" i="1" s="1"/>
  <c r="R4079" i="1"/>
  <c r="S4079" i="1" s="1"/>
  <c r="R3223" i="1"/>
  <c r="S3223" i="1" s="1"/>
  <c r="R3175" i="1"/>
  <c r="S3175" i="1" s="1"/>
  <c r="R3011" i="1"/>
  <c r="S3011" i="1" s="1"/>
  <c r="R3802" i="1"/>
  <c r="S3802" i="1" s="1"/>
  <c r="R4146" i="1"/>
  <c r="S4146" i="1" s="1"/>
  <c r="R4203" i="1"/>
  <c r="S4203" i="1" s="1"/>
  <c r="R4111" i="1"/>
  <c r="S4111" i="1" s="1"/>
  <c r="R3235" i="1"/>
  <c r="S3235" i="1" s="1"/>
  <c r="R3145" i="1"/>
  <c r="S3145" i="1" s="1"/>
  <c r="R3199" i="1"/>
  <c r="S3199" i="1" s="1"/>
  <c r="R3163" i="1"/>
  <c r="S3163" i="1" s="1"/>
  <c r="R3015" i="1"/>
  <c r="S3015" i="1" s="1"/>
  <c r="R3023" i="1"/>
  <c r="S3023" i="1" s="1"/>
  <c r="R3585" i="1"/>
  <c r="S3585" i="1" s="1"/>
  <c r="R4179" i="1"/>
  <c r="S4179" i="1" s="1"/>
  <c r="R3301" i="1"/>
  <c r="S3301" i="1" s="1"/>
  <c r="R2963" i="1"/>
  <c r="S2963" i="1" s="1"/>
  <c r="R4159" i="1"/>
  <c r="S4159" i="1" s="1"/>
  <c r="R4070" i="1"/>
  <c r="S4070" i="1" s="1"/>
  <c r="R4187" i="1"/>
  <c r="S4187" i="1" s="1"/>
  <c r="R4183" i="1"/>
  <c r="S4183" i="1" s="1"/>
  <c r="R4155" i="1"/>
  <c r="S4155" i="1" s="1"/>
  <c r="R4102" i="1"/>
  <c r="S4102" i="1" s="1"/>
  <c r="R4053" i="1"/>
  <c r="S4053" i="1" s="1"/>
  <c r="R4078" i="1"/>
  <c r="S4078" i="1" s="1"/>
  <c r="R4051" i="1"/>
  <c r="S4051" i="1" s="1"/>
  <c r="R4127" i="1"/>
  <c r="S4127" i="1" s="1"/>
  <c r="R4143" i="1"/>
  <c r="S4143" i="1" s="1"/>
  <c r="R4163" i="1"/>
  <c r="S4163" i="1" s="1"/>
  <c r="R4100" i="1"/>
  <c r="S4100" i="1" s="1"/>
  <c r="R4149" i="1"/>
  <c r="S4149" i="1" s="1"/>
  <c r="R4068" i="1"/>
  <c r="S4068" i="1" s="1"/>
  <c r="R4063" i="1"/>
  <c r="S4063" i="1" s="1"/>
  <c r="R4067" i="1"/>
  <c r="S4067" i="1" s="1"/>
  <c r="R4126" i="1"/>
  <c r="S4126" i="1" s="1"/>
  <c r="R4115" i="1"/>
  <c r="S4115" i="1" s="1"/>
  <c r="R4211" i="1"/>
  <c r="S4211" i="1" s="1"/>
  <c r="R4199" i="1"/>
  <c r="S4199" i="1" s="1"/>
  <c r="R4195" i="1"/>
  <c r="S4195" i="1" s="1"/>
  <c r="R4095" i="1"/>
  <c r="S4095" i="1" s="1"/>
  <c r="R4085" i="1"/>
  <c r="S4085" i="1" s="1"/>
  <c r="AH60" i="7"/>
  <c r="AH42" i="7"/>
  <c r="R3271" i="1"/>
  <c r="S3271" i="1" s="1"/>
  <c r="R3169" i="1"/>
  <c r="S3169" i="1" s="1"/>
  <c r="R3091" i="1"/>
  <c r="S3091" i="1" s="1"/>
  <c r="R3151" i="1"/>
  <c r="S3151" i="1" s="1"/>
  <c r="R3411" i="1"/>
  <c r="S3411" i="1" s="1"/>
  <c r="R3600" i="1"/>
  <c r="S3600" i="1" s="1"/>
  <c r="R3387" i="1"/>
  <c r="S3387" i="1" s="1"/>
  <c r="R3778" i="1"/>
  <c r="S3778" i="1" s="1"/>
  <c r="R3838" i="1"/>
  <c r="S3838" i="1" s="1"/>
  <c r="R3298" i="1"/>
  <c r="S3298" i="1" s="1"/>
  <c r="R3295" i="1"/>
  <c r="S3295" i="1" s="1"/>
  <c r="R3319" i="1"/>
  <c r="S3319" i="1" s="1"/>
  <c r="R3217" i="1"/>
  <c r="S3217" i="1" s="1"/>
  <c r="R3229" i="1"/>
  <c r="S3229" i="1" s="1"/>
  <c r="R3277" i="1"/>
  <c r="S3277" i="1" s="1"/>
  <c r="R3555" i="1"/>
  <c r="S3555" i="1" s="1"/>
  <c r="R3573" i="1"/>
  <c r="S3573" i="1" s="1"/>
  <c r="R3388" i="1"/>
  <c r="S3388" i="1" s="1"/>
  <c r="R3121" i="1"/>
  <c r="S3121" i="1" s="1"/>
  <c r="R3336" i="1"/>
  <c r="S3336" i="1" s="1"/>
  <c r="R3237" i="1"/>
  <c r="S3237" i="1" s="1"/>
  <c r="R3531" i="1"/>
  <c r="S3531" i="1" s="1"/>
  <c r="R3459" i="1"/>
  <c r="S3459" i="1" s="1"/>
  <c r="R3311" i="1"/>
  <c r="S3311" i="1" s="1"/>
  <c r="R3289" i="1"/>
  <c r="S3289" i="1" s="1"/>
  <c r="R3259" i="1"/>
  <c r="S3259" i="1" s="1"/>
  <c r="R3087" i="1"/>
  <c r="S3087" i="1" s="1"/>
  <c r="R3082" i="1"/>
  <c r="S3082" i="1" s="1"/>
  <c r="R2951" i="1"/>
  <c r="S2951" i="1" s="1"/>
  <c r="R3375" i="1"/>
  <c r="S3375" i="1" s="1"/>
  <c r="R3597" i="1"/>
  <c r="S3597" i="1" s="1"/>
  <c r="R3567" i="1"/>
  <c r="S3567" i="1" s="1"/>
  <c r="R3139" i="1"/>
  <c r="S3139" i="1" s="1"/>
  <c r="R3193" i="1"/>
  <c r="S3193" i="1" s="1"/>
  <c r="R3103" i="1"/>
  <c r="S3103" i="1" s="1"/>
  <c r="R3153" i="1"/>
  <c r="S3153" i="1" s="1"/>
  <c r="R3051" i="1"/>
  <c r="S3051" i="1" s="1"/>
  <c r="R3059" i="1"/>
  <c r="S3059" i="1" s="1"/>
  <c r="R3423" i="1"/>
  <c r="S3423" i="1" s="1"/>
  <c r="R3181" i="1"/>
  <c r="S3181" i="1" s="1"/>
  <c r="R3265" i="1"/>
  <c r="S3265" i="1" s="1"/>
  <c r="R3283" i="1"/>
  <c r="S3283" i="1" s="1"/>
  <c r="R3241" i="1"/>
  <c r="S3241" i="1" s="1"/>
  <c r="R2991" i="1"/>
  <c r="S2991" i="1" s="1"/>
  <c r="R3071" i="1"/>
  <c r="S3071" i="1" s="1"/>
  <c r="R3100" i="1"/>
  <c r="S3100" i="1" s="1"/>
  <c r="R3039" i="1"/>
  <c r="S3039" i="1" s="1"/>
  <c r="R3435" i="1"/>
  <c r="S3435" i="1" s="1"/>
  <c r="R3603" i="1"/>
  <c r="S3603" i="1" s="1"/>
  <c r="R3564" i="1"/>
  <c r="S3564" i="1" s="1"/>
  <c r="R3495" i="1"/>
  <c r="S3495" i="1" s="1"/>
  <c r="R3576" i="1"/>
  <c r="S3576" i="1" s="1"/>
  <c r="R3874" i="1"/>
  <c r="S3874" i="1" s="1"/>
  <c r="R3886" i="1"/>
  <c r="S3886" i="1" s="1"/>
  <c r="R3718" i="1"/>
  <c r="S3718" i="1" s="1"/>
  <c r="R3862" i="1"/>
  <c r="S3862" i="1" s="1"/>
  <c r="R3826" i="1"/>
  <c r="S3826" i="1" s="1"/>
  <c r="R3850" i="1"/>
  <c r="S3850" i="1" s="1"/>
  <c r="R3742" i="1"/>
  <c r="S3742" i="1" s="1"/>
  <c r="R3730" i="1"/>
  <c r="S3730" i="1" s="1"/>
  <c r="R3898" i="1"/>
  <c r="S3898" i="1" s="1"/>
  <c r="R3754" i="1"/>
  <c r="S3754" i="1" s="1"/>
  <c r="R3814" i="1"/>
  <c r="S3814" i="1" s="1"/>
  <c r="R3588" i="1"/>
  <c r="S3588" i="1" s="1"/>
  <c r="R3447" i="1"/>
  <c r="S3447" i="1" s="1"/>
  <c r="R3507" i="1"/>
  <c r="S3507" i="1" s="1"/>
  <c r="R3363" i="1"/>
  <c r="S3363" i="1" s="1"/>
  <c r="R3591" i="1"/>
  <c r="S3591" i="1" s="1"/>
  <c r="R3471" i="1"/>
  <c r="S3471" i="1" s="1"/>
  <c r="R3579" i="1"/>
  <c r="S3579" i="1" s="1"/>
  <c r="R3543" i="1"/>
  <c r="S3543" i="1" s="1"/>
  <c r="R3399" i="1"/>
  <c r="S3399" i="1" s="1"/>
  <c r="R3247" i="1"/>
  <c r="S3247" i="1" s="1"/>
  <c r="R3079" i="1"/>
  <c r="S3079" i="1" s="1"/>
  <c r="R3253" i="1"/>
  <c r="S3253" i="1" s="1"/>
  <c r="R3127" i="1"/>
  <c r="S3127" i="1" s="1"/>
  <c r="R3135" i="1"/>
  <c r="S3135" i="1" s="1"/>
  <c r="R3313" i="1"/>
  <c r="S3313" i="1" s="1"/>
  <c r="R3211" i="1"/>
  <c r="S3211" i="1" s="1"/>
  <c r="R3106" i="1"/>
  <c r="S3106" i="1" s="1"/>
  <c r="R3076" i="1"/>
  <c r="S3076" i="1" s="1"/>
  <c r="R2975" i="1"/>
  <c r="S2975" i="1" s="1"/>
  <c r="R3307" i="1"/>
  <c r="S3307" i="1" s="1"/>
  <c r="R3027" i="1"/>
  <c r="S3027" i="1" s="1"/>
  <c r="R3035" i="1"/>
  <c r="S3035" i="1" s="1"/>
  <c r="R3094" i="1"/>
  <c r="S3094" i="1" s="1"/>
  <c r="R3047" i="1"/>
  <c r="S3047" i="1" s="1"/>
  <c r="R3088" i="1"/>
  <c r="S3088" i="1" s="1"/>
  <c r="R2897" i="1"/>
  <c r="S2897" i="1" s="1"/>
  <c r="R2915" i="1"/>
  <c r="S2915" i="1" s="1"/>
  <c r="R2628" i="1"/>
  <c r="S2628" i="1" s="1"/>
  <c r="R2819" i="1"/>
  <c r="S2819" i="1" s="1"/>
  <c r="R2672" i="1"/>
  <c r="S2672" i="1" s="1"/>
  <c r="R2855" i="1"/>
  <c r="S2855" i="1" s="1"/>
  <c r="R2713" i="1"/>
  <c r="S2713" i="1" s="1"/>
  <c r="R2684" i="1"/>
  <c r="S2684" i="1" s="1"/>
  <c r="R2861" i="1"/>
  <c r="S2861" i="1" s="1"/>
  <c r="R2680" i="1"/>
  <c r="S2680" i="1" s="1"/>
  <c r="R2870" i="1"/>
  <c r="S2870" i="1" s="1"/>
  <c r="R2921" i="1"/>
  <c r="S2921" i="1" s="1"/>
  <c r="R2723" i="1"/>
  <c r="S2723" i="1" s="1"/>
  <c r="R2831" i="1"/>
  <c r="S2831" i="1" s="1"/>
  <c r="R2616" i="1"/>
  <c r="S2616" i="1" s="1"/>
  <c r="R2945" i="1"/>
  <c r="S2945" i="1" s="1"/>
  <c r="R2885" i="1"/>
  <c r="S2885" i="1" s="1"/>
  <c r="R2709" i="1"/>
  <c r="S2709" i="1" s="1"/>
  <c r="R2909" i="1"/>
  <c r="S2909" i="1" s="1"/>
  <c r="R2924" i="1"/>
  <c r="S2924" i="1" s="1"/>
  <c r="R2795" i="1"/>
  <c r="S2795" i="1" s="1"/>
  <c r="R2635" i="1"/>
  <c r="S2635" i="1" s="1"/>
  <c r="R2608" i="1"/>
  <c r="S2608" i="1" s="1"/>
  <c r="R2735" i="1"/>
  <c r="S2735" i="1" s="1"/>
  <c r="R2888" i="1"/>
  <c r="S2888" i="1" s="1"/>
  <c r="R2783" i="1"/>
  <c r="S2783" i="1" s="1"/>
  <c r="R2647" i="1"/>
  <c r="S2647" i="1" s="1"/>
  <c r="R2912" i="1"/>
  <c r="S2912" i="1" s="1"/>
  <c r="R2759" i="1"/>
  <c r="S2759" i="1" s="1"/>
  <c r="R2799" i="1"/>
  <c r="S2799" i="1" s="1"/>
  <c r="R2725" i="1"/>
  <c r="S2725" i="1" s="1"/>
  <c r="R2692" i="1"/>
  <c r="S2692" i="1" s="1"/>
  <c r="R2771" i="1"/>
  <c r="S2771" i="1" s="1"/>
  <c r="R2936" i="1"/>
  <c r="S2936" i="1" s="1"/>
  <c r="R2939" i="1"/>
  <c r="S2939" i="1" s="1"/>
  <c r="R2846" i="1"/>
  <c r="S2846" i="1" s="1"/>
  <c r="R2809" i="1"/>
  <c r="S2809" i="1" s="1"/>
  <c r="R2843" i="1"/>
  <c r="S2843" i="1" s="1"/>
  <c r="R2825" i="1"/>
  <c r="S2825" i="1" s="1"/>
  <c r="R2745" i="1"/>
  <c r="S2745" i="1" s="1"/>
  <c r="R2834" i="1"/>
  <c r="S2834" i="1" s="1"/>
  <c r="R2903" i="1"/>
  <c r="S2903" i="1" s="1"/>
  <c r="R2699" i="1"/>
  <c r="S2699" i="1" s="1"/>
  <c r="R2671" i="1"/>
  <c r="S2671" i="1" s="1"/>
  <c r="R2660" i="1"/>
  <c r="S2660" i="1" s="1"/>
  <c r="R2659" i="1"/>
  <c r="S2659" i="1" s="1"/>
  <c r="R2761" i="1"/>
  <c r="S2761" i="1" s="1"/>
  <c r="R2837" i="1"/>
  <c r="S2837" i="1" s="1"/>
  <c r="R2864" i="1"/>
  <c r="S2864" i="1" s="1"/>
  <c r="R2858" i="1"/>
  <c r="S2858" i="1" s="1"/>
  <c r="R2644" i="1"/>
  <c r="S2644" i="1" s="1"/>
  <c r="R2769" i="1"/>
  <c r="S2769" i="1" s="1"/>
  <c r="R2656" i="1"/>
  <c r="S2656" i="1" s="1"/>
  <c r="R2733" i="1"/>
  <c r="S2733" i="1" s="1"/>
  <c r="R2927" i="1"/>
  <c r="S2927" i="1" s="1"/>
  <c r="R2840" i="1"/>
  <c r="S2840" i="1" s="1"/>
  <c r="R2879" i="1"/>
  <c r="S2879" i="1" s="1"/>
  <c r="R2807" i="1"/>
  <c r="S2807" i="1" s="1"/>
  <c r="R2900" i="1"/>
  <c r="S2900" i="1" s="1"/>
  <c r="R2632" i="1"/>
  <c r="S2632" i="1" s="1"/>
  <c r="R2849" i="1"/>
  <c r="S2849" i="1" s="1"/>
  <c r="R2891" i="1"/>
  <c r="S2891" i="1" s="1"/>
  <c r="R2867" i="1"/>
  <c r="S2867" i="1" s="1"/>
  <c r="R2749" i="1"/>
  <c r="S2749" i="1" s="1"/>
  <c r="R2873" i="1"/>
  <c r="S2873" i="1" s="1"/>
  <c r="R2852" i="1"/>
  <c r="S2852" i="1" s="1"/>
  <c r="R2933" i="1"/>
  <c r="S2933" i="1" s="1"/>
  <c r="R2620" i="1"/>
  <c r="S2620" i="1" s="1"/>
  <c r="R2828" i="1"/>
  <c r="S2828" i="1" s="1"/>
  <c r="R2683" i="1"/>
  <c r="S2683" i="1" s="1"/>
  <c r="R2876" i="1"/>
  <c r="S2876" i="1" s="1"/>
  <c r="R2668" i="1"/>
  <c r="S2668" i="1" s="1"/>
  <c r="AB44" i="8"/>
  <c r="AA44" i="8"/>
  <c r="Z44" i="8"/>
  <c r="Y44" i="8"/>
  <c r="X44" i="8"/>
  <c r="W44" i="8"/>
  <c r="V44" i="8"/>
  <c r="O2607" i="1"/>
  <c r="Q2607" i="1" s="1"/>
  <c r="O2606" i="1"/>
  <c r="Q2606" i="1" s="1"/>
  <c r="O2605" i="1"/>
  <c r="Q2605" i="1" s="1"/>
  <c r="O2604" i="1"/>
  <c r="Q2604" i="1" s="1"/>
  <c r="O2603" i="1"/>
  <c r="Q2603" i="1" s="1"/>
  <c r="O2602" i="1"/>
  <c r="Q2602" i="1" s="1"/>
  <c r="O2601" i="1"/>
  <c r="Q2601" i="1" s="1"/>
  <c r="O2600" i="1"/>
  <c r="Q2600" i="1" s="1"/>
  <c r="O2599" i="1"/>
  <c r="O2598" i="1"/>
  <c r="Q2598" i="1" s="1"/>
  <c r="O2597" i="1"/>
  <c r="O2596" i="1"/>
  <c r="Q2596" i="1" s="1"/>
  <c r="O2595" i="1"/>
  <c r="O2594" i="1"/>
  <c r="O2593" i="1"/>
  <c r="O2592" i="1"/>
  <c r="Q2592" i="1" s="1"/>
  <c r="O2591" i="1"/>
  <c r="O2590" i="1"/>
  <c r="Q2590" i="1" s="1"/>
  <c r="O2589" i="1"/>
  <c r="O2588" i="1"/>
  <c r="Q2588" i="1" s="1"/>
  <c r="O2587" i="1"/>
  <c r="O2586" i="1"/>
  <c r="Q2586" i="1" s="1"/>
  <c r="O2585" i="1"/>
  <c r="O2584" i="1"/>
  <c r="Q2584" i="1" s="1"/>
  <c r="O2583" i="1"/>
  <c r="O2582" i="1"/>
  <c r="Q2582" i="1" s="1"/>
  <c r="O2581" i="1"/>
  <c r="O2580" i="1"/>
  <c r="Q2580" i="1" s="1"/>
  <c r="O2579" i="1"/>
  <c r="O2578" i="1"/>
  <c r="Q2578" i="1" s="1"/>
  <c r="O2577" i="1"/>
  <c r="O2576" i="1"/>
  <c r="Q2576" i="1" s="1"/>
  <c r="O2575" i="1"/>
  <c r="O2574" i="1"/>
  <c r="Q2574" i="1" s="1"/>
  <c r="O2573" i="1"/>
  <c r="O2572" i="1"/>
  <c r="Q2572" i="1" s="1"/>
  <c r="O2571" i="1"/>
  <c r="O2570" i="1"/>
  <c r="O2569" i="1"/>
  <c r="O2568" i="1"/>
  <c r="O2567" i="1"/>
  <c r="O2566" i="1"/>
  <c r="Q2566" i="1" s="1"/>
  <c r="O2565" i="1"/>
  <c r="O2564" i="1"/>
  <c r="Q2564" i="1" s="1"/>
  <c r="O2563" i="1"/>
  <c r="O2562" i="1"/>
  <c r="Q2562" i="1" s="1"/>
  <c r="O2561" i="1"/>
  <c r="O2560" i="1"/>
  <c r="P2560" i="1" s="1"/>
  <c r="O2559" i="1"/>
  <c r="O2558" i="1"/>
  <c r="Q2558" i="1" s="1"/>
  <c r="O2557" i="1"/>
  <c r="O2556" i="1"/>
  <c r="Q2556" i="1" s="1"/>
  <c r="O2555" i="1"/>
  <c r="O2554" i="1"/>
  <c r="P2554" i="1" s="1"/>
  <c r="O2553" i="1"/>
  <c r="O2552" i="1"/>
  <c r="P2552" i="1" s="1"/>
  <c r="O2551" i="1"/>
  <c r="O2550" i="1"/>
  <c r="Q2550" i="1" s="1"/>
  <c r="O2549" i="1"/>
  <c r="O2548" i="1"/>
  <c r="Q2548" i="1" s="1"/>
  <c r="O2547" i="1"/>
  <c r="O2546" i="1"/>
  <c r="P2546" i="1" s="1"/>
  <c r="O2545" i="1"/>
  <c r="O2544" i="1"/>
  <c r="P2544" i="1" s="1"/>
  <c r="O2543" i="1"/>
  <c r="O2542" i="1"/>
  <c r="P2542" i="1" s="1"/>
  <c r="O2541" i="1"/>
  <c r="O2540" i="1"/>
  <c r="P2540" i="1" s="1"/>
  <c r="O2539" i="1"/>
  <c r="O2538" i="1"/>
  <c r="P2538" i="1" s="1"/>
  <c r="O2537" i="1"/>
  <c r="O2536" i="1"/>
  <c r="P2536" i="1" s="1"/>
  <c r="O2535" i="1"/>
  <c r="O2534" i="1"/>
  <c r="P2534" i="1" s="1"/>
  <c r="O2533" i="1"/>
  <c r="O2532" i="1"/>
  <c r="Q2532" i="1" s="1"/>
  <c r="O2531" i="1"/>
  <c r="O2530" i="1"/>
  <c r="P2530" i="1" s="1"/>
  <c r="O2529" i="1"/>
  <c r="O2528" i="1"/>
  <c r="P2528" i="1" s="1"/>
  <c r="O2527" i="1"/>
  <c r="O2526" i="1"/>
  <c r="P2526" i="1" s="1"/>
  <c r="O2525" i="1"/>
  <c r="P2525" i="1" s="1"/>
  <c r="O2524" i="1"/>
  <c r="Q2524" i="1" s="1"/>
  <c r="O2523" i="1"/>
  <c r="P2523" i="1" s="1"/>
  <c r="O2522" i="1"/>
  <c r="Q2522" i="1" s="1"/>
  <c r="O2521" i="1"/>
  <c r="P2521" i="1" s="1"/>
  <c r="O2520" i="1"/>
  <c r="O2519" i="1"/>
  <c r="P2519" i="1" s="1"/>
  <c r="O2518" i="1"/>
  <c r="Q2518" i="1" s="1"/>
  <c r="O2517" i="1"/>
  <c r="P2517" i="1" s="1"/>
  <c r="O2516" i="1"/>
  <c r="Q2516" i="1" s="1"/>
  <c r="O2515" i="1"/>
  <c r="O2514" i="1"/>
  <c r="Q2514" i="1" s="1"/>
  <c r="O2513" i="1"/>
  <c r="P2513" i="1" s="1"/>
  <c r="O2512" i="1"/>
  <c r="Q2512" i="1" s="1"/>
  <c r="O2511" i="1"/>
  <c r="P2511" i="1" s="1"/>
  <c r="O2510" i="1"/>
  <c r="P2510" i="1" s="1"/>
  <c r="O2509" i="1"/>
  <c r="P2509" i="1" s="1"/>
  <c r="O2508" i="1"/>
  <c r="O2507" i="1"/>
  <c r="P2507" i="1" s="1"/>
  <c r="O2506" i="1"/>
  <c r="Q2506" i="1" s="1"/>
  <c r="O2505" i="1"/>
  <c r="P2505" i="1" s="1"/>
  <c r="O2504" i="1"/>
  <c r="Q2504" i="1" s="1"/>
  <c r="O2503" i="1"/>
  <c r="P2503" i="1" s="1"/>
  <c r="O2502" i="1"/>
  <c r="Q2502" i="1" s="1"/>
  <c r="O2501" i="1"/>
  <c r="P2501" i="1" s="1"/>
  <c r="O2500" i="1"/>
  <c r="Q2500" i="1" s="1"/>
  <c r="O2499" i="1"/>
  <c r="P2499" i="1" s="1"/>
  <c r="O2498" i="1"/>
  <c r="Q2498" i="1" s="1"/>
  <c r="O2497" i="1"/>
  <c r="P2497" i="1" s="1"/>
  <c r="O2496" i="1"/>
  <c r="Q2496" i="1" s="1"/>
  <c r="O2495" i="1"/>
  <c r="P2495" i="1" s="1"/>
  <c r="O2494" i="1"/>
  <c r="Q2494" i="1" s="1"/>
  <c r="O2493" i="1"/>
  <c r="P2493" i="1" s="1"/>
  <c r="O2492" i="1"/>
  <c r="Q2492" i="1" s="1"/>
  <c r="O2491" i="1"/>
  <c r="Q2491" i="1" s="1"/>
  <c r="O2490" i="1"/>
  <c r="Q2490" i="1" s="1"/>
  <c r="O2489" i="1"/>
  <c r="Q2489" i="1" s="1"/>
  <c r="O2488" i="1"/>
  <c r="Q2488" i="1" s="1"/>
  <c r="O2487" i="1"/>
  <c r="P2487" i="1" s="1"/>
  <c r="O2486" i="1"/>
  <c r="Q2486" i="1" s="1"/>
  <c r="O2485" i="1"/>
  <c r="Q2485" i="1" s="1"/>
  <c r="O2484" i="1"/>
  <c r="Q2484" i="1" s="1"/>
  <c r="O2483" i="1"/>
  <c r="P2483" i="1" s="1"/>
  <c r="O2482" i="1"/>
  <c r="Q2482" i="1" s="1"/>
  <c r="O2481" i="1"/>
  <c r="Q2481" i="1" s="1"/>
  <c r="O2480" i="1"/>
  <c r="Q2480" i="1" s="1"/>
  <c r="O2479" i="1"/>
  <c r="Q2479" i="1" s="1"/>
  <c r="O2478" i="1"/>
  <c r="P2478" i="1" s="1"/>
  <c r="O2477" i="1"/>
  <c r="P2477" i="1" s="1"/>
  <c r="O2476" i="1"/>
  <c r="Q2476" i="1" s="1"/>
  <c r="O2475" i="1"/>
  <c r="Q2475" i="1" s="1"/>
  <c r="O2474" i="1"/>
  <c r="P2474" i="1" s="1"/>
  <c r="O2473" i="1"/>
  <c r="Q2473" i="1" s="1"/>
  <c r="O2472" i="1"/>
  <c r="Q2472" i="1" s="1"/>
  <c r="O2471" i="1"/>
  <c r="P2471" i="1" s="1"/>
  <c r="O2470" i="1"/>
  <c r="P2470" i="1" s="1"/>
  <c r="O2469" i="1"/>
  <c r="Q2469" i="1" s="1"/>
  <c r="O2468" i="1"/>
  <c r="Q2468" i="1" s="1"/>
  <c r="O2467" i="1"/>
  <c r="P2467" i="1" s="1"/>
  <c r="O2466" i="1"/>
  <c r="Q2466" i="1" s="1"/>
  <c r="O2465" i="1"/>
  <c r="Q2465" i="1" s="1"/>
  <c r="O2464" i="1"/>
  <c r="P2464" i="1" s="1"/>
  <c r="O2463" i="1"/>
  <c r="P2463" i="1" s="1"/>
  <c r="O2462" i="1"/>
  <c r="Q2462" i="1" s="1"/>
  <c r="O2461" i="1"/>
  <c r="Q2461" i="1" s="1"/>
  <c r="O2460" i="1"/>
  <c r="Q2460" i="1" s="1"/>
  <c r="O2459" i="1"/>
  <c r="P2459" i="1" s="1"/>
  <c r="O2458" i="1"/>
  <c r="Q2458" i="1" s="1"/>
  <c r="O2457" i="1"/>
  <c r="Q2457" i="1" s="1"/>
  <c r="O2456" i="1"/>
  <c r="O2455" i="1"/>
  <c r="Q2455" i="1" s="1"/>
  <c r="O2454" i="1"/>
  <c r="P2454" i="1" s="1"/>
  <c r="O2453" i="1"/>
  <c r="P2453" i="1" s="1"/>
  <c r="O2452" i="1"/>
  <c r="O2451" i="1"/>
  <c r="P2451" i="1" s="1"/>
  <c r="O2450" i="1"/>
  <c r="Q2450" i="1" s="1"/>
  <c r="O2449" i="1"/>
  <c r="O2448" i="1"/>
  <c r="Q2448" i="1" s="1"/>
  <c r="O2447" i="1"/>
  <c r="P2447" i="1" s="1"/>
  <c r="O2446" i="1"/>
  <c r="P2446" i="1" s="1"/>
  <c r="O2445" i="1"/>
  <c r="O2444" i="1"/>
  <c r="P2444" i="1" s="1"/>
  <c r="O2443" i="1"/>
  <c r="Q2443" i="1" s="1"/>
  <c r="O2442" i="1"/>
  <c r="Q2442" i="1" s="1"/>
  <c r="O2441" i="1"/>
  <c r="Q2441" i="1" s="1"/>
  <c r="O2440" i="1"/>
  <c r="O2439" i="1"/>
  <c r="P2439" i="1" s="1"/>
  <c r="O2438" i="1"/>
  <c r="Q2438" i="1" s="1"/>
  <c r="O2437" i="1"/>
  <c r="P2437" i="1" s="1"/>
  <c r="O2436" i="1"/>
  <c r="Q2436" i="1" s="1"/>
  <c r="O2435" i="1"/>
  <c r="P2435" i="1" s="1"/>
  <c r="O2434" i="1"/>
  <c r="O2433" i="1"/>
  <c r="P2433" i="1" s="1"/>
  <c r="O2432" i="1"/>
  <c r="Q2432" i="1" s="1"/>
  <c r="O2431" i="1"/>
  <c r="P2431" i="1" s="1"/>
  <c r="O2430" i="1"/>
  <c r="Q2430" i="1" s="1"/>
  <c r="O2429" i="1"/>
  <c r="Q2429" i="1" s="1"/>
  <c r="O2428" i="1"/>
  <c r="Q2428" i="1" s="1"/>
  <c r="O2427" i="1"/>
  <c r="Q2427" i="1" s="1"/>
  <c r="O2426" i="1"/>
  <c r="Q2426" i="1" s="1"/>
  <c r="O2425" i="1"/>
  <c r="Q2425" i="1" s="1"/>
  <c r="O2424" i="1"/>
  <c r="Q2424" i="1" s="1"/>
  <c r="O2423" i="1"/>
  <c r="O2422" i="1"/>
  <c r="P2422" i="1" s="1"/>
  <c r="O2421" i="1"/>
  <c r="Q2421" i="1" s="1"/>
  <c r="O2420" i="1"/>
  <c r="Q2420" i="1" s="1"/>
  <c r="O2419" i="1"/>
  <c r="Q2419" i="1" s="1"/>
  <c r="O2418" i="1"/>
  <c r="Q2418" i="1" s="1"/>
  <c r="O2417" i="1"/>
  <c r="P2417" i="1" s="1"/>
  <c r="O2416" i="1"/>
  <c r="P2416" i="1" s="1"/>
  <c r="O2415" i="1"/>
  <c r="Q2415" i="1" s="1"/>
  <c r="O2414" i="1"/>
  <c r="Q2414" i="1" s="1"/>
  <c r="O2413" i="1"/>
  <c r="O2412" i="1"/>
  <c r="Q2412" i="1" s="1"/>
  <c r="O2411" i="1"/>
  <c r="P2411" i="1" s="1"/>
  <c r="O2410" i="1"/>
  <c r="P2410" i="1" s="1"/>
  <c r="O2409" i="1"/>
  <c r="Q2409" i="1" s="1"/>
  <c r="O2408" i="1"/>
  <c r="P2408" i="1" s="1"/>
  <c r="O2407" i="1"/>
  <c r="P2407" i="1" s="1"/>
  <c r="O2406" i="1"/>
  <c r="O2405" i="1"/>
  <c r="Q2405" i="1" s="1"/>
  <c r="O2404" i="1"/>
  <c r="P2404" i="1" s="1"/>
  <c r="O2403" i="1"/>
  <c r="P2403" i="1" s="1"/>
  <c r="O2402" i="1"/>
  <c r="Q2402" i="1" s="1"/>
  <c r="O2401" i="1"/>
  <c r="Q2401" i="1" s="1"/>
  <c r="O2400" i="1"/>
  <c r="Q2400" i="1" s="1"/>
  <c r="O2399" i="1"/>
  <c r="P2399" i="1" s="1"/>
  <c r="O2398" i="1"/>
  <c r="P2398" i="1" s="1"/>
  <c r="O2397" i="1"/>
  <c r="Q2397" i="1" s="1"/>
  <c r="O2396" i="1"/>
  <c r="Q2396" i="1" s="1"/>
  <c r="O2395" i="1"/>
  <c r="O2394" i="1"/>
  <c r="Q2394" i="1" s="1"/>
  <c r="O2393" i="1"/>
  <c r="P2393" i="1" s="1"/>
  <c r="O2392" i="1"/>
  <c r="Q2392" i="1" s="1"/>
  <c r="O2391" i="1"/>
  <c r="Q2391" i="1" s="1"/>
  <c r="O2390" i="1"/>
  <c r="Q2390" i="1" s="1"/>
  <c r="O2389" i="1"/>
  <c r="Q2389" i="1" s="1"/>
  <c r="O2388" i="1"/>
  <c r="Q2388" i="1" s="1"/>
  <c r="O2387" i="1"/>
  <c r="Q2387" i="1" s="1"/>
  <c r="O2386" i="1"/>
  <c r="P2386" i="1" s="1"/>
  <c r="O2385" i="1"/>
  <c r="P2385" i="1" s="1"/>
  <c r="O2384" i="1"/>
  <c r="P2384" i="1" s="1"/>
  <c r="O2383" i="1"/>
  <c r="Q2383" i="1" s="1"/>
  <c r="O2382" i="1"/>
  <c r="O2381" i="1"/>
  <c r="Q2381" i="1" s="1"/>
  <c r="O2380" i="1"/>
  <c r="P2380" i="1" s="1"/>
  <c r="O2379" i="1"/>
  <c r="P2379" i="1" s="1"/>
  <c r="O2378" i="1"/>
  <c r="Q2378" i="1" s="1"/>
  <c r="O2377" i="1"/>
  <c r="Q2377" i="1" s="1"/>
  <c r="O2376" i="1"/>
  <c r="Q2376" i="1" s="1"/>
  <c r="O2375" i="1"/>
  <c r="P2375" i="1" s="1"/>
  <c r="O2374" i="1"/>
  <c r="Q2374" i="1" s="1"/>
  <c r="O2373" i="1"/>
  <c r="Q2373" i="1" s="1"/>
  <c r="O2372" i="1"/>
  <c r="P2372" i="1" s="1"/>
  <c r="O2371" i="1"/>
  <c r="O2370" i="1"/>
  <c r="P2370" i="1" s="1"/>
  <c r="O2369" i="1"/>
  <c r="P2369" i="1" s="1"/>
  <c r="O2368" i="1"/>
  <c r="P2368" i="1" s="1"/>
  <c r="O2367" i="1"/>
  <c r="Q2367" i="1" s="1"/>
  <c r="O2366" i="1"/>
  <c r="Q2366" i="1" s="1"/>
  <c r="O2365" i="1"/>
  <c r="Q2365" i="1" s="1"/>
  <c r="O2364" i="1"/>
  <c r="P2364" i="1" s="1"/>
  <c r="O2363" i="1"/>
  <c r="P2363" i="1" s="1"/>
  <c r="O2362" i="1"/>
  <c r="Q2362" i="1" s="1"/>
  <c r="O2361" i="1"/>
  <c r="Q2361" i="1" s="1"/>
  <c r="O2360" i="1"/>
  <c r="Q2360" i="1" s="1"/>
  <c r="O2359" i="1"/>
  <c r="Q2359" i="1" s="1"/>
  <c r="O2358" i="1"/>
  <c r="O2357" i="1"/>
  <c r="P2357" i="1" s="1"/>
  <c r="O2356" i="1"/>
  <c r="P2356" i="1" s="1"/>
  <c r="O2355" i="1"/>
  <c r="Q2355" i="1" s="1"/>
  <c r="O2354" i="1"/>
  <c r="Q2354" i="1" s="1"/>
  <c r="O2353" i="1"/>
  <c r="P2353" i="1" s="1"/>
  <c r="O2352" i="1"/>
  <c r="Q2352" i="1" s="1"/>
  <c r="O2351" i="1"/>
  <c r="P2351" i="1" s="1"/>
  <c r="O2350" i="1"/>
  <c r="P2350" i="1" s="1"/>
  <c r="O2349" i="1"/>
  <c r="Q2349" i="1" s="1"/>
  <c r="O2348" i="1"/>
  <c r="Q2348" i="1" s="1"/>
  <c r="O2347" i="1"/>
  <c r="O2346" i="1"/>
  <c r="P2346" i="1" s="1"/>
  <c r="O2345" i="1"/>
  <c r="P2345" i="1" s="1"/>
  <c r="O2344" i="1"/>
  <c r="Q2344" i="1" s="1"/>
  <c r="O2343" i="1"/>
  <c r="Q2343" i="1" s="1"/>
  <c r="O2342" i="1"/>
  <c r="P2342" i="1" s="1"/>
  <c r="O2341" i="1"/>
  <c r="Q2341" i="1" s="1"/>
  <c r="O2340" i="1"/>
  <c r="Q2340" i="1" s="1"/>
  <c r="O2339" i="1"/>
  <c r="P2339" i="1" s="1"/>
  <c r="O2338" i="1"/>
  <c r="Q2338" i="1" s="1"/>
  <c r="O2337" i="1"/>
  <c r="P2337" i="1" s="1"/>
  <c r="O2336" i="1"/>
  <c r="Q2336" i="1" s="1"/>
  <c r="O2335" i="1"/>
  <c r="P2335" i="1" s="1"/>
  <c r="O2334" i="1"/>
  <c r="O2333" i="1"/>
  <c r="Q2333" i="1" s="1"/>
  <c r="O2332" i="1"/>
  <c r="P2332" i="1" s="1"/>
  <c r="O2331" i="1"/>
  <c r="Q2331" i="1" s="1"/>
  <c r="O2330" i="1"/>
  <c r="Q2330" i="1" s="1"/>
  <c r="O2329" i="1"/>
  <c r="Q2329" i="1" s="1"/>
  <c r="O2328" i="1"/>
  <c r="Q2328" i="1" s="1"/>
  <c r="O2327" i="1"/>
  <c r="Q2327" i="1" s="1"/>
  <c r="O2326" i="1"/>
  <c r="P2326" i="1" s="1"/>
  <c r="O2325" i="1"/>
  <c r="Q2325" i="1" s="1"/>
  <c r="O2324" i="1"/>
  <c r="Q2324" i="1" s="1"/>
  <c r="O2323" i="1"/>
  <c r="Q2323" i="1" s="1"/>
  <c r="O2322" i="1"/>
  <c r="Q2322" i="1" s="1"/>
  <c r="O2321" i="1"/>
  <c r="Q2321" i="1" s="1"/>
  <c r="O2320" i="1"/>
  <c r="P2320" i="1" s="1"/>
  <c r="O2319" i="1"/>
  <c r="Q2319" i="1" s="1"/>
  <c r="O2318" i="1"/>
  <c r="Q2318" i="1" s="1"/>
  <c r="O2317" i="1"/>
  <c r="Q2317" i="1" s="1"/>
  <c r="O2316" i="1"/>
  <c r="Q2316" i="1" s="1"/>
  <c r="O2315" i="1"/>
  <c r="Q2315" i="1" s="1"/>
  <c r="O2314" i="1"/>
  <c r="Q2314" i="1" s="1"/>
  <c r="O2313" i="1"/>
  <c r="Q2313" i="1" s="1"/>
  <c r="O2312" i="1"/>
  <c r="P2312" i="1" s="1"/>
  <c r="O2311" i="1"/>
  <c r="Q2311" i="1" s="1"/>
  <c r="O2310" i="1"/>
  <c r="Q2310" i="1" s="1"/>
  <c r="O2309" i="1"/>
  <c r="Q2309" i="1" s="1"/>
  <c r="O2308" i="1"/>
  <c r="Q2308" i="1" s="1"/>
  <c r="O2307" i="1"/>
  <c r="Q2307" i="1" s="1"/>
  <c r="O2306" i="1"/>
  <c r="Q2306" i="1" s="1"/>
  <c r="O2305" i="1"/>
  <c r="Q2305" i="1" s="1"/>
  <c r="O2304" i="1"/>
  <c r="Q2304" i="1" s="1"/>
  <c r="O2303" i="1"/>
  <c r="Q2303" i="1" s="1"/>
  <c r="O2302" i="1"/>
  <c r="P2302" i="1" s="1"/>
  <c r="O2301" i="1"/>
  <c r="Q2301" i="1" s="1"/>
  <c r="O2300" i="1"/>
  <c r="Q2300" i="1" s="1"/>
  <c r="O2299" i="1"/>
  <c r="Q2299" i="1" s="1"/>
  <c r="O2298" i="1"/>
  <c r="Q2298" i="1" s="1"/>
  <c r="O2297" i="1"/>
  <c r="Q2297" i="1" s="1"/>
  <c r="O2296" i="1"/>
  <c r="P2296" i="1" s="1"/>
  <c r="O2295" i="1"/>
  <c r="Q2295" i="1" s="1"/>
  <c r="O2294" i="1"/>
  <c r="P2294" i="1" s="1"/>
  <c r="O2293" i="1"/>
  <c r="Q2293" i="1" s="1"/>
  <c r="O2292" i="1"/>
  <c r="P2292" i="1" s="1"/>
  <c r="O2291" i="1"/>
  <c r="Q2291" i="1" s="1"/>
  <c r="O2290" i="1"/>
  <c r="Q2290" i="1" s="1"/>
  <c r="O2289" i="1"/>
  <c r="Q2289" i="1" s="1"/>
  <c r="O2288" i="1"/>
  <c r="P2288" i="1" s="1"/>
  <c r="O2287" i="1"/>
  <c r="Q2287" i="1" s="1"/>
  <c r="O2286" i="1"/>
  <c r="Q2286" i="1" s="1"/>
  <c r="P2481" i="1" l="1"/>
  <c r="R2481" i="1" s="1"/>
  <c r="S2481" i="1" s="1"/>
  <c r="P2590" i="1"/>
  <c r="R2590" i="1" s="1"/>
  <c r="S2590" i="1" s="1"/>
  <c r="P2586" i="1"/>
  <c r="R2586" i="1" s="1"/>
  <c r="S2586" i="1" s="1"/>
  <c r="P2574" i="1"/>
  <c r="R2574" i="1" s="1"/>
  <c r="S2574" i="1" s="1"/>
  <c r="P2457" i="1"/>
  <c r="R2457" i="1" s="1"/>
  <c r="S2457" i="1" s="1"/>
  <c r="P2578" i="1"/>
  <c r="R2578" i="1" s="1"/>
  <c r="S2578" i="1" s="1"/>
  <c r="P2550" i="1"/>
  <c r="R2550" i="1" s="1"/>
  <c r="S2550" i="1" s="1"/>
  <c r="Q2444" i="1"/>
  <c r="R2444" i="1" s="1"/>
  <c r="S2444" i="1" s="1"/>
  <c r="Q2499" i="1"/>
  <c r="R2499" i="1" s="1"/>
  <c r="S2499" i="1" s="1"/>
  <c r="P2596" i="1"/>
  <c r="R2596" i="1" s="1"/>
  <c r="S2596" i="1" s="1"/>
  <c r="Q2335" i="1"/>
  <c r="R2335" i="1" s="1"/>
  <c r="S2335" i="1" s="1"/>
  <c r="P2421" i="1"/>
  <c r="R2421" i="1" s="1"/>
  <c r="S2421" i="1" s="1"/>
  <c r="Q2477" i="1"/>
  <c r="R2477" i="1" s="1"/>
  <c r="S2477" i="1" s="1"/>
  <c r="Q2447" i="1"/>
  <c r="R2447" i="1" s="1"/>
  <c r="S2447" i="1" s="1"/>
  <c r="Q2534" i="1"/>
  <c r="R2534" i="1" s="1"/>
  <c r="S2534" i="1" s="1"/>
  <c r="P2436" i="1"/>
  <c r="R2436" i="1" s="1"/>
  <c r="S2436" i="1" s="1"/>
  <c r="P2374" i="1"/>
  <c r="R2374" i="1" s="1"/>
  <c r="S2374" i="1" s="1"/>
  <c r="Q2379" i="1"/>
  <c r="R2379" i="1" s="1"/>
  <c r="S2379" i="1" s="1"/>
  <c r="P2427" i="1"/>
  <c r="R2427" i="1" s="1"/>
  <c r="S2427" i="1" s="1"/>
  <c r="P2472" i="1"/>
  <c r="R2472" i="1" s="1"/>
  <c r="S2472" i="1" s="1"/>
  <c r="P2504" i="1"/>
  <c r="R2504" i="1" s="1"/>
  <c r="S2504" i="1" s="1"/>
  <c r="Q2404" i="1"/>
  <c r="R2404" i="1" s="1"/>
  <c r="S2404" i="1" s="1"/>
  <c r="Q2483" i="1"/>
  <c r="R2483" i="1" s="1"/>
  <c r="S2483" i="1" s="1"/>
  <c r="P2488" i="1"/>
  <c r="R2488" i="1" s="1"/>
  <c r="S2488" i="1" s="1"/>
  <c r="Q2370" i="1"/>
  <c r="Q2505" i="1"/>
  <c r="R2505" i="1" s="1"/>
  <c r="S2505" i="1" s="1"/>
  <c r="P2558" i="1"/>
  <c r="R2558" i="1" s="1"/>
  <c r="S2558" i="1" s="1"/>
  <c r="P2518" i="1"/>
  <c r="R2518" i="1" s="1"/>
  <c r="S2518" i="1" s="1"/>
  <c r="P2485" i="1"/>
  <c r="R2485" i="1" s="1"/>
  <c r="S2485" i="1" s="1"/>
  <c r="P2378" i="1"/>
  <c r="R2378" i="1" s="1"/>
  <c r="S2378" i="1" s="1"/>
  <c r="Q2431" i="1"/>
  <c r="R2431" i="1" s="1"/>
  <c r="S2431" i="1" s="1"/>
  <c r="Q2453" i="1"/>
  <c r="R2453" i="1" s="1"/>
  <c r="S2453" i="1" s="1"/>
  <c r="P2392" i="1"/>
  <c r="R2392" i="1" s="1"/>
  <c r="S2392" i="1" s="1"/>
  <c r="Q2312" i="1"/>
  <c r="R2312" i="1" s="1"/>
  <c r="S2312" i="1" s="1"/>
  <c r="Q2326" i="1"/>
  <c r="R2326" i="1" s="1"/>
  <c r="S2326" i="1" s="1"/>
  <c r="Q2332" i="1"/>
  <c r="R2332" i="1" s="1"/>
  <c r="S2332" i="1" s="1"/>
  <c r="P2524" i="1"/>
  <c r="R2524" i="1" s="1"/>
  <c r="S2524" i="1" s="1"/>
  <c r="P2442" i="1"/>
  <c r="R2442" i="1" s="1"/>
  <c r="S2442" i="1" s="1"/>
  <c r="P2482" i="1"/>
  <c r="R2482" i="1" s="1"/>
  <c r="S2482" i="1" s="1"/>
  <c r="P2498" i="1"/>
  <c r="R2498" i="1" s="1"/>
  <c r="S2498" i="1" s="1"/>
  <c r="Q2296" i="1"/>
  <c r="R2296" i="1" s="1"/>
  <c r="S2296" i="1" s="1"/>
  <c r="Q2422" i="1"/>
  <c r="R2422" i="1" s="1"/>
  <c r="S2422" i="1" s="1"/>
  <c r="P2438" i="1"/>
  <c r="R2438" i="1" s="1"/>
  <c r="S2438" i="1" s="1"/>
  <c r="P2548" i="1"/>
  <c r="R2548" i="1" s="1"/>
  <c r="S2548" i="1" s="1"/>
  <c r="Q2292" i="1"/>
  <c r="R2292" i="1" s="1"/>
  <c r="S2292" i="1" s="1"/>
  <c r="Q2357" i="1"/>
  <c r="R2357" i="1" s="1"/>
  <c r="S2357" i="1" s="1"/>
  <c r="Q2368" i="1"/>
  <c r="R2368" i="1" s="1"/>
  <c r="S2368" i="1" s="1"/>
  <c r="P2448" i="1"/>
  <c r="R2448" i="1" s="1"/>
  <c r="S2448" i="1" s="1"/>
  <c r="Q2464" i="1"/>
  <c r="R2464" i="1" s="1"/>
  <c r="S2464" i="1" s="1"/>
  <c r="Q2363" i="1"/>
  <c r="R2363" i="1" s="1"/>
  <c r="S2363" i="1" s="1"/>
  <c r="Q2384" i="1"/>
  <c r="R2384" i="1" s="1"/>
  <c r="S2384" i="1" s="1"/>
  <c r="Q2439" i="1"/>
  <c r="R2439" i="1" s="1"/>
  <c r="S2439" i="1" s="1"/>
  <c r="Q2459" i="1"/>
  <c r="R2459" i="1" s="1"/>
  <c r="S2459" i="1" s="1"/>
  <c r="P2475" i="1"/>
  <c r="R2475" i="1" s="1"/>
  <c r="S2475" i="1" s="1"/>
  <c r="P2480" i="1"/>
  <c r="R2480" i="1" s="1"/>
  <c r="S2480" i="1" s="1"/>
  <c r="Q2510" i="1"/>
  <c r="R2510" i="1" s="1"/>
  <c r="S2510" i="1" s="1"/>
  <c r="P2323" i="1"/>
  <c r="R2323" i="1" s="1"/>
  <c r="S2323" i="1" s="1"/>
  <c r="P2341" i="1"/>
  <c r="R2341" i="1" s="1"/>
  <c r="S2341" i="1" s="1"/>
  <c r="Q2471" i="1"/>
  <c r="R2471" i="1" s="1"/>
  <c r="S2471" i="1" s="1"/>
  <c r="Q2408" i="1"/>
  <c r="R2408" i="1" s="1"/>
  <c r="S2408" i="1" s="1"/>
  <c r="Q2540" i="1"/>
  <c r="R2540" i="1" s="1"/>
  <c r="S2540" i="1" s="1"/>
  <c r="P2318" i="1"/>
  <c r="R2318" i="1" s="1"/>
  <c r="S2318" i="1" s="1"/>
  <c r="P2327" i="1"/>
  <c r="R2327" i="1" s="1"/>
  <c r="S2327" i="1" s="1"/>
  <c r="P2336" i="1"/>
  <c r="R2336" i="1" s="1"/>
  <c r="S2336" i="1" s="1"/>
  <c r="P2352" i="1"/>
  <c r="R2352" i="1" s="1"/>
  <c r="S2352" i="1" s="1"/>
  <c r="P2361" i="1"/>
  <c r="R2361" i="1" s="1"/>
  <c r="S2361" i="1" s="1"/>
  <c r="Q2364" i="1"/>
  <c r="R2364" i="1" s="1"/>
  <c r="S2364" i="1" s="1"/>
  <c r="P2388" i="1"/>
  <c r="R2388" i="1" s="1"/>
  <c r="S2388" i="1" s="1"/>
  <c r="Q2437" i="1"/>
  <c r="R2437" i="1" s="1"/>
  <c r="S2437" i="1" s="1"/>
  <c r="P2460" i="1"/>
  <c r="R2460" i="1" s="1"/>
  <c r="S2460" i="1" s="1"/>
  <c r="Q2513" i="1"/>
  <c r="R2513" i="1" s="1"/>
  <c r="S2513" i="1" s="1"/>
  <c r="Q2544" i="1"/>
  <c r="R2544" i="1" s="1"/>
  <c r="S2544" i="1" s="1"/>
  <c r="Q2288" i="1"/>
  <c r="R2288" i="1" s="1"/>
  <c r="S2288" i="1" s="1"/>
  <c r="Q2302" i="1"/>
  <c r="R2302" i="1" s="1"/>
  <c r="S2302" i="1" s="1"/>
  <c r="P2306" i="1"/>
  <c r="R2306" i="1" s="1"/>
  <c r="S2306" i="1" s="1"/>
  <c r="P2310" i="1"/>
  <c r="R2310" i="1" s="1"/>
  <c r="S2310" i="1" s="1"/>
  <c r="P2428" i="1"/>
  <c r="R2428" i="1" s="1"/>
  <c r="S2428" i="1" s="1"/>
  <c r="Q2433" i="1"/>
  <c r="R2433" i="1" s="1"/>
  <c r="S2433" i="1" s="1"/>
  <c r="Q2294" i="1"/>
  <c r="R2294" i="1" s="1"/>
  <c r="S2294" i="1" s="1"/>
  <c r="P2303" i="1"/>
  <c r="R2303" i="1" s="1"/>
  <c r="S2303" i="1" s="1"/>
  <c r="Q2353" i="1"/>
  <c r="R2353" i="1" s="1"/>
  <c r="S2353" i="1" s="1"/>
  <c r="P2362" i="1"/>
  <c r="R2362" i="1" s="1"/>
  <c r="S2362" i="1" s="1"/>
  <c r="Q2375" i="1"/>
  <c r="R2375" i="1" s="1"/>
  <c r="S2375" i="1" s="1"/>
  <c r="P2424" i="1"/>
  <c r="R2424" i="1" s="1"/>
  <c r="S2424" i="1" s="1"/>
  <c r="P2461" i="1"/>
  <c r="R2461" i="1" s="1"/>
  <c r="S2461" i="1" s="1"/>
  <c r="Q2530" i="1"/>
  <c r="R2530" i="1" s="1"/>
  <c r="S2530" i="1" s="1"/>
  <c r="Q2560" i="1"/>
  <c r="R2560" i="1" s="1"/>
  <c r="S2560" i="1" s="1"/>
  <c r="P2299" i="1"/>
  <c r="R2299" i="1" s="1"/>
  <c r="S2299" i="1" s="1"/>
  <c r="P2311" i="1"/>
  <c r="R2311" i="1" s="1"/>
  <c r="S2311" i="1" s="1"/>
  <c r="P2329" i="1"/>
  <c r="R2329" i="1" s="1"/>
  <c r="S2329" i="1" s="1"/>
  <c r="P2400" i="1"/>
  <c r="R2400" i="1" s="1"/>
  <c r="S2400" i="1" s="1"/>
  <c r="P2415" i="1"/>
  <c r="R2415" i="1" s="1"/>
  <c r="S2415" i="1" s="1"/>
  <c r="P2556" i="1"/>
  <c r="R2556" i="1" s="1"/>
  <c r="S2556" i="1" s="1"/>
  <c r="P2566" i="1"/>
  <c r="R2566" i="1" s="1"/>
  <c r="S2566" i="1" s="1"/>
  <c r="P2297" i="1"/>
  <c r="R2297" i="1" s="1"/>
  <c r="S2297" i="1" s="1"/>
  <c r="P2516" i="1"/>
  <c r="R2516" i="1" s="1"/>
  <c r="S2516" i="1" s="1"/>
  <c r="R2370" i="1"/>
  <c r="S2370" i="1" s="1"/>
  <c r="P2286" i="1"/>
  <c r="R2286" i="1" s="1"/>
  <c r="S2286" i="1" s="1"/>
  <c r="P2308" i="1"/>
  <c r="R2308" i="1" s="1"/>
  <c r="S2308" i="1" s="1"/>
  <c r="P2316" i="1"/>
  <c r="R2316" i="1" s="1"/>
  <c r="S2316" i="1" s="1"/>
  <c r="Q2320" i="1"/>
  <c r="R2320" i="1" s="1"/>
  <c r="S2320" i="1" s="1"/>
  <c r="P2325" i="1"/>
  <c r="R2325" i="1" s="1"/>
  <c r="S2325" i="1" s="1"/>
  <c r="P2396" i="1"/>
  <c r="R2396" i="1" s="1"/>
  <c r="S2396" i="1" s="1"/>
  <c r="P2304" i="1"/>
  <c r="R2304" i="1" s="1"/>
  <c r="S2304" i="1" s="1"/>
  <c r="Q2350" i="1"/>
  <c r="R2350" i="1" s="1"/>
  <c r="S2350" i="1" s="1"/>
  <c r="P2354" i="1"/>
  <c r="R2354" i="1" s="1"/>
  <c r="S2354" i="1" s="1"/>
  <c r="P2330" i="1"/>
  <c r="R2330" i="1" s="1"/>
  <c r="S2330" i="1" s="1"/>
  <c r="Q2372" i="1"/>
  <c r="R2372" i="1" s="1"/>
  <c r="S2372" i="1" s="1"/>
  <c r="P2401" i="1"/>
  <c r="R2401" i="1" s="1"/>
  <c r="S2401" i="1" s="1"/>
  <c r="Q2411" i="1"/>
  <c r="R2411" i="1" s="1"/>
  <c r="S2411" i="1" s="1"/>
  <c r="Q2416" i="1"/>
  <c r="R2416" i="1" s="1"/>
  <c r="S2416" i="1" s="1"/>
  <c r="P2468" i="1"/>
  <c r="R2468" i="1" s="1"/>
  <c r="S2468" i="1" s="1"/>
  <c r="P2491" i="1"/>
  <c r="R2491" i="1" s="1"/>
  <c r="S2491" i="1" s="1"/>
  <c r="P2506" i="1"/>
  <c r="R2506" i="1" s="1"/>
  <c r="S2506" i="1" s="1"/>
  <c r="Q2552" i="1"/>
  <c r="R2552" i="1" s="1"/>
  <c r="S2552" i="1" s="1"/>
  <c r="P2301" i="1"/>
  <c r="R2301" i="1" s="1"/>
  <c r="S2301" i="1" s="1"/>
  <c r="P2305" i="1"/>
  <c r="R2305" i="1" s="1"/>
  <c r="S2305" i="1" s="1"/>
  <c r="P2309" i="1"/>
  <c r="R2309" i="1" s="1"/>
  <c r="S2309" i="1" s="1"/>
  <c r="Q2407" i="1"/>
  <c r="R2407" i="1" s="1"/>
  <c r="S2407" i="1" s="1"/>
  <c r="P2455" i="1"/>
  <c r="R2455" i="1" s="1"/>
  <c r="S2455" i="1" s="1"/>
  <c r="Q2517" i="1"/>
  <c r="R2517" i="1" s="1"/>
  <c r="S2517" i="1" s="1"/>
  <c r="Q2538" i="1"/>
  <c r="R2538" i="1" s="1"/>
  <c r="S2538" i="1" s="1"/>
  <c r="P2420" i="1"/>
  <c r="R2420" i="1" s="1"/>
  <c r="S2420" i="1" s="1"/>
  <c r="Q2435" i="1"/>
  <c r="R2435" i="1" s="1"/>
  <c r="S2435" i="1" s="1"/>
  <c r="Q2446" i="1"/>
  <c r="R2446" i="1" s="1"/>
  <c r="S2446" i="1" s="1"/>
  <c r="P2450" i="1"/>
  <c r="R2450" i="1" s="1"/>
  <c r="S2450" i="1" s="1"/>
  <c r="Q2454" i="1"/>
  <c r="R2454" i="1" s="1"/>
  <c r="S2454" i="1" s="1"/>
  <c r="P2458" i="1"/>
  <c r="R2458" i="1" s="1"/>
  <c r="S2458" i="1" s="1"/>
  <c r="Q2487" i="1"/>
  <c r="R2487" i="1" s="1"/>
  <c r="S2487" i="1" s="1"/>
  <c r="Q2503" i="1"/>
  <c r="R2503" i="1" s="1"/>
  <c r="S2503" i="1" s="1"/>
  <c r="P2532" i="1"/>
  <c r="R2532" i="1" s="1"/>
  <c r="S2532" i="1" s="1"/>
  <c r="Q2536" i="1"/>
  <c r="R2536" i="1" s="1"/>
  <c r="S2536" i="1" s="1"/>
  <c r="Q2554" i="1"/>
  <c r="R2554" i="1" s="1"/>
  <c r="S2554" i="1" s="1"/>
  <c r="P2588" i="1"/>
  <c r="R2588" i="1" s="1"/>
  <c r="S2588" i="1" s="1"/>
  <c r="P2598" i="1"/>
  <c r="R2598" i="1" s="1"/>
  <c r="S2598" i="1" s="1"/>
  <c r="P2293" i="1"/>
  <c r="R2293" i="1" s="1"/>
  <c r="S2293" i="1" s="1"/>
  <c r="P2300" i="1"/>
  <c r="R2300" i="1" s="1"/>
  <c r="S2300" i="1" s="1"/>
  <c r="P2317" i="1"/>
  <c r="R2317" i="1" s="1"/>
  <c r="S2317" i="1" s="1"/>
  <c r="P2324" i="1"/>
  <c r="R2324" i="1" s="1"/>
  <c r="S2324" i="1" s="1"/>
  <c r="Q2351" i="1"/>
  <c r="R2351" i="1" s="1"/>
  <c r="S2351" i="1" s="1"/>
  <c r="Q2369" i="1"/>
  <c r="R2369" i="1" s="1"/>
  <c r="S2369" i="1" s="1"/>
  <c r="P2373" i="1"/>
  <c r="R2373" i="1" s="1"/>
  <c r="S2373" i="1" s="1"/>
  <c r="P2377" i="1"/>
  <c r="R2377" i="1" s="1"/>
  <c r="S2377" i="1" s="1"/>
  <c r="Q2385" i="1"/>
  <c r="R2385" i="1" s="1"/>
  <c r="S2385" i="1" s="1"/>
  <c r="Q2393" i="1"/>
  <c r="R2393" i="1" s="1"/>
  <c r="S2393" i="1" s="1"/>
  <c r="P2397" i="1"/>
  <c r="R2397" i="1" s="1"/>
  <c r="S2397" i="1" s="1"/>
  <c r="P2405" i="1"/>
  <c r="R2405" i="1" s="1"/>
  <c r="S2405" i="1" s="1"/>
  <c r="P2412" i="1"/>
  <c r="R2412" i="1" s="1"/>
  <c r="S2412" i="1" s="1"/>
  <c r="P2290" i="1"/>
  <c r="R2290" i="1" s="1"/>
  <c r="S2290" i="1" s="1"/>
  <c r="P2307" i="1"/>
  <c r="R2307" i="1" s="1"/>
  <c r="S2307" i="1" s="1"/>
  <c r="P2314" i="1"/>
  <c r="R2314" i="1" s="1"/>
  <c r="S2314" i="1" s="1"/>
  <c r="P2331" i="1"/>
  <c r="R2331" i="1" s="1"/>
  <c r="S2331" i="1" s="1"/>
  <c r="Q2339" i="1"/>
  <c r="R2339" i="1" s="1"/>
  <c r="S2339" i="1" s="1"/>
  <c r="P2343" i="1"/>
  <c r="R2343" i="1" s="1"/>
  <c r="S2343" i="1" s="1"/>
  <c r="P2359" i="1"/>
  <c r="R2359" i="1" s="1"/>
  <c r="S2359" i="1" s="1"/>
  <c r="P2366" i="1"/>
  <c r="R2366" i="1" s="1"/>
  <c r="S2366" i="1" s="1"/>
  <c r="P2390" i="1"/>
  <c r="R2390" i="1" s="1"/>
  <c r="S2390" i="1" s="1"/>
  <c r="P2321" i="1"/>
  <c r="R2321" i="1" s="1"/>
  <c r="S2321" i="1" s="1"/>
  <c r="P2328" i="1"/>
  <c r="R2328" i="1" s="1"/>
  <c r="S2328" i="1" s="1"/>
  <c r="P2402" i="1"/>
  <c r="R2402" i="1" s="1"/>
  <c r="S2402" i="1" s="1"/>
  <c r="P2409" i="1"/>
  <c r="R2409" i="1" s="1"/>
  <c r="S2409" i="1" s="1"/>
  <c r="Q2417" i="1"/>
  <c r="R2417" i="1" s="1"/>
  <c r="S2417" i="1" s="1"/>
  <c r="P2432" i="1"/>
  <c r="R2432" i="1" s="1"/>
  <c r="S2432" i="1" s="1"/>
  <c r="P2443" i="1"/>
  <c r="R2443" i="1" s="1"/>
  <c r="S2443" i="1" s="1"/>
  <c r="P2466" i="1"/>
  <c r="R2466" i="1" s="1"/>
  <c r="S2466" i="1" s="1"/>
  <c r="P2473" i="1"/>
  <c r="R2473" i="1" s="1"/>
  <c r="S2473" i="1" s="1"/>
  <c r="P2484" i="1"/>
  <c r="R2484" i="1" s="1"/>
  <c r="S2484" i="1" s="1"/>
  <c r="P2492" i="1"/>
  <c r="R2492" i="1" s="1"/>
  <c r="S2492" i="1" s="1"/>
  <c r="P2500" i="1"/>
  <c r="R2500" i="1" s="1"/>
  <c r="S2500" i="1" s="1"/>
  <c r="Q2511" i="1"/>
  <c r="R2511" i="1" s="1"/>
  <c r="S2511" i="1" s="1"/>
  <c r="Q2528" i="1"/>
  <c r="R2528" i="1" s="1"/>
  <c r="S2528" i="1" s="1"/>
  <c r="Q2546" i="1"/>
  <c r="R2546" i="1" s="1"/>
  <c r="S2546" i="1" s="1"/>
  <c r="P2564" i="1"/>
  <c r="R2564" i="1" s="1"/>
  <c r="S2564" i="1" s="1"/>
  <c r="P2604" i="1"/>
  <c r="R2604" i="1" s="1"/>
  <c r="S2604" i="1" s="1"/>
  <c r="P2287" i="1"/>
  <c r="R2287" i="1" s="1"/>
  <c r="S2287" i="1" s="1"/>
  <c r="Q2451" i="1"/>
  <c r="R2451" i="1" s="1"/>
  <c r="S2451" i="1" s="1"/>
  <c r="P2462" i="1"/>
  <c r="R2462" i="1" s="1"/>
  <c r="S2462" i="1" s="1"/>
  <c r="Q2470" i="1"/>
  <c r="R2470" i="1" s="1"/>
  <c r="S2470" i="1" s="1"/>
  <c r="Q2542" i="1"/>
  <c r="R2542" i="1" s="1"/>
  <c r="S2542" i="1" s="1"/>
  <c r="P2291" i="1"/>
  <c r="R2291" i="1" s="1"/>
  <c r="S2291" i="1" s="1"/>
  <c r="P2298" i="1"/>
  <c r="R2298" i="1" s="1"/>
  <c r="S2298" i="1" s="1"/>
  <c r="P2315" i="1"/>
  <c r="R2315" i="1" s="1"/>
  <c r="S2315" i="1" s="1"/>
  <c r="P2322" i="1"/>
  <c r="R2322" i="1" s="1"/>
  <c r="S2322" i="1" s="1"/>
  <c r="Q2356" i="1"/>
  <c r="R2356" i="1" s="1"/>
  <c r="S2356" i="1" s="1"/>
  <c r="P2367" i="1"/>
  <c r="R2367" i="1" s="1"/>
  <c r="S2367" i="1" s="1"/>
  <c r="P2387" i="1"/>
  <c r="R2387" i="1" s="1"/>
  <c r="S2387" i="1" s="1"/>
  <c r="P2391" i="1"/>
  <c r="R2391" i="1" s="1"/>
  <c r="S2391" i="1" s="1"/>
  <c r="P2414" i="1"/>
  <c r="R2414" i="1" s="1"/>
  <c r="S2414" i="1" s="1"/>
  <c r="P2418" i="1"/>
  <c r="R2418" i="1" s="1"/>
  <c r="S2418" i="1" s="1"/>
  <c r="Q2403" i="1"/>
  <c r="R2403" i="1" s="1"/>
  <c r="S2403" i="1" s="1"/>
  <c r="Q2410" i="1"/>
  <c r="R2410" i="1" s="1"/>
  <c r="S2410" i="1" s="1"/>
  <c r="P2429" i="1"/>
  <c r="R2429" i="1" s="1"/>
  <c r="S2429" i="1" s="1"/>
  <c r="Q2467" i="1"/>
  <c r="R2467" i="1" s="1"/>
  <c r="S2467" i="1" s="1"/>
  <c r="Q2474" i="1"/>
  <c r="R2474" i="1" s="1"/>
  <c r="S2474" i="1" s="1"/>
  <c r="Q2478" i="1"/>
  <c r="R2478" i="1" s="1"/>
  <c r="S2478" i="1" s="1"/>
  <c r="P2489" i="1"/>
  <c r="R2489" i="1" s="1"/>
  <c r="S2489" i="1" s="1"/>
  <c r="Q2493" i="1"/>
  <c r="R2493" i="1" s="1"/>
  <c r="S2493" i="1" s="1"/>
  <c r="Q2501" i="1"/>
  <c r="R2501" i="1" s="1"/>
  <c r="S2501" i="1" s="1"/>
  <c r="Q2525" i="1"/>
  <c r="R2525" i="1" s="1"/>
  <c r="S2525" i="1" s="1"/>
  <c r="P2580" i="1"/>
  <c r="R2580" i="1" s="1"/>
  <c r="S2580" i="1" s="1"/>
  <c r="P2295" i="1"/>
  <c r="R2295" i="1" s="1"/>
  <c r="S2295" i="1" s="1"/>
  <c r="P2319" i="1"/>
  <c r="R2319" i="1" s="1"/>
  <c r="S2319" i="1" s="1"/>
  <c r="Q2337" i="1"/>
  <c r="R2337" i="1" s="1"/>
  <c r="S2337" i="1" s="1"/>
  <c r="Q2345" i="1"/>
  <c r="R2345" i="1" s="1"/>
  <c r="S2345" i="1" s="1"/>
  <c r="P2606" i="1"/>
  <c r="R2606" i="1" s="1"/>
  <c r="S2606" i="1" s="1"/>
  <c r="P2494" i="1"/>
  <c r="R2494" i="1" s="1"/>
  <c r="S2494" i="1" s="1"/>
  <c r="P2502" i="1"/>
  <c r="R2502" i="1" s="1"/>
  <c r="S2502" i="1" s="1"/>
  <c r="P2522" i="1"/>
  <c r="R2522" i="1" s="1"/>
  <c r="S2522" i="1" s="1"/>
  <c r="Q2526" i="1"/>
  <c r="R2526" i="1" s="1"/>
  <c r="S2526" i="1" s="1"/>
  <c r="P2602" i="1"/>
  <c r="R2602" i="1" s="1"/>
  <c r="S2602" i="1" s="1"/>
  <c r="P2289" i="1"/>
  <c r="R2289" i="1" s="1"/>
  <c r="S2289" i="1" s="1"/>
  <c r="P2313" i="1"/>
  <c r="R2313" i="1" s="1"/>
  <c r="S2313" i="1" s="1"/>
  <c r="P2338" i="1"/>
  <c r="R2338" i="1" s="1"/>
  <c r="S2338" i="1" s="1"/>
  <c r="Q2342" i="1"/>
  <c r="R2342" i="1" s="1"/>
  <c r="S2342" i="1" s="1"/>
  <c r="Q2346" i="1"/>
  <c r="R2346" i="1" s="1"/>
  <c r="S2346" i="1" s="1"/>
  <c r="P2365" i="1"/>
  <c r="R2365" i="1" s="1"/>
  <c r="S2365" i="1" s="1"/>
  <c r="Q2380" i="1"/>
  <c r="R2380" i="1" s="1"/>
  <c r="S2380" i="1" s="1"/>
  <c r="P2514" i="1"/>
  <c r="R2514" i="1" s="1"/>
  <c r="S2514" i="1" s="1"/>
  <c r="P2572" i="1"/>
  <c r="R2572" i="1" s="1"/>
  <c r="S2572" i="1" s="1"/>
  <c r="Q2334" i="1"/>
  <c r="P2334" i="1"/>
  <c r="P2344" i="1"/>
  <c r="R2344" i="1" s="1"/>
  <c r="S2344" i="1" s="1"/>
  <c r="P2376" i="1"/>
  <c r="R2376" i="1" s="1"/>
  <c r="S2376" i="1" s="1"/>
  <c r="P2383" i="1"/>
  <c r="R2383" i="1" s="1"/>
  <c r="S2383" i="1" s="1"/>
  <c r="P2349" i="1"/>
  <c r="R2349" i="1" s="1"/>
  <c r="S2349" i="1" s="1"/>
  <c r="Q2371" i="1"/>
  <c r="P2371" i="1"/>
  <c r="Q2440" i="1"/>
  <c r="P2440" i="1"/>
  <c r="Q2413" i="1"/>
  <c r="P2413" i="1"/>
  <c r="P2434" i="1"/>
  <c r="Q2434" i="1"/>
  <c r="P2340" i="1"/>
  <c r="R2340" i="1" s="1"/>
  <c r="S2340" i="1" s="1"/>
  <c r="Q2347" i="1"/>
  <c r="P2347" i="1"/>
  <c r="P2381" i="1"/>
  <c r="R2381" i="1" s="1"/>
  <c r="S2381" i="1" s="1"/>
  <c r="Q2386" i="1"/>
  <c r="R2386" i="1" s="1"/>
  <c r="S2386" i="1" s="1"/>
  <c r="P2389" i="1"/>
  <c r="R2389" i="1" s="1"/>
  <c r="S2389" i="1" s="1"/>
  <c r="P2394" i="1"/>
  <c r="R2394" i="1" s="1"/>
  <c r="S2394" i="1" s="1"/>
  <c r="Q2399" i="1"/>
  <c r="R2399" i="1" s="1"/>
  <c r="S2399" i="1" s="1"/>
  <c r="Q2456" i="1"/>
  <c r="P2456" i="1"/>
  <c r="P2425" i="1"/>
  <c r="R2425" i="1" s="1"/>
  <c r="S2425" i="1" s="1"/>
  <c r="Q2452" i="1"/>
  <c r="P2452" i="1"/>
  <c r="P2445" i="1"/>
  <c r="Q2445" i="1"/>
  <c r="P2333" i="1"/>
  <c r="R2333" i="1" s="1"/>
  <c r="S2333" i="1" s="1"/>
  <c r="P2348" i="1"/>
  <c r="R2348" i="1" s="1"/>
  <c r="S2348" i="1" s="1"/>
  <c r="P2355" i="1"/>
  <c r="R2355" i="1" s="1"/>
  <c r="S2355" i="1" s="1"/>
  <c r="P2360" i="1"/>
  <c r="R2360" i="1" s="1"/>
  <c r="S2360" i="1" s="1"/>
  <c r="Q2382" i="1"/>
  <c r="P2382" i="1"/>
  <c r="Q2449" i="1"/>
  <c r="P2449" i="1"/>
  <c r="Q2395" i="1"/>
  <c r="P2395" i="1"/>
  <c r="Q2406" i="1"/>
  <c r="P2406" i="1"/>
  <c r="P2423" i="1"/>
  <c r="Q2423" i="1"/>
  <c r="Q2358" i="1"/>
  <c r="P2358" i="1"/>
  <c r="Q2398" i="1"/>
  <c r="R2398" i="1" s="1"/>
  <c r="S2398" i="1" s="1"/>
  <c r="P2430" i="1"/>
  <c r="R2430" i="1" s="1"/>
  <c r="S2430" i="1" s="1"/>
  <c r="P2441" i="1"/>
  <c r="R2441" i="1" s="1"/>
  <c r="S2441" i="1" s="1"/>
  <c r="P2469" i="1"/>
  <c r="R2469" i="1" s="1"/>
  <c r="S2469" i="1" s="1"/>
  <c r="P2479" i="1"/>
  <c r="R2479" i="1" s="1"/>
  <c r="S2479" i="1" s="1"/>
  <c r="P2486" i="1"/>
  <c r="R2486" i="1" s="1"/>
  <c r="S2486" i="1" s="1"/>
  <c r="P2496" i="1"/>
  <c r="R2496" i="1" s="1"/>
  <c r="S2496" i="1" s="1"/>
  <c r="P2419" i="1"/>
  <c r="R2419" i="1" s="1"/>
  <c r="S2419" i="1" s="1"/>
  <c r="Q2507" i="1"/>
  <c r="R2507" i="1" s="1"/>
  <c r="S2507" i="1" s="1"/>
  <c r="Q2519" i="1"/>
  <c r="R2519" i="1" s="1"/>
  <c r="S2519" i="1" s="1"/>
  <c r="Q2547" i="1"/>
  <c r="P2547" i="1"/>
  <c r="Q2570" i="1"/>
  <c r="P2570" i="1"/>
  <c r="Q2594" i="1"/>
  <c r="P2594" i="1"/>
  <c r="P2426" i="1"/>
  <c r="R2426" i="1" s="1"/>
  <c r="S2426" i="1" s="1"/>
  <c r="Q2508" i="1"/>
  <c r="P2508" i="1"/>
  <c r="Q2520" i="1"/>
  <c r="P2520" i="1"/>
  <c r="Q2571" i="1"/>
  <c r="P2571" i="1"/>
  <c r="P2465" i="1"/>
  <c r="R2465" i="1" s="1"/>
  <c r="S2465" i="1" s="1"/>
  <c r="Q2497" i="1"/>
  <c r="R2497" i="1" s="1"/>
  <c r="S2497" i="1" s="1"/>
  <c r="Q2555" i="1"/>
  <c r="P2555" i="1"/>
  <c r="P2527" i="1"/>
  <c r="Q2527" i="1"/>
  <c r="Q2563" i="1"/>
  <c r="P2563" i="1"/>
  <c r="Q2463" i="1"/>
  <c r="R2463" i="1" s="1"/>
  <c r="S2463" i="1" s="1"/>
  <c r="P2490" i="1"/>
  <c r="R2490" i="1" s="1"/>
  <c r="S2490" i="1" s="1"/>
  <c r="Q2509" i="1"/>
  <c r="R2509" i="1" s="1"/>
  <c r="S2509" i="1" s="1"/>
  <c r="P2512" i="1"/>
  <c r="R2512" i="1" s="1"/>
  <c r="S2512" i="1" s="1"/>
  <c r="P2515" i="1"/>
  <c r="Q2515" i="1"/>
  <c r="Q2521" i="1"/>
  <c r="R2521" i="1" s="1"/>
  <c r="S2521" i="1" s="1"/>
  <c r="Q2531" i="1"/>
  <c r="P2531" i="1"/>
  <c r="Q2587" i="1"/>
  <c r="P2587" i="1"/>
  <c r="Q2495" i="1"/>
  <c r="R2495" i="1" s="1"/>
  <c r="S2495" i="1" s="1"/>
  <c r="Q2568" i="1"/>
  <c r="P2568" i="1"/>
  <c r="P2476" i="1"/>
  <c r="R2476" i="1" s="1"/>
  <c r="S2476" i="1" s="1"/>
  <c r="Q2539" i="1"/>
  <c r="P2539" i="1"/>
  <c r="Q2577" i="1"/>
  <c r="P2577" i="1"/>
  <c r="Q2567" i="1"/>
  <c r="P2567" i="1"/>
  <c r="P2584" i="1"/>
  <c r="R2584" i="1" s="1"/>
  <c r="S2584" i="1" s="1"/>
  <c r="Q2591" i="1"/>
  <c r="P2591" i="1"/>
  <c r="Q2529" i="1"/>
  <c r="P2529" i="1"/>
  <c r="Q2537" i="1"/>
  <c r="P2537" i="1"/>
  <c r="Q2545" i="1"/>
  <c r="P2545" i="1"/>
  <c r="Q2553" i="1"/>
  <c r="P2553" i="1"/>
  <c r="Q2561" i="1"/>
  <c r="P2561" i="1"/>
  <c r="Q2581" i="1"/>
  <c r="P2581" i="1"/>
  <c r="Q2595" i="1"/>
  <c r="P2595" i="1"/>
  <c r="Q2585" i="1"/>
  <c r="P2585" i="1"/>
  <c r="Q2535" i="1"/>
  <c r="P2535" i="1"/>
  <c r="Q2543" i="1"/>
  <c r="P2543" i="1"/>
  <c r="Q2551" i="1"/>
  <c r="P2551" i="1"/>
  <c r="Q2559" i="1"/>
  <c r="P2559" i="1"/>
  <c r="Q2575" i="1"/>
  <c r="P2575" i="1"/>
  <c r="P2592" i="1"/>
  <c r="R2592" i="1" s="1"/>
  <c r="S2592" i="1" s="1"/>
  <c r="Q2599" i="1"/>
  <c r="P2599" i="1"/>
  <c r="P2562" i="1"/>
  <c r="R2562" i="1" s="1"/>
  <c r="S2562" i="1" s="1"/>
  <c r="Q2565" i="1"/>
  <c r="P2565" i="1"/>
  <c r="P2582" i="1"/>
  <c r="R2582" i="1" s="1"/>
  <c r="S2582" i="1" s="1"/>
  <c r="Q2589" i="1"/>
  <c r="P2589" i="1"/>
  <c r="Q2579" i="1"/>
  <c r="P2579" i="1"/>
  <c r="Q2533" i="1"/>
  <c r="P2533" i="1"/>
  <c r="Q2541" i="1"/>
  <c r="P2541" i="1"/>
  <c r="Q2549" i="1"/>
  <c r="P2549" i="1"/>
  <c r="Q2557" i="1"/>
  <c r="P2557" i="1"/>
  <c r="Q2569" i="1"/>
  <c r="P2569" i="1"/>
  <c r="Q2593" i="1"/>
  <c r="P2593" i="1"/>
  <c r="Q2523" i="1"/>
  <c r="R2523" i="1" s="1"/>
  <c r="S2523" i="1" s="1"/>
  <c r="P2576" i="1"/>
  <c r="R2576" i="1" s="1"/>
  <c r="S2576" i="1" s="1"/>
  <c r="Q2583" i="1"/>
  <c r="P2583" i="1"/>
  <c r="P2600" i="1"/>
  <c r="R2600" i="1" s="1"/>
  <c r="S2600" i="1" s="1"/>
  <c r="Q2573" i="1"/>
  <c r="P2573" i="1"/>
  <c r="Q2597" i="1"/>
  <c r="P2597" i="1"/>
  <c r="P2601" i="1"/>
  <c r="R2601" i="1" s="1"/>
  <c r="S2601" i="1" s="1"/>
  <c r="P2603" i="1"/>
  <c r="R2603" i="1" s="1"/>
  <c r="S2603" i="1" s="1"/>
  <c r="P2605" i="1"/>
  <c r="R2605" i="1" s="1"/>
  <c r="S2605" i="1" s="1"/>
  <c r="P2607" i="1"/>
  <c r="R2607" i="1" s="1"/>
  <c r="S2607" i="1" s="1"/>
  <c r="R2452" i="1" l="1"/>
  <c r="S2452" i="1" s="1"/>
  <c r="R2555" i="1"/>
  <c r="S2555" i="1" s="1"/>
  <c r="R2575" i="1"/>
  <c r="S2575" i="1" s="1"/>
  <c r="R2595" i="1"/>
  <c r="S2595" i="1" s="1"/>
  <c r="R2529" i="1"/>
  <c r="S2529" i="1" s="1"/>
  <c r="R2535" i="1"/>
  <c r="S2535" i="1" s="1"/>
  <c r="R2545" i="1"/>
  <c r="S2545" i="1" s="1"/>
  <c r="R2445" i="1"/>
  <c r="S2445" i="1" s="1"/>
  <c r="R2594" i="1"/>
  <c r="S2594" i="1" s="1"/>
  <c r="R2440" i="1"/>
  <c r="S2440" i="1" s="1"/>
  <c r="R2527" i="1"/>
  <c r="S2527" i="1" s="1"/>
  <c r="R2520" i="1"/>
  <c r="S2520" i="1" s="1"/>
  <c r="R2531" i="1"/>
  <c r="S2531" i="1" s="1"/>
  <c r="R2559" i="1"/>
  <c r="S2559" i="1" s="1"/>
  <c r="R2581" i="1"/>
  <c r="S2581" i="1" s="1"/>
  <c r="R2591" i="1"/>
  <c r="S2591" i="1" s="1"/>
  <c r="R2571" i="1"/>
  <c r="S2571" i="1" s="1"/>
  <c r="R2423" i="1"/>
  <c r="S2423" i="1" s="1"/>
  <c r="R2557" i="1"/>
  <c r="S2557" i="1" s="1"/>
  <c r="R2567" i="1"/>
  <c r="S2567" i="1" s="1"/>
  <c r="R2406" i="1"/>
  <c r="S2406" i="1" s="1"/>
  <c r="R2449" i="1"/>
  <c r="S2449" i="1" s="1"/>
  <c r="R2371" i="1"/>
  <c r="S2371" i="1" s="1"/>
  <c r="R2549" i="1"/>
  <c r="S2549" i="1" s="1"/>
  <c r="R2577" i="1"/>
  <c r="S2577" i="1" s="1"/>
  <c r="R2395" i="1"/>
  <c r="S2395" i="1" s="1"/>
  <c r="R2382" i="1"/>
  <c r="S2382" i="1" s="1"/>
  <c r="R2585" i="1"/>
  <c r="S2585" i="1" s="1"/>
  <c r="R2537" i="1"/>
  <c r="S2537" i="1" s="1"/>
  <c r="R2539" i="1"/>
  <c r="S2539" i="1" s="1"/>
  <c r="R2413" i="1"/>
  <c r="S2413" i="1" s="1"/>
  <c r="R2583" i="1"/>
  <c r="S2583" i="1" s="1"/>
  <c r="R2541" i="1"/>
  <c r="S2541" i="1" s="1"/>
  <c r="R2599" i="1"/>
  <c r="S2599" i="1" s="1"/>
  <c r="R2508" i="1"/>
  <c r="S2508" i="1" s="1"/>
  <c r="R2456" i="1"/>
  <c r="S2456" i="1" s="1"/>
  <c r="R2347" i="1"/>
  <c r="S2347" i="1" s="1"/>
  <c r="R2533" i="1"/>
  <c r="S2533" i="1" s="1"/>
  <c r="R2515" i="1"/>
  <c r="S2515" i="1" s="1"/>
  <c r="R2593" i="1"/>
  <c r="S2593" i="1" s="1"/>
  <c r="R2579" i="1"/>
  <c r="S2579" i="1" s="1"/>
  <c r="R2568" i="1"/>
  <c r="S2568" i="1" s="1"/>
  <c r="R2434" i="1"/>
  <c r="S2434" i="1" s="1"/>
  <c r="R2569" i="1"/>
  <c r="S2569" i="1" s="1"/>
  <c r="R2589" i="1"/>
  <c r="S2589" i="1" s="1"/>
  <c r="R2597" i="1"/>
  <c r="S2597" i="1" s="1"/>
  <c r="R2551" i="1"/>
  <c r="S2551" i="1" s="1"/>
  <c r="R2561" i="1"/>
  <c r="S2561" i="1" s="1"/>
  <c r="R2587" i="1"/>
  <c r="S2587" i="1" s="1"/>
  <c r="R2563" i="1"/>
  <c r="S2563" i="1" s="1"/>
  <c r="R2570" i="1"/>
  <c r="S2570" i="1" s="1"/>
  <c r="R2358" i="1"/>
  <c r="S2358" i="1" s="1"/>
  <c r="R2334" i="1"/>
  <c r="S2334" i="1" s="1"/>
  <c r="R2573" i="1"/>
  <c r="S2573" i="1" s="1"/>
  <c r="R2565" i="1"/>
  <c r="S2565" i="1" s="1"/>
  <c r="R2543" i="1"/>
  <c r="S2543" i="1" s="1"/>
  <c r="R2553" i="1"/>
  <c r="S2553" i="1" s="1"/>
  <c r="R2547" i="1"/>
  <c r="S2547" i="1" s="1"/>
  <c r="O2285" i="1" l="1"/>
  <c r="Q2285" i="1" s="1"/>
  <c r="O2284" i="1"/>
  <c r="Q2284" i="1" s="1"/>
  <c r="O2283" i="1"/>
  <c r="P2283" i="1" s="1"/>
  <c r="O2282" i="1"/>
  <c r="O2281" i="1"/>
  <c r="O2280" i="1"/>
  <c r="Q2280" i="1" s="1"/>
  <c r="O2279" i="1"/>
  <c r="Q2279" i="1" s="1"/>
  <c r="O2278" i="1"/>
  <c r="Q2278" i="1" s="1"/>
  <c r="O2277" i="1"/>
  <c r="Q2277" i="1" s="1"/>
  <c r="O2276" i="1"/>
  <c r="Q2276" i="1" s="1"/>
  <c r="O2275" i="1"/>
  <c r="P2275" i="1" s="1"/>
  <c r="O2274" i="1"/>
  <c r="Q2274" i="1" s="1"/>
  <c r="O2273" i="1"/>
  <c r="Q2273" i="1" s="1"/>
  <c r="O2272" i="1"/>
  <c r="Q2272" i="1" s="1"/>
  <c r="O2271" i="1"/>
  <c r="P2271" i="1" s="1"/>
  <c r="O2270" i="1"/>
  <c r="O2269" i="1"/>
  <c r="O2268" i="1"/>
  <c r="Q2268" i="1" s="1"/>
  <c r="O2267" i="1"/>
  <c r="P2267" i="1" s="1"/>
  <c r="O2266" i="1"/>
  <c r="Q2266" i="1" s="1"/>
  <c r="O2265" i="1"/>
  <c r="Q2265" i="1" s="1"/>
  <c r="O2264" i="1"/>
  <c r="Q2264" i="1" s="1"/>
  <c r="O2263" i="1"/>
  <c r="P2263" i="1" s="1"/>
  <c r="O2262" i="1"/>
  <c r="Q2262" i="1" s="1"/>
  <c r="O2261" i="1"/>
  <c r="P2261" i="1" s="1"/>
  <c r="O2260" i="1"/>
  <c r="Q2260" i="1" s="1"/>
  <c r="O2259" i="1"/>
  <c r="P2259" i="1" s="1"/>
  <c r="O2258" i="1"/>
  <c r="O2257" i="1"/>
  <c r="O2256" i="1"/>
  <c r="Q2256" i="1" s="1"/>
  <c r="O2255" i="1"/>
  <c r="P2255" i="1" s="1"/>
  <c r="O2254" i="1"/>
  <c r="P2254" i="1" s="1"/>
  <c r="O2253" i="1"/>
  <c r="Q2253" i="1" s="1"/>
  <c r="O2252" i="1"/>
  <c r="Q2252" i="1" s="1"/>
  <c r="O2251" i="1"/>
  <c r="P2251" i="1" s="1"/>
  <c r="O2250" i="1"/>
  <c r="Q2250" i="1" s="1"/>
  <c r="O2249" i="1"/>
  <c r="P2249" i="1" s="1"/>
  <c r="O2248" i="1"/>
  <c r="P2248" i="1" s="1"/>
  <c r="O2247" i="1"/>
  <c r="P2247" i="1" s="1"/>
  <c r="O2246" i="1"/>
  <c r="O2245" i="1"/>
  <c r="O2244" i="1"/>
  <c r="Q2244" i="1" s="1"/>
  <c r="O2243" i="1"/>
  <c r="P2243" i="1" s="1"/>
  <c r="O2242" i="1"/>
  <c r="Q2242" i="1" s="1"/>
  <c r="O2241" i="1"/>
  <c r="Q2241" i="1" s="1"/>
  <c r="O2240" i="1"/>
  <c r="Q2240" i="1" s="1"/>
  <c r="O2239" i="1"/>
  <c r="P2239" i="1" s="1"/>
  <c r="O2238" i="1"/>
  <c r="Q2238" i="1" s="1"/>
  <c r="O2237" i="1"/>
  <c r="P2237" i="1" s="1"/>
  <c r="O2236" i="1"/>
  <c r="Q2236" i="1" s="1"/>
  <c r="O2235" i="1"/>
  <c r="P2235" i="1" s="1"/>
  <c r="O2234" i="1"/>
  <c r="O2233" i="1"/>
  <c r="O2232" i="1"/>
  <c r="Q2232" i="1" s="1"/>
  <c r="O2231" i="1"/>
  <c r="P2231" i="1" s="1"/>
  <c r="O2230" i="1"/>
  <c r="P2230" i="1" s="1"/>
  <c r="O2229" i="1"/>
  <c r="Q2229" i="1" s="1"/>
  <c r="O2228" i="1"/>
  <c r="Q2228" i="1" s="1"/>
  <c r="O2227" i="1"/>
  <c r="P2227" i="1" s="1"/>
  <c r="O2226" i="1"/>
  <c r="Q2226" i="1" s="1"/>
  <c r="O2225" i="1"/>
  <c r="P2225" i="1" s="1"/>
  <c r="O2224" i="1"/>
  <c r="P2224" i="1" s="1"/>
  <c r="O2223" i="1"/>
  <c r="P2223" i="1" s="1"/>
  <c r="O2222" i="1"/>
  <c r="O2221" i="1"/>
  <c r="O2220" i="1"/>
  <c r="Q2220" i="1" s="1"/>
  <c r="O2219" i="1"/>
  <c r="P2219" i="1" s="1"/>
  <c r="O2218" i="1"/>
  <c r="Q2218" i="1" s="1"/>
  <c r="O2217" i="1"/>
  <c r="Q2217" i="1" s="1"/>
  <c r="O2216" i="1"/>
  <c r="Q2216" i="1" s="1"/>
  <c r="O2215" i="1"/>
  <c r="P2215" i="1" s="1"/>
  <c r="O2214" i="1"/>
  <c r="Q2214" i="1" s="1"/>
  <c r="O2213" i="1"/>
  <c r="P2213" i="1" s="1"/>
  <c r="O2212" i="1"/>
  <c r="Q2212" i="1" s="1"/>
  <c r="O2211" i="1"/>
  <c r="P2211" i="1" s="1"/>
  <c r="O2210" i="1"/>
  <c r="O2209" i="1"/>
  <c r="O2208" i="1"/>
  <c r="Q2208" i="1" s="1"/>
  <c r="O2207" i="1"/>
  <c r="P2207" i="1" s="1"/>
  <c r="O2206" i="1"/>
  <c r="P2206" i="1" s="1"/>
  <c r="O2205" i="1"/>
  <c r="Q2205" i="1" s="1"/>
  <c r="O2204" i="1"/>
  <c r="Q2204" i="1" s="1"/>
  <c r="O2203" i="1"/>
  <c r="P2203" i="1" s="1"/>
  <c r="O2202" i="1"/>
  <c r="Q2202" i="1" s="1"/>
  <c r="O2201" i="1"/>
  <c r="P2201" i="1" s="1"/>
  <c r="O2200" i="1"/>
  <c r="P2200" i="1" s="1"/>
  <c r="O2199" i="1"/>
  <c r="P2199" i="1" s="1"/>
  <c r="O2198" i="1"/>
  <c r="O2197" i="1"/>
  <c r="O2196" i="1"/>
  <c r="Q2196" i="1" s="1"/>
  <c r="O2195" i="1"/>
  <c r="P2195" i="1" s="1"/>
  <c r="O2194" i="1"/>
  <c r="Q2194" i="1" s="1"/>
  <c r="O2193" i="1"/>
  <c r="Q2193" i="1" s="1"/>
  <c r="O2192" i="1"/>
  <c r="Q2192" i="1" s="1"/>
  <c r="O2191" i="1"/>
  <c r="P2191" i="1" s="1"/>
  <c r="O2190" i="1"/>
  <c r="Q2190" i="1" s="1"/>
  <c r="O2189" i="1"/>
  <c r="O2188" i="1"/>
  <c r="P2188" i="1" s="1"/>
  <c r="O2187" i="1"/>
  <c r="P2187" i="1" s="1"/>
  <c r="O2186" i="1"/>
  <c r="O2185" i="1"/>
  <c r="O2184" i="1"/>
  <c r="Q2184" i="1" s="1"/>
  <c r="O2183" i="1"/>
  <c r="P2183" i="1" s="1"/>
  <c r="O2182" i="1"/>
  <c r="Q2182" i="1" s="1"/>
  <c r="O2181" i="1"/>
  <c r="Q2181" i="1" s="1"/>
  <c r="O2180" i="1"/>
  <c r="Q2180" i="1" s="1"/>
  <c r="O2179" i="1"/>
  <c r="P2179" i="1" s="1"/>
  <c r="O2178" i="1"/>
  <c r="Q2178" i="1" s="1"/>
  <c r="O2177" i="1"/>
  <c r="P2177" i="1" s="1"/>
  <c r="O2176" i="1"/>
  <c r="Q2176" i="1" s="1"/>
  <c r="O2175" i="1"/>
  <c r="O2174" i="1"/>
  <c r="O2173" i="1"/>
  <c r="O2172" i="1"/>
  <c r="Q2172" i="1" s="1"/>
  <c r="O2171" i="1"/>
  <c r="P2171" i="1" s="1"/>
  <c r="O2170" i="1"/>
  <c r="Q2170" i="1" s="1"/>
  <c r="O2169" i="1"/>
  <c r="Q2169" i="1" s="1"/>
  <c r="O2168" i="1"/>
  <c r="Q2168" i="1" s="1"/>
  <c r="O2167" i="1"/>
  <c r="P2167" i="1" s="1"/>
  <c r="O2166" i="1"/>
  <c r="Q2166" i="1" s="1"/>
  <c r="O2165" i="1"/>
  <c r="P2165" i="1" s="1"/>
  <c r="O2164" i="1"/>
  <c r="P2164" i="1" s="1"/>
  <c r="O2163" i="1"/>
  <c r="P2163" i="1" s="1"/>
  <c r="O2162" i="1"/>
  <c r="O2161" i="1"/>
  <c r="O2160" i="1"/>
  <c r="Q2160" i="1" s="1"/>
  <c r="O2159" i="1"/>
  <c r="P2159" i="1" s="1"/>
  <c r="O2158" i="1"/>
  <c r="P2158" i="1" s="1"/>
  <c r="O2157" i="1"/>
  <c r="Q2157" i="1" s="1"/>
  <c r="O2156" i="1"/>
  <c r="Q2156" i="1" s="1"/>
  <c r="O2155" i="1"/>
  <c r="P2155" i="1" s="1"/>
  <c r="O2154" i="1"/>
  <c r="Q2154" i="1" s="1"/>
  <c r="O2153" i="1"/>
  <c r="P2153" i="1" s="1"/>
  <c r="O2152" i="1"/>
  <c r="P2152" i="1" s="1"/>
  <c r="O2151" i="1"/>
  <c r="P2151" i="1" s="1"/>
  <c r="O2150" i="1"/>
  <c r="O2149" i="1"/>
  <c r="O2148" i="1"/>
  <c r="Q2148" i="1" s="1"/>
  <c r="O2147" i="1"/>
  <c r="P2147" i="1" s="1"/>
  <c r="O2146" i="1"/>
  <c r="Q2146" i="1" s="1"/>
  <c r="O2145" i="1"/>
  <c r="Q2145" i="1" s="1"/>
  <c r="O2144" i="1"/>
  <c r="Q2144" i="1" s="1"/>
  <c r="O2143" i="1"/>
  <c r="P2143" i="1" s="1"/>
  <c r="O2142" i="1"/>
  <c r="Q2142" i="1" s="1"/>
  <c r="O2141" i="1"/>
  <c r="P2141" i="1" s="1"/>
  <c r="O2140" i="1"/>
  <c r="Q2140" i="1" s="1"/>
  <c r="O2139" i="1"/>
  <c r="O2138" i="1"/>
  <c r="O2137" i="1"/>
  <c r="O2136" i="1"/>
  <c r="Q2136" i="1" s="1"/>
  <c r="O2135" i="1"/>
  <c r="P2135" i="1" s="1"/>
  <c r="O2134" i="1"/>
  <c r="Q2134" i="1" s="1"/>
  <c r="O2133" i="1"/>
  <c r="Q2133" i="1" s="1"/>
  <c r="O2132" i="1"/>
  <c r="Q2132" i="1" s="1"/>
  <c r="O2131" i="1"/>
  <c r="P2131" i="1" s="1"/>
  <c r="O2130" i="1"/>
  <c r="Q2130" i="1" s="1"/>
  <c r="O2129" i="1"/>
  <c r="P2129" i="1" s="1"/>
  <c r="O2128" i="1"/>
  <c r="Q2128" i="1" s="1"/>
  <c r="O2127" i="1"/>
  <c r="Q2127" i="1" s="1"/>
  <c r="O2126" i="1"/>
  <c r="O2125" i="1"/>
  <c r="O2124" i="1"/>
  <c r="Q2124" i="1" s="1"/>
  <c r="O2123" i="1"/>
  <c r="P2123" i="1" s="1"/>
  <c r="O2122" i="1"/>
  <c r="Q2122" i="1" s="1"/>
  <c r="O2121" i="1"/>
  <c r="Q2121" i="1" s="1"/>
  <c r="O2120" i="1"/>
  <c r="Q2120" i="1" s="1"/>
  <c r="O2119" i="1"/>
  <c r="P2119" i="1" s="1"/>
  <c r="O2118" i="1"/>
  <c r="Q2118" i="1" s="1"/>
  <c r="O2117" i="1"/>
  <c r="P2117" i="1" s="1"/>
  <c r="O2116" i="1"/>
  <c r="P2116" i="1" s="1"/>
  <c r="O2115" i="1"/>
  <c r="Q2115" i="1" s="1"/>
  <c r="O2114" i="1"/>
  <c r="O2113" i="1"/>
  <c r="O2112" i="1"/>
  <c r="Q2112" i="1" s="1"/>
  <c r="O2111" i="1"/>
  <c r="P2111" i="1" s="1"/>
  <c r="O2110" i="1"/>
  <c r="Q2110" i="1" s="1"/>
  <c r="O2109" i="1"/>
  <c r="Q2109" i="1" s="1"/>
  <c r="O2108" i="1"/>
  <c r="Q2108" i="1" s="1"/>
  <c r="O2107" i="1"/>
  <c r="P2107" i="1" s="1"/>
  <c r="O2106" i="1"/>
  <c r="Q2106" i="1" s="1"/>
  <c r="O2105" i="1"/>
  <c r="P2105" i="1" s="1"/>
  <c r="O2104" i="1"/>
  <c r="Q2104" i="1" s="1"/>
  <c r="O2103" i="1"/>
  <c r="Q2103" i="1" s="1"/>
  <c r="O2102" i="1"/>
  <c r="O2101" i="1"/>
  <c r="O2100" i="1"/>
  <c r="Q2100" i="1" s="1"/>
  <c r="O2099" i="1"/>
  <c r="P2099" i="1" s="1"/>
  <c r="O2098" i="1"/>
  <c r="Q2098" i="1" s="1"/>
  <c r="O2097" i="1"/>
  <c r="Q2097" i="1" s="1"/>
  <c r="O2096" i="1"/>
  <c r="Q2096" i="1" s="1"/>
  <c r="O2095" i="1"/>
  <c r="P2095" i="1" s="1"/>
  <c r="O2094" i="1"/>
  <c r="Q2094" i="1" s="1"/>
  <c r="O2093" i="1"/>
  <c r="P2093" i="1" s="1"/>
  <c r="O2092" i="1"/>
  <c r="Q2092" i="1" s="1"/>
  <c r="O2091" i="1"/>
  <c r="Q2091" i="1" s="1"/>
  <c r="O2090" i="1"/>
  <c r="O2089" i="1"/>
  <c r="O2088" i="1"/>
  <c r="Q2088" i="1" s="1"/>
  <c r="O2087" i="1"/>
  <c r="P2087" i="1" s="1"/>
  <c r="O2086" i="1"/>
  <c r="Q2086" i="1" s="1"/>
  <c r="O2085" i="1"/>
  <c r="Q2085" i="1" s="1"/>
  <c r="O2084" i="1"/>
  <c r="Q2084" i="1" s="1"/>
  <c r="O2083" i="1"/>
  <c r="P2083" i="1" s="1"/>
  <c r="O2082" i="1"/>
  <c r="Q2082" i="1" s="1"/>
  <c r="O2081" i="1"/>
  <c r="P2081" i="1" s="1"/>
  <c r="O2080" i="1"/>
  <c r="P2080" i="1" s="1"/>
  <c r="O2079" i="1"/>
  <c r="Q2079" i="1" s="1"/>
  <c r="O2078" i="1"/>
  <c r="O2077" i="1"/>
  <c r="O2076" i="1"/>
  <c r="Q2076" i="1" s="1"/>
  <c r="O2075" i="1"/>
  <c r="P2075" i="1" s="1"/>
  <c r="O2074" i="1"/>
  <c r="Q2074" i="1" s="1"/>
  <c r="O2073" i="1"/>
  <c r="Q2073" i="1" s="1"/>
  <c r="O2072" i="1"/>
  <c r="Q2072" i="1" s="1"/>
  <c r="O2071" i="1"/>
  <c r="P2071" i="1" s="1"/>
  <c r="O2070" i="1"/>
  <c r="Q2070" i="1" s="1"/>
  <c r="O2069" i="1"/>
  <c r="P2069" i="1" s="1"/>
  <c r="O2068" i="1"/>
  <c r="P2068" i="1" s="1"/>
  <c r="O2067" i="1"/>
  <c r="Q2067" i="1" s="1"/>
  <c r="O2066" i="1"/>
  <c r="Q2066" i="1" s="1"/>
  <c r="O2065" i="1"/>
  <c r="O2064" i="1"/>
  <c r="Q2064" i="1" s="1"/>
  <c r="O2063" i="1"/>
  <c r="P2063" i="1" s="1"/>
  <c r="O2062" i="1"/>
  <c r="Q2062" i="1" s="1"/>
  <c r="O2061" i="1"/>
  <c r="Q2061" i="1" s="1"/>
  <c r="O2060" i="1"/>
  <c r="Q2060" i="1" s="1"/>
  <c r="O2059" i="1"/>
  <c r="P2059" i="1" s="1"/>
  <c r="O2058" i="1"/>
  <c r="O2057" i="1"/>
  <c r="P2057" i="1" s="1"/>
  <c r="O2056" i="1"/>
  <c r="Q2056" i="1" s="1"/>
  <c r="O2055" i="1"/>
  <c r="Q2055" i="1" s="1"/>
  <c r="O2054" i="1"/>
  <c r="Q2054" i="1" s="1"/>
  <c r="O2053" i="1"/>
  <c r="Q2053" i="1" s="1"/>
  <c r="O2052" i="1"/>
  <c r="Q2052" i="1" s="1"/>
  <c r="O2051" i="1"/>
  <c r="P2051" i="1" s="1"/>
  <c r="O2050" i="1"/>
  <c r="Q2050" i="1" s="1"/>
  <c r="O2049" i="1"/>
  <c r="P2049" i="1" s="1"/>
  <c r="O2048" i="1"/>
  <c r="P2048" i="1" s="1"/>
  <c r="O2047" i="1"/>
  <c r="P2047" i="1" s="1"/>
  <c r="O2046" i="1"/>
  <c r="O2045" i="1"/>
  <c r="P2045" i="1" s="1"/>
  <c r="O2044" i="1"/>
  <c r="P2044" i="1" s="1"/>
  <c r="O2043" i="1"/>
  <c r="Q2043" i="1" s="1"/>
  <c r="O2042" i="1"/>
  <c r="Q2042" i="1" s="1"/>
  <c r="O2041" i="1"/>
  <c r="Q2041" i="1" s="1"/>
  <c r="O2040" i="1"/>
  <c r="Q2040" i="1" s="1"/>
  <c r="O2039" i="1"/>
  <c r="P2039" i="1" s="1"/>
  <c r="O2038" i="1"/>
  <c r="P2038" i="1" s="1"/>
  <c r="O2037" i="1"/>
  <c r="Q2037" i="1" s="1"/>
  <c r="O2036" i="1"/>
  <c r="Q2036" i="1" s="1"/>
  <c r="O2035" i="1"/>
  <c r="P2035" i="1" s="1"/>
  <c r="O2034" i="1"/>
  <c r="O2033" i="1"/>
  <c r="Q2033" i="1" s="1"/>
  <c r="O2032" i="1"/>
  <c r="P2032" i="1" s="1"/>
  <c r="O2031" i="1"/>
  <c r="O2030" i="1"/>
  <c r="Q2030" i="1" s="1"/>
  <c r="O2029" i="1"/>
  <c r="Q2029" i="1" s="1"/>
  <c r="O2028" i="1"/>
  <c r="Q2028" i="1" s="1"/>
  <c r="O2027" i="1"/>
  <c r="Q2027" i="1" s="1"/>
  <c r="O2026" i="1"/>
  <c r="P2026" i="1" s="1"/>
  <c r="O2025" i="1"/>
  <c r="Q2025" i="1" s="1"/>
  <c r="O2024" i="1"/>
  <c r="Q2024" i="1" s="1"/>
  <c r="O2023" i="1"/>
  <c r="Q2023" i="1" s="1"/>
  <c r="O2022" i="1"/>
  <c r="P2022" i="1" s="1"/>
  <c r="O2021" i="1"/>
  <c r="P2021" i="1" s="1"/>
  <c r="O2020" i="1"/>
  <c r="P2020" i="1" s="1"/>
  <c r="O2019" i="1"/>
  <c r="O2018" i="1"/>
  <c r="Q2018" i="1" s="1"/>
  <c r="O2017" i="1"/>
  <c r="Q2017" i="1" s="1"/>
  <c r="O2016" i="1"/>
  <c r="Q2016" i="1" s="1"/>
  <c r="O2015" i="1"/>
  <c r="P2015" i="1" s="1"/>
  <c r="O2014" i="1"/>
  <c r="Q2014" i="1" s="1"/>
  <c r="O2013" i="1"/>
  <c r="Q2013" i="1" s="1"/>
  <c r="O2012" i="1"/>
  <c r="Q2012" i="1" s="1"/>
  <c r="O2011" i="1"/>
  <c r="Q2011" i="1" s="1"/>
  <c r="O2010" i="1"/>
  <c r="P2010" i="1" s="1"/>
  <c r="O2009" i="1"/>
  <c r="P2009" i="1" s="1"/>
  <c r="O2008" i="1"/>
  <c r="P2008" i="1" s="1"/>
  <c r="O2007" i="1"/>
  <c r="O2006" i="1"/>
  <c r="Q2006" i="1" s="1"/>
  <c r="O2005" i="1"/>
  <c r="Q2005" i="1" s="1"/>
  <c r="O2004" i="1"/>
  <c r="Q2004" i="1" s="1"/>
  <c r="O2003" i="1"/>
  <c r="Q2003" i="1" s="1"/>
  <c r="O2002" i="1"/>
  <c r="Q2002" i="1" s="1"/>
  <c r="O2001" i="1"/>
  <c r="Q2001" i="1" s="1"/>
  <c r="O2000" i="1"/>
  <c r="Q2000" i="1" s="1"/>
  <c r="O1999" i="1"/>
  <c r="P1999" i="1" s="1"/>
  <c r="O1998" i="1"/>
  <c r="P1998" i="1" s="1"/>
  <c r="O1997" i="1"/>
  <c r="P1997" i="1" s="1"/>
  <c r="O1996" i="1"/>
  <c r="P1996" i="1" s="1"/>
  <c r="O1995" i="1"/>
  <c r="O1994" i="1"/>
  <c r="Q1994" i="1" s="1"/>
  <c r="O1993" i="1"/>
  <c r="Q1993" i="1" s="1"/>
  <c r="O1992" i="1"/>
  <c r="Q1992" i="1" s="1"/>
  <c r="O1991" i="1"/>
  <c r="Q1991" i="1" s="1"/>
  <c r="O1990" i="1"/>
  <c r="Q1990" i="1" s="1"/>
  <c r="O1989" i="1"/>
  <c r="Q1989" i="1" s="1"/>
  <c r="O1988" i="1"/>
  <c r="Q1988" i="1" s="1"/>
  <c r="O1987" i="1"/>
  <c r="Q1987" i="1" s="1"/>
  <c r="O1986" i="1"/>
  <c r="P1986" i="1" s="1"/>
  <c r="O1985" i="1"/>
  <c r="P1985" i="1" s="1"/>
  <c r="O1984" i="1"/>
  <c r="P1984" i="1" s="1"/>
  <c r="O1983" i="1"/>
  <c r="O1982" i="1"/>
  <c r="Q1982" i="1" s="1"/>
  <c r="O1981" i="1"/>
  <c r="Q1981" i="1" s="1"/>
  <c r="O1980" i="1"/>
  <c r="Q1980" i="1" s="1"/>
  <c r="O1979" i="1"/>
  <c r="Q1979" i="1" s="1"/>
  <c r="O1978" i="1"/>
  <c r="P1978" i="1" s="1"/>
  <c r="O1977" i="1"/>
  <c r="Q1977" i="1" s="1"/>
  <c r="O1976" i="1"/>
  <c r="Q1976" i="1" s="1"/>
  <c r="O1975" i="1"/>
  <c r="Q1975" i="1" s="1"/>
  <c r="O1974" i="1"/>
  <c r="P1974" i="1" s="1"/>
  <c r="O1973" i="1"/>
  <c r="P1973" i="1" s="1"/>
  <c r="O1972" i="1"/>
  <c r="P1972" i="1" s="1"/>
  <c r="O1971" i="1"/>
  <c r="O1970" i="1"/>
  <c r="Q1970" i="1" s="1"/>
  <c r="O1969" i="1"/>
  <c r="Q1969" i="1" s="1"/>
  <c r="O1968" i="1"/>
  <c r="Q1968" i="1" s="1"/>
  <c r="O1967" i="1"/>
  <c r="Q1967" i="1" s="1"/>
  <c r="O1966" i="1"/>
  <c r="Q1966" i="1" s="1"/>
  <c r="O1965" i="1"/>
  <c r="Q1965" i="1" s="1"/>
  <c r="O1964" i="1"/>
  <c r="Q1964" i="1" s="1"/>
  <c r="O1963" i="1"/>
  <c r="Q1963" i="1" s="1"/>
  <c r="O1962" i="1"/>
  <c r="P1962" i="1" s="1"/>
  <c r="O1961" i="1"/>
  <c r="P1961" i="1" s="1"/>
  <c r="O1960" i="1"/>
  <c r="P1960" i="1" s="1"/>
  <c r="O1959" i="1"/>
  <c r="Q1959" i="1" s="1"/>
  <c r="O1958" i="1"/>
  <c r="Q1958" i="1" s="1"/>
  <c r="O1957" i="1"/>
  <c r="Q1957" i="1" s="1"/>
  <c r="O1956" i="1"/>
  <c r="Q1956" i="1" s="1"/>
  <c r="O1955" i="1"/>
  <c r="Q1955" i="1" s="1"/>
  <c r="O1954" i="1"/>
  <c r="Q1954" i="1" s="1"/>
  <c r="O1953" i="1"/>
  <c r="Q1953" i="1" s="1"/>
  <c r="O1952" i="1"/>
  <c r="O1951" i="1"/>
  <c r="Q1951" i="1" s="1"/>
  <c r="O1950" i="1"/>
  <c r="P1950" i="1" s="1"/>
  <c r="O1949" i="1"/>
  <c r="P1949" i="1" s="1"/>
  <c r="O1948" i="1"/>
  <c r="P1948" i="1" s="1"/>
  <c r="O1947" i="1"/>
  <c r="Q1947" i="1" s="1"/>
  <c r="O1946" i="1"/>
  <c r="Q1946" i="1" s="1"/>
  <c r="O1945" i="1"/>
  <c r="Q1945" i="1" s="1"/>
  <c r="O1944" i="1"/>
  <c r="Q1944" i="1" s="1"/>
  <c r="O1943" i="1"/>
  <c r="Q1943" i="1" s="1"/>
  <c r="Q2251" i="1" l="1"/>
  <c r="R2251" i="1" s="1"/>
  <c r="S2251" i="1" s="1"/>
  <c r="Q2116" i="1"/>
  <c r="R2116" i="1" s="1"/>
  <c r="S2116" i="1" s="1"/>
  <c r="P2025" i="1"/>
  <c r="R2025" i="1" s="1"/>
  <c r="S2025" i="1" s="1"/>
  <c r="P2146" i="1"/>
  <c r="R2146" i="1" s="1"/>
  <c r="S2146" i="1" s="1"/>
  <c r="Q2203" i="1"/>
  <c r="R2203" i="1" s="1"/>
  <c r="S2203" i="1" s="1"/>
  <c r="P1975" i="1"/>
  <c r="R1975" i="1" s="1"/>
  <c r="S1975" i="1" s="1"/>
  <c r="Q2230" i="1"/>
  <c r="R2230" i="1" s="1"/>
  <c r="S2230" i="1" s="1"/>
  <c r="P1945" i="1"/>
  <c r="R1945" i="1" s="1"/>
  <c r="S1945" i="1" s="1"/>
  <c r="Q1978" i="1"/>
  <c r="R1978" i="1" s="1"/>
  <c r="S1978" i="1" s="1"/>
  <c r="P1989" i="1"/>
  <c r="R1989" i="1" s="1"/>
  <c r="S1989" i="1" s="1"/>
  <c r="P2086" i="1"/>
  <c r="R2086" i="1" s="1"/>
  <c r="S2086" i="1" s="1"/>
  <c r="Q1972" i="1"/>
  <c r="R1972" i="1" s="1"/>
  <c r="S1972" i="1" s="1"/>
  <c r="Q2227" i="1"/>
  <c r="R2227" i="1" s="1"/>
  <c r="S2227" i="1" s="1"/>
  <c r="Q2158" i="1"/>
  <c r="R2158" i="1" s="1"/>
  <c r="S2158" i="1" s="1"/>
  <c r="P2110" i="1"/>
  <c r="R2110" i="1" s="1"/>
  <c r="S2110" i="1" s="1"/>
  <c r="Q2275" i="1"/>
  <c r="R2275" i="1" s="1"/>
  <c r="S2275" i="1" s="1"/>
  <c r="P1954" i="1"/>
  <c r="R1954" i="1" s="1"/>
  <c r="S1954" i="1" s="1"/>
  <c r="Q1973" i="1"/>
  <c r="R1973" i="1" s="1"/>
  <c r="S1973" i="1" s="1"/>
  <c r="P1991" i="1"/>
  <c r="R1991" i="1" s="1"/>
  <c r="S1991" i="1" s="1"/>
  <c r="P2001" i="1"/>
  <c r="R2001" i="1" s="1"/>
  <c r="S2001" i="1" s="1"/>
  <c r="Q2213" i="1"/>
  <c r="R2213" i="1" s="1"/>
  <c r="S2213" i="1" s="1"/>
  <c r="Q2224" i="1"/>
  <c r="R2224" i="1" s="1"/>
  <c r="S2224" i="1" s="1"/>
  <c r="Q2254" i="1"/>
  <c r="R2254" i="1" s="1"/>
  <c r="S2254" i="1" s="1"/>
  <c r="P2253" i="1"/>
  <c r="R2253" i="1" s="1"/>
  <c r="S2253" i="1" s="1"/>
  <c r="P1966" i="1"/>
  <c r="R1966" i="1" s="1"/>
  <c r="S1966" i="1" s="1"/>
  <c r="Q2068" i="1"/>
  <c r="R2068" i="1" s="1"/>
  <c r="S2068" i="1" s="1"/>
  <c r="P1947" i="1"/>
  <c r="R1947" i="1" s="1"/>
  <c r="S1947" i="1" s="1"/>
  <c r="P1957" i="1"/>
  <c r="R1957" i="1" s="1"/>
  <c r="S1957" i="1" s="1"/>
  <c r="Q2038" i="1"/>
  <c r="R2038" i="1" s="1"/>
  <c r="S2038" i="1" s="1"/>
  <c r="P2160" i="1"/>
  <c r="R2160" i="1" s="1"/>
  <c r="S2160" i="1" s="1"/>
  <c r="Q2171" i="1"/>
  <c r="R2171" i="1" s="1"/>
  <c r="S2171" i="1" s="1"/>
  <c r="P1969" i="1"/>
  <c r="R1969" i="1" s="1"/>
  <c r="S1969" i="1" s="1"/>
  <c r="P1977" i="1"/>
  <c r="R1977" i="1" s="1"/>
  <c r="S1977" i="1" s="1"/>
  <c r="P2029" i="1"/>
  <c r="R2029" i="1" s="1"/>
  <c r="S2029" i="1" s="1"/>
  <c r="P2050" i="1"/>
  <c r="R2050" i="1" s="1"/>
  <c r="S2050" i="1" s="1"/>
  <c r="Q2020" i="1"/>
  <c r="R2020" i="1" s="1"/>
  <c r="S2020" i="1" s="1"/>
  <c r="P2040" i="1"/>
  <c r="R2040" i="1" s="1"/>
  <c r="S2040" i="1" s="1"/>
  <c r="Q2095" i="1"/>
  <c r="R2095" i="1" s="1"/>
  <c r="S2095" i="1" s="1"/>
  <c r="P2229" i="1"/>
  <c r="P1967" i="1"/>
  <c r="R1967" i="1" s="1"/>
  <c r="S1967" i="1" s="1"/>
  <c r="P2033" i="1"/>
  <c r="R2033" i="1" s="1"/>
  <c r="S2033" i="1" s="1"/>
  <c r="P2136" i="1"/>
  <c r="R2136" i="1" s="1"/>
  <c r="S2136" i="1" s="1"/>
  <c r="Q2164" i="1"/>
  <c r="R2164" i="1" s="1"/>
  <c r="S2164" i="1" s="1"/>
  <c r="Q2107" i="1"/>
  <c r="R2107" i="1" s="1"/>
  <c r="S2107" i="1" s="1"/>
  <c r="Q2147" i="1"/>
  <c r="R2147" i="1" s="1"/>
  <c r="S2147" i="1" s="1"/>
  <c r="P2176" i="1"/>
  <c r="R2176" i="1" s="1"/>
  <c r="S2176" i="1" s="1"/>
  <c r="P2196" i="1"/>
  <c r="R2196" i="1" s="1"/>
  <c r="S2196" i="1" s="1"/>
  <c r="Q2247" i="1"/>
  <c r="R2247" i="1" s="1"/>
  <c r="S2247" i="1" s="1"/>
  <c r="Q2026" i="1"/>
  <c r="R2026" i="1" s="1"/>
  <c r="S2026" i="1" s="1"/>
  <c r="Q2044" i="1"/>
  <c r="R2044" i="1" s="1"/>
  <c r="S2044" i="1" s="1"/>
  <c r="P2278" i="1"/>
  <c r="R2278" i="1" s="1"/>
  <c r="S2278" i="1" s="1"/>
  <c r="Q2248" i="1"/>
  <c r="R2248" i="1" s="1"/>
  <c r="S2248" i="1" s="1"/>
  <c r="P1953" i="1"/>
  <c r="R1953" i="1" s="1"/>
  <c r="S1953" i="1" s="1"/>
  <c r="Q1962" i="1"/>
  <c r="R1962" i="1" s="1"/>
  <c r="S1962" i="1" s="1"/>
  <c r="Q1997" i="1"/>
  <c r="R1997" i="1" s="1"/>
  <c r="S1997" i="1" s="1"/>
  <c r="Q2119" i="1"/>
  <c r="R2119" i="1" s="1"/>
  <c r="S2119" i="1" s="1"/>
  <c r="Q2188" i="1"/>
  <c r="R2188" i="1" s="1"/>
  <c r="S2188" i="1" s="1"/>
  <c r="Q2179" i="1"/>
  <c r="R2179" i="1" s="1"/>
  <c r="S2179" i="1" s="1"/>
  <c r="Q2022" i="1"/>
  <c r="R2022" i="1" s="1"/>
  <c r="S2022" i="1" s="1"/>
  <c r="P2104" i="1"/>
  <c r="R2104" i="1" s="1"/>
  <c r="S2104" i="1" s="1"/>
  <c r="P2134" i="1"/>
  <c r="R2134" i="1" s="1"/>
  <c r="S2134" i="1" s="1"/>
  <c r="Q2153" i="1"/>
  <c r="R2153" i="1" s="1"/>
  <c r="S2153" i="1" s="1"/>
  <c r="Q2223" i="1"/>
  <c r="R2223" i="1" s="1"/>
  <c r="S2223" i="1" s="1"/>
  <c r="P2182" i="1"/>
  <c r="R2182" i="1" s="1"/>
  <c r="S2182" i="1" s="1"/>
  <c r="Q2191" i="1"/>
  <c r="R2191" i="1" s="1"/>
  <c r="S2191" i="1" s="1"/>
  <c r="P2256" i="1"/>
  <c r="R2256" i="1" s="1"/>
  <c r="S2256" i="1" s="1"/>
  <c r="Q1974" i="1"/>
  <c r="R1974" i="1" s="1"/>
  <c r="S1974" i="1" s="1"/>
  <c r="P1990" i="1"/>
  <c r="R1990" i="1" s="1"/>
  <c r="S1990" i="1" s="1"/>
  <c r="Q2021" i="1"/>
  <c r="R2021" i="1" s="1"/>
  <c r="S2021" i="1" s="1"/>
  <c r="Q2035" i="1"/>
  <c r="R2035" i="1" s="1"/>
  <c r="S2035" i="1" s="1"/>
  <c r="Q2049" i="1"/>
  <c r="R2049" i="1" s="1"/>
  <c r="S2049" i="1" s="1"/>
  <c r="P2056" i="1"/>
  <c r="R2056" i="1" s="1"/>
  <c r="S2056" i="1" s="1"/>
  <c r="P2092" i="1"/>
  <c r="R2092" i="1" s="1"/>
  <c r="S2092" i="1" s="1"/>
  <c r="Q2135" i="1"/>
  <c r="R2135" i="1" s="1"/>
  <c r="S2135" i="1" s="1"/>
  <c r="Q2152" i="1"/>
  <c r="R2152" i="1" s="1"/>
  <c r="S2152" i="1" s="1"/>
  <c r="Q2167" i="1"/>
  <c r="R2167" i="1" s="1"/>
  <c r="S2167" i="1" s="1"/>
  <c r="P2208" i="1"/>
  <c r="R2208" i="1" s="1"/>
  <c r="S2208" i="1" s="1"/>
  <c r="P2242" i="1"/>
  <c r="R2242" i="1" s="1"/>
  <c r="S2242" i="1" s="1"/>
  <c r="P2042" i="1"/>
  <c r="R2042" i="1" s="1"/>
  <c r="S2042" i="1" s="1"/>
  <c r="P1968" i="1"/>
  <c r="R1968" i="1" s="1"/>
  <c r="S1968" i="1" s="1"/>
  <c r="Q1999" i="1"/>
  <c r="R1999" i="1" s="1"/>
  <c r="S1999" i="1" s="1"/>
  <c r="Q2015" i="1"/>
  <c r="R2015" i="1" s="1"/>
  <c r="S2015" i="1" s="1"/>
  <c r="P2043" i="1"/>
  <c r="R2043" i="1" s="1"/>
  <c r="S2043" i="1" s="1"/>
  <c r="P2074" i="1"/>
  <c r="R2074" i="1" s="1"/>
  <c r="S2074" i="1" s="1"/>
  <c r="Q2083" i="1"/>
  <c r="R2083" i="1" s="1"/>
  <c r="S2083" i="1" s="1"/>
  <c r="P2128" i="1"/>
  <c r="R2128" i="1" s="1"/>
  <c r="S2128" i="1" s="1"/>
  <c r="Q2200" i="1"/>
  <c r="R2200" i="1" s="1"/>
  <c r="S2200" i="1" s="1"/>
  <c r="P2268" i="1"/>
  <c r="R2268" i="1" s="1"/>
  <c r="S2268" i="1" s="1"/>
  <c r="P1951" i="1"/>
  <c r="R1951" i="1" s="1"/>
  <c r="S1951" i="1" s="1"/>
  <c r="Q1984" i="1"/>
  <c r="R1984" i="1" s="1"/>
  <c r="S1984" i="1" s="1"/>
  <c r="Q2008" i="1"/>
  <c r="R2008" i="1" s="1"/>
  <c r="S2008" i="1" s="1"/>
  <c r="P2016" i="1"/>
  <c r="R2016" i="1" s="1"/>
  <c r="S2016" i="1" s="1"/>
  <c r="P2037" i="1"/>
  <c r="R2037" i="1" s="1"/>
  <c r="S2037" i="1" s="1"/>
  <c r="Q2075" i="1"/>
  <c r="R2075" i="1" s="1"/>
  <c r="S2075" i="1" s="1"/>
  <c r="P2220" i="1"/>
  <c r="R2220" i="1" s="1"/>
  <c r="S2220" i="1" s="1"/>
  <c r="P2064" i="1"/>
  <c r="R2064" i="1" s="1"/>
  <c r="S2064" i="1" s="1"/>
  <c r="P2023" i="1"/>
  <c r="R2023" i="1" s="1"/>
  <c r="S2023" i="1" s="1"/>
  <c r="Q2111" i="1"/>
  <c r="R2111" i="1" s="1"/>
  <c r="S2111" i="1" s="1"/>
  <c r="P2170" i="1"/>
  <c r="R2170" i="1" s="1"/>
  <c r="S2170" i="1" s="1"/>
  <c r="Q2195" i="1"/>
  <c r="R2195" i="1" s="1"/>
  <c r="S2195" i="1" s="1"/>
  <c r="P2228" i="1"/>
  <c r="R2228" i="1" s="1"/>
  <c r="S2228" i="1" s="1"/>
  <c r="P2236" i="1"/>
  <c r="R2236" i="1" s="1"/>
  <c r="S2236" i="1" s="1"/>
  <c r="P2244" i="1"/>
  <c r="R2244" i="1" s="1"/>
  <c r="S2244" i="1" s="1"/>
  <c r="P2252" i="1"/>
  <c r="R2252" i="1" s="1"/>
  <c r="S2252" i="1" s="1"/>
  <c r="P2014" i="1"/>
  <c r="R2014" i="1" s="1"/>
  <c r="S2014" i="1" s="1"/>
  <c r="Q2099" i="1"/>
  <c r="R2099" i="1" s="1"/>
  <c r="S2099" i="1" s="1"/>
  <c r="Q2261" i="1"/>
  <c r="R2261" i="1" s="1"/>
  <c r="S2261" i="1" s="1"/>
  <c r="Q2271" i="1"/>
  <c r="R2271" i="1" s="1"/>
  <c r="S2271" i="1" s="1"/>
  <c r="Q2159" i="1"/>
  <c r="R2159" i="1" s="1"/>
  <c r="S2159" i="1" s="1"/>
  <c r="Q2199" i="1"/>
  <c r="R2199" i="1" s="1"/>
  <c r="S2199" i="1" s="1"/>
  <c r="P1965" i="1"/>
  <c r="R1965" i="1" s="1"/>
  <c r="S1965" i="1" s="1"/>
  <c r="Q1986" i="1"/>
  <c r="R1986" i="1" s="1"/>
  <c r="S1986" i="1" s="1"/>
  <c r="P2002" i="1"/>
  <c r="R2002" i="1" s="1"/>
  <c r="S2002" i="1" s="1"/>
  <c r="P2017" i="1"/>
  <c r="R2017" i="1" s="1"/>
  <c r="S2017" i="1" s="1"/>
  <c r="Q2032" i="1"/>
  <c r="R2032" i="1" s="1"/>
  <c r="S2032" i="1" s="1"/>
  <c r="P2052" i="1"/>
  <c r="R2052" i="1" s="1"/>
  <c r="S2052" i="1" s="1"/>
  <c r="P2122" i="1"/>
  <c r="R2122" i="1" s="1"/>
  <c r="S2122" i="1" s="1"/>
  <c r="Q2131" i="1"/>
  <c r="R2131" i="1" s="1"/>
  <c r="S2131" i="1" s="1"/>
  <c r="P2232" i="1"/>
  <c r="R2232" i="1" s="1"/>
  <c r="S2232" i="1" s="1"/>
  <c r="P2140" i="1"/>
  <c r="R2140" i="1" s="1"/>
  <c r="S2140" i="1" s="1"/>
  <c r="P2005" i="1"/>
  <c r="R2005" i="1" s="1"/>
  <c r="S2005" i="1" s="1"/>
  <c r="Q1950" i="1"/>
  <c r="R1950" i="1" s="1"/>
  <c r="S1950" i="1" s="1"/>
  <c r="P2013" i="1"/>
  <c r="R2013" i="1" s="1"/>
  <c r="S2013" i="1" s="1"/>
  <c r="P2054" i="1"/>
  <c r="R2054" i="1" s="1"/>
  <c r="S2054" i="1" s="1"/>
  <c r="Q2063" i="1"/>
  <c r="R2063" i="1" s="1"/>
  <c r="S2063" i="1" s="1"/>
  <c r="Q2071" i="1"/>
  <c r="R2071" i="1" s="1"/>
  <c r="S2071" i="1" s="1"/>
  <c r="Q2080" i="1"/>
  <c r="R2080" i="1" s="1"/>
  <c r="S2080" i="1" s="1"/>
  <c r="P2098" i="1"/>
  <c r="R2098" i="1" s="1"/>
  <c r="S2098" i="1" s="1"/>
  <c r="P2172" i="1"/>
  <c r="R2172" i="1" s="1"/>
  <c r="S2172" i="1" s="1"/>
  <c r="Q2206" i="1"/>
  <c r="R2206" i="1" s="1"/>
  <c r="S2206" i="1" s="1"/>
  <c r="Q2215" i="1"/>
  <c r="R2215" i="1" s="1"/>
  <c r="S2215" i="1" s="1"/>
  <c r="P1944" i="1"/>
  <c r="R1944" i="1" s="1"/>
  <c r="S1944" i="1" s="1"/>
  <c r="P1955" i="1"/>
  <c r="R1955" i="1" s="1"/>
  <c r="S1955" i="1" s="1"/>
  <c r="Q1961" i="1"/>
  <c r="R1961" i="1" s="1"/>
  <c r="S1961" i="1" s="1"/>
  <c r="P1993" i="1"/>
  <c r="R1993" i="1" s="1"/>
  <c r="S1993" i="1" s="1"/>
  <c r="P2004" i="1"/>
  <c r="R2004" i="1" s="1"/>
  <c r="S2004" i="1" s="1"/>
  <c r="P2011" i="1"/>
  <c r="R2011" i="1" s="1"/>
  <c r="S2011" i="1" s="1"/>
  <c r="P2027" i="1"/>
  <c r="R2027" i="1" s="1"/>
  <c r="S2027" i="1" s="1"/>
  <c r="Q2048" i="1"/>
  <c r="R2048" i="1" s="1"/>
  <c r="S2048" i="1" s="1"/>
  <c r="P2061" i="1"/>
  <c r="R2061" i="1" s="1"/>
  <c r="S2061" i="1" s="1"/>
  <c r="P2088" i="1"/>
  <c r="R2088" i="1" s="1"/>
  <c r="S2088" i="1" s="1"/>
  <c r="P2124" i="1"/>
  <c r="R2124" i="1" s="1"/>
  <c r="S2124" i="1" s="1"/>
  <c r="P2145" i="1"/>
  <c r="R2145" i="1" s="1"/>
  <c r="S2145" i="1" s="1"/>
  <c r="Q2151" i="1"/>
  <c r="R2151" i="1" s="1"/>
  <c r="S2151" i="1" s="1"/>
  <c r="P2157" i="1"/>
  <c r="R2157" i="1" s="1"/>
  <c r="S2157" i="1" s="1"/>
  <c r="P2169" i="1"/>
  <c r="R2169" i="1" s="1"/>
  <c r="S2169" i="1" s="1"/>
  <c r="P2181" i="1"/>
  <c r="R2181" i="1" s="1"/>
  <c r="S2181" i="1" s="1"/>
  <c r="P2194" i="1"/>
  <c r="R2194" i="1" s="1"/>
  <c r="S2194" i="1" s="1"/>
  <c r="P2212" i="1"/>
  <c r="R2212" i="1" s="1"/>
  <c r="S2212" i="1" s="1"/>
  <c r="P2218" i="1"/>
  <c r="R2218" i="1" s="1"/>
  <c r="S2218" i="1" s="1"/>
  <c r="Q2235" i="1"/>
  <c r="R2235" i="1" s="1"/>
  <c r="S2235" i="1" s="1"/>
  <c r="P2241" i="1"/>
  <c r="R2241" i="1" s="1"/>
  <c r="S2241" i="1" s="1"/>
  <c r="P2260" i="1"/>
  <c r="R2260" i="1" s="1"/>
  <c r="S2260" i="1" s="1"/>
  <c r="P2266" i="1"/>
  <c r="R2266" i="1" s="1"/>
  <c r="S2266" i="1" s="1"/>
  <c r="P2272" i="1"/>
  <c r="R2272" i="1" s="1"/>
  <c r="S2272" i="1" s="1"/>
  <c r="P2280" i="1"/>
  <c r="R2280" i="1" s="1"/>
  <c r="S2280" i="1" s="1"/>
  <c r="P1956" i="1"/>
  <c r="R1956" i="1" s="1"/>
  <c r="S1956" i="1" s="1"/>
  <c r="P1963" i="1"/>
  <c r="R1963" i="1" s="1"/>
  <c r="S1963" i="1" s="1"/>
  <c r="P1979" i="1"/>
  <c r="R1979" i="1" s="1"/>
  <c r="S1979" i="1" s="1"/>
  <c r="Q1985" i="1"/>
  <c r="R1985" i="1" s="1"/>
  <c r="S1985" i="1" s="1"/>
  <c r="Q1996" i="1"/>
  <c r="R1996" i="1" s="1"/>
  <c r="S1996" i="1" s="1"/>
  <c r="P2028" i="1"/>
  <c r="R2028" i="1" s="1"/>
  <c r="S2028" i="1" s="1"/>
  <c r="Q2039" i="1"/>
  <c r="R2039" i="1" s="1"/>
  <c r="S2039" i="1" s="1"/>
  <c r="P2062" i="1"/>
  <c r="R2062" i="1" s="1"/>
  <c r="S2062" i="1" s="1"/>
  <c r="P2076" i="1"/>
  <c r="R2076" i="1" s="1"/>
  <c r="S2076" i="1" s="1"/>
  <c r="P2112" i="1"/>
  <c r="R2112" i="1" s="1"/>
  <c r="S2112" i="1" s="1"/>
  <c r="Q2207" i="1"/>
  <c r="R2207" i="1" s="1"/>
  <c r="S2207" i="1" s="1"/>
  <c r="Q2219" i="1"/>
  <c r="R2219" i="1" s="1"/>
  <c r="S2219" i="1" s="1"/>
  <c r="Q2225" i="1"/>
  <c r="R2225" i="1" s="1"/>
  <c r="S2225" i="1" s="1"/>
  <c r="Q2249" i="1"/>
  <c r="R2249" i="1" s="1"/>
  <c r="S2249" i="1" s="1"/>
  <c r="Q2255" i="1"/>
  <c r="R2255" i="1" s="1"/>
  <c r="S2255" i="1" s="1"/>
  <c r="Q2267" i="1"/>
  <c r="R2267" i="1" s="1"/>
  <c r="S2267" i="1" s="1"/>
  <c r="Q2183" i="1"/>
  <c r="R2183" i="1" s="1"/>
  <c r="S2183" i="1" s="1"/>
  <c r="Q2231" i="1"/>
  <c r="R2231" i="1" s="1"/>
  <c r="S2231" i="1" s="1"/>
  <c r="Q2237" i="1"/>
  <c r="R2237" i="1" s="1"/>
  <c r="S2237" i="1" s="1"/>
  <c r="Q2243" i="1"/>
  <c r="R2243" i="1" s="1"/>
  <c r="S2243" i="1" s="1"/>
  <c r="Q2263" i="1"/>
  <c r="R2263" i="1" s="1"/>
  <c r="S2263" i="1" s="1"/>
  <c r="Q2283" i="1"/>
  <c r="R2283" i="1" s="1"/>
  <c r="S2283" i="1" s="1"/>
  <c r="P1943" i="1"/>
  <c r="R1943" i="1" s="1"/>
  <c r="S1943" i="1" s="1"/>
  <c r="Q1948" i="1"/>
  <c r="R1948" i="1" s="1"/>
  <c r="S1948" i="1" s="1"/>
  <c r="P1980" i="1"/>
  <c r="R1980" i="1" s="1"/>
  <c r="S1980" i="1" s="1"/>
  <c r="P1987" i="1"/>
  <c r="R1987" i="1" s="1"/>
  <c r="S1987" i="1" s="1"/>
  <c r="Q1998" i="1"/>
  <c r="R1998" i="1" s="1"/>
  <c r="S1998" i="1" s="1"/>
  <c r="P2003" i="1"/>
  <c r="R2003" i="1" s="1"/>
  <c r="S2003" i="1" s="1"/>
  <c r="Q2009" i="1"/>
  <c r="R2009" i="1" s="1"/>
  <c r="S2009" i="1" s="1"/>
  <c r="P2036" i="1"/>
  <c r="R2036" i="1" s="1"/>
  <c r="S2036" i="1" s="1"/>
  <c r="Q2051" i="1"/>
  <c r="R2051" i="1" s="1"/>
  <c r="S2051" i="1" s="1"/>
  <c r="P2100" i="1"/>
  <c r="R2100" i="1" s="1"/>
  <c r="S2100" i="1" s="1"/>
  <c r="Q2143" i="1"/>
  <c r="R2143" i="1" s="1"/>
  <c r="S2143" i="1" s="1"/>
  <c r="P2148" i="1"/>
  <c r="R2148" i="1" s="1"/>
  <c r="S2148" i="1" s="1"/>
  <c r="Q2155" i="1"/>
  <c r="R2155" i="1" s="1"/>
  <c r="S2155" i="1" s="1"/>
  <c r="P2184" i="1"/>
  <c r="R2184" i="1" s="1"/>
  <c r="S2184" i="1" s="1"/>
  <c r="P2192" i="1"/>
  <c r="R2192" i="1" s="1"/>
  <c r="S2192" i="1" s="1"/>
  <c r="P2204" i="1"/>
  <c r="R2204" i="1" s="1"/>
  <c r="S2204" i="1" s="1"/>
  <c r="P2216" i="1"/>
  <c r="R2216" i="1" s="1"/>
  <c r="S2216" i="1" s="1"/>
  <c r="Q2239" i="1"/>
  <c r="R2239" i="1" s="1"/>
  <c r="S2239" i="1" s="1"/>
  <c r="P2264" i="1"/>
  <c r="R2264" i="1" s="1"/>
  <c r="S2264" i="1" s="1"/>
  <c r="P2276" i="1"/>
  <c r="R2276" i="1" s="1"/>
  <c r="S2276" i="1" s="1"/>
  <c r="P2284" i="1"/>
  <c r="R2284" i="1" s="1"/>
  <c r="S2284" i="1" s="1"/>
  <c r="Q1949" i="1"/>
  <c r="R1949" i="1" s="1"/>
  <c r="S1949" i="1" s="1"/>
  <c r="Q1960" i="1"/>
  <c r="R1960" i="1" s="1"/>
  <c r="S1960" i="1" s="1"/>
  <c r="P1981" i="1"/>
  <c r="R1981" i="1" s="1"/>
  <c r="S1981" i="1" s="1"/>
  <c r="P1992" i="1"/>
  <c r="R1992" i="1" s="1"/>
  <c r="S1992" i="1" s="1"/>
  <c r="Q2010" i="1"/>
  <c r="R2010" i="1" s="1"/>
  <c r="S2010" i="1" s="1"/>
  <c r="Q2047" i="1"/>
  <c r="R2047" i="1" s="1"/>
  <c r="S2047" i="1" s="1"/>
  <c r="Q2087" i="1"/>
  <c r="R2087" i="1" s="1"/>
  <c r="S2087" i="1" s="1"/>
  <c r="Q2123" i="1"/>
  <c r="R2123" i="1" s="1"/>
  <c r="S2123" i="1" s="1"/>
  <c r="P2144" i="1"/>
  <c r="R2144" i="1" s="1"/>
  <c r="S2144" i="1" s="1"/>
  <c r="P2156" i="1"/>
  <c r="R2156" i="1" s="1"/>
  <c r="S2156" i="1" s="1"/>
  <c r="P2168" i="1"/>
  <c r="R2168" i="1" s="1"/>
  <c r="S2168" i="1" s="1"/>
  <c r="P2180" i="1"/>
  <c r="R2180" i="1" s="1"/>
  <c r="S2180" i="1" s="1"/>
  <c r="P2193" i="1"/>
  <c r="R2193" i="1" s="1"/>
  <c r="S2193" i="1" s="1"/>
  <c r="P2205" i="1"/>
  <c r="R2205" i="1" s="1"/>
  <c r="S2205" i="1" s="1"/>
  <c r="Q2211" i="1"/>
  <c r="R2211" i="1" s="1"/>
  <c r="S2211" i="1" s="1"/>
  <c r="P2217" i="1"/>
  <c r="R2217" i="1" s="1"/>
  <c r="S2217" i="1" s="1"/>
  <c r="P2240" i="1"/>
  <c r="R2240" i="1" s="1"/>
  <c r="S2240" i="1" s="1"/>
  <c r="P2265" i="1"/>
  <c r="R2265" i="1" s="1"/>
  <c r="S2265" i="1" s="1"/>
  <c r="P2277" i="1"/>
  <c r="R2277" i="1" s="1"/>
  <c r="S2277" i="1" s="1"/>
  <c r="Q1983" i="1"/>
  <c r="P1983" i="1"/>
  <c r="Q2031" i="1"/>
  <c r="P2031" i="1"/>
  <c r="P2189" i="1"/>
  <c r="Q2189" i="1"/>
  <c r="P1995" i="1"/>
  <c r="Q1995" i="1"/>
  <c r="P1959" i="1"/>
  <c r="R1959" i="1" s="1"/>
  <c r="S1959" i="1" s="1"/>
  <c r="P2007" i="1"/>
  <c r="Q2007" i="1"/>
  <c r="Q2198" i="1"/>
  <c r="P2198" i="1"/>
  <c r="P1971" i="1"/>
  <c r="Q1971" i="1"/>
  <c r="P2019" i="1"/>
  <c r="Q2019" i="1"/>
  <c r="P2139" i="1"/>
  <c r="Q2139" i="1"/>
  <c r="P2175" i="1"/>
  <c r="Q2175" i="1"/>
  <c r="Q1952" i="1"/>
  <c r="P1952" i="1"/>
  <c r="P1964" i="1"/>
  <c r="R1964" i="1" s="1"/>
  <c r="S1964" i="1" s="1"/>
  <c r="P1976" i="1"/>
  <c r="R1976" i="1" s="1"/>
  <c r="S1976" i="1" s="1"/>
  <c r="P1988" i="1"/>
  <c r="R1988" i="1" s="1"/>
  <c r="S1988" i="1" s="1"/>
  <c r="P2000" i="1"/>
  <c r="R2000" i="1" s="1"/>
  <c r="S2000" i="1" s="1"/>
  <c r="P2012" i="1"/>
  <c r="R2012" i="1" s="1"/>
  <c r="S2012" i="1" s="1"/>
  <c r="P2024" i="1"/>
  <c r="R2024" i="1" s="1"/>
  <c r="S2024" i="1" s="1"/>
  <c r="P2053" i="1"/>
  <c r="R2053" i="1" s="1"/>
  <c r="S2053" i="1" s="1"/>
  <c r="P2060" i="1"/>
  <c r="R2060" i="1" s="1"/>
  <c r="S2060" i="1" s="1"/>
  <c r="P2067" i="1"/>
  <c r="R2067" i="1" s="1"/>
  <c r="S2067" i="1" s="1"/>
  <c r="P2079" i="1"/>
  <c r="R2079" i="1" s="1"/>
  <c r="S2079" i="1" s="1"/>
  <c r="P2091" i="1"/>
  <c r="R2091" i="1" s="1"/>
  <c r="S2091" i="1" s="1"/>
  <c r="P2103" i="1"/>
  <c r="R2103" i="1" s="1"/>
  <c r="S2103" i="1" s="1"/>
  <c r="P2115" i="1"/>
  <c r="R2115" i="1" s="1"/>
  <c r="S2115" i="1" s="1"/>
  <c r="P2127" i="1"/>
  <c r="R2127" i="1" s="1"/>
  <c r="S2127" i="1" s="1"/>
  <c r="Q2161" i="1"/>
  <c r="P2161" i="1"/>
  <c r="Q2222" i="1"/>
  <c r="P2222" i="1"/>
  <c r="Q2259" i="1"/>
  <c r="R2259" i="1" s="1"/>
  <c r="S2259" i="1" s="1"/>
  <c r="Q2034" i="1"/>
  <c r="P2034" i="1"/>
  <c r="Q2221" i="1"/>
  <c r="P2221" i="1"/>
  <c r="Q2162" i="1"/>
  <c r="P2162" i="1"/>
  <c r="Q2245" i="1"/>
  <c r="P2245" i="1"/>
  <c r="Q2057" i="1"/>
  <c r="R2057" i="1" s="1"/>
  <c r="S2057" i="1" s="1"/>
  <c r="Q2185" i="1"/>
  <c r="P2185" i="1"/>
  <c r="Q2246" i="1"/>
  <c r="P2246" i="1"/>
  <c r="Q2269" i="1"/>
  <c r="P2269" i="1"/>
  <c r="Q2281" i="1"/>
  <c r="P2281" i="1"/>
  <c r="Q2149" i="1"/>
  <c r="P2149" i="1"/>
  <c r="Q2186" i="1"/>
  <c r="P2186" i="1"/>
  <c r="Q2270" i="1"/>
  <c r="P2270" i="1"/>
  <c r="Q2282" i="1"/>
  <c r="P2282" i="1"/>
  <c r="P2041" i="1"/>
  <c r="R2041" i="1" s="1"/>
  <c r="S2041" i="1" s="1"/>
  <c r="P2072" i="1"/>
  <c r="R2072" i="1" s="1"/>
  <c r="S2072" i="1" s="1"/>
  <c r="P2084" i="1"/>
  <c r="R2084" i="1" s="1"/>
  <c r="S2084" i="1" s="1"/>
  <c r="P2096" i="1"/>
  <c r="R2096" i="1" s="1"/>
  <c r="S2096" i="1" s="1"/>
  <c r="P2108" i="1"/>
  <c r="R2108" i="1" s="1"/>
  <c r="S2108" i="1" s="1"/>
  <c r="P2120" i="1"/>
  <c r="R2120" i="1" s="1"/>
  <c r="S2120" i="1" s="1"/>
  <c r="P2132" i="1"/>
  <c r="R2132" i="1" s="1"/>
  <c r="S2132" i="1" s="1"/>
  <c r="Q2141" i="1"/>
  <c r="R2141" i="1" s="1"/>
  <c r="S2141" i="1" s="1"/>
  <c r="Q2163" i="1"/>
  <c r="R2163" i="1" s="1"/>
  <c r="S2163" i="1" s="1"/>
  <c r="Q2177" i="1"/>
  <c r="R2177" i="1" s="1"/>
  <c r="S2177" i="1" s="1"/>
  <c r="Q2209" i="1"/>
  <c r="P2209" i="1"/>
  <c r="Q2058" i="1"/>
  <c r="P2058" i="1"/>
  <c r="Q2210" i="1"/>
  <c r="P2210" i="1"/>
  <c r="P1946" i="1"/>
  <c r="R1946" i="1" s="1"/>
  <c r="S1946" i="1" s="1"/>
  <c r="P1958" i="1"/>
  <c r="R1958" i="1" s="1"/>
  <c r="S1958" i="1" s="1"/>
  <c r="P1970" i="1"/>
  <c r="R1970" i="1" s="1"/>
  <c r="S1970" i="1" s="1"/>
  <c r="P1982" i="1"/>
  <c r="R1982" i="1" s="1"/>
  <c r="S1982" i="1" s="1"/>
  <c r="P1994" i="1"/>
  <c r="R1994" i="1" s="1"/>
  <c r="S1994" i="1" s="1"/>
  <c r="P2006" i="1"/>
  <c r="R2006" i="1" s="1"/>
  <c r="S2006" i="1" s="1"/>
  <c r="P2018" i="1"/>
  <c r="R2018" i="1" s="1"/>
  <c r="S2018" i="1" s="1"/>
  <c r="P2030" i="1"/>
  <c r="R2030" i="1" s="1"/>
  <c r="S2030" i="1" s="1"/>
  <c r="Q2045" i="1"/>
  <c r="R2045" i="1" s="1"/>
  <c r="S2045" i="1" s="1"/>
  <c r="P2055" i="1"/>
  <c r="R2055" i="1" s="1"/>
  <c r="S2055" i="1" s="1"/>
  <c r="Q2065" i="1"/>
  <c r="P2065" i="1"/>
  <c r="Q2069" i="1"/>
  <c r="R2069" i="1" s="1"/>
  <c r="S2069" i="1" s="1"/>
  <c r="P2073" i="1"/>
  <c r="R2073" i="1" s="1"/>
  <c r="S2073" i="1" s="1"/>
  <c r="Q2081" i="1"/>
  <c r="R2081" i="1" s="1"/>
  <c r="S2081" i="1" s="1"/>
  <c r="P2085" i="1"/>
  <c r="R2085" i="1" s="1"/>
  <c r="S2085" i="1" s="1"/>
  <c r="Q2093" i="1"/>
  <c r="R2093" i="1" s="1"/>
  <c r="S2093" i="1" s="1"/>
  <c r="P2097" i="1"/>
  <c r="R2097" i="1" s="1"/>
  <c r="S2097" i="1" s="1"/>
  <c r="Q2105" i="1"/>
  <c r="R2105" i="1" s="1"/>
  <c r="S2105" i="1" s="1"/>
  <c r="P2109" i="1"/>
  <c r="R2109" i="1" s="1"/>
  <c r="S2109" i="1" s="1"/>
  <c r="Q2117" i="1"/>
  <c r="R2117" i="1" s="1"/>
  <c r="S2117" i="1" s="1"/>
  <c r="P2121" i="1"/>
  <c r="R2121" i="1" s="1"/>
  <c r="S2121" i="1" s="1"/>
  <c r="Q2129" i="1"/>
  <c r="R2129" i="1" s="1"/>
  <c r="S2129" i="1" s="1"/>
  <c r="P2133" i="1"/>
  <c r="R2133" i="1" s="1"/>
  <c r="S2133" i="1" s="1"/>
  <c r="Q2137" i="1"/>
  <c r="P2137" i="1"/>
  <c r="Q2187" i="1"/>
  <c r="R2187" i="1" s="1"/>
  <c r="S2187" i="1" s="1"/>
  <c r="Q2201" i="1"/>
  <c r="R2201" i="1" s="1"/>
  <c r="S2201" i="1" s="1"/>
  <c r="R2229" i="1"/>
  <c r="S2229" i="1" s="1"/>
  <c r="Q2233" i="1"/>
  <c r="P2233" i="1"/>
  <c r="Q2150" i="1"/>
  <c r="P2150" i="1"/>
  <c r="Q2077" i="1"/>
  <c r="P2077" i="1"/>
  <c r="Q2089" i="1"/>
  <c r="P2089" i="1"/>
  <c r="Q2101" i="1"/>
  <c r="P2101" i="1"/>
  <c r="Q2113" i="1"/>
  <c r="P2113" i="1"/>
  <c r="Q2125" i="1"/>
  <c r="P2125" i="1"/>
  <c r="Q2173" i="1"/>
  <c r="P2173" i="1"/>
  <c r="Q2234" i="1"/>
  <c r="P2234" i="1"/>
  <c r="Q2138" i="1"/>
  <c r="P2138" i="1"/>
  <c r="Q2174" i="1"/>
  <c r="P2174" i="1"/>
  <c r="Q2257" i="1"/>
  <c r="P2257" i="1"/>
  <c r="Q2046" i="1"/>
  <c r="P2046" i="1"/>
  <c r="Q2059" i="1"/>
  <c r="R2059" i="1" s="1"/>
  <c r="S2059" i="1" s="1"/>
  <c r="P2066" i="1"/>
  <c r="R2066" i="1" s="1"/>
  <c r="S2066" i="1" s="1"/>
  <c r="Q2078" i="1"/>
  <c r="P2078" i="1"/>
  <c r="Q2090" i="1"/>
  <c r="P2090" i="1"/>
  <c r="Q2102" i="1"/>
  <c r="P2102" i="1"/>
  <c r="Q2114" i="1"/>
  <c r="P2114" i="1"/>
  <c r="Q2126" i="1"/>
  <c r="P2126" i="1"/>
  <c r="Q2165" i="1"/>
  <c r="R2165" i="1" s="1"/>
  <c r="S2165" i="1" s="1"/>
  <c r="Q2197" i="1"/>
  <c r="P2197" i="1"/>
  <c r="Q2258" i="1"/>
  <c r="P2258" i="1"/>
  <c r="P2070" i="1"/>
  <c r="R2070" i="1" s="1"/>
  <c r="S2070" i="1" s="1"/>
  <c r="P2082" i="1"/>
  <c r="R2082" i="1" s="1"/>
  <c r="S2082" i="1" s="1"/>
  <c r="P2094" i="1"/>
  <c r="R2094" i="1" s="1"/>
  <c r="S2094" i="1" s="1"/>
  <c r="P2106" i="1"/>
  <c r="R2106" i="1" s="1"/>
  <c r="S2106" i="1" s="1"/>
  <c r="P2118" i="1"/>
  <c r="R2118" i="1" s="1"/>
  <c r="S2118" i="1" s="1"/>
  <c r="P2130" i="1"/>
  <c r="R2130" i="1" s="1"/>
  <c r="S2130" i="1" s="1"/>
  <c r="P2142" i="1"/>
  <c r="R2142" i="1" s="1"/>
  <c r="S2142" i="1" s="1"/>
  <c r="P2154" i="1"/>
  <c r="R2154" i="1" s="1"/>
  <c r="S2154" i="1" s="1"/>
  <c r="P2166" i="1"/>
  <c r="R2166" i="1" s="1"/>
  <c r="S2166" i="1" s="1"/>
  <c r="P2178" i="1"/>
  <c r="R2178" i="1" s="1"/>
  <c r="S2178" i="1" s="1"/>
  <c r="P2190" i="1"/>
  <c r="R2190" i="1" s="1"/>
  <c r="S2190" i="1" s="1"/>
  <c r="P2202" i="1"/>
  <c r="R2202" i="1" s="1"/>
  <c r="S2202" i="1" s="1"/>
  <c r="P2214" i="1"/>
  <c r="R2214" i="1" s="1"/>
  <c r="S2214" i="1" s="1"/>
  <c r="P2226" i="1"/>
  <c r="R2226" i="1" s="1"/>
  <c r="S2226" i="1" s="1"/>
  <c r="P2238" i="1"/>
  <c r="R2238" i="1" s="1"/>
  <c r="S2238" i="1" s="1"/>
  <c r="P2250" i="1"/>
  <c r="R2250" i="1" s="1"/>
  <c r="S2250" i="1" s="1"/>
  <c r="P2262" i="1"/>
  <c r="R2262" i="1" s="1"/>
  <c r="S2262" i="1" s="1"/>
  <c r="P2274" i="1"/>
  <c r="R2274" i="1" s="1"/>
  <c r="S2274" i="1" s="1"/>
  <c r="P2279" i="1"/>
  <c r="R2279" i="1" s="1"/>
  <c r="S2279" i="1" s="1"/>
  <c r="P2273" i="1"/>
  <c r="R2273" i="1" s="1"/>
  <c r="S2273" i="1" s="1"/>
  <c r="P2285" i="1"/>
  <c r="R2285" i="1" s="1"/>
  <c r="S2285" i="1" s="1"/>
  <c r="R2233" i="1" l="1"/>
  <c r="S2233" i="1" s="1"/>
  <c r="R2149" i="1"/>
  <c r="S2149" i="1" s="1"/>
  <c r="R2031" i="1"/>
  <c r="S2031" i="1" s="1"/>
  <c r="R2161" i="1"/>
  <c r="S2161" i="1" s="1"/>
  <c r="R2089" i="1"/>
  <c r="S2089" i="1" s="1"/>
  <c r="R2034" i="1"/>
  <c r="S2034" i="1" s="1"/>
  <c r="R2221" i="1"/>
  <c r="S2221" i="1" s="1"/>
  <c r="R2222" i="1"/>
  <c r="S2222" i="1" s="1"/>
  <c r="R2137" i="1"/>
  <c r="S2137" i="1" s="1"/>
  <c r="R2258" i="1"/>
  <c r="S2258" i="1" s="1"/>
  <c r="R2197" i="1"/>
  <c r="S2197" i="1" s="1"/>
  <c r="R2101" i="1"/>
  <c r="S2101" i="1" s="1"/>
  <c r="R2126" i="1"/>
  <c r="S2126" i="1" s="1"/>
  <c r="R2046" i="1"/>
  <c r="S2046" i="1" s="1"/>
  <c r="R2114" i="1"/>
  <c r="S2114" i="1" s="1"/>
  <c r="R2257" i="1"/>
  <c r="S2257" i="1" s="1"/>
  <c r="R1952" i="1"/>
  <c r="S1952" i="1" s="1"/>
  <c r="R2173" i="1"/>
  <c r="S2173" i="1" s="1"/>
  <c r="R2281" i="1"/>
  <c r="S2281" i="1" s="1"/>
  <c r="R2138" i="1"/>
  <c r="S2138" i="1" s="1"/>
  <c r="R1983" i="1"/>
  <c r="S1983" i="1" s="1"/>
  <c r="R2113" i="1"/>
  <c r="S2113" i="1" s="1"/>
  <c r="R2102" i="1"/>
  <c r="S2102" i="1" s="1"/>
  <c r="R2174" i="1"/>
  <c r="S2174" i="1" s="1"/>
  <c r="R2077" i="1"/>
  <c r="S2077" i="1" s="1"/>
  <c r="R2189" i="1"/>
  <c r="S2189" i="1" s="1"/>
  <c r="R2065" i="1"/>
  <c r="S2065" i="1" s="1"/>
  <c r="R2210" i="1"/>
  <c r="S2210" i="1" s="1"/>
  <c r="R2270" i="1"/>
  <c r="S2270" i="1" s="1"/>
  <c r="R2186" i="1"/>
  <c r="S2186" i="1" s="1"/>
  <c r="R2234" i="1"/>
  <c r="S2234" i="1" s="1"/>
  <c r="R2058" i="1"/>
  <c r="S2058" i="1" s="1"/>
  <c r="R2245" i="1"/>
  <c r="S2245" i="1" s="1"/>
  <c r="R2246" i="1"/>
  <c r="S2246" i="1" s="1"/>
  <c r="R2162" i="1"/>
  <c r="S2162" i="1" s="1"/>
  <c r="R2175" i="1"/>
  <c r="S2175" i="1" s="1"/>
  <c r="R2139" i="1"/>
  <c r="S2139" i="1" s="1"/>
  <c r="R2007" i="1"/>
  <c r="S2007" i="1" s="1"/>
  <c r="R2090" i="1"/>
  <c r="S2090" i="1" s="1"/>
  <c r="R2078" i="1"/>
  <c r="S2078" i="1" s="1"/>
  <c r="R2125" i="1"/>
  <c r="S2125" i="1" s="1"/>
  <c r="R2150" i="1"/>
  <c r="S2150" i="1" s="1"/>
  <c r="R2209" i="1"/>
  <c r="S2209" i="1" s="1"/>
  <c r="R2282" i="1"/>
  <c r="S2282" i="1" s="1"/>
  <c r="R2185" i="1"/>
  <c r="S2185" i="1" s="1"/>
  <c r="R2019" i="1"/>
  <c r="S2019" i="1" s="1"/>
  <c r="R1971" i="1"/>
  <c r="S1971" i="1" s="1"/>
  <c r="R2269" i="1"/>
  <c r="S2269" i="1" s="1"/>
  <c r="R2198" i="1"/>
  <c r="S2198" i="1" s="1"/>
  <c r="R1995" i="1"/>
  <c r="S1995" i="1" s="1"/>
  <c r="U510" i="8" l="1"/>
  <c r="U44" i="8"/>
  <c r="U277" i="8"/>
  <c r="O1942" i="1" l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835" i="1" l="1"/>
  <c r="R835" i="1" s="1"/>
  <c r="S835" i="1" s="1"/>
  <c r="P1851" i="1"/>
  <c r="R1851" i="1" s="1"/>
  <c r="S1851" i="1" s="1"/>
  <c r="P381" i="1"/>
  <c r="R381" i="1" s="1"/>
  <c r="S381" i="1" s="1"/>
  <c r="P572" i="1"/>
  <c r="R572" i="1" s="1"/>
  <c r="S572" i="1" s="1"/>
  <c r="P1487" i="1"/>
  <c r="R1487" i="1" s="1"/>
  <c r="S1487" i="1" s="1"/>
  <c r="P603" i="1"/>
  <c r="R603" i="1" s="1"/>
  <c r="S603" i="1" s="1"/>
  <c r="P1862" i="1"/>
  <c r="R1862" i="1" s="1"/>
  <c r="S1862" i="1" s="1"/>
  <c r="P1374" i="1"/>
  <c r="R1374" i="1" s="1"/>
  <c r="S1374" i="1" s="1"/>
  <c r="P1524" i="1"/>
  <c r="R1524" i="1" s="1"/>
  <c r="S1524" i="1" s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R1792" i="1" s="1"/>
  <c r="S1792" i="1" s="1"/>
  <c r="P126" i="1"/>
  <c r="R126" i="1" s="1"/>
  <c r="S126" i="1" s="1"/>
  <c r="P1067" i="1"/>
  <c r="R1067" i="1" s="1"/>
  <c r="S1067" i="1" s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R648" i="1" s="1"/>
  <c r="S648" i="1" s="1"/>
  <c r="P1224" i="1"/>
  <c r="R1224" i="1" s="1"/>
  <c r="S1224" i="1" s="1"/>
  <c r="P1508" i="1"/>
  <c r="R1508" i="1" s="1"/>
  <c r="S1508" i="1" s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R1633" i="1" s="1"/>
  <c r="S1633" i="1" s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R611" i="1" s="1"/>
  <c r="S611" i="1" s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R646" i="1" s="1"/>
  <c r="S646" i="1" s="1"/>
  <c r="P1255" i="1"/>
  <c r="R1255" i="1" s="1"/>
  <c r="S1255" i="1" s="1"/>
  <c r="P1320" i="1"/>
  <c r="R1320" i="1" s="1"/>
  <c r="S1320" i="1" s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R1572" i="1" s="1"/>
  <c r="S1572" i="1" s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R423" i="1" s="1"/>
  <c r="S423" i="1" s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R1515" i="1" s="1"/>
  <c r="S1515" i="1" s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R489" i="1" s="1"/>
  <c r="S489" i="1" s="1"/>
  <c r="P591" i="1"/>
  <c r="R591" i="1" s="1"/>
  <c r="S591" i="1" s="1"/>
  <c r="P634" i="1"/>
  <c r="R634" i="1" s="1"/>
  <c r="S634" i="1" s="1"/>
  <c r="P678" i="1"/>
  <c r="R678" i="1" s="1"/>
  <c r="S678" i="1" s="1"/>
  <c r="P711" i="1"/>
  <c r="R711" i="1" s="1"/>
  <c r="S711" i="1" s="1"/>
  <c r="P947" i="1"/>
  <c r="R947" i="1" s="1"/>
  <c r="S947" i="1" s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R1561" i="1" s="1"/>
  <c r="S1561" i="1" s="1"/>
  <c r="P1625" i="1"/>
  <c r="R1625" i="1" s="1"/>
  <c r="S1625" i="1" s="1"/>
  <c r="P1734" i="1"/>
  <c r="R1734" i="1" s="1"/>
  <c r="S1734" i="1" s="1"/>
  <c r="P1767" i="1"/>
  <c r="R1767" i="1" s="1"/>
  <c r="S1767" i="1" s="1"/>
  <c r="P161" i="1"/>
  <c r="R161" i="1" s="1"/>
  <c r="S161" i="1" s="1"/>
  <c r="P294" i="1"/>
  <c r="R294" i="1" s="1"/>
  <c r="S294" i="1" s="1"/>
  <c r="P339" i="1"/>
  <c r="R339" i="1" s="1"/>
  <c r="S339" i="1" s="1"/>
  <c r="P462" i="1"/>
  <c r="R462" i="1" s="1"/>
  <c r="S462" i="1" s="1"/>
  <c r="P482" i="1"/>
  <c r="R482" i="1" s="1"/>
  <c r="S482" i="1" s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R1332" i="1" s="1"/>
  <c r="S1332" i="1" s="1"/>
  <c r="P1814" i="1"/>
  <c r="R1814" i="1" s="1"/>
  <c r="S1814" i="1" s="1"/>
  <c r="P333" i="1"/>
  <c r="R333" i="1" s="1"/>
  <c r="S333" i="1" s="1"/>
  <c r="P609" i="1"/>
  <c r="R609" i="1" s="1"/>
  <c r="S609" i="1" s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R747" i="1" s="1"/>
  <c r="S747" i="1" s="1"/>
  <c r="P772" i="1"/>
  <c r="R772" i="1" s="1"/>
  <c r="S772" i="1" s="1"/>
  <c r="P857" i="1"/>
  <c r="R857" i="1" s="1"/>
  <c r="S857" i="1" s="1"/>
  <c r="P895" i="1"/>
  <c r="R895" i="1" s="1"/>
  <c r="S895" i="1" s="1"/>
  <c r="P903" i="1"/>
  <c r="R903" i="1" s="1"/>
  <c r="S903" i="1" s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R1546" i="1" s="1"/>
  <c r="S1546" i="1" s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R801" i="1" s="1"/>
  <c r="S801" i="1" s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R214" i="1" s="1"/>
  <c r="S214" i="1" s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R575" i="1" s="1"/>
  <c r="S575" i="1" s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R1414" i="1" s="1"/>
  <c r="S1414" i="1" s="1"/>
  <c r="P1445" i="1"/>
  <c r="R1445" i="1" s="1"/>
  <c r="S1445" i="1" s="1"/>
  <c r="P1464" i="1"/>
  <c r="R1464" i="1" s="1"/>
  <c r="S1464" i="1" s="1"/>
  <c r="P1492" i="1"/>
  <c r="R1492" i="1" s="1"/>
  <c r="S1492" i="1" s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R813" i="1" s="1"/>
  <c r="S813" i="1" s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R576" i="1" s="1"/>
  <c r="S576" i="1" s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R1365" i="1" s="1"/>
  <c r="S1365" i="1" s="1"/>
  <c r="P1475" i="1"/>
  <c r="R1475" i="1" s="1"/>
  <c r="S1475" i="1" s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R431" i="1" s="1"/>
  <c r="S431" i="1" s="1"/>
  <c r="P473" i="1"/>
  <c r="R473" i="1" s="1"/>
  <c r="S473" i="1" s="1"/>
  <c r="P539" i="1"/>
  <c r="R539" i="1" s="1"/>
  <c r="S539" i="1" s="1"/>
  <c r="P558" i="1"/>
  <c r="R558" i="1" s="1"/>
  <c r="S558" i="1" s="1"/>
  <c r="P769" i="1"/>
  <c r="R769" i="1" s="1"/>
  <c r="S769" i="1" s="1"/>
  <c r="P823" i="1"/>
  <c r="R823" i="1" s="1"/>
  <c r="S823" i="1" s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R995" i="1" s="1"/>
  <c r="S995" i="1" s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R326" i="1" s="1"/>
  <c r="S326" i="1" s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R777" i="1" s="1"/>
  <c r="S777" i="1" s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R1347" i="1" s="1"/>
  <c r="S1347" i="1" s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R503" i="1" s="1"/>
  <c r="S503" i="1" s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R691" i="1" s="1"/>
  <c r="S691" i="1" s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R1264" i="1" s="1"/>
  <c r="S1264" i="1" s="1"/>
  <c r="P1302" i="1"/>
  <c r="R1302" i="1" s="1"/>
  <c r="S1302" i="1" s="1"/>
  <c r="P1311" i="1"/>
  <c r="R1311" i="1" s="1"/>
  <c r="S1311" i="1" s="1"/>
  <c r="P1534" i="1"/>
  <c r="R1534" i="1" s="1"/>
  <c r="S1534" i="1" s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R542" i="1" s="1"/>
  <c r="S542" i="1" s="1"/>
  <c r="P673" i="1"/>
  <c r="R673" i="1" s="1"/>
  <c r="S673" i="1" s="1"/>
  <c r="P683" i="1"/>
  <c r="R683" i="1" s="1"/>
  <c r="S683" i="1" s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R911" i="1" s="1"/>
  <c r="S911" i="1" s="1"/>
  <c r="P1163" i="1"/>
  <c r="R1163" i="1" s="1"/>
  <c r="S1163" i="1" s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Q276" i="1"/>
  <c r="P322" i="1"/>
  <c r="Q322" i="1"/>
  <c r="Q330" i="1"/>
  <c r="P330" i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P1334" i="1"/>
  <c r="Q1334" i="1"/>
  <c r="Q1401" i="1"/>
  <c r="P1401" i="1"/>
  <c r="P1857" i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P195" i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P943" i="1"/>
  <c r="Q1094" i="1"/>
  <c r="P1094" i="1"/>
  <c r="P1307" i="1"/>
  <c r="Q1307" i="1"/>
  <c r="P25" i="1"/>
  <c r="Q25" i="1"/>
  <c r="P119" i="1"/>
  <c r="Q119" i="1"/>
  <c r="P433" i="1"/>
  <c r="Q433" i="1"/>
  <c r="Q516" i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Q490" i="1"/>
  <c r="Q545" i="1"/>
  <c r="P545" i="1"/>
  <c r="Q564" i="1"/>
  <c r="P564" i="1"/>
  <c r="P610" i="1"/>
  <c r="Q610" i="1"/>
  <c r="P1514" i="1"/>
  <c r="Q1514" i="1"/>
  <c r="P111" i="1"/>
  <c r="Q111" i="1"/>
  <c r="P113" i="1"/>
  <c r="Q113" i="1"/>
  <c r="P418" i="1"/>
  <c r="Q418" i="1"/>
  <c r="P427" i="1"/>
  <c r="Q427" i="1"/>
  <c r="Q446" i="1"/>
  <c r="P446" i="1"/>
  <c r="Q467" i="1"/>
  <c r="P467" i="1"/>
  <c r="Q556" i="1"/>
  <c r="P556" i="1"/>
  <c r="Q619" i="1"/>
  <c r="P619" i="1"/>
  <c r="Q846" i="1"/>
  <c r="P846" i="1"/>
  <c r="Q875" i="1"/>
  <c r="P875" i="1"/>
  <c r="Q893" i="1"/>
  <c r="P893" i="1"/>
  <c r="Q1300" i="1"/>
  <c r="P1300" i="1"/>
  <c r="P147" i="1"/>
  <c r="Q147" i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R303" i="1" s="1"/>
  <c r="S303" i="1" s="1"/>
  <c r="P372" i="1"/>
  <c r="Q372" i="1"/>
  <c r="P419" i="1"/>
  <c r="Q419" i="1"/>
  <c r="Q437" i="1"/>
  <c r="P437" i="1"/>
  <c r="P502" i="1"/>
  <c r="Q502" i="1"/>
  <c r="Q546" i="1"/>
  <c r="P546" i="1"/>
  <c r="Q675" i="1"/>
  <c r="P675" i="1"/>
  <c r="Q1117" i="1"/>
  <c r="P1117" i="1"/>
  <c r="Q1213" i="1"/>
  <c r="P1213" i="1"/>
  <c r="Q1733" i="1"/>
  <c r="P1733" i="1"/>
  <c r="P84" i="1"/>
  <c r="Q84" i="1"/>
  <c r="P163" i="1"/>
  <c r="Q163" i="1"/>
  <c r="P11" i="1"/>
  <c r="Q11" i="1"/>
  <c r="P63" i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R374" i="1" s="1"/>
  <c r="S374" i="1" s="1"/>
  <c r="Q392" i="1"/>
  <c r="P392" i="1"/>
  <c r="Q412" i="1"/>
  <c r="P412" i="1"/>
  <c r="Q495" i="1"/>
  <c r="P495" i="1"/>
  <c r="Q549" i="1"/>
  <c r="P549" i="1"/>
  <c r="Q587" i="1"/>
  <c r="P587" i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P833" i="1"/>
  <c r="Q833" i="1"/>
  <c r="P909" i="1"/>
  <c r="Q909" i="1"/>
  <c r="P978" i="1"/>
  <c r="Q978" i="1"/>
  <c r="P1011" i="1"/>
  <c r="R1011" i="1" s="1"/>
  <c r="S1011" i="1" s="1"/>
  <c r="P1025" i="1"/>
  <c r="R1025" i="1" s="1"/>
  <c r="S1025" i="1" s="1"/>
  <c r="P1033" i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R1140" i="1" s="1"/>
  <c r="S1140" i="1" s="1"/>
  <c r="P1148" i="1"/>
  <c r="Q1148" i="1"/>
  <c r="P1164" i="1"/>
  <c r="R1164" i="1" s="1"/>
  <c r="S1164" i="1" s="1"/>
  <c r="P1171" i="1"/>
  <c r="R1171" i="1" s="1"/>
  <c r="S1171" i="1" s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R774" i="1" s="1"/>
  <c r="S774" i="1" s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Q1233" i="1"/>
  <c r="P1233" i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P1355" i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R567" i="1" s="1"/>
  <c r="S567" i="1" s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P1092" i="1"/>
  <c r="Q1092" i="1"/>
  <c r="P1106" i="1"/>
  <c r="R1106" i="1" s="1"/>
  <c r="S1106" i="1" s="1"/>
  <c r="P1121" i="1"/>
  <c r="R1121" i="1" s="1"/>
  <c r="S1121" i="1" s="1"/>
  <c r="P1144" i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R1297" i="1" s="1"/>
  <c r="S1297" i="1" s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R930" i="1" s="1"/>
  <c r="S930" i="1" s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R206" i="1" s="1"/>
  <c r="S206" i="1" s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R393" i="1" s="1"/>
  <c r="S393" i="1" s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54" i="1" s="1"/>
  <c r="S554" i="1" s="1"/>
  <c r="P582" i="1"/>
  <c r="R582" i="1" s="1"/>
  <c r="S582" i="1" s="1"/>
  <c r="P588" i="1"/>
  <c r="R588" i="1" s="1"/>
  <c r="S588" i="1" s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R664" i="1" s="1"/>
  <c r="S664" i="1" s="1"/>
  <c r="P680" i="1"/>
  <c r="Q680" i="1"/>
  <c r="P707" i="1"/>
  <c r="R707" i="1" s="1"/>
  <c r="S707" i="1" s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R865" i="1" s="1"/>
  <c r="S865" i="1" s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R1055" i="1" s="1"/>
  <c r="S1055" i="1" s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R1129" i="1" s="1"/>
  <c r="S1129" i="1" s="1"/>
  <c r="P1137" i="1"/>
  <c r="Q1137" i="1"/>
  <c r="P1153" i="1"/>
  <c r="R1153" i="1" s="1"/>
  <c r="S1153" i="1" s="1"/>
  <c r="P1161" i="1"/>
  <c r="Q1161" i="1"/>
  <c r="P1194" i="1"/>
  <c r="Q1194" i="1"/>
  <c r="P1211" i="1"/>
  <c r="R1211" i="1" s="1"/>
  <c r="S1211" i="1" s="1"/>
  <c r="P1220" i="1"/>
  <c r="Q1220" i="1"/>
  <c r="Q1227" i="1"/>
  <c r="P1227" i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R515" i="1" s="1"/>
  <c r="S515" i="1" s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R830" i="1" s="1"/>
  <c r="S830" i="1" s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R935" i="1" s="1"/>
  <c r="S935" i="1" s="1"/>
  <c r="P942" i="1"/>
  <c r="Q942" i="1"/>
  <c r="P950" i="1"/>
  <c r="R950" i="1" s="1"/>
  <c r="S950" i="1" s="1"/>
  <c r="P959" i="1"/>
  <c r="R959" i="1" s="1"/>
  <c r="S959" i="1" s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P1676" i="1"/>
  <c r="Q1676" i="1"/>
  <c r="P1728" i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R1576" i="1" s="1"/>
  <c r="S1576" i="1" s="1"/>
  <c r="P1584" i="1"/>
  <c r="R1584" i="1" s="1"/>
  <c r="S1584" i="1" s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Q1631" i="1"/>
  <c r="P1645" i="1"/>
  <c r="R1645" i="1" s="1"/>
  <c r="S1645" i="1" s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R1600" i="1" s="1"/>
  <c r="S1600" i="1" s="1"/>
  <c r="P1616" i="1"/>
  <c r="Q1616" i="1"/>
  <c r="P1624" i="1"/>
  <c r="R1624" i="1" s="1"/>
  <c r="S1624" i="1" s="1"/>
  <c r="P1646" i="1"/>
  <c r="Q1646" i="1"/>
  <c r="P1653" i="1"/>
  <c r="P1661" i="1"/>
  <c r="P1677" i="1"/>
  <c r="R1677" i="1" s="1"/>
  <c r="S1677" i="1" s="1"/>
  <c r="P1692" i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R1585" i="1" s="1"/>
  <c r="S1585" i="1" s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R1657" i="1" s="1"/>
  <c r="S1657" i="1" s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R1791" i="1" s="1"/>
  <c r="S1791" i="1" s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P204" i="1"/>
  <c r="R204" i="1" s="1"/>
  <c r="S204" i="1" s="1"/>
  <c r="P10" i="1"/>
  <c r="R10" i="1" s="1"/>
  <c r="S10" i="1" s="1"/>
  <c r="P46" i="1"/>
  <c r="R46" i="1" s="1"/>
  <c r="S46" i="1" s="1"/>
  <c r="P70" i="1"/>
  <c r="R70" i="1" s="1"/>
  <c r="S70" i="1" s="1"/>
  <c r="P97" i="1"/>
  <c r="R97" i="1" s="1"/>
  <c r="S97" i="1" s="1"/>
  <c r="P146" i="1"/>
  <c r="P151" i="1"/>
  <c r="R151" i="1" s="1"/>
  <c r="S151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P445" i="1"/>
  <c r="R445" i="1" s="1"/>
  <c r="S445" i="1" s="1"/>
  <c r="R291" i="1"/>
  <c r="S291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P356" i="1"/>
  <c r="R356" i="1" s="1"/>
  <c r="S356" i="1" s="1"/>
  <c r="P363" i="1"/>
  <c r="R363" i="1" s="1"/>
  <c r="S363" i="1" s="1"/>
  <c r="P396" i="1"/>
  <c r="R396" i="1" s="1"/>
  <c r="S396" i="1" s="1"/>
  <c r="P425" i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P389" i="1"/>
  <c r="R389" i="1" s="1"/>
  <c r="S389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P505" i="1"/>
  <c r="P631" i="1"/>
  <c r="P689" i="1"/>
  <c r="R689" i="1" s="1"/>
  <c r="S689" i="1" s="1"/>
  <c r="P695" i="1"/>
  <c r="R695" i="1" s="1"/>
  <c r="S69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P517" i="1"/>
  <c r="R517" i="1" s="1"/>
  <c r="S517" i="1" s="1"/>
  <c r="P580" i="1"/>
  <c r="R580" i="1" s="1"/>
  <c r="S580" i="1" s="1"/>
  <c r="P802" i="1"/>
  <c r="P529" i="1"/>
  <c r="P577" i="1"/>
  <c r="R577" i="1" s="1"/>
  <c r="S577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P636" i="1"/>
  <c r="R636" i="1" s="1"/>
  <c r="S636" i="1" s="1"/>
  <c r="P682" i="1"/>
  <c r="R682" i="1" s="1"/>
  <c r="S682" i="1" s="1"/>
  <c r="P826" i="1"/>
  <c r="R826" i="1" s="1"/>
  <c r="S826" i="1" s="1"/>
  <c r="P565" i="1"/>
  <c r="R565" i="1" s="1"/>
  <c r="S565" i="1" s="1"/>
  <c r="P655" i="1"/>
  <c r="R655" i="1" s="1"/>
  <c r="S655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P708" i="1"/>
  <c r="R708" i="1" s="1"/>
  <c r="S708" i="1" s="1"/>
  <c r="P958" i="1"/>
  <c r="R958" i="1" s="1"/>
  <c r="S958" i="1" s="1"/>
  <c r="R738" i="1"/>
  <c r="S738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P820" i="1"/>
  <c r="R820" i="1" s="1"/>
  <c r="S820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P836" i="1"/>
  <c r="R836" i="1" s="1"/>
  <c r="S836" i="1" s="1"/>
  <c r="P843" i="1"/>
  <c r="R843" i="1" s="1"/>
  <c r="S843" i="1" s="1"/>
  <c r="P1090" i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P1150" i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P1369" i="1"/>
  <c r="R1369" i="1" s="1"/>
  <c r="S1369" i="1" s="1"/>
  <c r="P1382" i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P1325" i="1"/>
  <c r="R1325" i="1" s="1"/>
  <c r="S1325" i="1" s="1"/>
  <c r="P1353" i="1"/>
  <c r="R1353" i="1" s="1"/>
  <c r="S1353" i="1" s="1"/>
  <c r="P1357" i="1"/>
  <c r="P1420" i="1"/>
  <c r="P1358" i="1"/>
  <c r="P1415" i="1"/>
  <c r="R1415" i="1" s="1"/>
  <c r="S1415" i="1" s="1"/>
  <c r="P1253" i="1"/>
  <c r="R1253" i="1" s="1"/>
  <c r="S1253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P1593" i="1"/>
  <c r="R1593" i="1" s="1"/>
  <c r="S1593" i="1" s="1"/>
  <c r="P1505" i="1"/>
  <c r="R1505" i="1" s="1"/>
  <c r="S1505" i="1" s="1"/>
  <c r="P1509" i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P1522" i="1"/>
  <c r="R1522" i="1" s="1"/>
  <c r="S1522" i="1" s="1"/>
  <c r="P1536" i="1"/>
  <c r="R1536" i="1" s="1"/>
  <c r="S1536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P1632" i="1"/>
  <c r="R1632" i="1" s="1"/>
  <c r="S1632" i="1" s="1"/>
  <c r="P1668" i="1"/>
  <c r="P1554" i="1"/>
  <c r="P1590" i="1"/>
  <c r="P1686" i="1"/>
  <c r="P1691" i="1"/>
  <c r="P1713" i="1"/>
  <c r="P1820" i="1"/>
  <c r="P1614" i="1"/>
  <c r="P1581" i="1"/>
  <c r="R1581" i="1" s="1"/>
  <c r="S1581" i="1" s="1"/>
  <c r="P1594" i="1"/>
  <c r="R1594" i="1" s="1"/>
  <c r="S1594" i="1" s="1"/>
  <c r="R1597" i="1"/>
  <c r="S1597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P1773" i="1"/>
  <c r="P1835" i="1"/>
  <c r="P1844" i="1"/>
  <c r="P1907" i="1"/>
  <c r="R1907" i="1" s="1"/>
  <c r="S1907" i="1" s="1"/>
  <c r="P1927" i="1"/>
  <c r="R1927" i="1" s="1"/>
  <c r="S1927" i="1" s="1"/>
  <c r="P1727" i="1"/>
  <c r="R1727" i="1" s="1"/>
  <c r="S1727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P1855" i="1"/>
  <c r="R1855" i="1" s="1"/>
  <c r="S1855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P1795" i="1"/>
  <c r="R1795" i="1" s="1"/>
  <c r="S1795" i="1" s="1"/>
  <c r="P1819" i="1"/>
  <c r="R1819" i="1" s="1"/>
  <c r="S1819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337" i="1" l="1"/>
  <c r="S337" i="1" s="1"/>
  <c r="R1514" i="1"/>
  <c r="S1514" i="1" s="1"/>
  <c r="R585" i="1"/>
  <c r="S585" i="1" s="1"/>
  <c r="R11" i="1"/>
  <c r="S11" i="1" s="1"/>
  <c r="R735" i="1"/>
  <c r="S735" i="1" s="1"/>
  <c r="R127" i="1"/>
  <c r="S127" i="1" s="1"/>
  <c r="R92" i="1"/>
  <c r="S92" i="1" s="1"/>
  <c r="R1825" i="1"/>
  <c r="S1825" i="1" s="1"/>
  <c r="R863" i="1"/>
  <c r="S863" i="1" s="1"/>
  <c r="AJ510" i="8"/>
  <c r="AJ44" i="8"/>
  <c r="AJ277" i="8"/>
  <c r="R421" i="1"/>
  <c r="S421" i="1" s="1"/>
  <c r="R417" i="1"/>
  <c r="S417" i="1" s="1"/>
  <c r="R1764" i="1"/>
  <c r="S1764" i="1" s="1"/>
  <c r="R1828" i="1"/>
  <c r="S1828" i="1" s="1"/>
  <c r="R1752" i="1"/>
  <c r="S1752" i="1" s="1"/>
  <c r="R266" i="1"/>
  <c r="S266" i="1" s="1"/>
  <c r="R502" i="1"/>
  <c r="S502" i="1" s="1"/>
  <c r="R1933" i="1"/>
  <c r="S1933" i="1" s="1"/>
  <c r="R1909" i="1"/>
  <c r="S1909" i="1" s="1"/>
  <c r="R814" i="1"/>
  <c r="S814" i="1" s="1"/>
  <c r="R1653" i="1"/>
  <c r="S1653" i="1" s="1"/>
  <c r="R1184" i="1"/>
  <c r="S1184" i="1" s="1"/>
  <c r="R622" i="1"/>
  <c r="S622" i="1" s="1"/>
  <c r="R155" i="1"/>
  <c r="S155" i="1" s="1"/>
  <c r="R330" i="1"/>
  <c r="S330" i="1" s="1"/>
  <c r="R15" i="1"/>
  <c r="S15" i="1" s="1"/>
  <c r="R1644" i="1"/>
  <c r="S1644" i="1" s="1"/>
  <c r="R1138" i="1"/>
  <c r="S1138" i="1" s="1"/>
  <c r="R619" i="1"/>
  <c r="S619" i="1" s="1"/>
  <c r="R60" i="1"/>
  <c r="S60" i="1" s="1"/>
  <c r="R1652" i="1"/>
  <c r="S1652" i="1" s="1"/>
  <c r="R1016" i="1"/>
  <c r="S1016" i="1" s="1"/>
  <c r="R1182" i="1"/>
  <c r="S1182" i="1" s="1"/>
  <c r="R980" i="1"/>
  <c r="S980" i="1" s="1"/>
  <c r="R481" i="1"/>
  <c r="S481" i="1" s="1"/>
  <c r="R158" i="1"/>
  <c r="S158" i="1" s="1"/>
  <c r="R418" i="1"/>
  <c r="S418" i="1" s="1"/>
  <c r="R1785" i="1"/>
  <c r="S1785" i="1" s="1"/>
  <c r="R1682" i="1"/>
  <c r="S1682" i="1" s="1"/>
  <c r="R429" i="1"/>
  <c r="S429" i="1" s="1"/>
  <c r="R1740" i="1"/>
  <c r="S1740" i="1" s="1"/>
  <c r="R1322" i="1"/>
  <c r="S1322" i="1" s="1"/>
  <c r="R1194" i="1"/>
  <c r="S1194" i="1" s="1"/>
  <c r="R658" i="1"/>
  <c r="S658" i="1" s="1"/>
  <c r="R875" i="1"/>
  <c r="S875" i="1" s="1"/>
  <c r="R1355" i="1"/>
  <c r="S1355" i="1" s="1"/>
  <c r="R1020" i="1"/>
  <c r="S1020" i="1" s="1"/>
  <c r="R1482" i="1"/>
  <c r="S1482" i="1" s="1"/>
  <c r="R861" i="1"/>
  <c r="S861" i="1" s="1"/>
  <c r="R1310" i="1"/>
  <c r="S1310" i="1" s="1"/>
  <c r="R730" i="1"/>
  <c r="S730" i="1" s="1"/>
  <c r="R71" i="1"/>
  <c r="S71" i="1" s="1"/>
  <c r="R419" i="1"/>
  <c r="S419" i="1" s="1"/>
  <c r="R145" i="1"/>
  <c r="S145" i="1" s="1"/>
  <c r="R1032" i="1"/>
  <c r="S1032" i="1" s="1"/>
  <c r="R1268" i="1"/>
  <c r="S1268" i="1" s="1"/>
  <c r="R185" i="1"/>
  <c r="S185" i="1" s="1"/>
  <c r="R1604" i="1"/>
  <c r="S1604" i="1" s="1"/>
  <c r="R1292" i="1"/>
  <c r="S1292" i="1" s="1"/>
  <c r="R143" i="1"/>
  <c r="S143" i="1" s="1"/>
  <c r="R1233" i="1"/>
  <c r="S1233" i="1" s="1"/>
  <c r="R969" i="1"/>
  <c r="S969" i="1" s="1"/>
  <c r="R1215" i="1"/>
  <c r="S1215" i="1" s="1"/>
  <c r="R1661" i="1"/>
  <c r="S1661" i="1" s="1"/>
  <c r="R1026" i="1"/>
  <c r="S1026" i="1" s="1"/>
  <c r="R1733" i="1"/>
  <c r="S1733" i="1" s="1"/>
  <c r="R437" i="1"/>
  <c r="S437" i="1" s="1"/>
  <c r="R196" i="1"/>
  <c r="S196" i="1" s="1"/>
  <c r="R490" i="1"/>
  <c r="S490" i="1" s="1"/>
  <c r="R547" i="1"/>
  <c r="S547" i="1" s="1"/>
  <c r="R1160" i="1"/>
  <c r="S1160" i="1" s="1"/>
  <c r="R181" i="1"/>
  <c r="S181" i="1" s="1"/>
  <c r="R796" i="1"/>
  <c r="S796" i="1" s="1"/>
  <c r="R1197" i="1"/>
  <c r="S1197" i="1" s="1"/>
  <c r="R59" i="1"/>
  <c r="S59" i="1" s="1"/>
  <c r="R385" i="1"/>
  <c r="S385" i="1" s="1"/>
  <c r="R166" i="1"/>
  <c r="S166" i="1" s="1"/>
  <c r="R147" i="1"/>
  <c r="S147" i="1" s="1"/>
  <c r="R111" i="1"/>
  <c r="S111" i="1" s="1"/>
  <c r="R454" i="1"/>
  <c r="S454" i="1" s="1"/>
  <c r="R451" i="1"/>
  <c r="S451" i="1" s="1"/>
  <c r="R1443" i="1"/>
  <c r="S1443" i="1" s="1"/>
  <c r="R909" i="1"/>
  <c r="S909" i="1" s="1"/>
  <c r="R1666" i="1"/>
  <c r="S1666" i="1" s="1"/>
  <c r="R587" i="1"/>
  <c r="S587" i="1" s="1"/>
  <c r="R93" i="1"/>
  <c r="S93" i="1" s="1"/>
  <c r="R546" i="1"/>
  <c r="S546" i="1" s="1"/>
  <c r="R610" i="1"/>
  <c r="S610" i="1" s="1"/>
  <c r="R516" i="1"/>
  <c r="S516" i="1" s="1"/>
  <c r="R50" i="1"/>
  <c r="S50" i="1" s="1"/>
  <c r="R1401" i="1"/>
  <c r="S1401" i="1" s="1"/>
  <c r="R739" i="1"/>
  <c r="S739" i="1" s="1"/>
  <c r="R1491" i="1"/>
  <c r="S1491" i="1" s="1"/>
  <c r="R518" i="1"/>
  <c r="S518" i="1" s="1"/>
  <c r="R912" i="1"/>
  <c r="S912" i="1" s="1"/>
  <c r="R1033" i="1"/>
  <c r="S1033" i="1" s="1"/>
  <c r="R1008" i="1"/>
  <c r="S1008" i="1" s="1"/>
  <c r="R1158" i="1"/>
  <c r="S1158" i="1" s="1"/>
  <c r="R1247" i="1"/>
  <c r="S1247" i="1" s="1"/>
  <c r="R75" i="1"/>
  <c r="S75" i="1" s="1"/>
  <c r="R1307" i="1"/>
  <c r="S1307" i="1" s="1"/>
  <c r="R301" i="1"/>
  <c r="S301" i="1" s="1"/>
  <c r="R277" i="1"/>
  <c r="S277" i="1" s="1"/>
  <c r="R51" i="1"/>
  <c r="S51" i="1" s="1"/>
  <c r="R1284" i="1"/>
  <c r="S1284" i="1" s="1"/>
  <c r="R1283" i="1"/>
  <c r="S1283" i="1" s="1"/>
  <c r="R800" i="1"/>
  <c r="S800" i="1" s="1"/>
  <c r="R1144" i="1"/>
  <c r="S1144" i="1" s="1"/>
  <c r="R692" i="1"/>
  <c r="S692" i="1" s="1"/>
  <c r="R227" i="1"/>
  <c r="S227" i="1" s="1"/>
  <c r="R942" i="1"/>
  <c r="S942" i="1" s="1"/>
  <c r="R1552" i="1"/>
  <c r="S1552" i="1" s="1"/>
  <c r="R828" i="1"/>
  <c r="S828" i="1" s="1"/>
  <c r="R825" i="1"/>
  <c r="S825" i="1" s="1"/>
  <c r="R361" i="1"/>
  <c r="S361" i="1" s="1"/>
  <c r="R1050" i="1"/>
  <c r="S1050" i="1" s="1"/>
  <c r="R1470" i="1"/>
  <c r="S1470" i="1" s="1"/>
  <c r="R239" i="1"/>
  <c r="S239" i="1" s="1"/>
  <c r="R122" i="1"/>
  <c r="S122" i="1" s="1"/>
  <c r="R87" i="1"/>
  <c r="S87" i="1" s="1"/>
  <c r="R253" i="1"/>
  <c r="S253" i="1" s="1"/>
  <c r="R195" i="1"/>
  <c r="S195" i="1" s="1"/>
  <c r="R243" i="1"/>
  <c r="S243" i="1" s="1"/>
  <c r="R993" i="1"/>
  <c r="S993" i="1" s="1"/>
  <c r="R786" i="1"/>
  <c r="S786" i="1" s="1"/>
  <c r="R276" i="1"/>
  <c r="S276" i="1" s="1"/>
  <c r="R1692" i="1"/>
  <c r="S1692" i="1" s="1"/>
  <c r="R1631" i="1"/>
  <c r="S1631" i="1" s="1"/>
  <c r="R1728" i="1"/>
  <c r="S1728" i="1" s="1"/>
  <c r="R1069" i="1"/>
  <c r="S1069" i="1" s="1"/>
  <c r="R1502" i="1"/>
  <c r="S1502" i="1" s="1"/>
  <c r="R1227" i="1"/>
  <c r="S1227" i="1" s="1"/>
  <c r="R1198" i="1"/>
  <c r="S1198" i="1" s="1"/>
  <c r="R742" i="1"/>
  <c r="S742" i="1" s="1"/>
  <c r="R551" i="1"/>
  <c r="S551" i="1" s="1"/>
  <c r="R91" i="1"/>
  <c r="S91" i="1" s="1"/>
  <c r="R641" i="1"/>
  <c r="S641" i="1" s="1"/>
  <c r="R313" i="1"/>
  <c r="S313" i="1" s="1"/>
  <c r="R38" i="1"/>
  <c r="S38" i="1" s="1"/>
  <c r="R846" i="1"/>
  <c r="S846" i="1" s="1"/>
  <c r="R545" i="1"/>
  <c r="S545" i="1" s="1"/>
  <c r="R1702" i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2" i="1" l="1"/>
  <c r="AJ23" i="7" l="1"/>
  <c r="AJ42" i="7"/>
  <c r="AJ60" i="7"/>
</calcChain>
</file>

<file path=xl/sharedStrings.xml><?xml version="1.0" encoding="utf-8"?>
<sst xmlns="http://schemas.openxmlformats.org/spreadsheetml/2006/main" count="36135" uniqueCount="684">
  <si>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</si>
  <si>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</si>
  <si>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</si>
  <si>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</si>
  <si>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</si>
  <si>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</si>
  <si>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</si>
  <si>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</si>
  <si>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</si>
  <si>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</si>
  <si>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</si>
  <si>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</si>
  <si>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</si>
  <si>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</si>
  <si>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</si>
  <si>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</si>
  <si>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</si>
  <si>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</si>
  <si>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</si>
  <si>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</si>
  <si>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25175</t>
  </si>
  <si>
    <t>5001</t>
  </si>
  <si>
    <t>ANTIOQUIA</t>
  </si>
  <si>
    <t>73443</t>
  </si>
  <si>
    <t>MARIQUITA</t>
  </si>
  <si>
    <t>85001</t>
  </si>
  <si>
    <t>YOPAL</t>
  </si>
  <si>
    <t>8758</t>
  </si>
  <si>
    <t>SOLEDAD</t>
  </si>
  <si>
    <t>HK2899</t>
  </si>
  <si>
    <t>C206</t>
  </si>
  <si>
    <t>68081</t>
  </si>
  <si>
    <t>BARRANCABERMEJA</t>
  </si>
  <si>
    <t>20001</t>
  </si>
  <si>
    <t>VALLEDUPAR</t>
  </si>
  <si>
    <t>68001</t>
  </si>
  <si>
    <t>BUCARAMANGA</t>
  </si>
  <si>
    <t>68406</t>
  </si>
  <si>
    <t>LEBRIJA</t>
  </si>
  <si>
    <t>11001</t>
  </si>
  <si>
    <t>17662</t>
  </si>
  <si>
    <t>SAMANA</t>
  </si>
  <si>
    <t>20400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</si>
  <si>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</si>
  <si>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</si>
  <si>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</si>
  <si>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</si>
  <si>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</si>
  <si>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</si>
  <si>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</si>
  <si>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</si>
  <si>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</si>
  <si>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</si>
  <si>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</si>
  <si>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</si>
  <si>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</si>
  <si>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</si>
  <si>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</si>
  <si>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</si>
  <si>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</si>
  <si>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</si>
  <si>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</si>
  <si>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</si>
  <si>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</si>
  <si>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</si>
  <si>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</si>
  <si>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</si>
  <si>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</si>
  <si>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</si>
  <si>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</si>
  <si>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</si>
  <si>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</si>
  <si>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</si>
  <si>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</si>
  <si>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</si>
  <si>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</si>
  <si>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</si>
  <si>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</si>
  <si>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</si>
  <si>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</si>
  <si>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</si>
  <si>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</si>
  <si>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</si>
  <si>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</si>
  <si>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CHEQUEO</t>
  </si>
  <si>
    <t>0DW</t>
  </si>
  <si>
    <t>QUERGEO SAS</t>
  </si>
  <si>
    <t>HK4781</t>
  </si>
  <si>
    <t>41001</t>
  </si>
  <si>
    <t>NEIVA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</si>
  <si>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</si>
  <si>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</si>
  <si>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</si>
  <si>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</si>
  <si>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</si>
  <si>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</si>
  <si>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</si>
  <si>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</si>
  <si>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</si>
  <si>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</si>
  <si>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8001</t>
  </si>
  <si>
    <t>BARRANQUILLA</t>
  </si>
  <si>
    <t>52001</t>
  </si>
  <si>
    <t>PASTO</t>
  </si>
  <si>
    <t>0EA</t>
  </si>
  <si>
    <t>COLCHARTER LTDA.</t>
  </si>
  <si>
    <t>HK4714</t>
  </si>
  <si>
    <t>C414</t>
  </si>
  <si>
    <t>27001</t>
  </si>
  <si>
    <t>81001</t>
  </si>
  <si>
    <t>97001</t>
  </si>
  <si>
    <t>99001</t>
  </si>
  <si>
    <t>HK4966</t>
  </si>
  <si>
    <t>AC90</t>
  </si>
  <si>
    <t>81736</t>
  </si>
  <si>
    <t>SARAVENA</t>
  </si>
  <si>
    <t>88001</t>
  </si>
  <si>
    <t>SAN ANDRES - ISLA</t>
  </si>
  <si>
    <t>91001</t>
  </si>
  <si>
    <t>LETICIA</t>
  </si>
  <si>
    <t>HK5020</t>
  </si>
  <si>
    <t>PA34</t>
  </si>
  <si>
    <t>19318</t>
  </si>
  <si>
    <t>GUAPI</t>
  </si>
  <si>
    <t>19809</t>
  </si>
  <si>
    <t>HK2714</t>
  </si>
  <si>
    <t>27075</t>
  </si>
  <si>
    <t>5400</t>
  </si>
  <si>
    <t>99524</t>
  </si>
  <si>
    <t>LA PRIMAVERA</t>
  </si>
  <si>
    <t>13001</t>
  </si>
  <si>
    <t>94001</t>
  </si>
  <si>
    <t>17001</t>
  </si>
  <si>
    <t>MANIZALES</t>
  </si>
  <si>
    <t>27495</t>
  </si>
  <si>
    <t>99773</t>
  </si>
  <si>
    <t>CUMARIBO</t>
  </si>
  <si>
    <t>54498</t>
  </si>
  <si>
    <t>70215</t>
  </si>
  <si>
    <t>COROZAL</t>
  </si>
  <si>
    <t>47001</t>
  </si>
  <si>
    <t>SANTA MARTA</t>
  </si>
  <si>
    <t>50350</t>
  </si>
  <si>
    <t>LA MACARENA</t>
  </si>
  <si>
    <t>63001</t>
  </si>
  <si>
    <t>ARMENIA</t>
  </si>
  <si>
    <t>50001</t>
  </si>
  <si>
    <t>VILLAVICENCIO</t>
  </si>
  <si>
    <t>88564</t>
  </si>
  <si>
    <t>PROVIDENCIA</t>
  </si>
  <si>
    <t>94343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</si>
  <si>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</si>
  <si>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</si>
  <si>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</si>
  <si>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</si>
  <si>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</si>
  <si>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</si>
  <si>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</si>
  <si>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</si>
  <si>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44001</t>
  </si>
  <si>
    <t>RIOHACHA</t>
  </si>
  <si>
    <t>19001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</si>
  <si>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</si>
  <si>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</si>
  <si>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</si>
  <si>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</si>
  <si>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</si>
  <si>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</si>
  <si>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</si>
  <si>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</si>
  <si>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</si>
  <si>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</si>
  <si>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</si>
  <si>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</si>
  <si>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95200</t>
  </si>
  <si>
    <t>MIRAFLORES - GUAVIARE</t>
  </si>
  <si>
    <t>HK3059</t>
  </si>
  <si>
    <t>86568</t>
  </si>
  <si>
    <t>HK3245</t>
  </si>
  <si>
    <t>91405</t>
  </si>
  <si>
    <t>LA CHORRERA</t>
  </si>
  <si>
    <t>HK4040</t>
  </si>
  <si>
    <t>27077</t>
  </si>
  <si>
    <t>HK4785</t>
  </si>
  <si>
    <t>HK4850</t>
  </si>
  <si>
    <t>HK4865</t>
  </si>
  <si>
    <t>T210</t>
  </si>
  <si>
    <t>91460</t>
  </si>
  <si>
    <t>HK4983</t>
  </si>
  <si>
    <t>C421</t>
  </si>
  <si>
    <t>8372</t>
  </si>
  <si>
    <t>JUAN DE ACOSTA</t>
  </si>
  <si>
    <t>18756</t>
  </si>
  <si>
    <t>SOLANO</t>
  </si>
  <si>
    <t>50325</t>
  </si>
  <si>
    <t>91263</t>
  </si>
  <si>
    <t>EL ENCANTO</t>
  </si>
  <si>
    <t>66001</t>
  </si>
  <si>
    <t>PEREIRA</t>
  </si>
  <si>
    <t>18753</t>
  </si>
  <si>
    <t>50573</t>
  </si>
  <si>
    <t>50689</t>
  </si>
  <si>
    <t>SAN MARTIN</t>
  </si>
  <si>
    <t>97161</t>
  </si>
  <si>
    <t>97666</t>
  </si>
  <si>
    <t>TARAIRA</t>
  </si>
  <si>
    <t>HK2822</t>
  </si>
  <si>
    <t>BN2P</t>
  </si>
  <si>
    <t>52835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</si>
  <si>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</si>
  <si>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</si>
  <si>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</si>
  <si>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</si>
  <si>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</si>
  <si>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</si>
  <si>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</si>
  <si>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</si>
  <si>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</si>
  <si>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</si>
  <si>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</si>
  <si>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</si>
  <si>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</si>
  <si>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5045</t>
  </si>
  <si>
    <t>27006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</si>
  <si>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</si>
  <si>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</si>
  <si>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</si>
  <si>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</si>
  <si>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</si>
  <si>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</si>
  <si>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</si>
  <si>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</si>
  <si>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</si>
  <si>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</si>
  <si>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</si>
  <si>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</si>
  <si>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</si>
  <si>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HK5078</t>
  </si>
  <si>
    <t>27372</t>
  </si>
  <si>
    <t>5147</t>
  </si>
  <si>
    <t>CAREPA</t>
  </si>
  <si>
    <t>76001</t>
  </si>
  <si>
    <t>52356</t>
  </si>
  <si>
    <t>IPIALES</t>
  </si>
  <si>
    <t>76563</t>
  </si>
  <si>
    <t>PRADERA</t>
  </si>
  <si>
    <t>19418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</si>
  <si>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</si>
  <si>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</si>
  <si>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</si>
  <si>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</si>
  <si>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</si>
  <si>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</si>
  <si>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</si>
  <si>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</si>
  <si>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</si>
  <si>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</si>
  <si>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</si>
  <si>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</si>
  <si>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</si>
  <si>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</si>
  <si>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</si>
  <si>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</si>
  <si>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</si>
  <si>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</si>
  <si>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</si>
  <si>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</si>
  <si>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</si>
  <si>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</si>
  <si>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</si>
  <si>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</si>
  <si>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</si>
  <si>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</si>
  <si>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</si>
  <si>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</si>
  <si>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</si>
  <si>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</si>
  <si>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</si>
  <si>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</si>
  <si>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</si>
  <si>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</si>
  <si>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</si>
  <si>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</si>
  <si>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</si>
  <si>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</si>
  <si>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</si>
  <si>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</si>
  <si>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</si>
  <si>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</si>
  <si>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</si>
  <si>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</si>
  <si>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</si>
  <si>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</si>
  <si>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</si>
  <si>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</si>
  <si>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</si>
  <si>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</si>
  <si>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</si>
  <si>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</si>
  <si>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</si>
  <si>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</si>
  <si>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</si>
  <si>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</si>
  <si>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</si>
  <si>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</si>
  <si>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</si>
  <si>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</si>
  <si>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</si>
  <si>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</si>
  <si>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</si>
  <si>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</si>
  <si>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</si>
  <si>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</si>
  <si>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</si>
  <si>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</si>
  <si>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</si>
  <si>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</si>
  <si>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</si>
  <si>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</si>
  <si>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</si>
  <si>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</si>
  <si>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</si>
  <si>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</si>
  <si>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</si>
  <si>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</si>
  <si>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</si>
  <si>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</si>
  <si>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</si>
  <si>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</si>
  <si>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</si>
  <si>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</si>
  <si>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</si>
  <si>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</si>
  <si>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</si>
  <si>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</si>
  <si>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</si>
  <si>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</si>
  <si>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</si>
  <si>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</si>
  <si>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</si>
  <si>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</si>
  <si>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85440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</si>
  <si>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</si>
  <si>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</si>
  <si>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</si>
  <si>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</si>
  <si>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</si>
  <si>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</si>
  <si>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</si>
  <si>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</si>
  <si>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</si>
  <si>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</si>
  <si>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</si>
  <si>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</si>
  <si>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</si>
  <si>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</si>
  <si>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</si>
  <si>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</si>
  <si>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</si>
  <si>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</si>
  <si>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</si>
  <si>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</si>
  <si>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</si>
  <si>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</si>
  <si>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</si>
  <si>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</si>
  <si>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</si>
  <si>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</si>
  <si>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</si>
  <si>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</si>
  <si>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</si>
  <si>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</si>
  <si>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</si>
  <si>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</si>
  <si>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</si>
  <si>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</si>
  <si>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</si>
  <si>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</si>
  <si>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</si>
  <si>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</si>
  <si>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</si>
  <si>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</si>
  <si>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</si>
  <si>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</si>
  <si>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</si>
  <si>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</si>
  <si>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</si>
  <si>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</si>
  <si>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</si>
  <si>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</si>
  <si>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</si>
  <si>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</si>
  <si>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</si>
  <si>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</si>
  <si>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</si>
  <si>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</si>
  <si>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</si>
  <si>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</si>
  <si>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</si>
  <si>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</si>
  <si>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</si>
  <si>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</si>
  <si>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</si>
  <si>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</si>
  <si>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</si>
  <si>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</si>
  <si>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</si>
  <si>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</si>
  <si>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</si>
  <si>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</si>
  <si>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</si>
  <si>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</si>
  <si>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</si>
  <si>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</si>
  <si>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Distancia Recorrida (Km) / Horas Voladas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</si>
  <si>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</si>
  <si>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</si>
  <si>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</si>
  <si>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</si>
  <si>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</si>
  <si>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</si>
  <si>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</si>
  <si>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</si>
  <si>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</si>
  <si>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</si>
  <si>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</si>
  <si>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</si>
  <si>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</si>
  <si>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</si>
  <si>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</si>
  <si>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</si>
  <si>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13140</t>
  </si>
  <si>
    <t>CALAMAR</t>
  </si>
  <si>
    <t>13657</t>
  </si>
  <si>
    <t>SAN JUAN NEPOMUCENO</t>
  </si>
  <si>
    <t>23570</t>
  </si>
  <si>
    <t>PUEBLO NUEVO</t>
  </si>
  <si>
    <t>23660</t>
  </si>
  <si>
    <t>SAHAGUN</t>
  </si>
  <si>
    <t>5134</t>
  </si>
  <si>
    <t>CAMPAMENTO</t>
  </si>
  <si>
    <t>5142</t>
  </si>
  <si>
    <t>CARACOLI</t>
  </si>
  <si>
    <t>5197</t>
  </si>
  <si>
    <t>COCORNA</t>
  </si>
  <si>
    <t>5670</t>
  </si>
  <si>
    <t>SAN ROQUE</t>
  </si>
  <si>
    <t>5887</t>
  </si>
  <si>
    <t>YARUMAL</t>
  </si>
  <si>
    <t>5890</t>
  </si>
  <si>
    <t>YOLOMBO</t>
  </si>
  <si>
    <t>5042</t>
  </si>
  <si>
    <t>27205</t>
  </si>
  <si>
    <t>CONDOTO</t>
  </si>
  <si>
    <t>19390</t>
  </si>
  <si>
    <t>LA ROMELIA</t>
  </si>
  <si>
    <t>97511</t>
  </si>
  <si>
    <t>PACOA</t>
  </si>
  <si>
    <t>HK5214</t>
  </si>
  <si>
    <t>julio</t>
  </si>
  <si>
    <t>Distancia Recorrida (Km.) / Número de vuelos</t>
  </si>
  <si>
    <t>Minutos Voladas / Distancia Recorrida (Km.)</t>
  </si>
  <si>
    <t>ENTRENAMIENTO Y CHEQUEO</t>
  </si>
  <si>
    <t>HK4460</t>
  </si>
  <si>
    <t>PREVENCION VIGILANCIA  EXTINCION Y CONTROL</t>
  </si>
  <si>
    <t xml:space="preserve">
EMISIONES DE TELEVISION CONTROL</t>
  </si>
  <si>
    <t>HK4708</t>
  </si>
  <si>
    <t>5055</t>
  </si>
  <si>
    <t>ARGELIA</t>
  </si>
  <si>
    <t>5347</t>
  </si>
  <si>
    <t>HELICONIA</t>
  </si>
  <si>
    <t>5628</t>
  </si>
  <si>
    <t>SABANALARGA</t>
  </si>
  <si>
    <t>5664</t>
  </si>
  <si>
    <t>SAN PEDRO</t>
  </si>
  <si>
    <t>5686</t>
  </si>
  <si>
    <t>SANTA ROSA DE OSOS</t>
  </si>
  <si>
    <t>81220</t>
  </si>
  <si>
    <t>CRAVO NORTE</t>
  </si>
  <si>
    <t>68020</t>
  </si>
  <si>
    <t>ALBANIA</t>
  </si>
  <si>
    <t>17380</t>
  </si>
  <si>
    <t>LA DORADA</t>
  </si>
  <si>
    <t>Atlántico</t>
  </si>
  <si>
    <t>Cundinamarca</t>
  </si>
  <si>
    <t>Amazonas</t>
  </si>
  <si>
    <t>Bolívar</t>
  </si>
  <si>
    <t>Boyacá</t>
  </si>
  <si>
    <t>Caquetá</t>
  </si>
  <si>
    <t>Chocó</t>
  </si>
  <si>
    <t>Córdoba</t>
  </si>
  <si>
    <t>La Guajira</t>
  </si>
  <si>
    <t>Guaviare</t>
  </si>
  <si>
    <t>Putumayo</t>
  </si>
  <si>
    <t>Sucre</t>
  </si>
  <si>
    <t>Valle del Cauca</t>
  </si>
  <si>
    <t>Nariño</t>
  </si>
  <si>
    <t>Norte de Santander</t>
  </si>
  <si>
    <t>Vaupés</t>
  </si>
  <si>
    <t>Antioquia</t>
  </si>
  <si>
    <t>Tolima</t>
  </si>
  <si>
    <t>Casanare</t>
  </si>
  <si>
    <t>Santander</t>
  </si>
  <si>
    <t>Cesar</t>
  </si>
  <si>
    <t>Caldas</t>
  </si>
  <si>
    <t>Huila</t>
  </si>
  <si>
    <t>Vichada</t>
  </si>
  <si>
    <t>Cauca</t>
  </si>
  <si>
    <t>Magdalena</t>
  </si>
  <si>
    <t>Meta</t>
  </si>
  <si>
    <t>Quindio</t>
  </si>
  <si>
    <t>Risaralda</t>
  </si>
  <si>
    <t>agosto</t>
  </si>
  <si>
    <t>Titulo:</t>
  </si>
  <si>
    <t>Total:</t>
  </si>
  <si>
    <t>septiembre</t>
  </si>
  <si>
    <t>5490</t>
  </si>
  <si>
    <t>5659</t>
  </si>
  <si>
    <t>SAN JUAN DE URABA</t>
  </si>
  <si>
    <t>5665</t>
  </si>
  <si>
    <t>SAN PEDRO DE URABA</t>
  </si>
  <si>
    <t>73563</t>
  </si>
  <si>
    <t>PRADO</t>
  </si>
  <si>
    <t>TOLIMA</t>
  </si>
  <si>
    <t>73585</t>
  </si>
  <si>
    <t>CUNDINAMARCA</t>
  </si>
  <si>
    <t>CESAR</t>
  </si>
  <si>
    <t>META</t>
  </si>
  <si>
    <t>SANTANDER</t>
  </si>
  <si>
    <t>CASANARE</t>
  </si>
  <si>
    <t>ARAUCA</t>
  </si>
  <si>
    <t>GUAVIARE</t>
  </si>
  <si>
    <t>CAUCA</t>
  </si>
  <si>
    <t>VICHADA</t>
  </si>
  <si>
    <t>AMAZONAS</t>
  </si>
  <si>
    <t>NORTE DE SANTANDER</t>
  </si>
  <si>
    <t>QUINDIO</t>
  </si>
  <si>
    <t>PUTUMAYO</t>
  </si>
  <si>
    <t>RISARALDA</t>
  </si>
  <si>
    <t>52520</t>
  </si>
  <si>
    <t>FRANCISCO PIZARRO (SALAHONDA)</t>
  </si>
  <si>
    <t>SUCRE</t>
  </si>
  <si>
    <t>25099</t>
  </si>
  <si>
    <t>BOJACA</t>
  </si>
  <si>
    <t>MAGDALENA</t>
  </si>
  <si>
    <t>HUILA</t>
  </si>
  <si>
    <t>CAÑASGORDAS</t>
  </si>
  <si>
    <t>X</t>
  </si>
  <si>
    <t>BOGOTÁ, D.C.</t>
  </si>
  <si>
    <t>5861</t>
  </si>
  <si>
    <t>VENECIA</t>
  </si>
  <si>
    <t>5051</t>
  </si>
  <si>
    <t>ARBOLETES</t>
  </si>
  <si>
    <t>SAN JOSÉ DE CÚCUTA</t>
  </si>
  <si>
    <t>LA GUAJIRA</t>
  </si>
  <si>
    <t>NARIÑO</t>
  </si>
  <si>
    <t>ARCHIPIÉLAGO DE SAN ANDRÉS, PROVIDENCIA Y SANTA CATALINA</t>
  </si>
  <si>
    <t>VALLE DEL CAUCA</t>
  </si>
  <si>
    <t>HK4924</t>
  </si>
  <si>
    <t>68385</t>
  </si>
  <si>
    <t>LANDAZURI</t>
  </si>
  <si>
    <t>OCAÑA</t>
  </si>
  <si>
    <t>85125</t>
  </si>
  <si>
    <t>HATO COROZAL</t>
  </si>
  <si>
    <t>HK4791</t>
  </si>
  <si>
    <t>VILLANUEVA</t>
  </si>
  <si>
    <t>ACANDÍ</t>
  </si>
  <si>
    <t>APARTADÓ</t>
  </si>
  <si>
    <t>BAHÍA SOLANO</t>
  </si>
  <si>
    <t>BAJO BAUDÓ</t>
  </si>
  <si>
    <t>CHÍA</t>
  </si>
  <si>
    <t>IBAGUÉ</t>
  </si>
  <si>
    <t>INÍRIDA</t>
  </si>
  <si>
    <t>JURADÓ</t>
  </si>
  <si>
    <t>LA JAGUA DE IBIRICO</t>
  </si>
  <si>
    <t>LA UNIÓN</t>
  </si>
  <si>
    <t>LÓPEZ DE MICAY</t>
  </si>
  <si>
    <t>MAPIRIPÁN</t>
  </si>
  <si>
    <t>MEDELLÍN</t>
  </si>
  <si>
    <t>MIRITÍ - PARANÁ</t>
  </si>
  <si>
    <t>MITÚ</t>
  </si>
  <si>
    <t>MONTERÍA</t>
  </si>
  <si>
    <t>NECOCLÍ</t>
  </si>
  <si>
    <t>NUQUÍ</t>
  </si>
  <si>
    <t>OROCUÉ</t>
  </si>
  <si>
    <t>POPAYÁN</t>
  </si>
  <si>
    <t>PUERTO ASÍS</t>
  </si>
  <si>
    <t>PUERTO CARREÑO</t>
  </si>
  <si>
    <t>PUERTO LEGUÍZAMO</t>
  </si>
  <si>
    <t>PUERTO LÓPEZ</t>
  </si>
  <si>
    <t>PURIFICACIÓN</t>
  </si>
  <si>
    <t>QUIBDÓ</t>
  </si>
  <si>
    <t>SAN JOSÉ DEL GUAVIARE</t>
  </si>
  <si>
    <t>SAN VICENTE DEL CAGUÁN</t>
  </si>
  <si>
    <t>SAN ANDRÉS DE TUMACO</t>
  </si>
  <si>
    <t>SANTIAGO DE CALI</t>
  </si>
  <si>
    <t>TIMBIQUÍ</t>
  </si>
  <si>
    <t>VIlLANUEVA</t>
  </si>
  <si>
    <t>VILLAGARZÓN</t>
  </si>
  <si>
    <t>CARTAGENA DE INDIAS</t>
  </si>
  <si>
    <t>CARURÚ</t>
  </si>
  <si>
    <t>BARRANCOMINAS</t>
  </si>
  <si>
    <t>BOYACÁ</t>
  </si>
  <si>
    <t>CAQUETÁ</t>
  </si>
  <si>
    <t>CHOCÓ</t>
  </si>
  <si>
    <t>CÓRDOBA</t>
  </si>
  <si>
    <t>GUAINÍA</t>
  </si>
  <si>
    <t>VAUPÉS</t>
  </si>
  <si>
    <t>ATLÁNTICO</t>
  </si>
  <si>
    <t>BOLÍVAR</t>
  </si>
  <si>
    <t>LABORES AÉREAS DE CONSTRUCCIÓN</t>
  </si>
  <si>
    <t>octubre</t>
  </si>
  <si>
    <t>ENTRENAMIENTO</t>
  </si>
  <si>
    <t>SAN SEBASTIÁN DE MARIQUITA</t>
  </si>
  <si>
    <t>15176</t>
  </si>
  <si>
    <t>CHIQUINQUIRA</t>
  </si>
  <si>
    <t>25483</t>
  </si>
  <si>
    <t>25843</t>
  </si>
  <si>
    <t>UBATE</t>
  </si>
  <si>
    <t>47245</t>
  </si>
  <si>
    <t>EL BANCO</t>
  </si>
  <si>
    <t>noviembre</t>
  </si>
  <si>
    <t>Diciembre</t>
  </si>
  <si>
    <t>5086</t>
  </si>
  <si>
    <t>BELMIRA</t>
  </si>
  <si>
    <t>5237</t>
  </si>
  <si>
    <t>DON MATIAS</t>
  </si>
  <si>
    <t>5240</t>
  </si>
  <si>
    <t>EBEJICO</t>
  </si>
  <si>
    <t>GENERAL</t>
  </si>
  <si>
    <t>8849</t>
  </si>
  <si>
    <t>USIACURI</t>
  </si>
  <si>
    <t>CALDAS</t>
  </si>
  <si>
    <t>23466</t>
  </si>
  <si>
    <t>41298</t>
  </si>
  <si>
    <t>GARZON</t>
  </si>
  <si>
    <t>73226</t>
  </si>
  <si>
    <t>CUNDAY</t>
  </si>
  <si>
    <t>MONTELÍBANO</t>
  </si>
  <si>
    <t>diciembre</t>
  </si>
  <si>
    <t>5308</t>
  </si>
  <si>
    <t>GIRARDOTA</t>
  </si>
  <si>
    <t>5425</t>
  </si>
  <si>
    <t>MACEO</t>
  </si>
  <si>
    <t>5819</t>
  </si>
  <si>
    <t>TOLEDO</t>
  </si>
  <si>
    <t>5206</t>
  </si>
  <si>
    <t>5893</t>
  </si>
  <si>
    <t>YONDO</t>
  </si>
  <si>
    <t>HK4701</t>
  </si>
  <si>
    <t>FCV</t>
  </si>
  <si>
    <t>HK2659</t>
  </si>
  <si>
    <t>HK4967</t>
  </si>
  <si>
    <t>C340</t>
  </si>
  <si>
    <t>76520</t>
  </si>
  <si>
    <t>PALMIRA</t>
  </si>
  <si>
    <t>13468</t>
  </si>
  <si>
    <t>85430</t>
  </si>
  <si>
    <t>TRINIDAD</t>
  </si>
  <si>
    <t>OFA</t>
  </si>
  <si>
    <t xml:space="preserve">GEOLatam  SAS </t>
  </si>
  <si>
    <t>17867</t>
  </si>
  <si>
    <t>VICTORIA</t>
  </si>
  <si>
    <t>19548</t>
  </si>
  <si>
    <t>PIENDAMO</t>
  </si>
  <si>
    <t>19807</t>
  </si>
  <si>
    <t>TIMBIO</t>
  </si>
  <si>
    <t>25518</t>
  </si>
  <si>
    <t>PAIME</t>
  </si>
  <si>
    <t>41524</t>
  </si>
  <si>
    <t>PALERMO</t>
  </si>
  <si>
    <t>73504</t>
  </si>
  <si>
    <t>ORTEGA</t>
  </si>
  <si>
    <t>CONCEPCIÓN</t>
  </si>
  <si>
    <t>SANTA CRUZ DE MOMPOX</t>
  </si>
  <si>
    <t>Periodo del reporte: Enero 2025</t>
  </si>
  <si>
    <t>Total Enero</t>
  </si>
  <si>
    <t>Var. %</t>
  </si>
  <si>
    <t>Var. Absoluta</t>
  </si>
  <si>
    <t>Total</t>
  </si>
  <si>
    <t>Número de Vuélos</t>
  </si>
  <si>
    <t>Total 2024</t>
  </si>
  <si>
    <t>Total 2025</t>
  </si>
  <si>
    <t>Departamento y Tipo de Equipo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</si>
</sst>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  <numFmt numFmtId="169" formatCode="0.0%"/>
  </numFmts>
  <fonts count="1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  <font>
      <b/>
      <sz val="10"/>
      <color theme="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72"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2" fillId="3" borderId="0" xfId="0" applyFont="1" applyFill="1" applyAlignment="1">
      <alignment horizontal="left"/>
    </xf>
    <xf numFmtId="0" fontId="4" fillId="0" borderId="0" xfId="0" applyFont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6" fontId="2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1"/>
    </xf>
    <xf numFmtId="0" fontId="2" fillId="0" borderId="9" xfId="0" applyFont="1" applyBorder="1" applyAlignment="1">
      <alignment horizontal="left"/>
    </xf>
    <xf numFmtId="166" fontId="2" fillId="0" borderId="9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166" fontId="5" fillId="4" borderId="3" xfId="1" applyNumberFormat="1" applyFont="1" applyFill="1" applyBorder="1" applyAlignment="1">
      <alignment horizontal="center" vertical="center" wrapText="1"/>
    </xf>
    <xf numFmtId="10" fontId="5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165" fontId="9" fillId="0" borderId="11" xfId="0" applyNumberFormat="1" applyFont="1" applyBorder="1" applyAlignment="1">
      <alignment vertical="top"/>
    </xf>
    <xf numFmtId="0" fontId="0" fillId="0" borderId="0" xfId="0" applyAlignment="1">
      <alignment wrapText="1"/>
    </xf>
    <xf numFmtId="169" fontId="5" fillId="4" borderId="1" xfId="2" applyNumberFormat="1" applyFont="1" applyFill="1" applyBorder="1" applyAlignment="1">
      <alignment vertical="center"/>
    </xf>
    <xf numFmtId="169" fontId="0" fillId="0" borderId="0" xfId="2" applyNumberFormat="1" applyFont="1"/>
    <xf numFmtId="169" fontId="5" fillId="4" borderId="10" xfId="2" applyNumberFormat="1" applyFont="1" applyFill="1" applyBorder="1" applyAlignment="1">
      <alignment horizontal="center" vertical="center" wrapText="1"/>
    </xf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166" fontId="0" fillId="0" borderId="0" xfId="1" applyNumberFormat="1" applyFont="1" applyAlignment="1">
      <alignment horizontal="left"/>
    </xf>
    <xf numFmtId="14" fontId="0" fillId="0" borderId="0" xfId="0" applyNumberFormat="1"/>
    <xf numFmtId="167" fontId="5" fillId="0" borderId="0" xfId="1" applyNumberFormat="1" applyFont="1" applyFill="1" applyBorder="1" applyAlignment="1">
      <alignment vertical="center"/>
    </xf>
    <xf numFmtId="169" fontId="6" fillId="0" borderId="0" xfId="4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9" fontId="5" fillId="4" borderId="0" xfId="4" applyNumberFormat="1" applyFont="1" applyFill="1" applyAlignment="1">
      <alignment vertical="center"/>
    </xf>
    <xf numFmtId="166" fontId="5" fillId="4" borderId="0" xfId="0" applyNumberFormat="1" applyFont="1" applyFill="1" applyAlignment="1">
      <alignment vertical="center"/>
    </xf>
    <xf numFmtId="167" fontId="0" fillId="0" borderId="0" xfId="1" applyNumberFormat="1" applyFont="1"/>
    <xf numFmtId="166" fontId="3" fillId="0" borderId="0" xfId="1" applyNumberFormat="1" applyFont="1" applyFill="1"/>
    <xf numFmtId="167" fontId="5" fillId="4" borderId="0" xfId="1" applyNumberFormat="1" applyFont="1" applyFill="1" applyAlignment="1">
      <alignment vertical="center"/>
    </xf>
    <xf numFmtId="169" fontId="6" fillId="0" borderId="0" xfId="2" applyNumberFormat="1" applyFont="1" applyAlignment="1">
      <alignment vertical="center"/>
    </xf>
    <xf numFmtId="166" fontId="5" fillId="4" borderId="0" xfId="1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/>
    <xf numFmtId="166" fontId="0" fillId="5" borderId="0" xfId="0" applyNumberFormat="1" applyFill="1"/>
    <xf numFmtId="0" fontId="5" fillId="0" borderId="3" xfId="0" applyFont="1" applyBorder="1" applyAlignment="1">
      <alignment horizontal="left" vertical="center" wrapText="1"/>
    </xf>
    <xf numFmtId="166" fontId="5" fillId="0" borderId="3" xfId="1" applyNumberFormat="1" applyFont="1" applyFill="1" applyBorder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</cellXfs>
  <cellStyles count="5">
    <cellStyle name="Millares" xfId="1" builtinId="3"/>
    <cellStyle name="Normal" xfId="0" builtinId="0"/>
    <cellStyle name="Normal 2" xfId="3" xr:uid="{6A11EDDE-7BF6-49B8-920C-B39AB09F5BB7}"/>
    <cellStyle name="Porcentaje" xfId="2" builtinId="5"/>
    <cellStyle name="Porcentaje 2" xfId="4" xr:uid="{861AD700-2F8D-4B92-874D-99134D5E27F7}"/>
  </cellStyles>
  <dxfs count="58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 patternType="none">
          <fgColor indexed="64"/>
          <bgColor indexed="65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 Recorrida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Distancia-Vuélos_Horas'!$J$9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1"/>
              <c:layout>
                <c:manualLayout>
                  <c:x val="1.3513922304219503E-2"/>
                  <c:y val="8.1359146177401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8-4E08-9230-155AF5149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Distancia-Vuélos_Horas'!$I$10:$I$21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Distancia-Vuélos_Horas'!$J$10:$J$21</c:f>
              <c:numCache>
                <c:formatCode>_-* #,##0_-;\-* #,##0_-;_-* "-"??_-;_-@_-</c:formatCode>
                <c:ptCount val="12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385375.14999999997</c:v>
                </c:pt>
                <c:pt idx="6">
                  <c:v>416911.72</c:v>
                </c:pt>
                <c:pt idx="7">
                  <c:v>378522.28</c:v>
                </c:pt>
                <c:pt idx="8">
                  <c:v>394969.80999999994</c:v>
                </c:pt>
                <c:pt idx="9">
                  <c:v>511124.9</c:v>
                </c:pt>
                <c:pt idx="10">
                  <c:v>358329.20999999996</c:v>
                </c:pt>
                <c:pt idx="11">
                  <c:v>439181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8-4E08-9230-155AF5149E09}"/>
            </c:ext>
          </c:extLst>
        </c:ser>
        <c:ser>
          <c:idx val="0"/>
          <c:order val="2"/>
          <c:tx>
            <c:strRef>
              <c:f>'1. Distancia-Vuélos_Horas'!$K$9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Distancia-Vuélos_Horas'!$I$10:$I$21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Distancia-Vuélos_Horas'!$K$10:$K$21</c:f>
              <c:numCache>
                <c:formatCode>_-* #,##0_-;\-* #,##0_-;_-* "-"??_-;_-@_-</c:formatCode>
                <c:ptCount val="12"/>
                <c:pt idx="0">
                  <c:v>446058.06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8-4E08-9230-155AF5149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Distancia-Vuélos_Horas'!$L$9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027844608439058E-2"/>
                  <c:y val="-0.38645594434265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8-4E08-9230-155AF5149E09}"/>
                </c:ext>
              </c:extLst>
            </c:dLbl>
            <c:dLbl>
              <c:idx val="1"/>
              <c:layout>
                <c:manualLayout>
                  <c:x val="-3.0888965266787475E-2"/>
                  <c:y val="-0.42306769563597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8-4E08-9230-155AF5149E09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'[1]1. Vuelos-Horas-Hectareas'!$I$10:$I$21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Distancia-Vuélos_Horas'!$L$10</c:f>
              <c:numCache>
                <c:formatCode>0.0%</c:formatCode>
                <c:ptCount val="1"/>
                <c:pt idx="0">
                  <c:v>-0.12798555694138714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38-4E08-9230-155AF5149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117151"/>
        <c:axId val="815120991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15120991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5117151"/>
        <c:crosses val="max"/>
        <c:crossBetween val="between"/>
      </c:valAx>
      <c:catAx>
        <c:axId val="81511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120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18978114215525"/>
          <c:y val="0.90654169385312233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Ciudad'!$T$284:$T$323</c:f>
              <c:strCache>
                <c:ptCount val="40"/>
                <c:pt idx="0">
                  <c:v> BOGOTÁ, D.C. </c:v>
                </c:pt>
                <c:pt idx="1">
                  <c:v> QUIBDÓ </c:v>
                </c:pt>
                <c:pt idx="2">
                  <c:v> CHÍA </c:v>
                </c:pt>
                <c:pt idx="3">
                  <c:v> VILLAVICENCIO </c:v>
                </c:pt>
                <c:pt idx="4">
                  <c:v> MEDELLÍN </c:v>
                </c:pt>
                <c:pt idx="5">
                  <c:v> INÍRIDA </c:v>
                </c:pt>
                <c:pt idx="6">
                  <c:v> BARRANQUILLA </c:v>
                </c:pt>
                <c:pt idx="7">
                  <c:v> SARAVENA </c:v>
                </c:pt>
                <c:pt idx="8">
                  <c:v> LETICIA </c:v>
                </c:pt>
                <c:pt idx="9">
                  <c:v> FRONTINO </c:v>
                </c:pt>
                <c:pt idx="10">
                  <c:v> ARAUCA </c:v>
                </c:pt>
                <c:pt idx="11">
                  <c:v> SANTIAGO DE CALI </c:v>
                </c:pt>
                <c:pt idx="12">
                  <c:v> SAN ANDRES - ISLA </c:v>
                </c:pt>
                <c:pt idx="13">
                  <c:v> MONTERÍA </c:v>
                </c:pt>
                <c:pt idx="14">
                  <c:v> LA MACARENA </c:v>
                </c:pt>
                <c:pt idx="15">
                  <c:v> BUCARAMANGA </c:v>
                </c:pt>
                <c:pt idx="16">
                  <c:v> GUAPI </c:v>
                </c:pt>
                <c:pt idx="17">
                  <c:v> PUERTO CARREÑO </c:v>
                </c:pt>
                <c:pt idx="18">
                  <c:v> MITÚ </c:v>
                </c:pt>
                <c:pt idx="19">
                  <c:v> BARRANCOMINAS </c:v>
                </c:pt>
                <c:pt idx="20">
                  <c:v> SAN JOSÉ DEL GUAVIARE </c:v>
                </c:pt>
                <c:pt idx="21">
                  <c:v> CAREPA </c:v>
                </c:pt>
                <c:pt idx="22">
                  <c:v> POPAYÁN </c:v>
                </c:pt>
                <c:pt idx="23">
                  <c:v> YOPAL </c:v>
                </c:pt>
                <c:pt idx="24">
                  <c:v> TIMBIQUÍ </c:v>
                </c:pt>
                <c:pt idx="25">
                  <c:v> RIONEGRO - ANTIOQUIA </c:v>
                </c:pt>
                <c:pt idx="26">
                  <c:v> SAN JOSÉ DE CÚCUTA </c:v>
                </c:pt>
                <c:pt idx="27">
                  <c:v> LA PRIMAVERA </c:v>
                </c:pt>
                <c:pt idx="28">
                  <c:v> NEIVA </c:v>
                </c:pt>
                <c:pt idx="29">
                  <c:v> MIRAFLORES - GUAVIARE </c:v>
                </c:pt>
                <c:pt idx="30">
                  <c:v> PROVIDENCIA </c:v>
                </c:pt>
                <c:pt idx="31">
                  <c:v> PASTO </c:v>
                </c:pt>
                <c:pt idx="32">
                  <c:v> MAPIRIPÁN </c:v>
                </c:pt>
                <c:pt idx="33">
                  <c:v> BARRANCABERMEJA </c:v>
                </c:pt>
                <c:pt idx="34">
                  <c:v> SANTA MARTA </c:v>
                </c:pt>
                <c:pt idx="35">
                  <c:v> RIOHACHA </c:v>
                </c:pt>
                <c:pt idx="36">
                  <c:v> CARTAGENA DE INDIAS </c:v>
                </c:pt>
                <c:pt idx="37">
                  <c:v> SAN FELIPE </c:v>
                </c:pt>
                <c:pt idx="38">
                  <c:v> NUQUÍ </c:v>
                </c:pt>
                <c:pt idx="39">
                  <c:v> PEREIRA </c:v>
                </c:pt>
              </c:strCache>
            </c:strRef>
          </c:cat>
          <c:val>
            <c:numRef>
              <c:f>'3. Departamento - Ciudad'!$AI$284:$AI$323</c:f>
              <c:numCache>
                <c:formatCode>_-* #,##0_-;\-* #,##0_-;_-* "-"??_-;_-@_-</c:formatCode>
                <c:ptCount val="40"/>
                <c:pt idx="0">
                  <c:v>703</c:v>
                </c:pt>
                <c:pt idx="1">
                  <c:v>237</c:v>
                </c:pt>
                <c:pt idx="2">
                  <c:v>122</c:v>
                </c:pt>
                <c:pt idx="3">
                  <c:v>104</c:v>
                </c:pt>
                <c:pt idx="4">
                  <c:v>98</c:v>
                </c:pt>
                <c:pt idx="5">
                  <c:v>51</c:v>
                </c:pt>
                <c:pt idx="6">
                  <c:v>48</c:v>
                </c:pt>
                <c:pt idx="7">
                  <c:v>47</c:v>
                </c:pt>
                <c:pt idx="8">
                  <c:v>40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33</c:v>
                </c:pt>
                <c:pt idx="13">
                  <c:v>31</c:v>
                </c:pt>
                <c:pt idx="14">
                  <c:v>26</c:v>
                </c:pt>
                <c:pt idx="15">
                  <c:v>25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14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11</c:v>
                </c:pt>
                <c:pt idx="27">
                  <c:v>11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Ciudad'!$T$244:$T$276</c:f>
              <c:strCache>
                <c:ptCount val="33"/>
                <c:pt idx="0">
                  <c:v> BOGOTÁ, D.C. </c:v>
                </c:pt>
                <c:pt idx="1">
                  <c:v> Chocó </c:v>
                </c:pt>
                <c:pt idx="2">
                  <c:v> Antioquia </c:v>
                </c:pt>
                <c:pt idx="3">
                  <c:v> Meta </c:v>
                </c:pt>
                <c:pt idx="4">
                  <c:v> Cundinamarca </c:v>
                </c:pt>
                <c:pt idx="5">
                  <c:v> ARAUCA </c:v>
                </c:pt>
                <c:pt idx="6">
                  <c:v> GUAINÍA </c:v>
                </c:pt>
                <c:pt idx="7">
                  <c:v> Amazonas </c:v>
                </c:pt>
                <c:pt idx="8">
                  <c:v> Cauca </c:v>
                </c:pt>
                <c:pt idx="9">
                  <c:v> Atlántico </c:v>
                </c:pt>
                <c:pt idx="10">
                  <c:v> ARCHIPIÉLAGO DE SAN ANDRÉS, PROVIDENCIA Y SANTA CATALINA </c:v>
                </c:pt>
                <c:pt idx="11">
                  <c:v> Valle del Cauca </c:v>
                </c:pt>
                <c:pt idx="12">
                  <c:v> Vichada </c:v>
                </c:pt>
                <c:pt idx="13">
                  <c:v> Santander </c:v>
                </c:pt>
                <c:pt idx="14">
                  <c:v> Córdoba </c:v>
                </c:pt>
                <c:pt idx="15">
                  <c:v> Guaviare </c:v>
                </c:pt>
                <c:pt idx="16">
                  <c:v> Vaupés </c:v>
                </c:pt>
                <c:pt idx="17">
                  <c:v> Casanare </c:v>
                </c:pt>
                <c:pt idx="18">
                  <c:v> Norte de Santander </c:v>
                </c:pt>
                <c:pt idx="19">
                  <c:v> Huila </c:v>
                </c:pt>
                <c:pt idx="20">
                  <c:v> Nariño </c:v>
                </c:pt>
                <c:pt idx="21">
                  <c:v> Magdalena </c:v>
                </c:pt>
                <c:pt idx="22">
                  <c:v> Tolima </c:v>
                </c:pt>
                <c:pt idx="23">
                  <c:v> Bolívar </c:v>
                </c:pt>
                <c:pt idx="24">
                  <c:v> Cesar </c:v>
                </c:pt>
                <c:pt idx="25">
                  <c:v> La Guajira </c:v>
                </c:pt>
                <c:pt idx="26">
                  <c:v> Risaralda </c:v>
                </c:pt>
                <c:pt idx="27">
                  <c:v> Caquetá </c:v>
                </c:pt>
                <c:pt idx="28">
                  <c:v> Caldas </c:v>
                </c:pt>
                <c:pt idx="29">
                  <c:v> Putumayo </c:v>
                </c:pt>
                <c:pt idx="30">
                  <c:v> Sucre </c:v>
                </c:pt>
                <c:pt idx="31">
                  <c:v> Quindio </c:v>
                </c:pt>
                <c:pt idx="32">
                  <c:v> Boyacá </c:v>
                </c:pt>
              </c:strCache>
            </c:strRef>
          </c:cat>
          <c:val>
            <c:numRef>
              <c:f>'3. Departamento - Ciudad'!$AI$244:$AI$276</c:f>
              <c:numCache>
                <c:formatCode>_-* #,##0_-;\-* #,##0_-;_-* "-"??_-;_-@_-</c:formatCode>
                <c:ptCount val="33"/>
                <c:pt idx="0">
                  <c:v>703</c:v>
                </c:pt>
                <c:pt idx="1">
                  <c:v>247</c:v>
                </c:pt>
                <c:pt idx="2">
                  <c:v>178</c:v>
                </c:pt>
                <c:pt idx="3">
                  <c:v>137</c:v>
                </c:pt>
                <c:pt idx="4">
                  <c:v>126</c:v>
                </c:pt>
                <c:pt idx="5">
                  <c:v>82</c:v>
                </c:pt>
                <c:pt idx="6">
                  <c:v>74</c:v>
                </c:pt>
                <c:pt idx="7">
                  <c:v>53</c:v>
                </c:pt>
                <c:pt idx="8">
                  <c:v>52</c:v>
                </c:pt>
                <c:pt idx="9">
                  <c:v>48</c:v>
                </c:pt>
                <c:pt idx="10">
                  <c:v>41</c:v>
                </c:pt>
                <c:pt idx="11">
                  <c:v>39</c:v>
                </c:pt>
                <c:pt idx="12">
                  <c:v>34</c:v>
                </c:pt>
                <c:pt idx="13">
                  <c:v>32</c:v>
                </c:pt>
                <c:pt idx="14">
                  <c:v>31</c:v>
                </c:pt>
                <c:pt idx="15">
                  <c:v>27</c:v>
                </c:pt>
                <c:pt idx="16">
                  <c:v>21</c:v>
                </c:pt>
                <c:pt idx="17">
                  <c:v>14</c:v>
                </c:pt>
                <c:pt idx="18">
                  <c:v>12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6</c:v>
                </c:pt>
                <c:pt idx="25">
                  <c:v>6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Ciudad'!$T$477:$T$509</c:f>
              <c:strCache>
                <c:ptCount val="33"/>
                <c:pt idx="0">
                  <c:v> Cundinamarca </c:v>
                </c:pt>
                <c:pt idx="1">
                  <c:v> Meta </c:v>
                </c:pt>
                <c:pt idx="2">
                  <c:v> Antioquia </c:v>
                </c:pt>
                <c:pt idx="3">
                  <c:v> BOGOTÁ, D.C. </c:v>
                </c:pt>
                <c:pt idx="4">
                  <c:v> Atlántico </c:v>
                </c:pt>
                <c:pt idx="5">
                  <c:v> Amazonas </c:v>
                </c:pt>
                <c:pt idx="6">
                  <c:v> ARAUCA </c:v>
                </c:pt>
                <c:pt idx="7">
                  <c:v> ARCHIPIÉLAGO DE SAN ANDRÉS, PROVIDENCIA Y SANTA CATALINA </c:v>
                </c:pt>
                <c:pt idx="8">
                  <c:v> Cauca </c:v>
                </c:pt>
                <c:pt idx="9">
                  <c:v> GUAINÍA </c:v>
                </c:pt>
                <c:pt idx="10">
                  <c:v> Chocó </c:v>
                </c:pt>
                <c:pt idx="11">
                  <c:v> Córdoba </c:v>
                </c:pt>
                <c:pt idx="12">
                  <c:v> Vichada </c:v>
                </c:pt>
                <c:pt idx="13">
                  <c:v> Valle del Cauca </c:v>
                </c:pt>
                <c:pt idx="14">
                  <c:v> Santander </c:v>
                </c:pt>
                <c:pt idx="15">
                  <c:v> Vaupés </c:v>
                </c:pt>
                <c:pt idx="16">
                  <c:v> Huila </c:v>
                </c:pt>
                <c:pt idx="17">
                  <c:v> La Guajira </c:v>
                </c:pt>
                <c:pt idx="18">
                  <c:v> Nariño </c:v>
                </c:pt>
                <c:pt idx="19">
                  <c:v> Magdalena </c:v>
                </c:pt>
                <c:pt idx="20">
                  <c:v> Caquetá </c:v>
                </c:pt>
                <c:pt idx="21">
                  <c:v> Norte de Santander </c:v>
                </c:pt>
                <c:pt idx="22">
                  <c:v> Tolima </c:v>
                </c:pt>
                <c:pt idx="23">
                  <c:v> Guaviare </c:v>
                </c:pt>
                <c:pt idx="24">
                  <c:v> Casanare </c:v>
                </c:pt>
                <c:pt idx="25">
                  <c:v> Cesar </c:v>
                </c:pt>
                <c:pt idx="26">
                  <c:v> Caldas </c:v>
                </c:pt>
                <c:pt idx="27">
                  <c:v> Bolívar </c:v>
                </c:pt>
                <c:pt idx="28">
                  <c:v> Risaralda </c:v>
                </c:pt>
                <c:pt idx="29">
                  <c:v> Putumayo </c:v>
                </c:pt>
                <c:pt idx="30">
                  <c:v> Boyacá </c:v>
                </c:pt>
                <c:pt idx="31">
                  <c:v> Quindio </c:v>
                </c:pt>
                <c:pt idx="32">
                  <c:v> Sucre </c:v>
                </c:pt>
              </c:strCache>
            </c:strRef>
          </c:cat>
          <c:val>
            <c:numRef>
              <c:f>'3. Departamento - Ciudad'!$AI$477:$AI$509</c:f>
              <c:numCache>
                <c:formatCode>_-* #,##0_-;\-* #,##0_-;_-* "-"??_-;_-@_-</c:formatCode>
                <c:ptCount val="33"/>
                <c:pt idx="0">
                  <c:v>195.77999999999997</c:v>
                </c:pt>
                <c:pt idx="1">
                  <c:v>194.89616666666666</c:v>
                </c:pt>
                <c:pt idx="2">
                  <c:v>175.04833333333335</c:v>
                </c:pt>
                <c:pt idx="3">
                  <c:v>98.630833333333314</c:v>
                </c:pt>
                <c:pt idx="4">
                  <c:v>96.337499999999991</c:v>
                </c:pt>
                <c:pt idx="5">
                  <c:v>93.877666666666656</c:v>
                </c:pt>
                <c:pt idx="6">
                  <c:v>84.591666666666669</c:v>
                </c:pt>
                <c:pt idx="7">
                  <c:v>72.55083333333333</c:v>
                </c:pt>
                <c:pt idx="8">
                  <c:v>68.264999999999986</c:v>
                </c:pt>
                <c:pt idx="9">
                  <c:v>65.674166666666665</c:v>
                </c:pt>
                <c:pt idx="10">
                  <c:v>65.400000000000006</c:v>
                </c:pt>
                <c:pt idx="11">
                  <c:v>52.116666666666667</c:v>
                </c:pt>
                <c:pt idx="12">
                  <c:v>50.387500000000003</c:v>
                </c:pt>
                <c:pt idx="13">
                  <c:v>42.753666666666668</c:v>
                </c:pt>
                <c:pt idx="14">
                  <c:v>37.989000000000004</c:v>
                </c:pt>
                <c:pt idx="15">
                  <c:v>26.61</c:v>
                </c:pt>
                <c:pt idx="16">
                  <c:v>22.283333333333335</c:v>
                </c:pt>
                <c:pt idx="17">
                  <c:v>19.011000000000003</c:v>
                </c:pt>
                <c:pt idx="18">
                  <c:v>16.833333333333332</c:v>
                </c:pt>
                <c:pt idx="19">
                  <c:v>15.308333333333334</c:v>
                </c:pt>
                <c:pt idx="20">
                  <c:v>14.05</c:v>
                </c:pt>
                <c:pt idx="21">
                  <c:v>13.916666666666668</c:v>
                </c:pt>
                <c:pt idx="22">
                  <c:v>13.733333333333334</c:v>
                </c:pt>
                <c:pt idx="23">
                  <c:v>11.149999999999999</c:v>
                </c:pt>
                <c:pt idx="24">
                  <c:v>9.9</c:v>
                </c:pt>
                <c:pt idx="25">
                  <c:v>8.6</c:v>
                </c:pt>
                <c:pt idx="26">
                  <c:v>7.1666666666666661</c:v>
                </c:pt>
                <c:pt idx="27">
                  <c:v>6.166666666666667</c:v>
                </c:pt>
                <c:pt idx="28">
                  <c:v>4.0333333333333332</c:v>
                </c:pt>
                <c:pt idx="29">
                  <c:v>8.3333333333333329E-2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Empresa'!$T$519:$T$528</c:f>
              <c:strCache>
                <c:ptCount val="10"/>
                <c:pt idx="0">
                  <c:v> AMBULANCIAS AEREAS DE COLOMBIA LTDA </c:v>
                </c:pt>
                <c:pt idx="1">
                  <c:v> AIR MEDICAL SERVICE </c:v>
                </c:pt>
                <c:pt idx="2">
                  <c:v> SAE </c:v>
                </c:pt>
                <c:pt idx="3">
                  <c:v> COLCHARTER LTDA. </c:v>
                </c:pt>
                <c:pt idx="4">
                  <c:v> SARPA S.A.S </c:v>
                </c:pt>
                <c:pt idx="5">
                  <c:v> AEROESTAR </c:v>
                </c:pt>
                <c:pt idx="6">
                  <c:v> SADI S.A.S </c:v>
                </c:pt>
                <c:pt idx="7">
                  <c:v> ISATECH CORPORATION S A S </c:v>
                </c:pt>
                <c:pt idx="8">
                  <c:v> QUERGEO SAS </c:v>
                </c:pt>
                <c:pt idx="9">
                  <c:v> SOLAIR S.A.S </c:v>
                </c:pt>
              </c:strCache>
            </c:strRef>
          </c:cat>
          <c:val>
            <c:numRef>
              <c:f>'4. Tipo de Equipo y Empresa'!$AI$519:$AI$528</c:f>
              <c:numCache>
                <c:formatCode>_-* #,##0_-;\-* #,##0_-;_-* "-"??_-;_-@_-</c:formatCode>
                <c:ptCount val="10"/>
                <c:pt idx="0">
                  <c:v>927</c:v>
                </c:pt>
                <c:pt idx="1">
                  <c:v>297</c:v>
                </c:pt>
                <c:pt idx="2">
                  <c:v>259</c:v>
                </c:pt>
                <c:pt idx="3">
                  <c:v>116</c:v>
                </c:pt>
                <c:pt idx="4">
                  <c:v>80</c:v>
                </c:pt>
                <c:pt idx="5">
                  <c:v>38</c:v>
                </c:pt>
                <c:pt idx="6">
                  <c:v>36</c:v>
                </c:pt>
                <c:pt idx="7">
                  <c:v>36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33195654195E-2"/>
          <c:y val="0.17434212979480943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1-4382-986D-A44C4D111AE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1-4382-986D-A44C4D111AE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1-4382-986D-A44C4D111AE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Empresa'!$T$11:$T$28</c:f>
              <c:strCache>
                <c:ptCount val="18"/>
                <c:pt idx="0">
                  <c:v> PA34 </c:v>
                </c:pt>
                <c:pt idx="1">
                  <c:v> BE9L </c:v>
                </c:pt>
                <c:pt idx="2">
                  <c:v> C206 </c:v>
                </c:pt>
                <c:pt idx="3">
                  <c:v> AC90 </c:v>
                </c:pt>
                <c:pt idx="4">
                  <c:v> PAY2 </c:v>
                </c:pt>
                <c:pt idx="5">
                  <c:v> C182 </c:v>
                </c:pt>
                <c:pt idx="6">
                  <c:v> PA23 </c:v>
                </c:pt>
                <c:pt idx="7">
                  <c:v> BE20 </c:v>
                </c:pt>
                <c:pt idx="8">
                  <c:v> PA31 </c:v>
                </c:pt>
                <c:pt idx="9">
                  <c:v> C414 </c:v>
                </c:pt>
                <c:pt idx="10">
                  <c:v> LJ45 </c:v>
                </c:pt>
                <c:pt idx="11">
                  <c:v> JS32 </c:v>
                </c:pt>
                <c:pt idx="12">
                  <c:v> C180 </c:v>
                </c:pt>
                <c:pt idx="13">
                  <c:v> BK17 </c:v>
                </c:pt>
                <c:pt idx="14">
                  <c:v> C340 </c:v>
                </c:pt>
                <c:pt idx="15">
                  <c:v> LJ31 </c:v>
                </c:pt>
                <c:pt idx="16">
                  <c:v> AS50 </c:v>
                </c:pt>
                <c:pt idx="17">
                  <c:v> H500 </c:v>
                </c:pt>
              </c:strCache>
            </c:strRef>
          </c:cat>
          <c:val>
            <c:numRef>
              <c:f>'4. Tipo de Equipo y Empresa'!$AI$11:$AI$28</c:f>
              <c:numCache>
                <c:formatCode>_-* #,##0_-;\-* #,##0_-;_-* "-"??_-;_-@_-</c:formatCode>
                <c:ptCount val="18"/>
                <c:pt idx="0">
                  <c:v>99776.15</c:v>
                </c:pt>
                <c:pt idx="1">
                  <c:v>78600</c:v>
                </c:pt>
                <c:pt idx="2">
                  <c:v>75969</c:v>
                </c:pt>
                <c:pt idx="3">
                  <c:v>45618</c:v>
                </c:pt>
                <c:pt idx="4">
                  <c:v>45475</c:v>
                </c:pt>
                <c:pt idx="5">
                  <c:v>25462</c:v>
                </c:pt>
                <c:pt idx="6">
                  <c:v>13640</c:v>
                </c:pt>
                <c:pt idx="7">
                  <c:v>12503.91</c:v>
                </c:pt>
                <c:pt idx="8">
                  <c:v>11524</c:v>
                </c:pt>
                <c:pt idx="9">
                  <c:v>10903</c:v>
                </c:pt>
                <c:pt idx="10">
                  <c:v>9026</c:v>
                </c:pt>
                <c:pt idx="11">
                  <c:v>7320</c:v>
                </c:pt>
                <c:pt idx="12">
                  <c:v>5530</c:v>
                </c:pt>
                <c:pt idx="13">
                  <c:v>3276</c:v>
                </c:pt>
                <c:pt idx="14">
                  <c:v>763</c:v>
                </c:pt>
                <c:pt idx="15">
                  <c:v>672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Empresa'!$T$48:$T$57</c:f>
              <c:strCache>
                <c:ptCount val="10"/>
                <c:pt idx="0">
                  <c:v> BE20 </c:v>
                </c:pt>
                <c:pt idx="1">
                  <c:v> PA34 </c:v>
                </c:pt>
                <c:pt idx="2">
                  <c:v> C206 </c:v>
                </c:pt>
                <c:pt idx="3">
                  <c:v> BE9L </c:v>
                </c:pt>
                <c:pt idx="4">
                  <c:v> C182 </c:v>
                </c:pt>
                <c:pt idx="5">
                  <c:v> AC90 </c:v>
                </c:pt>
                <c:pt idx="6">
                  <c:v> PAY2 </c:v>
                </c:pt>
                <c:pt idx="7">
                  <c:v> JS32 </c:v>
                </c:pt>
                <c:pt idx="8">
                  <c:v> BK17 </c:v>
                </c:pt>
                <c:pt idx="9">
                  <c:v> PA31 </c:v>
                </c:pt>
              </c:strCache>
            </c:strRef>
          </c:cat>
          <c:val>
            <c:numRef>
              <c:f>'4. Tipo de Equipo y Empresa'!$AI$48:$AI$57</c:f>
              <c:numCache>
                <c:formatCode>_-* #,##0_-;\-* #,##0_-;_-* "-"??_-;_-@_-</c:formatCode>
                <c:ptCount val="10"/>
                <c:pt idx="0">
                  <c:v>825</c:v>
                </c:pt>
                <c:pt idx="1">
                  <c:v>353</c:v>
                </c:pt>
                <c:pt idx="2">
                  <c:v>260</c:v>
                </c:pt>
                <c:pt idx="3">
                  <c:v>163</c:v>
                </c:pt>
                <c:pt idx="4">
                  <c:v>72</c:v>
                </c:pt>
                <c:pt idx="5">
                  <c:v>71</c:v>
                </c:pt>
                <c:pt idx="6">
                  <c:v>61</c:v>
                </c:pt>
                <c:pt idx="7">
                  <c:v>58</c:v>
                </c:pt>
                <c:pt idx="8">
                  <c:v>36</c:v>
                </c:pt>
                <c:pt idx="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Empresa'!$T$83:$T$96</c:f>
              <c:strCache>
                <c:ptCount val="14"/>
                <c:pt idx="0">
                  <c:v> PA34 </c:v>
                </c:pt>
                <c:pt idx="1">
                  <c:v> C206 </c:v>
                </c:pt>
                <c:pt idx="2">
                  <c:v> BE9L </c:v>
                </c:pt>
                <c:pt idx="3">
                  <c:v> C182 </c:v>
                </c:pt>
                <c:pt idx="4">
                  <c:v> PAY2 </c:v>
                </c:pt>
                <c:pt idx="5">
                  <c:v> AC90 </c:v>
                </c:pt>
                <c:pt idx="6">
                  <c:v> JS32 </c:v>
                </c:pt>
                <c:pt idx="7">
                  <c:v> PA23 </c:v>
                </c:pt>
                <c:pt idx="8">
                  <c:v> LJ45 </c:v>
                </c:pt>
                <c:pt idx="9">
                  <c:v> PA31 </c:v>
                </c:pt>
                <c:pt idx="10">
                  <c:v> BE20 </c:v>
                </c:pt>
                <c:pt idx="11">
                  <c:v> C180 </c:v>
                </c:pt>
                <c:pt idx="12">
                  <c:v> C414 </c:v>
                </c:pt>
                <c:pt idx="13">
                  <c:v> BK17 </c:v>
                </c:pt>
              </c:strCache>
            </c:strRef>
          </c:cat>
          <c:val>
            <c:numRef>
              <c:f>'4. Tipo de Equipo y Empresa'!$AI$83:$AI$96</c:f>
              <c:numCache>
                <c:formatCode>_-* #,##0_-;\-* #,##0_-;_-* "-"??_-;_-@_-</c:formatCode>
                <c:ptCount val="14"/>
                <c:pt idx="0">
                  <c:v>365.99833333333333</c:v>
                </c:pt>
                <c:pt idx="1">
                  <c:v>298.78283333333331</c:v>
                </c:pt>
                <c:pt idx="2">
                  <c:v>220.125</c:v>
                </c:pt>
                <c:pt idx="3">
                  <c:v>174.45583333333332</c:v>
                </c:pt>
                <c:pt idx="4">
                  <c:v>102.99499999999999</c:v>
                </c:pt>
                <c:pt idx="5">
                  <c:v>94.929999999999978</c:v>
                </c:pt>
                <c:pt idx="6">
                  <c:v>73.995666666666665</c:v>
                </c:pt>
                <c:pt idx="7">
                  <c:v>58.369166666666665</c:v>
                </c:pt>
                <c:pt idx="8">
                  <c:v>47.521000000000001</c:v>
                </c:pt>
                <c:pt idx="9">
                  <c:v>39.094333333333338</c:v>
                </c:pt>
                <c:pt idx="10">
                  <c:v>37.753499999999995</c:v>
                </c:pt>
                <c:pt idx="11">
                  <c:v>25.022333333333332</c:v>
                </c:pt>
                <c:pt idx="12">
                  <c:v>21.7</c:v>
                </c:pt>
                <c:pt idx="13">
                  <c:v>18.001999999999999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Empresa'!$T$555:$T$567</c:f>
              <c:strCache>
                <c:ptCount val="13"/>
                <c:pt idx="0">
                  <c:v> SAE </c:v>
                </c:pt>
                <c:pt idx="1">
                  <c:v> AIR MEDICAL SERVICE </c:v>
                </c:pt>
                <c:pt idx="2">
                  <c:v> AMBULANCIAS AEREAS DE COLOMBIA LTDA </c:v>
                </c:pt>
                <c:pt idx="3">
                  <c:v> COLCHARTER LTDA. </c:v>
                </c:pt>
                <c:pt idx="4">
                  <c:v> SARPA S.A.S </c:v>
                </c:pt>
                <c:pt idx="5">
                  <c:v> QUERGEO SAS </c:v>
                </c:pt>
                <c:pt idx="6">
                  <c:v> ISATECH CORPORATION S A S </c:v>
                </c:pt>
                <c:pt idx="7">
                  <c:v> GEOLatam  SAS  </c:v>
                </c:pt>
                <c:pt idx="8">
                  <c:v> XMPC </c:v>
                </c:pt>
                <c:pt idx="9">
                  <c:v> AEROESTUDIOS </c:v>
                </c:pt>
                <c:pt idx="10">
                  <c:v> SOLAIR S.A.S </c:v>
                </c:pt>
                <c:pt idx="11">
                  <c:v> AEROESTAR </c:v>
                </c:pt>
                <c:pt idx="12">
                  <c:v> AVIOCESAR </c:v>
                </c:pt>
              </c:strCache>
            </c:strRef>
          </c:cat>
          <c:val>
            <c:numRef>
              <c:f>'4. Tipo de Equipo y Empresa'!$AI$555:$AI$567</c:f>
              <c:numCache>
                <c:formatCode>_-* #,##0_-;\-* #,##0_-;_-* "-"??_-;_-@_-</c:formatCode>
                <c:ptCount val="13"/>
                <c:pt idx="0">
                  <c:v>396.22450000000009</c:v>
                </c:pt>
                <c:pt idx="1">
                  <c:v>203.22250000000005</c:v>
                </c:pt>
                <c:pt idx="2">
                  <c:v>184.6601666666667</c:v>
                </c:pt>
                <c:pt idx="3">
                  <c:v>131.155</c:v>
                </c:pt>
                <c:pt idx="4">
                  <c:v>117.21666666666664</c:v>
                </c:pt>
                <c:pt idx="5">
                  <c:v>84.389166666666668</c:v>
                </c:pt>
                <c:pt idx="6">
                  <c:v>75.091666666666669</c:v>
                </c:pt>
                <c:pt idx="7">
                  <c:v>58.369166666666665</c:v>
                </c:pt>
                <c:pt idx="8">
                  <c:v>52.726000000000006</c:v>
                </c:pt>
                <c:pt idx="9">
                  <c:v>43.533333333333339</c:v>
                </c:pt>
                <c:pt idx="10">
                  <c:v>40.906666666666666</c:v>
                </c:pt>
                <c:pt idx="11">
                  <c:v>39.835833333333333</c:v>
                </c:pt>
                <c:pt idx="12">
                  <c:v>31.256666666666661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Vuélos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Distancia-Vuélos_Horas'!$R$9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Distancia-Vuélos_Horas'!$I$10:$I$21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Distancia-Vuélos_Horas'!$R$10:$R$21</c:f>
              <c:numCache>
                <c:formatCode>_-* #,##0_-;\-* #,##0_-;_-* "-"??_-;_-@_-</c:formatCode>
                <c:ptCount val="12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2142</c:v>
                </c:pt>
                <c:pt idx="6">
                  <c:v>1203</c:v>
                </c:pt>
                <c:pt idx="7">
                  <c:v>1160</c:v>
                </c:pt>
                <c:pt idx="8">
                  <c:v>1771</c:v>
                </c:pt>
                <c:pt idx="9">
                  <c:v>1902</c:v>
                </c:pt>
                <c:pt idx="10">
                  <c:v>4886</c:v>
                </c:pt>
                <c:pt idx="11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3-421D-82E2-80CDC9915B68}"/>
            </c:ext>
          </c:extLst>
        </c:ser>
        <c:ser>
          <c:idx val="0"/>
          <c:order val="2"/>
          <c:tx>
            <c:strRef>
              <c:f>'1. Distancia-Vuélos_Horas'!$S$9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Distancia-Vuélos_Horas'!$I$10:$I$21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Distancia-Vuélos_Horas'!$S$10:$S$21</c:f>
              <c:numCache>
                <c:formatCode>_-* #,##0_-;\-* #,##0_-;_-* "-"??_-;_-@_-</c:formatCode>
                <c:ptCount val="12"/>
                <c:pt idx="0">
                  <c:v>2015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3-421D-82E2-80CDC991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Distancia-Vuélos_Horas'!$T$9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027844608439058E-2"/>
                  <c:y val="-0.38645594434265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3-421D-82E2-80CDC9915B68}"/>
                </c:ext>
              </c:extLst>
            </c:dLbl>
            <c:dLbl>
              <c:idx val="1"/>
              <c:layout>
                <c:manualLayout>
                  <c:x val="-3.0888965266787475E-2"/>
                  <c:y val="-0.42306769563597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3-421D-82E2-80CDC9915B68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'[1]1. Vuelos-Horas-Hectareas'!$I$10:$I$21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Distancia-Vuélos_Horas'!$T$10</c:f>
              <c:numCache>
                <c:formatCode>0.0%</c:formatCode>
                <c:ptCount val="1"/>
                <c:pt idx="0">
                  <c:v>-0.69194312796208535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3-421D-82E2-80CDC991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117151"/>
        <c:axId val="815120991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15120991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5117151"/>
        <c:crosses val="max"/>
        <c:crossBetween val="between"/>
      </c:valAx>
      <c:catAx>
        <c:axId val="81511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120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18978114215525"/>
          <c:y val="0.90654169385312233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</a:p>
        </c:rich>
      </c:tx>
      <c:layout>
        <c:manualLayout>
          <c:xMode val="edge"/>
          <c:yMode val="edge"/>
          <c:x val="0.39231429803770945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3329886468753212"/>
          <c:w val="0.91619513616174564"/>
          <c:h val="0.46427633899924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 Distancia-Vuélos_Horas'!$N$9</c:f>
              <c:strCache>
                <c:ptCount val="1"/>
                <c:pt idx="0">
                  <c:v>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0000"/>
                    <a:satMod val="155000"/>
                  </a:schemeClr>
                </a:gs>
                <a:gs pos="65000">
                  <a:schemeClr val="accent2">
                    <a:shade val="85000"/>
                    <a:satMod val="155000"/>
                  </a:schemeClr>
                </a:gs>
                <a:gs pos="100000">
                  <a:schemeClr val="accent2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0"/>
              <c:layout>
                <c:manualLayout>
                  <c:x val="-8.8482992924066818E-18"/>
                  <c:y val="-2.440774385322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7-4DC2-B974-47180E834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Distancia-Vuélos_Horas'!$I$10:$I$21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Distancia-Vuélos_Horas'!$N$10:$N$21</c:f>
              <c:numCache>
                <c:formatCode>_-* #,##0_-;\-* #,##0_-;_-* "-"??_-;_-@_-</c:formatCode>
                <c:ptCount val="12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1546.3633333333321</c:v>
                </c:pt>
                <c:pt idx="6">
                  <c:v>1447.7583333333323</c:v>
                </c:pt>
                <c:pt idx="7">
                  <c:v>1400.3319999999994</c:v>
                </c:pt>
                <c:pt idx="8">
                  <c:v>1271.7749999999992</c:v>
                </c:pt>
                <c:pt idx="9">
                  <c:v>1914.2751666666636</c:v>
                </c:pt>
                <c:pt idx="10">
                  <c:v>1271.8741666666656</c:v>
                </c:pt>
                <c:pt idx="11">
                  <c:v>1612.2853333333326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7-4DC2-B974-47180E834B00}"/>
            </c:ext>
          </c:extLst>
        </c:ser>
        <c:ser>
          <c:idx val="0"/>
          <c:order val="2"/>
          <c:tx>
            <c:strRef>
              <c:f>'1. Distancia-Vuélos_Horas'!$O$9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E5E12F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Distancia-Vuélos_Horas'!$I$10:$I$21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Distancia-Vuélos_Horas'!$O$10:$O$21</c:f>
              <c:numCache>
                <c:formatCode>_-* #,##0_-;\-* #,##0_-;_-* "-"??_-;_-@_-</c:formatCode>
                <c:ptCount val="12"/>
                <c:pt idx="0">
                  <c:v>1583.1449999999984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7-4DC2-B974-47180E83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6824992"/>
        <c:axId val="1726827072"/>
      </c:barChart>
      <c:lineChart>
        <c:grouping val="standard"/>
        <c:varyColors val="0"/>
        <c:ser>
          <c:idx val="2"/>
          <c:order val="1"/>
          <c:tx>
            <c:strRef>
              <c:f>'1. Distancia-Vuélos_Horas'!$P$9</c:f>
              <c:strCache>
                <c:ptCount val="1"/>
                <c:pt idx="0">
                  <c:v>Var. %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7027844608439058E-2"/>
                  <c:y val="-0.38645594434265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7-4DC2-B974-47180E834B00}"/>
                </c:ext>
              </c:extLst>
            </c:dLbl>
            <c:dLbl>
              <c:idx val="1"/>
              <c:layout>
                <c:manualLayout>
                  <c:x val="-3.0888965266787475E-2"/>
                  <c:y val="-0.423067695635977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7-4DC2-B974-47180E834B00}"/>
                </c:ext>
              </c:extLst>
            </c:dLbl>
            <c:spPr>
              <a:noFill/>
              <a:ln>
                <a:solidFill>
                  <a:srgbClr val="FFFF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'[1]1. Vuelos-Horas-Hectareas'!$I$10:$I$21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Distancia-Vuélos_Horas'!$P$10</c:f>
              <c:numCache>
                <c:formatCode>0.0%</c:formatCode>
                <c:ptCount val="1"/>
                <c:pt idx="0">
                  <c:v>-2.0307420785526609E-2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A7-4DC2-B974-47180E83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117151"/>
        <c:axId val="815120991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815120991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5117151"/>
        <c:crosses val="max"/>
        <c:crossBetween val="between"/>
      </c:valAx>
      <c:catAx>
        <c:axId val="81511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120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18978114215525"/>
          <c:y val="0.90654169385312233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Vuélos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81-42A8-91EC-E6D32571BD5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D2C-4AB6-A7F1-E56B7A6E9E5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Actividad'!$T$48:$T$59</c:f>
              <c:strCache>
                <c:ptCount val="12"/>
                <c:pt idx="0">
                  <c:v> AMBULANCIA </c:v>
                </c:pt>
                <c:pt idx="1">
                  <c:v> AEROFOTOGRAMETRÍA </c:v>
                </c:pt>
                <c:pt idx="2">
                  <c:v> LABORES AÉREAS DE CONSTRUCCIÓN </c:v>
                </c:pt>
                <c:pt idx="3">
                  <c:v> AEROFOTOGRAFÍA </c:v>
                </c:pt>
                <c:pt idx="4">
                  <c:v> GENERAL </c:v>
                </c:pt>
                <c:pt idx="5">
                  <c:v> 
EMISIONES DE TELEVISION CONTROL </c:v>
                </c:pt>
                <c:pt idx="6">
                  <c:v> PREVENCION VIGILANCIA  EXTINCION Y CONTROL </c:v>
                </c:pt>
                <c:pt idx="7">
                  <c:v> AEROFOTOGRAFÍA Y AEROFOTOGRAMETRÍA </c:v>
                </c:pt>
                <c:pt idx="8">
                  <c:v> ENTRENAMIENTO </c:v>
                </c:pt>
                <c:pt idx="9">
                  <c:v> ENTRENAMIENTO Y CHEQUEO </c:v>
                </c:pt>
                <c:pt idx="10">
                  <c:v> CHEQUEO </c:v>
                </c:pt>
                <c:pt idx="11">
                  <c:v> TRASLADO </c:v>
                </c:pt>
              </c:strCache>
            </c:strRef>
          </c:cat>
          <c:val>
            <c:numRef>
              <c:f>'2. Actividad'!$AH$48:$AH$59</c:f>
              <c:numCache>
                <c:formatCode>_-* #,##0_-;\-* #,##0_-;_-* "-"??_-;_-@_-</c:formatCode>
                <c:ptCount val="12"/>
                <c:pt idx="0">
                  <c:v>1837</c:v>
                </c:pt>
                <c:pt idx="1">
                  <c:v>103</c:v>
                </c:pt>
                <c:pt idx="2">
                  <c:v>36</c:v>
                </c:pt>
                <c:pt idx="3">
                  <c:v>34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765-4CEF-8C99-9971357ADB3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D25B-4C77-BB0F-E6F7683E71C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Actividad'!$T$11:$T$22</c:f>
              <c:strCache>
                <c:ptCount val="12"/>
                <c:pt idx="0">
                  <c:v> AMBULANCIA </c:v>
                </c:pt>
                <c:pt idx="1">
                  <c:v> AEROFOTOGRAMETRÍA </c:v>
                </c:pt>
                <c:pt idx="2">
                  <c:v> AEROFOTOGRAFÍA </c:v>
                </c:pt>
                <c:pt idx="3">
                  <c:v> LABORES AÉREAS DE CONSTRUCCIÓN </c:v>
                </c:pt>
                <c:pt idx="4">
                  <c:v> GENERAL </c:v>
                </c:pt>
                <c:pt idx="5">
                  <c:v> AEROFOTOGRAFÍA Y AEROFOTOGRAMETRÍA </c:v>
                </c:pt>
                <c:pt idx="6">
                  <c:v> 
EMISIONES DE TELEVISION CONTROL </c:v>
                </c:pt>
                <c:pt idx="7">
                  <c:v> TRASLADO </c:v>
                </c:pt>
                <c:pt idx="8">
                  <c:v> ENTRENAMIENTO </c:v>
                </c:pt>
                <c:pt idx="9">
                  <c:v> CHEQUEO </c:v>
                </c:pt>
                <c:pt idx="10">
                  <c:v> PREVENCION VIGILANCIA  EXTINCION Y CONTROL </c:v>
                </c:pt>
                <c:pt idx="11">
                  <c:v> ENTRENAMIENTO Y CHEQUEO </c:v>
                </c:pt>
              </c:strCache>
            </c:strRef>
          </c:cat>
          <c:val>
            <c:numRef>
              <c:f>'2. Actividad'!$AI$11:$AI$22</c:f>
              <c:numCache>
                <c:formatCode>_-* #,##0_-;\-* #,##0_-;_-* "-"??_-;_-@_-</c:formatCode>
                <c:ptCount val="12"/>
                <c:pt idx="0">
                  <c:v>372290.06</c:v>
                </c:pt>
                <c:pt idx="1">
                  <c:v>45439</c:v>
                </c:pt>
                <c:pt idx="2">
                  <c:v>24056</c:v>
                </c:pt>
                <c:pt idx="3">
                  <c:v>3276</c:v>
                </c:pt>
                <c:pt idx="4">
                  <c:v>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48C-4B80-A9EE-4B6BB261F55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EA54-4360-B6F9-7CB1B904EB2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Actividad'!$T$30:$T$41</c:f>
              <c:strCache>
                <c:ptCount val="12"/>
                <c:pt idx="0">
                  <c:v> AMBULANCIA </c:v>
                </c:pt>
                <c:pt idx="1">
                  <c:v> AEROFOTOGRAMETRÍA </c:v>
                </c:pt>
                <c:pt idx="2">
                  <c:v> AEROFOTOGRAFÍA </c:v>
                </c:pt>
                <c:pt idx="3">
                  <c:v> LABORES AÉREAS DE CONSTRUCCIÓN </c:v>
                </c:pt>
                <c:pt idx="4">
                  <c:v> GENERAL </c:v>
                </c:pt>
                <c:pt idx="5">
                  <c:v> AEROFOTOGRAFÍA Y AEROFOTOGRAMETRÍA </c:v>
                </c:pt>
                <c:pt idx="6">
                  <c:v> 
EMISIONES DE TELEVISION CONTROL </c:v>
                </c:pt>
                <c:pt idx="7">
                  <c:v> TRASLADO </c:v>
                </c:pt>
                <c:pt idx="8">
                  <c:v> ENTRENAMIENTO </c:v>
                </c:pt>
                <c:pt idx="9">
                  <c:v> CHEQUEO </c:v>
                </c:pt>
                <c:pt idx="10">
                  <c:v> PREVENCION VIGILANCIA  EXTINCION Y CONTROL </c:v>
                </c:pt>
                <c:pt idx="11">
                  <c:v> ENTRENAMIENTO Y CHEQUEO </c:v>
                </c:pt>
              </c:strCache>
            </c:strRef>
          </c:cat>
          <c:val>
            <c:numRef>
              <c:f>'2. Actividad'!$AI$30:$AI$41</c:f>
              <c:numCache>
                <c:formatCode>_-* #,##0_-;\-* #,##0_-;_-* "-"??_-;_-@_-</c:formatCode>
                <c:ptCount val="12"/>
                <c:pt idx="0">
                  <c:v>1209.9613333333336</c:v>
                </c:pt>
                <c:pt idx="1">
                  <c:v>266.26666666666665</c:v>
                </c:pt>
                <c:pt idx="2">
                  <c:v>77.748333333333335</c:v>
                </c:pt>
                <c:pt idx="3">
                  <c:v>18.001999999999999</c:v>
                </c:pt>
                <c:pt idx="4">
                  <c:v>11.166666666666668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Ciudad'!$T$11:$T$43</c:f>
              <c:strCache>
                <c:ptCount val="33"/>
                <c:pt idx="0">
                  <c:v> Cundinamarca </c:v>
                </c:pt>
                <c:pt idx="1">
                  <c:v> Meta </c:v>
                </c:pt>
                <c:pt idx="2">
                  <c:v> Amazonas </c:v>
                </c:pt>
                <c:pt idx="3">
                  <c:v> ARAUCA </c:v>
                </c:pt>
                <c:pt idx="4">
                  <c:v> Antioquia </c:v>
                </c:pt>
                <c:pt idx="5">
                  <c:v> ARCHIPIÉLAGO DE SAN ANDRÉS, PROVIDENCIA Y SANTA CATALINA </c:v>
                </c:pt>
                <c:pt idx="6">
                  <c:v> Vichada </c:v>
                </c:pt>
                <c:pt idx="7">
                  <c:v> Cauca </c:v>
                </c:pt>
                <c:pt idx="8">
                  <c:v> Chocó </c:v>
                </c:pt>
                <c:pt idx="9">
                  <c:v> GUAINÍA </c:v>
                </c:pt>
                <c:pt idx="10">
                  <c:v> Atlántico </c:v>
                </c:pt>
                <c:pt idx="11">
                  <c:v> BOGOTÁ, D.C. </c:v>
                </c:pt>
                <c:pt idx="12">
                  <c:v> Huila </c:v>
                </c:pt>
                <c:pt idx="13">
                  <c:v> Córdoba </c:v>
                </c:pt>
                <c:pt idx="14">
                  <c:v> Santander </c:v>
                </c:pt>
                <c:pt idx="15">
                  <c:v> Valle del Cauca </c:v>
                </c:pt>
                <c:pt idx="16">
                  <c:v> Vaupés </c:v>
                </c:pt>
                <c:pt idx="17">
                  <c:v> La Guajira </c:v>
                </c:pt>
                <c:pt idx="18">
                  <c:v> Nariño </c:v>
                </c:pt>
                <c:pt idx="19">
                  <c:v> Tolima </c:v>
                </c:pt>
                <c:pt idx="20">
                  <c:v> Guaviare </c:v>
                </c:pt>
                <c:pt idx="21">
                  <c:v> Magdalena </c:v>
                </c:pt>
                <c:pt idx="22">
                  <c:v> Norte de Santander </c:v>
                </c:pt>
                <c:pt idx="23">
                  <c:v> Bolívar </c:v>
                </c:pt>
                <c:pt idx="24">
                  <c:v> Casanare </c:v>
                </c:pt>
                <c:pt idx="25">
                  <c:v> Cesar </c:v>
                </c:pt>
                <c:pt idx="26">
                  <c:v> Caldas </c:v>
                </c:pt>
                <c:pt idx="27">
                  <c:v> Caquetá </c:v>
                </c:pt>
                <c:pt idx="28">
                  <c:v> Risaralda </c:v>
                </c:pt>
                <c:pt idx="29">
                  <c:v> Putumayo </c:v>
                </c:pt>
                <c:pt idx="30">
                  <c:v> Quindio </c:v>
                </c:pt>
                <c:pt idx="31">
                  <c:v> Sucre </c:v>
                </c:pt>
                <c:pt idx="32">
                  <c:v> Boyacá </c:v>
                </c:pt>
              </c:strCache>
            </c:strRef>
          </c:cat>
          <c:val>
            <c:numRef>
              <c:f>'3. Departamento - Ciudad'!$AI$11:$AI$43</c:f>
              <c:numCache>
                <c:formatCode>_-* #,##0_-;\-* #,##0_-;_-* "-"??_-;_-@_-</c:formatCode>
                <c:ptCount val="33"/>
                <c:pt idx="0">
                  <c:v>53881.5</c:v>
                </c:pt>
                <c:pt idx="1">
                  <c:v>49771</c:v>
                </c:pt>
                <c:pt idx="2">
                  <c:v>35016</c:v>
                </c:pt>
                <c:pt idx="3">
                  <c:v>34773</c:v>
                </c:pt>
                <c:pt idx="4">
                  <c:v>34241.15</c:v>
                </c:pt>
                <c:pt idx="5">
                  <c:v>26339</c:v>
                </c:pt>
                <c:pt idx="6">
                  <c:v>25095</c:v>
                </c:pt>
                <c:pt idx="7">
                  <c:v>24052</c:v>
                </c:pt>
                <c:pt idx="8">
                  <c:v>20038.41</c:v>
                </c:pt>
                <c:pt idx="9">
                  <c:v>18613</c:v>
                </c:pt>
                <c:pt idx="10">
                  <c:v>17959</c:v>
                </c:pt>
                <c:pt idx="11">
                  <c:v>17472.5</c:v>
                </c:pt>
                <c:pt idx="12">
                  <c:v>14918.5</c:v>
                </c:pt>
                <c:pt idx="13">
                  <c:v>10085</c:v>
                </c:pt>
                <c:pt idx="14">
                  <c:v>9851</c:v>
                </c:pt>
                <c:pt idx="15">
                  <c:v>8838</c:v>
                </c:pt>
                <c:pt idx="16">
                  <c:v>6960</c:v>
                </c:pt>
                <c:pt idx="17">
                  <c:v>6149</c:v>
                </c:pt>
                <c:pt idx="18">
                  <c:v>4390</c:v>
                </c:pt>
                <c:pt idx="19">
                  <c:v>4068</c:v>
                </c:pt>
                <c:pt idx="20">
                  <c:v>4013</c:v>
                </c:pt>
                <c:pt idx="21">
                  <c:v>3676</c:v>
                </c:pt>
                <c:pt idx="22">
                  <c:v>3452</c:v>
                </c:pt>
                <c:pt idx="23">
                  <c:v>2593</c:v>
                </c:pt>
                <c:pt idx="24">
                  <c:v>2479</c:v>
                </c:pt>
                <c:pt idx="25">
                  <c:v>2239</c:v>
                </c:pt>
                <c:pt idx="26">
                  <c:v>1871</c:v>
                </c:pt>
                <c:pt idx="27">
                  <c:v>1800</c:v>
                </c:pt>
                <c:pt idx="28">
                  <c:v>1218</c:v>
                </c:pt>
                <c:pt idx="29">
                  <c:v>206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Ciudad'!$T$516:$T$545</c:f>
              <c:strCache>
                <c:ptCount val="30"/>
                <c:pt idx="0">
                  <c:v>CHÍA</c:v>
                </c:pt>
                <c:pt idx="1">
                  <c:v>VILLAVICENCIO</c:v>
                </c:pt>
                <c:pt idx="2">
                  <c:v>BOGOTÁ, D.C.</c:v>
                </c:pt>
                <c:pt idx="3">
                  <c:v>BARRANQUILLA</c:v>
                </c:pt>
                <c:pt idx="4">
                  <c:v>MEDELLÍN</c:v>
                </c:pt>
                <c:pt idx="5">
                  <c:v>SAN ANDRES - ISLA</c:v>
                </c:pt>
                <c:pt idx="6">
                  <c:v>LETICIA</c:v>
                </c:pt>
                <c:pt idx="7">
                  <c:v>QUIBDÓ</c:v>
                </c:pt>
                <c:pt idx="8">
                  <c:v>MONTERÍA</c:v>
                </c:pt>
                <c:pt idx="9">
                  <c:v>INÍRIDA</c:v>
                </c:pt>
                <c:pt idx="10">
                  <c:v>ARAUCA</c:v>
                </c:pt>
                <c:pt idx="11">
                  <c:v>SARAVENA</c:v>
                </c:pt>
                <c:pt idx="12">
                  <c:v>SANTIAGO DE CALI</c:v>
                </c:pt>
                <c:pt idx="13">
                  <c:v>POPAYÁN</c:v>
                </c:pt>
                <c:pt idx="14">
                  <c:v>CAREPA</c:v>
                </c:pt>
                <c:pt idx="15">
                  <c:v>PUERTO CARREÑO</c:v>
                </c:pt>
                <c:pt idx="16">
                  <c:v>LA MACARENA</c:v>
                </c:pt>
                <c:pt idx="17">
                  <c:v>BUCARAMANGA</c:v>
                </c:pt>
                <c:pt idx="18">
                  <c:v>MITÚ</c:v>
                </c:pt>
                <c:pt idx="19">
                  <c:v>RIONEGRO - ANTIOQUIA</c:v>
                </c:pt>
                <c:pt idx="20">
                  <c:v>RIOHACHA</c:v>
                </c:pt>
                <c:pt idx="21">
                  <c:v>FRONTINO</c:v>
                </c:pt>
                <c:pt idx="22">
                  <c:v>NEIVA</c:v>
                </c:pt>
                <c:pt idx="23">
                  <c:v>SANTA MARTA</c:v>
                </c:pt>
                <c:pt idx="24">
                  <c:v>LA PRIMAVERA</c:v>
                </c:pt>
                <c:pt idx="25">
                  <c:v>PASTO</c:v>
                </c:pt>
                <c:pt idx="26">
                  <c:v>GUAPI</c:v>
                </c:pt>
                <c:pt idx="27">
                  <c:v>SAN VICENTE DEL CAGUÁN</c:v>
                </c:pt>
                <c:pt idx="28">
                  <c:v>SAN JOSÉ DE CÚCUTA</c:v>
                </c:pt>
                <c:pt idx="29">
                  <c:v>TIMBIQUÍ</c:v>
                </c:pt>
              </c:strCache>
            </c:strRef>
          </c:cat>
          <c:val>
            <c:numRef>
              <c:f>'3. Departamento - Ciudad'!$AI$516:$AI$545</c:f>
              <c:numCache>
                <c:formatCode>_-* #,##0_-;\-* #,##0_-;_-* "-"??_-;_-@_-</c:formatCode>
                <c:ptCount val="30"/>
                <c:pt idx="0">
                  <c:v>186.0633333333333</c:v>
                </c:pt>
                <c:pt idx="1">
                  <c:v>161.76033333333334</c:v>
                </c:pt>
                <c:pt idx="2">
                  <c:v>98.630833333333314</c:v>
                </c:pt>
                <c:pt idx="3">
                  <c:v>96.337499999999991</c:v>
                </c:pt>
                <c:pt idx="4">
                  <c:v>67.642499999999998</c:v>
                </c:pt>
                <c:pt idx="5">
                  <c:v>67.43416666666667</c:v>
                </c:pt>
                <c:pt idx="6">
                  <c:v>64.225166666666667</c:v>
                </c:pt>
                <c:pt idx="7">
                  <c:v>52.666666666666671</c:v>
                </c:pt>
                <c:pt idx="8">
                  <c:v>52.116666666666667</c:v>
                </c:pt>
                <c:pt idx="9">
                  <c:v>51.630833333333335</c:v>
                </c:pt>
                <c:pt idx="10">
                  <c:v>43.156666666666666</c:v>
                </c:pt>
                <c:pt idx="11">
                  <c:v>41.435000000000002</c:v>
                </c:pt>
                <c:pt idx="12">
                  <c:v>36.670333333333332</c:v>
                </c:pt>
                <c:pt idx="13">
                  <c:v>33.015000000000001</c:v>
                </c:pt>
                <c:pt idx="14">
                  <c:v>31.013333333333332</c:v>
                </c:pt>
                <c:pt idx="15">
                  <c:v>30.866666666666667</c:v>
                </c:pt>
                <c:pt idx="16">
                  <c:v>27.002500000000001</c:v>
                </c:pt>
                <c:pt idx="17">
                  <c:v>26.983333333333334</c:v>
                </c:pt>
                <c:pt idx="18">
                  <c:v>26.026666666666667</c:v>
                </c:pt>
                <c:pt idx="19">
                  <c:v>22.390499999999999</c:v>
                </c:pt>
                <c:pt idx="20">
                  <c:v>19.011000000000003</c:v>
                </c:pt>
                <c:pt idx="21">
                  <c:v>18.001999999999999</c:v>
                </c:pt>
                <c:pt idx="22">
                  <c:v>15.366666666666667</c:v>
                </c:pt>
                <c:pt idx="23">
                  <c:v>15.308333333333334</c:v>
                </c:pt>
                <c:pt idx="24">
                  <c:v>15.120833333333334</c:v>
                </c:pt>
                <c:pt idx="25">
                  <c:v>14.833333333333332</c:v>
                </c:pt>
                <c:pt idx="26">
                  <c:v>14.7</c:v>
                </c:pt>
                <c:pt idx="27">
                  <c:v>14</c:v>
                </c:pt>
                <c:pt idx="28">
                  <c:v>12.9</c:v>
                </c:pt>
                <c:pt idx="29">
                  <c:v>12.816666666666666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Ciudad'!$T$51:$T$102</c:f>
              <c:strCache>
                <c:ptCount val="52"/>
                <c:pt idx="0">
                  <c:v> CHÍA </c:v>
                </c:pt>
                <c:pt idx="1">
                  <c:v> VILLAVICENCIO </c:v>
                </c:pt>
                <c:pt idx="2">
                  <c:v> LETICIA </c:v>
                </c:pt>
                <c:pt idx="3">
                  <c:v> PUERTO CARREÑO </c:v>
                </c:pt>
                <c:pt idx="4">
                  <c:v> SARAVENA </c:v>
                </c:pt>
                <c:pt idx="5">
                  <c:v> SAN ANDRES - ISLA </c:v>
                </c:pt>
                <c:pt idx="6">
                  <c:v> BARRANQUILLA </c:v>
                </c:pt>
                <c:pt idx="7">
                  <c:v> BOGOTÁ, D.C. </c:v>
                </c:pt>
                <c:pt idx="8">
                  <c:v> QUIBDÓ </c:v>
                </c:pt>
                <c:pt idx="9">
                  <c:v> MEDELLÍN </c:v>
                </c:pt>
                <c:pt idx="10">
                  <c:v> ARAUCA </c:v>
                </c:pt>
                <c:pt idx="11">
                  <c:v> INÍRIDA </c:v>
                </c:pt>
                <c:pt idx="12">
                  <c:v> NEIVA </c:v>
                </c:pt>
                <c:pt idx="13">
                  <c:v> POPAYÁN </c:v>
                </c:pt>
                <c:pt idx="14">
                  <c:v> MONTERÍA </c:v>
                </c:pt>
                <c:pt idx="15">
                  <c:v> BUCARAMANGA </c:v>
                </c:pt>
                <c:pt idx="16">
                  <c:v> SANTIAGO DE CALI </c:v>
                </c:pt>
                <c:pt idx="17">
                  <c:v> MITÚ </c:v>
                </c:pt>
                <c:pt idx="18">
                  <c:v> PROVIDENCIA </c:v>
                </c:pt>
                <c:pt idx="19">
                  <c:v> GUAPI </c:v>
                </c:pt>
                <c:pt idx="20">
                  <c:v> RIOHACHA </c:v>
                </c:pt>
                <c:pt idx="21">
                  <c:v> LA MACARENA </c:v>
                </c:pt>
                <c:pt idx="22">
                  <c:v> CAREPA </c:v>
                </c:pt>
                <c:pt idx="23">
                  <c:v> BARRANCOMINAS </c:v>
                </c:pt>
                <c:pt idx="24">
                  <c:v> LA PRIMAVERA </c:v>
                </c:pt>
                <c:pt idx="25">
                  <c:v> SANTA MARTA </c:v>
                </c:pt>
                <c:pt idx="26">
                  <c:v> PASTO </c:v>
                </c:pt>
                <c:pt idx="27">
                  <c:v> SAN JOSÉ DEL GUAVIARE </c:v>
                </c:pt>
                <c:pt idx="28">
                  <c:v> TIMBIQUÍ </c:v>
                </c:pt>
                <c:pt idx="29">
                  <c:v> FRONTINO </c:v>
                </c:pt>
                <c:pt idx="30">
                  <c:v> SAN JOSÉ DE CÚCUTA </c:v>
                </c:pt>
                <c:pt idx="31">
                  <c:v> TARAPACA </c:v>
                </c:pt>
                <c:pt idx="32">
                  <c:v> LA PEDRERA </c:v>
                </c:pt>
                <c:pt idx="33">
                  <c:v> BARRANCABERMEJA </c:v>
                </c:pt>
                <c:pt idx="34">
                  <c:v> YOPAL </c:v>
                </c:pt>
                <c:pt idx="35">
                  <c:v> CARTAGENA DE INDIAS </c:v>
                </c:pt>
                <c:pt idx="36">
                  <c:v> NUQUÍ </c:v>
                </c:pt>
                <c:pt idx="37">
                  <c:v> EL ENCANTO </c:v>
                </c:pt>
                <c:pt idx="38">
                  <c:v> RIONEGRO - ANTIOQUIA </c:v>
                </c:pt>
                <c:pt idx="39">
                  <c:v> CUNDAY </c:v>
                </c:pt>
                <c:pt idx="40">
                  <c:v> ORTEGA </c:v>
                </c:pt>
                <c:pt idx="41">
                  <c:v> LA CHORRERA </c:v>
                </c:pt>
                <c:pt idx="42">
                  <c:v> APARTADÓ </c:v>
                </c:pt>
                <c:pt idx="43">
                  <c:v> SAN VICENTE DEL CAGUÁN </c:v>
                </c:pt>
                <c:pt idx="44">
                  <c:v> MAPIRIPÁN </c:v>
                </c:pt>
                <c:pt idx="45">
                  <c:v> PALERMO </c:v>
                </c:pt>
                <c:pt idx="46">
                  <c:v> PALMIRA </c:v>
                </c:pt>
                <c:pt idx="47">
                  <c:v> VICTORIA </c:v>
                </c:pt>
                <c:pt idx="48">
                  <c:v> VALLEDUPAR </c:v>
                </c:pt>
                <c:pt idx="49">
                  <c:v> PEREIRA </c:v>
                </c:pt>
                <c:pt idx="50">
                  <c:v> PIENDAMO </c:v>
                </c:pt>
                <c:pt idx="51">
                  <c:v> CUMARIBO </c:v>
                </c:pt>
              </c:strCache>
            </c:strRef>
          </c:cat>
          <c:val>
            <c:numRef>
              <c:f>'3. Departamento - Ciudad'!$AI$51:$AI$102</c:f>
              <c:numCache>
                <c:formatCode>_-* #,##0_-;\-* #,##0_-;_-* "-"??_-;_-@_-</c:formatCode>
                <c:ptCount val="52"/>
                <c:pt idx="0">
                  <c:v>51654</c:v>
                </c:pt>
                <c:pt idx="1">
                  <c:v>42361</c:v>
                </c:pt>
                <c:pt idx="2">
                  <c:v>25537</c:v>
                </c:pt>
                <c:pt idx="3">
                  <c:v>20255</c:v>
                </c:pt>
                <c:pt idx="4">
                  <c:v>19974</c:v>
                </c:pt>
                <c:pt idx="5">
                  <c:v>19585</c:v>
                </c:pt>
                <c:pt idx="6">
                  <c:v>17959</c:v>
                </c:pt>
                <c:pt idx="7">
                  <c:v>17472.5</c:v>
                </c:pt>
                <c:pt idx="8">
                  <c:v>16448.41</c:v>
                </c:pt>
                <c:pt idx="9">
                  <c:v>15285.15</c:v>
                </c:pt>
                <c:pt idx="10">
                  <c:v>14799</c:v>
                </c:pt>
                <c:pt idx="11">
                  <c:v>13866</c:v>
                </c:pt>
                <c:pt idx="12">
                  <c:v>13418.5</c:v>
                </c:pt>
                <c:pt idx="13">
                  <c:v>11977</c:v>
                </c:pt>
                <c:pt idx="14">
                  <c:v>10085</c:v>
                </c:pt>
                <c:pt idx="15">
                  <c:v>7422</c:v>
                </c:pt>
                <c:pt idx="16">
                  <c:v>7403</c:v>
                </c:pt>
                <c:pt idx="17">
                  <c:v>6851</c:v>
                </c:pt>
                <c:pt idx="18">
                  <c:v>6754</c:v>
                </c:pt>
                <c:pt idx="19">
                  <c:v>6283</c:v>
                </c:pt>
                <c:pt idx="20">
                  <c:v>6149</c:v>
                </c:pt>
                <c:pt idx="21">
                  <c:v>5828</c:v>
                </c:pt>
                <c:pt idx="22">
                  <c:v>5724</c:v>
                </c:pt>
                <c:pt idx="23">
                  <c:v>4093</c:v>
                </c:pt>
                <c:pt idx="24">
                  <c:v>3710</c:v>
                </c:pt>
                <c:pt idx="25">
                  <c:v>3676</c:v>
                </c:pt>
                <c:pt idx="26">
                  <c:v>3590</c:v>
                </c:pt>
                <c:pt idx="27">
                  <c:v>3446</c:v>
                </c:pt>
                <c:pt idx="28">
                  <c:v>3296</c:v>
                </c:pt>
                <c:pt idx="29">
                  <c:v>3276</c:v>
                </c:pt>
                <c:pt idx="30">
                  <c:v>3043</c:v>
                </c:pt>
                <c:pt idx="31">
                  <c:v>2774</c:v>
                </c:pt>
                <c:pt idx="32">
                  <c:v>2660</c:v>
                </c:pt>
                <c:pt idx="33">
                  <c:v>2429</c:v>
                </c:pt>
                <c:pt idx="34">
                  <c:v>2398</c:v>
                </c:pt>
                <c:pt idx="35">
                  <c:v>2383</c:v>
                </c:pt>
                <c:pt idx="36">
                  <c:v>2302</c:v>
                </c:pt>
                <c:pt idx="37">
                  <c:v>2240</c:v>
                </c:pt>
                <c:pt idx="38">
                  <c:v>2182</c:v>
                </c:pt>
                <c:pt idx="39">
                  <c:v>2100</c:v>
                </c:pt>
                <c:pt idx="40">
                  <c:v>1870</c:v>
                </c:pt>
                <c:pt idx="41">
                  <c:v>1805</c:v>
                </c:pt>
                <c:pt idx="42">
                  <c:v>1709</c:v>
                </c:pt>
                <c:pt idx="43">
                  <c:v>1620</c:v>
                </c:pt>
                <c:pt idx="44">
                  <c:v>1582</c:v>
                </c:pt>
                <c:pt idx="45">
                  <c:v>1500</c:v>
                </c:pt>
                <c:pt idx="46">
                  <c:v>1435</c:v>
                </c:pt>
                <c:pt idx="47">
                  <c:v>1400</c:v>
                </c:pt>
                <c:pt idx="48">
                  <c:v>1224</c:v>
                </c:pt>
                <c:pt idx="49">
                  <c:v>1218</c:v>
                </c:pt>
                <c:pt idx="50">
                  <c:v>1210</c:v>
                </c:pt>
                <c:pt idx="51">
                  <c:v>1130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Distancia-Vu&#233;los_Horas'!A1"/><Relationship Id="rId4" Type="http://schemas.openxmlformats.org/officeDocument/2006/relationships/hyperlink" Target="#'2- Carga Na-Intern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Contenido!A1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7" Type="http://schemas.openxmlformats.org/officeDocument/2006/relationships/chart" Target="../charts/chart12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hyperlink" Target="#Contenido!A1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6</xdr:row>
      <xdr:rowOff>29695</xdr:rowOff>
    </xdr:from>
    <xdr:to>
      <xdr:col>1</xdr:col>
      <xdr:colOff>0</xdr:colOff>
      <xdr:row>21</xdr:row>
      <xdr:rowOff>114301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1035535"/>
          <a:ext cx="7568229" cy="2599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</a:t>
          </a:r>
        </a:p>
        <a:p>
          <a:pPr algn="r"/>
          <a:r>
            <a:rPr lang="es-CO" sz="32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ESPECIALES</a:t>
          </a:r>
        </a:p>
        <a:p>
          <a:pPr algn="r"/>
          <a:r>
            <a:rPr lang="es-CO" sz="32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Enero 2025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Enero 2025</a:t>
          </a:r>
        </a:p>
      </xdr:txBody>
    </xdr:sp>
    <xdr:clientData/>
  </xdr:twoCellAnchor>
  <xdr:twoCellAnchor editAs="oneCell">
    <xdr:from>
      <xdr:col>0</xdr:col>
      <xdr:colOff>6353175</xdr:colOff>
      <xdr:row>29</xdr:row>
      <xdr:rowOff>104775</xdr:rowOff>
    </xdr:from>
    <xdr:to>
      <xdr:col>0</xdr:col>
      <xdr:colOff>7773184</xdr:colOff>
      <xdr:row>36</xdr:row>
      <xdr:rowOff>164625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B72519-4AFA-418C-B999-2ADF284BB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3175" y="5076825"/>
          <a:ext cx="1420009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38454</xdr:rowOff>
    </xdr:from>
    <xdr:to>
      <xdr:col>1</xdr:col>
      <xdr:colOff>0</xdr:colOff>
      <xdr:row>25</xdr:row>
      <xdr:rowOff>51157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615372"/>
          <a:ext cx="9879106" cy="694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65615</xdr:rowOff>
    </xdr:from>
    <xdr:to>
      <xdr:col>0</xdr:col>
      <xdr:colOff>9574530</xdr:colOff>
      <xdr:row>19</xdr:row>
      <xdr:rowOff>100652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620556"/>
          <a:ext cx="9563100" cy="7163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 Km. - No. Vuélos -</a:t>
          </a:r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13440</xdr:colOff>
      <xdr:row>1</xdr:row>
      <xdr:rowOff>179293</xdr:rowOff>
    </xdr:from>
    <xdr:to>
      <xdr:col>23</xdr:col>
      <xdr:colOff>251012</xdr:colOff>
      <xdr:row>3</xdr:row>
      <xdr:rowOff>82752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F49C9D-564E-4D7A-9F14-D0D32204F94B}"/>
            </a:ext>
          </a:extLst>
        </xdr:cNvPr>
        <xdr:cNvSpPr/>
      </xdr:nvSpPr>
      <xdr:spPr>
        <a:xfrm>
          <a:off x="11873746" y="349622"/>
          <a:ext cx="1026466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29</xdr:row>
      <xdr:rowOff>24652</xdr:rowOff>
    </xdr:from>
    <xdr:to>
      <xdr:col>13</xdr:col>
      <xdr:colOff>600636</xdr:colOff>
      <xdr:row>47</xdr:row>
      <xdr:rowOff>80683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7CA6C32-5ED0-4414-B8FE-A74DBD5B8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681318</xdr:colOff>
      <xdr:row>29</xdr:row>
      <xdr:rowOff>26894</xdr:rowOff>
    </xdr:from>
    <xdr:to>
      <xdr:col>31</xdr:col>
      <xdr:colOff>715484</xdr:colOff>
      <xdr:row>47</xdr:row>
      <xdr:rowOff>82925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BB6383-AA7E-4B87-9154-1ACA77270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53788</xdr:colOff>
      <xdr:row>29</xdr:row>
      <xdr:rowOff>35860</xdr:rowOff>
    </xdr:from>
    <xdr:to>
      <xdr:col>23</xdr:col>
      <xdr:colOff>589977</xdr:colOff>
      <xdr:row>47</xdr:row>
      <xdr:rowOff>91891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68B23FB-2B4C-4FC5-9D99-E043C4680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519952</xdr:colOff>
      <xdr:row>45</xdr:row>
      <xdr:rowOff>134471</xdr:rowOff>
    </xdr:from>
    <xdr:to>
      <xdr:col>11</xdr:col>
      <xdr:colOff>197222</xdr:colOff>
      <xdr:row>46</xdr:row>
      <xdr:rowOff>134469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BAE1D202-9FFF-4C11-863A-B5A0CB6C67E1}"/>
            </a:ext>
          </a:extLst>
        </xdr:cNvPr>
        <xdr:cNvSpPr/>
      </xdr:nvSpPr>
      <xdr:spPr>
        <a:xfrm>
          <a:off x="4114799" y="8319247"/>
          <a:ext cx="367552" cy="170328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62751</xdr:colOff>
      <xdr:row>45</xdr:row>
      <xdr:rowOff>143436</xdr:rowOff>
    </xdr:from>
    <xdr:to>
      <xdr:col>20</xdr:col>
      <xdr:colOff>430303</xdr:colOff>
      <xdr:row>46</xdr:row>
      <xdr:rowOff>143434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3E55299D-724F-4D74-8773-73B8F3DF6D07}"/>
            </a:ext>
          </a:extLst>
        </xdr:cNvPr>
        <xdr:cNvSpPr/>
      </xdr:nvSpPr>
      <xdr:spPr>
        <a:xfrm>
          <a:off x="10775575" y="8328212"/>
          <a:ext cx="367552" cy="170328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28</xdr:col>
      <xdr:colOff>591670</xdr:colOff>
      <xdr:row>45</xdr:row>
      <xdr:rowOff>134472</xdr:rowOff>
    </xdr:from>
    <xdr:to>
      <xdr:col>29</xdr:col>
      <xdr:colOff>170327</xdr:colOff>
      <xdr:row>46</xdr:row>
      <xdr:rowOff>134470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43F2B32A-619A-40CE-8F51-942444F0C8DD}"/>
            </a:ext>
          </a:extLst>
        </xdr:cNvPr>
        <xdr:cNvSpPr/>
      </xdr:nvSpPr>
      <xdr:spPr>
        <a:xfrm>
          <a:off x="17463246" y="8319248"/>
          <a:ext cx="367552" cy="170328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32805</xdr:colOff>
      <xdr:row>44</xdr:row>
      <xdr:rowOff>147110</xdr:rowOff>
    </xdr:from>
    <xdr:to>
      <xdr:col>46</xdr:col>
      <xdr:colOff>70905</xdr:colOff>
      <xdr:row>61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27604</xdr:colOff>
      <xdr:row>7</xdr:row>
      <xdr:rowOff>134824</xdr:rowOff>
    </xdr:from>
    <xdr:to>
      <xdr:col>46</xdr:col>
      <xdr:colOff>65704</xdr:colOff>
      <xdr:row>25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29906</xdr:colOff>
      <xdr:row>26</xdr:row>
      <xdr:rowOff>138504</xdr:rowOff>
    </xdr:from>
    <xdr:to>
      <xdr:col>46</xdr:col>
      <xdr:colOff>68006</xdr:colOff>
      <xdr:row>43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33978</xdr:colOff>
      <xdr:row>1</xdr:row>
      <xdr:rowOff>149409</xdr:rowOff>
    </xdr:from>
    <xdr:to>
      <xdr:col>39</xdr:col>
      <xdr:colOff>403015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7793060" y="319738"/>
          <a:ext cx="1946826" cy="334264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12700</xdr:colOff>
      <xdr:row>8</xdr:row>
      <xdr:rowOff>0</xdr:rowOff>
    </xdr:from>
    <xdr:to>
      <xdr:col>46</xdr:col>
      <xdr:colOff>444128</xdr:colOff>
      <xdr:row>43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512</xdr:row>
      <xdr:rowOff>0</xdr:rowOff>
    </xdr:from>
    <xdr:to>
      <xdr:col>46</xdr:col>
      <xdr:colOff>78441</xdr:colOff>
      <xdr:row>605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788878</xdr:colOff>
      <xdr:row>1</xdr:row>
      <xdr:rowOff>75327</xdr:rowOff>
    </xdr:from>
    <xdr:to>
      <xdr:col>39</xdr:col>
      <xdr:colOff>369021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7785960" y="245656"/>
          <a:ext cx="1946826" cy="34298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37</xdr:col>
      <xdr:colOff>0</xdr:colOff>
      <xdr:row>48</xdr:row>
      <xdr:rowOff>0</xdr:rowOff>
    </xdr:from>
    <xdr:to>
      <xdr:col>46</xdr:col>
      <xdr:colOff>431428</xdr:colOff>
      <xdr:row>153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281</xdr:row>
      <xdr:rowOff>0</xdr:rowOff>
    </xdr:from>
    <xdr:to>
      <xdr:col>46</xdr:col>
      <xdr:colOff>112058</xdr:colOff>
      <xdr:row>358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195943</xdr:colOff>
      <xdr:row>241</xdr:row>
      <xdr:rowOff>21770</xdr:rowOff>
    </xdr:from>
    <xdr:to>
      <xdr:col>46</xdr:col>
      <xdr:colOff>224118</xdr:colOff>
      <xdr:row>275</xdr:row>
      <xdr:rowOff>84666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32657</xdr:colOff>
      <xdr:row>473</xdr:row>
      <xdr:rowOff>152400</xdr:rowOff>
    </xdr:from>
    <xdr:to>
      <xdr:col>46</xdr:col>
      <xdr:colOff>155921</xdr:colOff>
      <xdr:row>509</xdr:row>
      <xdr:rowOff>116114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783535</xdr:colOff>
      <xdr:row>1</xdr:row>
      <xdr:rowOff>149410</xdr:rowOff>
    </xdr:from>
    <xdr:to>
      <xdr:col>39</xdr:col>
      <xdr:colOff>357951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4248523" y="319739"/>
          <a:ext cx="1941099" cy="334264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37</xdr:col>
      <xdr:colOff>34925</xdr:colOff>
      <xdr:row>515</xdr:row>
      <xdr:rowOff>157539</xdr:rowOff>
    </xdr:from>
    <xdr:to>
      <xdr:col>46</xdr:col>
      <xdr:colOff>5043</xdr:colOff>
      <xdr:row>545</xdr:row>
      <xdr:rowOff>169368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0</xdr:colOff>
      <xdr:row>8</xdr:row>
      <xdr:rowOff>8715</xdr:rowOff>
    </xdr:from>
    <xdr:to>
      <xdr:col>46</xdr:col>
      <xdr:colOff>33617</xdr:colOff>
      <xdr:row>36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45</xdr:row>
      <xdr:rowOff>0</xdr:rowOff>
    </xdr:from>
    <xdr:to>
      <xdr:col>46</xdr:col>
      <xdr:colOff>0</xdr:colOff>
      <xdr:row>77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80</xdr:row>
      <xdr:rowOff>0</xdr:rowOff>
    </xdr:from>
    <xdr:to>
      <xdr:col>46</xdr:col>
      <xdr:colOff>11205</xdr:colOff>
      <xdr:row>111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63500</xdr:colOff>
      <xdr:row>551</xdr:row>
      <xdr:rowOff>162982</xdr:rowOff>
    </xdr:from>
    <xdr:to>
      <xdr:col>46</xdr:col>
      <xdr:colOff>33618</xdr:colOff>
      <xdr:row>582</xdr:row>
      <xdr:rowOff>320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rocivil-my.sharepoint.com/personal/john_galvisg_aerocivil_gov_co/Documents/Carga/4.%20Boletin%20Aviaci&#243;n%20Agricola/2025/2-%20Febrero%20BOLETIN%20AVIACI&#211;N%20AGR&#205;COLA%20FUMIGACI&#211;N%20FEBRERO%202025.xlsx" TargetMode="External"/><Relationship Id="rId1" Type="http://schemas.openxmlformats.org/officeDocument/2006/relationships/externalLinkPath" Target="/personal/john_galvisg_aerocivil_gov_co/Documents/Carga/4.%20Boletin%20Aviaci&#243;n%20Agricola/2025/2-%20Febrero%20BOLETIN%20AVIACI&#211;N%20AGR&#205;COLA%20FUMIGACI&#211;N%20FEBRER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 (2)"/>
      <sheetName val="Boletin Mensual"/>
      <sheetName val="Metadatos"/>
      <sheetName val="Contenido"/>
      <sheetName val="1. Vuelos-Horas-Hectareas"/>
      <sheetName val="2. Tipo de Cultivo"/>
      <sheetName val="3. Municipio - Pista"/>
      <sheetName val="4. Tipo de Equipo y Empresa"/>
      <sheetName val="Basededatos"/>
      <sheetName val="Entradas"/>
    </sheetNames>
    <sheetDataSet>
      <sheetData sheetId="0"/>
      <sheetData sheetId="1"/>
      <sheetData sheetId="2"/>
      <sheetData sheetId="3"/>
      <sheetData sheetId="4">
        <row r="10">
          <cell r="I10" t="str">
            <v>enero</v>
          </cell>
        </row>
        <row r="11">
          <cell r="I11" t="str">
            <v>febrero</v>
          </cell>
        </row>
        <row r="12">
          <cell r="I12" t="str">
            <v>marzo</v>
          </cell>
        </row>
        <row r="13">
          <cell r="I13" t="str">
            <v>abril</v>
          </cell>
        </row>
        <row r="14">
          <cell r="I14" t="str">
            <v>mayo</v>
          </cell>
        </row>
        <row r="15">
          <cell r="I15" t="str">
            <v>junio</v>
          </cell>
        </row>
        <row r="16">
          <cell r="I16" t="str">
            <v>julio</v>
          </cell>
        </row>
        <row r="17">
          <cell r="I17" t="str">
            <v>agosto</v>
          </cell>
        </row>
        <row r="18">
          <cell r="I18" t="str">
            <v>septiembre</v>
          </cell>
        </row>
        <row r="19">
          <cell r="I19" t="str">
            <v>octubre</v>
          </cell>
        </row>
        <row r="20">
          <cell r="I20" t="str">
            <v>noviembre</v>
          </cell>
        </row>
        <row r="21">
          <cell r="I21" t="str">
            <v>diciembre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68.909338541664" createdVersion="8" refreshedVersion="8" minRefreshableVersion="3" recordCount="4225" xr:uid="{4A6C63C8-E91E-4F0E-90F6-E36AAFFFBDE7}">
  <cacheSource type="worksheet">
    <worksheetSource ref="A1:S4226" sheet="Basededatos"/>
  </cacheSource>
  <cacheFields count="19">
    <cacheField name="Sigla Empresa" numFmtId="0">
      <sharedItems/>
    </cacheField>
    <cacheField name="Nombre" numFmtId="0">
      <sharedItems count="29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  <s v="FCV"/>
        <s v="GEOLatam  SAS "/>
      </sharedItems>
    </cacheField>
    <cacheField name="Fecha" numFmtId="14">
      <sharedItems containsSemiMixedTypes="0" containsNonDate="0" containsDate="1" containsString="0" minDate="2024-01-01T00:00:00" maxDate="2025-01-02T00:00:00"/>
    </cacheField>
    <cacheField name="Año" numFmtId="165">
      <sharedItems containsSemiMixedTypes="0" containsString="0" containsNumber="1" containsInteger="1" minValue="2024" maxValue="2025" count="2">
        <n v="2024"/>
        <n v="2025"/>
      </sharedItems>
    </cacheField>
    <cacheField name="Número de Mes" numFmtId="165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Matrícula" numFmtId="0">
      <sharedItems/>
    </cacheField>
    <cacheField name="Tipo de Equipo" numFmtId="0">
      <sharedItems count="28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BE9L"/>
        <s v="C180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  <s v="C340"/>
      </sharedItems>
    </cacheField>
    <cacheField name="Actividad" numFmtId="0">
      <sharedItems count="13">
        <s v="AEROFOTOGRAMETRÍA"/>
        <s v="AEROFOTOGRAFÍA"/>
        <s v="CHEQUEO"/>
        <s v="ENTRENAMIENTO Y CHEQUEO"/>
        <s v="AMBULANCIA"/>
        <s v="AEROFOTOGRAFÍA Y AEROFOTOGRAMETRÍA"/>
        <s v="_x000a_EMISIONES DE TELEVISION CONTROL"/>
        <s v="PREVENCION VIGILANCIA  EXTINCION Y CONTROL"/>
        <s v="LABORES AÉREAS DE CONSTRUCCIÓN"/>
        <s v="TRASLADO"/>
        <s v="ENTRENAMIENTO"/>
        <s v="GENERAL"/>
        <s v="AMBULANCIA " u="1"/>
      </sharedItems>
    </cacheField>
    <cacheField name="Número de Vuelos" numFmtId="3">
      <sharedItems containsSemiMixedTypes="0" containsString="0" containsNumber="1" containsInteger="1" minValue="0" maxValue="3916"/>
    </cacheField>
    <cacheField name="Distancia Recorrida (Km.)" numFmtId="3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6320"/>
    </cacheField>
    <cacheField name="Código de la Zona" numFmtId="0">
      <sharedItems/>
    </cacheField>
    <cacheField name="Ciudad" numFmtId="0">
      <sharedItems count="186">
        <s v="MONTERÍA"/>
        <s v="CHÍA"/>
        <s v="MEDELLÍN"/>
        <s v="MARIQUITA"/>
        <s v="YOPAL"/>
        <s v="SOLEDAD"/>
        <s v="BARRANCABERMEJA"/>
        <s v="VALLEDUPAR"/>
        <s v="BUCARAMANGA"/>
        <s v="LEBRIJA"/>
        <s v="BOGOTÁ, D.C."/>
        <s v="SAMANA"/>
        <s v="LA JAGUA DE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ÑASGORDAS"/>
        <s v="CISNEROS"/>
        <s v="GOMEZ PLATA"/>
        <s v="GUADALUPE"/>
        <s v="OLAYA"/>
        <s v="SAN CARLOS"/>
        <s v="SAN JERONIMO"/>
        <s v="SONSON"/>
        <s v="URAMITA"/>
        <s v="CALAMAR"/>
        <s v="SAN JUAN NEPOMUCENO"/>
        <s v="PUEBLO NUEVO"/>
        <s v="SAHAGUN"/>
        <s v="CAMPAMENTO"/>
        <s v="CARACOLI"/>
        <s v="CAUCASIA"/>
        <s v="COCORNA"/>
        <s v="SAN ROQUE"/>
        <s v="YARUMAL"/>
        <s v="YOLOMBO"/>
        <s v="ANTIOQUIA"/>
        <s v="ARGELIA"/>
        <s v="ARMENIA - ANTIOQUIA"/>
        <s v="HELICONIA"/>
        <s v="SABANALARGA"/>
        <s v="SAN PEDRO"/>
        <s v="SANTA ROSA DE OSOS"/>
        <s v="IBAGUÉ"/>
        <s v="NEIVA"/>
        <s v="SAN JOSÉ DE CÚCUTA"/>
        <s v="BARRANQUILLA"/>
        <s v="PASTO"/>
        <s v="ARAUCA"/>
        <s v="QUIBDÓ"/>
        <s v="MITÚ"/>
        <s v="PUERTO CARREÑO"/>
        <s v="SARAVENA"/>
        <s v="SAN ANDRES - ISLA"/>
        <s v="LETICIA"/>
        <s v="GUAPI"/>
        <s v="TIMBIQUÍ"/>
        <s v="BAHÍA SOLANO"/>
        <s v="LA UNIÓN"/>
        <s v="LA PRIMAVERA"/>
        <s v="CARTAGENA DE INDIAS"/>
        <s v="INÍRIDA"/>
        <s v="MANIZALES"/>
        <s v="NUQUÍ"/>
        <s v="CUMARIBO"/>
        <s v="OCAÑA"/>
        <s v="COROZAL"/>
        <s v="SANTA MARTA"/>
        <s v="LA MACARENA"/>
        <s v="ARMENIA"/>
        <s v="VILLAVICENCIO"/>
        <s v="PROVIDENCIA"/>
        <s v="BARRANCOMINAS"/>
        <s v="LA CHORRERA"/>
        <s v="SAN JOSÉ DEL GUAVIARE"/>
        <s v="CIMITARRA"/>
        <s v="CARTAGO"/>
        <s v="RIOHACHA"/>
        <s v="POPAYÁN"/>
        <s v="CAMPOALEGRE"/>
        <s v="LA PEDRERA"/>
        <s v="TARAPACA"/>
        <s v="SAN FELIPE"/>
        <s v="MIRAFLORES - GUAVIARE"/>
        <s v="PUERTO ASÍS"/>
        <s v="BAJO BAUDÓ"/>
        <s v="MIRITÍ - PARANÁ"/>
        <s v="JUAN DE ACOSTA"/>
        <s v="SOLANO"/>
        <s v="MAPIRIPÁN"/>
        <s v="EL ENCANTO"/>
        <s v="PEREIRA"/>
        <s v="SAN VICENTE DEL CAGUÁN"/>
        <s v="PUERTO LÓPEZ"/>
        <s v="SAN MARTIN"/>
        <s v="CARURÚ"/>
        <s v="TARAIRA"/>
        <s v="SAN ANDRÉS DE TUMACO"/>
        <s v="FLORENCIA"/>
        <s v="SANTIAGO DE CALI"/>
        <s v="CAREPA"/>
        <s v="CRAVO NORTE"/>
        <s v="PUERTO LEGUÍZAMO"/>
        <s v="APARTADÓ"/>
        <s v="ACANDÍ"/>
        <s v="MIRAFLORES"/>
        <s v="JURADÓ"/>
        <s v="IPIALES"/>
        <s v="PRADERA"/>
        <s v="LÓPEZ DE MICAY"/>
        <s v="CONDOTO"/>
        <s v="GUAYATA"/>
        <s v="RIONEGRO"/>
        <s v="PORE"/>
        <s v="ALBANIA"/>
        <s v="ANORI"/>
        <s v="VILLAGARZÓN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LA ROMELIA"/>
        <s v="LA DORADA"/>
        <s v="VILLANUEVA - GUAJIRA"/>
        <s v="TAME"/>
        <s v="OLAYA HERRERA (BOCAS DE SANTIN"/>
        <s v="OROCUÉ"/>
        <s v="VIlLANUEVA"/>
        <s v="PACOA"/>
        <s v="PAIPA"/>
        <s v="BUENAVENTURA"/>
        <s v="PITALITO"/>
        <s v="EL CHARCO"/>
        <s v="NECOCLÍ"/>
        <s v="SAN JUAN DE URABA"/>
        <s v="SAN PEDRO DE URABA"/>
        <s v="PRADO"/>
        <s v="PURIFICACIÓN"/>
        <s v="FRANCISCO PIZARRO (SALAHONDA)"/>
        <s v="BOJACA"/>
        <s v="VENECIA"/>
        <s v="ARBOLETES"/>
        <s v="LANDAZURI"/>
        <s v="HATO COROZAL"/>
        <s v="SAN SEBASTIÁN DE MARIQUITA"/>
        <s v="CHIQUINQUIRA"/>
        <s v="NARIÑO"/>
        <s v="UBATE"/>
        <s v="EL BANCO"/>
        <s v="BELMIRA"/>
        <s v="DON MATIAS"/>
        <s v="EBEJICO"/>
        <s v="USIACURI"/>
        <s v="MONTELÍBANO"/>
        <s v="GARZON"/>
        <s v="CUNDAY"/>
        <s v="GIRARDOTA"/>
        <s v="MACEO"/>
        <s v="TOLEDO"/>
        <s v="CONCEPCIÓN"/>
        <s v="YONDO"/>
        <s v="PALMIRA"/>
        <s v="SANTA CRUZ DE MOMPOX"/>
        <s v="TRINIDAD"/>
        <s v="VICTORIA"/>
        <s v="PIENDAMO"/>
        <s v="TIMBIO"/>
        <s v="PAIME"/>
        <s v="PALERMO"/>
        <s v="ORTEGA"/>
      </sharedItems>
    </cacheField>
    <cacheField name="Departamento" numFmtId="0">
      <sharedItems count="33">
        <s v="Córdoba"/>
        <s v="Cundinamarca"/>
        <s v="Antioquia"/>
        <s v="Tolima"/>
        <s v="Casanare"/>
        <s v="Atlántico"/>
        <s v="Santander"/>
        <s v="Cesar"/>
        <s v="BOGOTÁ, D.C."/>
        <s v="Caldas"/>
        <s v="Bolívar"/>
        <s v="Huila"/>
        <s v="Norte de Santander"/>
        <s v="Nariño"/>
        <s v="ARAUCA"/>
        <s v="Chocó"/>
        <s v="Vaupés"/>
        <s v="Vichada"/>
        <s v="ARCHIPIÉLAGO DE SAN ANDRÉS, PROVIDENCIA Y SANTA CATALINA"/>
        <s v="Amazonas"/>
        <s v="Cauca"/>
        <s v="GUAINÍA"/>
        <s v="Sucre"/>
        <s v="Magdalena"/>
        <s v="Meta"/>
        <s v="Quindio"/>
        <s v="Guaviare"/>
        <s v="Valle del Cauca"/>
        <s v="La Guajira"/>
        <s v="Putumayo"/>
        <s v="Caquetá"/>
        <s v="Risaralda"/>
        <s v="Boyacá"/>
      </sharedItems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4080.95"/>
    </cacheField>
    <cacheField name="Total Horas Bloque" numFmtId="166">
      <sharedItems containsSemiMixedTypes="0" containsString="0" containsNumber="1" minValue="0" maxValue="68.015833333333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25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00"/>
    <s v="73443"/>
    <x v="3"/>
    <x v="3"/>
    <n v="4"/>
    <s v="18"/>
    <s v="0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AC"/>
    <x v="0"/>
    <d v="2024-07-01T00:00:00"/>
    <x v="0"/>
    <x v="6"/>
    <s v="HK2127"/>
    <x v="0"/>
    <x v="0"/>
    <n v="1"/>
    <n v="417"/>
    <n v="2.2999999999999998"/>
    <s v="13140"/>
    <x v="32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417"/>
    <n v="2.2999999999999998"/>
    <s v="13657"/>
    <x v="33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278"/>
    <n v="1.4"/>
    <s v="23570"/>
    <x v="34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78"/>
    <n v="1.4"/>
    <s v="23660"/>
    <x v="35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00"/>
    <n v="1.1200000000000001"/>
    <s v="5031"/>
    <x v="21"/>
    <x v="2"/>
    <n v="4"/>
    <s v="1,"/>
    <s v="12"/>
    <n v="72"/>
    <n v="1.2"/>
  </r>
  <r>
    <s v="0AC"/>
    <x v="0"/>
    <d v="2024-07-01T00:00:00"/>
    <x v="0"/>
    <x v="6"/>
    <s v="HK2127"/>
    <x v="0"/>
    <x v="0"/>
    <n v="1"/>
    <n v="200"/>
    <n v="1.1200000000000001"/>
    <s v="5134"/>
    <x v="36"/>
    <x v="2"/>
    <n v="4"/>
    <s v="1,"/>
    <s v="12"/>
    <n v="72"/>
    <n v="1.2"/>
  </r>
  <r>
    <s v="0AC"/>
    <x v="0"/>
    <d v="2024-07-01T00:00:00"/>
    <x v="0"/>
    <x v="6"/>
    <s v="HK2127"/>
    <x v="0"/>
    <x v="0"/>
    <n v="2"/>
    <n v="556"/>
    <n v="3.2"/>
    <s v="5142"/>
    <x v="37"/>
    <x v="2"/>
    <n v="3"/>
    <s v="3,"/>
    <s v="2"/>
    <n v="182"/>
    <n v="3.0333333333333332"/>
  </r>
  <r>
    <s v="0AC"/>
    <x v="0"/>
    <d v="2024-07-01T00:00:00"/>
    <x v="0"/>
    <x v="6"/>
    <s v="HK2127"/>
    <x v="0"/>
    <x v="0"/>
    <n v="2"/>
    <n v="1583"/>
    <n v="9.3000000000000007"/>
    <s v="5154"/>
    <x v="38"/>
    <x v="2"/>
    <n v="3"/>
    <s v="9,"/>
    <s v="3"/>
    <n v="543"/>
    <n v="9.0500000000000007"/>
  </r>
  <r>
    <s v="0AC"/>
    <x v="0"/>
    <d v="2024-07-01T00:00:00"/>
    <x v="0"/>
    <x v="6"/>
    <s v="HK2127"/>
    <x v="0"/>
    <x v="0"/>
    <n v="2"/>
    <n v="931"/>
    <n v="535"/>
    <s v="5197"/>
    <x v="39"/>
    <x v="2"/>
    <n v="3"/>
    <s v="53"/>
    <s v="5"/>
    <n v="3185"/>
    <n v="53.083333333333336"/>
  </r>
  <r>
    <s v="0AC"/>
    <x v="0"/>
    <d v="2024-07-01T00:00:00"/>
    <x v="0"/>
    <x v="6"/>
    <s v="HK2127"/>
    <x v="0"/>
    <x v="0"/>
    <n v="1"/>
    <n v="278"/>
    <n v="1.4"/>
    <s v="5649"/>
    <x v="28"/>
    <x v="2"/>
    <n v="3"/>
    <s v="1,"/>
    <s v="4"/>
    <n v="64"/>
    <n v="1.0666666666666667"/>
  </r>
  <r>
    <s v="0AC"/>
    <x v="0"/>
    <d v="2024-07-01T00:00:00"/>
    <x v="0"/>
    <x v="6"/>
    <s v="HK2127"/>
    <x v="0"/>
    <x v="0"/>
    <n v="3"/>
    <n v="833"/>
    <n v="5"/>
    <s v="5670"/>
    <x v="40"/>
    <x v="2"/>
    <n v="1"/>
    <s v="5"/>
    <n v="0"/>
    <n v="300"/>
    <n v="5"/>
  </r>
  <r>
    <s v="0AC"/>
    <x v="0"/>
    <d v="2024-07-01T00:00:00"/>
    <x v="0"/>
    <x v="6"/>
    <s v="HK2127"/>
    <x v="0"/>
    <x v="0"/>
    <n v="2"/>
    <n v="1111"/>
    <n v="6.4"/>
    <s v="5756"/>
    <x v="30"/>
    <x v="2"/>
    <n v="3"/>
    <s v="6,"/>
    <s v="4"/>
    <n v="364"/>
    <n v="6.0666666666666664"/>
  </r>
  <r>
    <s v="0AC"/>
    <x v="0"/>
    <d v="2024-07-01T00:00:00"/>
    <x v="0"/>
    <x v="6"/>
    <s v="HK2127"/>
    <x v="0"/>
    <x v="0"/>
    <n v="1"/>
    <n v="203"/>
    <n v="1.1299999999999999"/>
    <s v="5887"/>
    <x v="41"/>
    <x v="2"/>
    <n v="4"/>
    <s v="1,"/>
    <s v="13"/>
    <n v="73"/>
    <n v="1.2166666666666666"/>
  </r>
  <r>
    <s v="0AC"/>
    <x v="0"/>
    <d v="2024-07-01T00:00:00"/>
    <x v="0"/>
    <x v="6"/>
    <s v="HK2127"/>
    <x v="0"/>
    <x v="0"/>
    <n v="2"/>
    <n v="481"/>
    <n v="2.5299999999999998"/>
    <s v="5890"/>
    <x v="42"/>
    <x v="2"/>
    <n v="4"/>
    <s v="2,"/>
    <s v="53"/>
    <n v="173"/>
    <n v="2.8833333333333333"/>
  </r>
  <r>
    <s v="0AC"/>
    <x v="0"/>
    <d v="2024-07-01T00:00:00"/>
    <x v="0"/>
    <x v="6"/>
    <s v="HK2899"/>
    <x v="1"/>
    <x v="0"/>
    <n v="1"/>
    <n v="250"/>
    <n v="1.3"/>
    <s v="11001"/>
    <x v="10"/>
    <x v="8"/>
    <n v="3"/>
    <s v="1,"/>
    <s v="3"/>
    <n v="63"/>
    <n v="1.05"/>
  </r>
  <r>
    <s v="0AC"/>
    <x v="0"/>
    <d v="2024-07-01T00:00:00"/>
    <x v="0"/>
    <x v="6"/>
    <s v="HK2899"/>
    <x v="1"/>
    <x v="0"/>
    <n v="7"/>
    <n v="2986"/>
    <n v="17.55"/>
    <s v="5031"/>
    <x v="21"/>
    <x v="2"/>
    <n v="5"/>
    <s v="17"/>
    <s v=",55"/>
    <n v="1020.55"/>
    <n v="17.009166666666665"/>
  </r>
  <r>
    <s v="0AC"/>
    <x v="0"/>
    <d v="2024-07-01T00:00:00"/>
    <x v="0"/>
    <x v="6"/>
    <s v="HK2899"/>
    <x v="1"/>
    <x v="0"/>
    <n v="1"/>
    <n v="203"/>
    <n v="1.1299999999999999"/>
    <s v="5042"/>
    <x v="43"/>
    <x v="2"/>
    <n v="4"/>
    <s v="1,"/>
    <s v="13"/>
    <n v="73"/>
    <n v="1.2166666666666666"/>
  </r>
  <r>
    <s v="0AC"/>
    <x v="0"/>
    <d v="2024-07-01T00:00:00"/>
    <x v="0"/>
    <x v="6"/>
    <s v="HK2899"/>
    <x v="1"/>
    <x v="0"/>
    <n v="2"/>
    <n v="681"/>
    <n v="4.05"/>
    <s v="5134"/>
    <x v="36"/>
    <x v="2"/>
    <n v="4"/>
    <s v="4,"/>
    <s v="05"/>
    <n v="245"/>
    <n v="4.083333333333333"/>
  </r>
  <r>
    <s v="0AC"/>
    <x v="0"/>
    <d v="2024-07-01T00:00:00"/>
    <x v="0"/>
    <x v="6"/>
    <s v="HK2899"/>
    <x v="1"/>
    <x v="0"/>
    <n v="1"/>
    <n v="200"/>
    <n v="1.1200000000000001"/>
    <s v="5138"/>
    <x v="23"/>
    <x v="2"/>
    <n v="4"/>
    <s v="1,"/>
    <s v="12"/>
    <n v="72"/>
    <n v="1.2"/>
  </r>
  <r>
    <s v="0AC"/>
    <x v="0"/>
    <d v="2024-07-01T00:00:00"/>
    <x v="0"/>
    <x v="6"/>
    <s v="HK2899"/>
    <x v="1"/>
    <x v="0"/>
    <n v="1"/>
    <n v="306"/>
    <n v="1.5"/>
    <s v="5315"/>
    <x v="26"/>
    <x v="2"/>
    <n v="3"/>
    <s v="1,"/>
    <s v="5"/>
    <n v="65"/>
    <n v="1.0833333333333333"/>
  </r>
  <r>
    <s v="0AC"/>
    <x v="0"/>
    <d v="2024-07-01T00:00:00"/>
    <x v="0"/>
    <x v="6"/>
    <s v="HK2899"/>
    <x v="1"/>
    <x v="0"/>
    <n v="2"/>
    <n v="389"/>
    <n v="2.2000000000000002"/>
    <s v="5501"/>
    <x v="27"/>
    <x v="2"/>
    <n v="3"/>
    <s v="2,"/>
    <s v="2"/>
    <n v="122"/>
    <n v="2.0333333333333332"/>
  </r>
  <r>
    <s v="0AC"/>
    <x v="0"/>
    <d v="2024-07-01T00:00:00"/>
    <x v="0"/>
    <x v="6"/>
    <s v="HK2899"/>
    <x v="1"/>
    <x v="0"/>
    <n v="4"/>
    <n v="1083"/>
    <n v="6.3"/>
    <s v="5649"/>
    <x v="28"/>
    <x v="2"/>
    <n v="3"/>
    <s v="6,"/>
    <s v="3"/>
    <n v="363"/>
    <n v="6.05"/>
  </r>
  <r>
    <s v="0AC"/>
    <x v="0"/>
    <d v="2024-07-01T00:00:00"/>
    <x v="0"/>
    <x v="6"/>
    <s v="HK2899"/>
    <x v="1"/>
    <x v="0"/>
    <n v="2"/>
    <n v="556"/>
    <n v="3.2"/>
    <s v="5756"/>
    <x v="30"/>
    <x v="2"/>
    <n v="3"/>
    <s v="3,"/>
    <s v="2"/>
    <n v="182"/>
    <n v="3.0333333333333332"/>
  </r>
  <r>
    <s v="0AC"/>
    <x v="0"/>
    <d v="2024-07-01T00:00:00"/>
    <x v="0"/>
    <x v="6"/>
    <s v="HK2899"/>
    <x v="1"/>
    <x v="0"/>
    <n v="1"/>
    <n v="167"/>
    <n v="1"/>
    <s v="5842"/>
    <x v="31"/>
    <x v="2"/>
    <n v="1"/>
    <s v="1"/>
    <n v="0"/>
    <n v="60"/>
    <n v="1"/>
  </r>
  <r>
    <s v="0AC"/>
    <x v="0"/>
    <d v="2024-08-01T00:00:00"/>
    <x v="0"/>
    <x v="7"/>
    <s v="HK2127"/>
    <x v="0"/>
    <x v="0"/>
    <n v="1"/>
    <n v="750"/>
    <n v="4.3"/>
    <s v="11001"/>
    <x v="10"/>
    <x v="8"/>
    <n v="3"/>
    <s v="4,"/>
    <s v="3"/>
    <n v="243"/>
    <n v="4.05"/>
  </r>
  <r>
    <s v="0AC"/>
    <x v="0"/>
    <d v="2024-08-01T00:00:00"/>
    <x v="0"/>
    <x v="7"/>
    <s v="HK2127"/>
    <x v="0"/>
    <x v="0"/>
    <n v="8"/>
    <n v="2653"/>
    <n v="15.55"/>
    <s v="5001"/>
    <x v="2"/>
    <x v="2"/>
    <n v="5"/>
    <s v="15"/>
    <s v=",55"/>
    <n v="900.55"/>
    <n v="15.009166666666665"/>
  </r>
  <r>
    <s v="0AC"/>
    <x v="0"/>
    <d v="2024-08-01T00:00:00"/>
    <x v="0"/>
    <x v="7"/>
    <s v="HK2127"/>
    <x v="0"/>
    <x v="0"/>
    <n v="1"/>
    <n v="117"/>
    <n v="0.42"/>
    <s v="5055"/>
    <x v="44"/>
    <x v="2"/>
    <n v="4"/>
    <s v="0,"/>
    <s v="42"/>
    <n v="42"/>
    <n v="0.7"/>
  </r>
  <r>
    <s v="0AC"/>
    <x v="0"/>
    <d v="2024-08-01T00:00:00"/>
    <x v="0"/>
    <x v="7"/>
    <s v="HK2127"/>
    <x v="0"/>
    <x v="0"/>
    <n v="3"/>
    <n v="631"/>
    <n v="3.47"/>
    <s v="5059"/>
    <x v="45"/>
    <x v="2"/>
    <n v="4"/>
    <s v="3,"/>
    <s v="47"/>
    <n v="227"/>
    <n v="3.7833333333333332"/>
  </r>
  <r>
    <s v="0AC"/>
    <x v="0"/>
    <d v="2024-08-01T00:00:00"/>
    <x v="0"/>
    <x v="7"/>
    <s v="HK2127"/>
    <x v="0"/>
    <x v="0"/>
    <n v="1"/>
    <n v="208"/>
    <n v="1.1499999999999999"/>
    <s v="5134"/>
    <x v="36"/>
    <x v="2"/>
    <n v="4"/>
    <s v="1,"/>
    <s v="15"/>
    <n v="75"/>
    <n v="1.25"/>
  </r>
  <r>
    <s v="0AC"/>
    <x v="0"/>
    <d v="2024-08-01T00:00:00"/>
    <x v="0"/>
    <x v="7"/>
    <s v="HK2127"/>
    <x v="0"/>
    <x v="0"/>
    <n v="1"/>
    <n v="119"/>
    <n v="0.43"/>
    <s v="5197"/>
    <x v="39"/>
    <x v="2"/>
    <n v="4"/>
    <s v="0,"/>
    <s v="43"/>
    <n v="43"/>
    <n v="0.71666666666666667"/>
  </r>
  <r>
    <s v="0AC"/>
    <x v="0"/>
    <d v="2024-08-01T00:00:00"/>
    <x v="0"/>
    <x v="7"/>
    <s v="HK2127"/>
    <x v="0"/>
    <x v="0"/>
    <n v="3"/>
    <n v="633"/>
    <n v="3.48"/>
    <s v="5347"/>
    <x v="46"/>
    <x v="2"/>
    <n v="4"/>
    <s v="3,"/>
    <s v="48"/>
    <n v="228"/>
    <n v="3.8"/>
  </r>
  <r>
    <s v="0AC"/>
    <x v="0"/>
    <d v="2024-08-01T00:00:00"/>
    <x v="0"/>
    <x v="7"/>
    <s v="HK2127"/>
    <x v="0"/>
    <x v="0"/>
    <n v="1"/>
    <n v="417"/>
    <n v="2.2999999999999998"/>
    <s v="5368"/>
    <x v="15"/>
    <x v="2"/>
    <n v="3"/>
    <s v="2,"/>
    <s v="3"/>
    <n v="123"/>
    <n v="2.0499999999999998"/>
  </r>
  <r>
    <s v="0AC"/>
    <x v="0"/>
    <d v="2024-08-01T00:00:00"/>
    <x v="0"/>
    <x v="7"/>
    <s v="HK2127"/>
    <x v="0"/>
    <x v="0"/>
    <n v="1"/>
    <n v="194"/>
    <n v="1.1000000000000001"/>
    <s v="5628"/>
    <x v="47"/>
    <x v="2"/>
    <n v="3"/>
    <s v="1,"/>
    <s v="1"/>
    <n v="61"/>
    <n v="1.0166666666666666"/>
  </r>
  <r>
    <s v="0AC"/>
    <x v="0"/>
    <d v="2024-08-01T00:00:00"/>
    <x v="0"/>
    <x v="7"/>
    <s v="HK2127"/>
    <x v="0"/>
    <x v="0"/>
    <n v="1"/>
    <n v="144"/>
    <n v="0.52"/>
    <s v="5664"/>
    <x v="48"/>
    <x v="2"/>
    <n v="4"/>
    <s v="0,"/>
    <s v="52"/>
    <n v="52"/>
    <n v="0.8666666666666667"/>
  </r>
  <r>
    <s v="0AC"/>
    <x v="0"/>
    <d v="2024-08-01T00:00:00"/>
    <x v="0"/>
    <x v="7"/>
    <s v="HK2127"/>
    <x v="0"/>
    <x v="0"/>
    <n v="4"/>
    <n v="1286"/>
    <n v="7.03"/>
    <s v="5686"/>
    <x v="49"/>
    <x v="2"/>
    <n v="4"/>
    <s v="7,"/>
    <s v="03"/>
    <n v="423"/>
    <n v="7.05"/>
  </r>
  <r>
    <s v="0AC"/>
    <x v="0"/>
    <d v="2024-08-01T00:00:00"/>
    <x v="0"/>
    <x v="7"/>
    <s v="HK2127"/>
    <x v="0"/>
    <x v="0"/>
    <n v="2"/>
    <n v="861"/>
    <n v="5.0999999999999996"/>
    <s v="5890"/>
    <x v="42"/>
    <x v="2"/>
    <n v="3"/>
    <s v="5,"/>
    <s v="1"/>
    <n v="301"/>
    <n v="5.0166666666666666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50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3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51"/>
    <x v="11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51"/>
    <x v="11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51"/>
    <x v="11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8-01T00:00:00"/>
    <x v="0"/>
    <x v="7"/>
    <s v="HK4781"/>
    <x v="0"/>
    <x v="0"/>
    <n v="4"/>
    <n v="100"/>
    <n v="3.15"/>
    <s v="25175"/>
    <x v="1"/>
    <x v="1"/>
    <n v="4"/>
    <s v="3,"/>
    <s v="15"/>
    <n v="195"/>
    <n v="3.25"/>
  </r>
  <r>
    <s v="0DZ"/>
    <x v="3"/>
    <d v="2024-01-01T00:00:00"/>
    <x v="0"/>
    <x v="0"/>
    <s v="HK4891"/>
    <x v="4"/>
    <x v="4"/>
    <n v="2"/>
    <n v="134"/>
    <n v="0.39"/>
    <s v="54001"/>
    <x v="52"/>
    <x v="12"/>
    <n v="4"/>
    <s v="0,"/>
    <s v="39"/>
    <n v="39"/>
    <n v="0.65"/>
  </r>
  <r>
    <s v="0DZ"/>
    <x v="3"/>
    <d v="2024-02-01T00:00:00"/>
    <x v="0"/>
    <x v="1"/>
    <s v="HK4891"/>
    <x v="4"/>
    <x v="4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4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4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4"/>
    <n v="2"/>
    <n v="476"/>
    <n v="0.71"/>
    <s v="54001"/>
    <x v="52"/>
    <x v="12"/>
    <n v="4"/>
    <s v="0,"/>
    <s v="71"/>
    <n v="71"/>
    <n v="1.1833333333333333"/>
  </r>
  <r>
    <s v="0DZ"/>
    <x v="3"/>
    <d v="2024-02-01T00:00:00"/>
    <x v="0"/>
    <x v="1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4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4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4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4"/>
    <n v="1"/>
    <n v="387"/>
    <n v="0.44"/>
    <s v="8001"/>
    <x v="53"/>
    <x v="5"/>
    <n v="4"/>
    <s v="0,"/>
    <s v="44"/>
    <n v="44"/>
    <n v="0.73333333333333328"/>
  </r>
  <r>
    <s v="0DZ"/>
    <x v="3"/>
    <d v="2024-05-01T00:00:00"/>
    <x v="0"/>
    <x v="4"/>
    <s v="HK4891"/>
    <x v="4"/>
    <x v="4"/>
    <n v="1"/>
    <n v="536"/>
    <n v="1.1200000000000001"/>
    <s v="52001"/>
    <x v="54"/>
    <x v="13"/>
    <n v="4"/>
    <s v="1,"/>
    <s v="12"/>
    <n v="72"/>
    <n v="1.2"/>
  </r>
  <r>
    <s v="0DZ"/>
    <x v="3"/>
    <d v="2024-05-01T00:00:00"/>
    <x v="0"/>
    <x v="4"/>
    <s v="HK4891"/>
    <x v="4"/>
    <x v="4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4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4"/>
    <n v="3"/>
    <n v="134"/>
    <n v="1.1100000000000001"/>
    <s v="54001"/>
    <x v="52"/>
    <x v="12"/>
    <n v="4"/>
    <s v="1,"/>
    <s v="11"/>
    <n v="71"/>
    <n v="1.1833333333333333"/>
  </r>
  <r>
    <s v="0DZ"/>
    <x v="3"/>
    <d v="2024-06-01T00:00:00"/>
    <x v="0"/>
    <x v="5"/>
    <s v="HK4891"/>
    <x v="4"/>
    <x v="4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4"/>
    <n v="1"/>
    <n v="194"/>
    <n v="0.27"/>
    <s v="85001"/>
    <x v="4"/>
    <x v="4"/>
    <n v="4"/>
    <s v="0,"/>
    <s v="27"/>
    <n v="27"/>
    <n v="0.45"/>
  </r>
  <r>
    <s v="0DZ"/>
    <x v="3"/>
    <d v="2024-07-01T00:00:00"/>
    <x v="0"/>
    <x v="6"/>
    <s v="HK4891"/>
    <x v="4"/>
    <x v="4"/>
    <n v="2"/>
    <n v="252"/>
    <n v="1.04"/>
    <s v="11001"/>
    <x v="10"/>
    <x v="8"/>
    <n v="4"/>
    <s v="1,"/>
    <s v="04"/>
    <n v="64"/>
    <n v="1.0666666666666667"/>
  </r>
  <r>
    <s v="0DZ"/>
    <x v="3"/>
    <d v="2024-07-01T00:00:00"/>
    <x v="0"/>
    <x v="6"/>
    <s v="HK4891"/>
    <x v="4"/>
    <x v="4"/>
    <n v="2"/>
    <n v="350"/>
    <n v="2.12"/>
    <s v="20001"/>
    <x v="7"/>
    <x v="7"/>
    <n v="4"/>
    <s v="2,"/>
    <s v="12"/>
    <n v="132"/>
    <n v="2.2000000000000002"/>
  </r>
  <r>
    <s v="0DZ"/>
    <x v="3"/>
    <d v="2024-07-01T00:00:00"/>
    <x v="0"/>
    <x v="6"/>
    <s v="HK4891"/>
    <x v="4"/>
    <x v="4"/>
    <n v="1"/>
    <n v="437"/>
    <n v="0.5"/>
    <s v="41001"/>
    <x v="51"/>
    <x v="11"/>
    <n v="3"/>
    <s v="0,"/>
    <s v="5"/>
    <n v="5"/>
    <n v="8.3333333333333329E-2"/>
  </r>
  <r>
    <s v="0DZ"/>
    <x v="3"/>
    <d v="2024-07-01T00:00:00"/>
    <x v="0"/>
    <x v="6"/>
    <s v="HK4891"/>
    <x v="4"/>
    <x v="4"/>
    <n v="1"/>
    <n v="252"/>
    <n v="0.36"/>
    <s v="68001"/>
    <x v="8"/>
    <x v="6"/>
    <n v="4"/>
    <s v="0,"/>
    <s v="36"/>
    <n v="36"/>
    <n v="0.6"/>
  </r>
  <r>
    <s v="0DZ"/>
    <x v="3"/>
    <d v="2024-07-01T00:00:00"/>
    <x v="0"/>
    <x v="6"/>
    <s v="HK4891"/>
    <x v="4"/>
    <x v="4"/>
    <n v="1"/>
    <n v="61"/>
    <n v="0.15"/>
    <s v="68081"/>
    <x v="6"/>
    <x v="6"/>
    <n v="4"/>
    <s v="0,"/>
    <s v="15"/>
    <n v="15"/>
    <n v="0.25"/>
  </r>
  <r>
    <s v="0DZ"/>
    <x v="3"/>
    <d v="2024-07-01T00:00:00"/>
    <x v="0"/>
    <x v="6"/>
    <s v="HK4891"/>
    <x v="4"/>
    <x v="4"/>
    <n v="1"/>
    <n v="270"/>
    <n v="0.36"/>
    <s v="81001"/>
    <x v="55"/>
    <x v="14"/>
    <n v="4"/>
    <s v="0,"/>
    <s v="36"/>
    <n v="36"/>
    <n v="0.6"/>
  </r>
  <r>
    <s v="0DZ"/>
    <x v="3"/>
    <d v="2024-08-01T00:00:00"/>
    <x v="0"/>
    <x v="7"/>
    <s v="HK4891"/>
    <x v="4"/>
    <x v="4"/>
    <n v="2"/>
    <n v="252"/>
    <n v="1.05"/>
    <s v="11001"/>
    <x v="10"/>
    <x v="8"/>
    <n v="4"/>
    <s v="1,"/>
    <s v="05"/>
    <n v="65"/>
    <n v="1.0833333333333333"/>
  </r>
  <r>
    <s v="0DZ"/>
    <x v="3"/>
    <d v="2024-08-01T00:00:00"/>
    <x v="0"/>
    <x v="7"/>
    <s v="HK4891"/>
    <x v="4"/>
    <x v="4"/>
    <n v="2"/>
    <n v="700"/>
    <n v="0.92"/>
    <s v="20001"/>
    <x v="7"/>
    <x v="7"/>
    <n v="4"/>
    <s v="0,"/>
    <s v="92"/>
    <n v="92"/>
    <n v="1.5333333333333334"/>
  </r>
  <r>
    <s v="0DZ"/>
    <x v="3"/>
    <d v="2024-08-01T00:00:00"/>
    <x v="0"/>
    <x v="7"/>
    <s v="HK4891"/>
    <x v="4"/>
    <x v="4"/>
    <n v="1"/>
    <n v="437"/>
    <n v="0.5"/>
    <s v="41001"/>
    <x v="51"/>
    <x v="11"/>
    <n v="3"/>
    <s v="0,"/>
    <s v="5"/>
    <n v="5"/>
    <n v="8.3333333333333329E-2"/>
  </r>
  <r>
    <s v="0EA"/>
    <x v="4"/>
    <d v="2024-01-01T00:00:00"/>
    <x v="0"/>
    <x v="0"/>
    <s v="HK4714"/>
    <x v="5"/>
    <x v="4"/>
    <n v="20"/>
    <n v="6391"/>
    <n v="17.100000000000001"/>
    <s v="27001"/>
    <x v="56"/>
    <x v="15"/>
    <n v="4"/>
    <s v="17"/>
    <s v=",1"/>
    <n v="1020.1"/>
    <n v="17.001666666666669"/>
  </r>
  <r>
    <s v="0EA"/>
    <x v="4"/>
    <d v="2024-01-01T00:00:00"/>
    <x v="0"/>
    <x v="0"/>
    <s v="HK4714"/>
    <x v="5"/>
    <x v="4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4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4"/>
    <n v="1"/>
    <n v="243"/>
    <n v="2.2999999999999998"/>
    <s v="8001"/>
    <x v="53"/>
    <x v="5"/>
    <n v="3"/>
    <s v="2,"/>
    <s v="3"/>
    <n v="123"/>
    <n v="2.0499999999999998"/>
  </r>
  <r>
    <s v="0EA"/>
    <x v="4"/>
    <d v="2024-01-01T00:00:00"/>
    <x v="0"/>
    <x v="0"/>
    <s v="HK4714"/>
    <x v="5"/>
    <x v="4"/>
    <n v="1"/>
    <n v="770"/>
    <n v="1.25"/>
    <s v="81001"/>
    <x v="55"/>
    <x v="14"/>
    <n v="4"/>
    <s v="1,"/>
    <s v="25"/>
    <n v="85"/>
    <n v="1.4166666666666667"/>
  </r>
  <r>
    <s v="0EA"/>
    <x v="4"/>
    <d v="2024-01-01T00:00:00"/>
    <x v="0"/>
    <x v="0"/>
    <s v="HK4714"/>
    <x v="5"/>
    <x v="4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4"/>
    <n v="1"/>
    <n v="485"/>
    <n v="1.4"/>
    <s v="97001"/>
    <x v="57"/>
    <x v="16"/>
    <n v="3"/>
    <s v="1,"/>
    <s v="4"/>
    <n v="64"/>
    <n v="1.0666666666666667"/>
  </r>
  <r>
    <s v="0EA"/>
    <x v="4"/>
    <d v="2024-01-01T00:00:00"/>
    <x v="0"/>
    <x v="0"/>
    <s v="HK4714"/>
    <x v="5"/>
    <x v="4"/>
    <n v="3"/>
    <n v="3924"/>
    <n v="7.2"/>
    <s v="99001"/>
    <x v="58"/>
    <x v="17"/>
    <n v="3"/>
    <s v="7,"/>
    <s v="2"/>
    <n v="422"/>
    <n v="7.0333333333333332"/>
  </r>
  <r>
    <s v="0EA"/>
    <x v="4"/>
    <d v="2024-01-01T00:00:00"/>
    <x v="0"/>
    <x v="0"/>
    <s v="HK4966"/>
    <x v="6"/>
    <x v="4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4"/>
    <n v="8"/>
    <n v="2191"/>
    <n v="6.5"/>
    <s v="27001"/>
    <x v="56"/>
    <x v="15"/>
    <n v="3"/>
    <s v="6,"/>
    <s v="5"/>
    <n v="365"/>
    <n v="6.083333333333333"/>
  </r>
  <r>
    <s v="0EA"/>
    <x v="4"/>
    <d v="2024-01-01T00:00:00"/>
    <x v="0"/>
    <x v="0"/>
    <s v="HK4966"/>
    <x v="6"/>
    <x v="4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4"/>
    <n v="1"/>
    <n v="176"/>
    <n v="0.55000000000000004"/>
    <s v="81001"/>
    <x v="55"/>
    <x v="14"/>
    <n v="4"/>
    <s v="0,"/>
    <s v="55"/>
    <n v="55"/>
    <n v="0.91666666666666663"/>
  </r>
  <r>
    <s v="0EA"/>
    <x v="4"/>
    <d v="2024-01-01T00:00:00"/>
    <x v="0"/>
    <x v="0"/>
    <s v="HK4966"/>
    <x v="6"/>
    <x v="4"/>
    <n v="5"/>
    <n v="864"/>
    <n v="4.45"/>
    <s v="81736"/>
    <x v="59"/>
    <x v="14"/>
    <n v="4"/>
    <s v="4,"/>
    <s v="45"/>
    <n v="285"/>
    <n v="4.75"/>
  </r>
  <r>
    <s v="0EA"/>
    <x v="4"/>
    <d v="2024-01-01T00:00:00"/>
    <x v="0"/>
    <x v="0"/>
    <s v="HK4966"/>
    <x v="6"/>
    <x v="4"/>
    <n v="5"/>
    <n v="3029"/>
    <n v="10.55"/>
    <s v="88001"/>
    <x v="60"/>
    <x v="18"/>
    <n v="5"/>
    <s v="10"/>
    <s v=",55"/>
    <n v="600.54999999999995"/>
    <n v="10.009166666666665"/>
  </r>
  <r>
    <s v="0EA"/>
    <x v="4"/>
    <d v="2024-01-01T00:00:00"/>
    <x v="0"/>
    <x v="0"/>
    <s v="HK4966"/>
    <x v="6"/>
    <x v="4"/>
    <n v="10"/>
    <n v="3934"/>
    <n v="28"/>
    <s v="91001"/>
    <x v="61"/>
    <x v="19"/>
    <n v="2"/>
    <s v="28"/>
    <n v="0"/>
    <n v="1680"/>
    <n v="28"/>
  </r>
  <r>
    <s v="0EA"/>
    <x v="4"/>
    <d v="2024-01-01T00:00:00"/>
    <x v="0"/>
    <x v="0"/>
    <s v="HK4966"/>
    <x v="6"/>
    <x v="4"/>
    <n v="2"/>
    <n v="1428"/>
    <n v="3.35"/>
    <s v="99001"/>
    <x v="58"/>
    <x v="17"/>
    <n v="4"/>
    <s v="3,"/>
    <s v="35"/>
    <n v="215"/>
    <n v="3.5833333333333335"/>
  </r>
  <r>
    <s v="0EA"/>
    <x v="4"/>
    <d v="2024-01-01T00:00:00"/>
    <x v="0"/>
    <x v="0"/>
    <s v="HK5020"/>
    <x v="7"/>
    <x v="4"/>
    <n v="1"/>
    <n v="629"/>
    <n v="0.45"/>
    <s v="19318"/>
    <x v="62"/>
    <x v="20"/>
    <n v="4"/>
    <s v="0,"/>
    <s v="45"/>
    <n v="45"/>
    <n v="0.75"/>
  </r>
  <r>
    <s v="0EA"/>
    <x v="4"/>
    <d v="2024-01-01T00:00:00"/>
    <x v="0"/>
    <x v="0"/>
    <s v="HK5020"/>
    <x v="7"/>
    <x v="4"/>
    <n v="1"/>
    <n v="145"/>
    <n v="0.55000000000000004"/>
    <s v="19809"/>
    <x v="63"/>
    <x v="20"/>
    <n v="4"/>
    <s v="0,"/>
    <s v="55"/>
    <n v="55"/>
    <n v="0.91666666666666663"/>
  </r>
  <r>
    <s v="0EA"/>
    <x v="4"/>
    <d v="2024-01-01T00:00:00"/>
    <x v="0"/>
    <x v="0"/>
    <s v="HK5020"/>
    <x v="7"/>
    <x v="4"/>
    <n v="9"/>
    <n v="2770"/>
    <n v="8.15"/>
    <s v="27001"/>
    <x v="56"/>
    <x v="15"/>
    <n v="4"/>
    <s v="8,"/>
    <s v="15"/>
    <n v="495"/>
    <n v="8.25"/>
  </r>
  <r>
    <s v="0EA"/>
    <x v="4"/>
    <d v="2024-02-01T00:00:00"/>
    <x v="0"/>
    <x v="1"/>
    <s v="HK2714"/>
    <x v="7"/>
    <x v="4"/>
    <n v="200"/>
    <n v="5864"/>
    <n v="23.15"/>
    <s v="27001"/>
    <x v="56"/>
    <x v="15"/>
    <n v="5"/>
    <s v="23"/>
    <s v=",15"/>
    <n v="1380.15"/>
    <n v="23.002500000000001"/>
  </r>
  <r>
    <s v="0EA"/>
    <x v="4"/>
    <d v="2024-02-01T00:00:00"/>
    <x v="0"/>
    <x v="1"/>
    <s v="HK2714"/>
    <x v="7"/>
    <x v="4"/>
    <n v="1"/>
    <n v="768"/>
    <n v="1.1000000000000001"/>
    <s v="27075"/>
    <x v="64"/>
    <x v="15"/>
    <n v="3"/>
    <s v="1,"/>
    <s v="1"/>
    <n v="61"/>
    <n v="1.0166666666666666"/>
  </r>
  <r>
    <s v="0EA"/>
    <x v="4"/>
    <d v="2024-02-01T00:00:00"/>
    <x v="0"/>
    <x v="1"/>
    <s v="HK2714"/>
    <x v="7"/>
    <x v="4"/>
    <n v="1"/>
    <n v="351"/>
    <n v="0.5"/>
    <s v="5400"/>
    <x v="65"/>
    <x v="2"/>
    <n v="3"/>
    <s v="0,"/>
    <s v="5"/>
    <n v="5"/>
    <n v="8.3333333333333329E-2"/>
  </r>
  <r>
    <s v="0EA"/>
    <x v="4"/>
    <d v="2024-02-01T00:00:00"/>
    <x v="0"/>
    <x v="1"/>
    <s v="HK2714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2-01T00:00:00"/>
    <x v="0"/>
    <x v="1"/>
    <s v="HK2714"/>
    <x v="7"/>
    <x v="4"/>
    <n v="8"/>
    <n v="3460"/>
    <n v="10.45"/>
    <s v="81736"/>
    <x v="59"/>
    <x v="14"/>
    <n v="5"/>
    <s v="10"/>
    <s v=",45"/>
    <n v="600.45000000000005"/>
    <n v="10.0075"/>
  </r>
  <r>
    <s v="0EA"/>
    <x v="4"/>
    <d v="2024-02-01T00:00:00"/>
    <x v="0"/>
    <x v="1"/>
    <s v="HK2714"/>
    <x v="7"/>
    <x v="4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4"/>
    <n v="3"/>
    <n v="2250"/>
    <n v="5"/>
    <s v="99524"/>
    <x v="66"/>
    <x v="17"/>
    <n v="1"/>
    <s v="5"/>
    <n v="0"/>
    <n v="300"/>
    <n v="5"/>
  </r>
  <r>
    <s v="0EA"/>
    <x v="4"/>
    <d v="2024-02-01T00:00:00"/>
    <x v="0"/>
    <x v="1"/>
    <s v="HK4714"/>
    <x v="5"/>
    <x v="4"/>
    <n v="1"/>
    <n v="574"/>
    <n v="1.1000000000000001"/>
    <s v="27001"/>
    <x v="56"/>
    <x v="15"/>
    <n v="3"/>
    <s v="1,"/>
    <s v="1"/>
    <n v="61"/>
    <n v="1.0166666666666666"/>
  </r>
  <r>
    <s v="0EA"/>
    <x v="4"/>
    <d v="2024-02-01T00:00:00"/>
    <x v="0"/>
    <x v="1"/>
    <s v="HK4714"/>
    <x v="5"/>
    <x v="4"/>
    <n v="1"/>
    <n v="770"/>
    <n v="1.3"/>
    <s v="81001"/>
    <x v="55"/>
    <x v="14"/>
    <n v="3"/>
    <s v="1,"/>
    <s v="3"/>
    <n v="63"/>
    <n v="1.05"/>
  </r>
  <r>
    <s v="0EA"/>
    <x v="4"/>
    <d v="2024-02-01T00:00:00"/>
    <x v="0"/>
    <x v="1"/>
    <s v="HK4714"/>
    <x v="5"/>
    <x v="4"/>
    <n v="1"/>
    <n v="750"/>
    <n v="1.3"/>
    <s v="99524"/>
    <x v="66"/>
    <x v="17"/>
    <n v="3"/>
    <s v="1,"/>
    <s v="3"/>
    <n v="63"/>
    <n v="1.05"/>
  </r>
  <r>
    <s v="0EA"/>
    <x v="4"/>
    <d v="2024-02-01T00:00:00"/>
    <x v="0"/>
    <x v="1"/>
    <s v="HK4966"/>
    <x v="6"/>
    <x v="4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4"/>
    <n v="1"/>
    <n v="142"/>
    <n v="1.1000000000000001"/>
    <s v="13001"/>
    <x v="67"/>
    <x v="10"/>
    <n v="3"/>
    <s v="1,"/>
    <s v="1"/>
    <n v="61"/>
    <n v="1.0166666666666666"/>
  </r>
  <r>
    <s v="0EA"/>
    <x v="4"/>
    <d v="2024-02-01T00:00:00"/>
    <x v="0"/>
    <x v="1"/>
    <s v="HK4966"/>
    <x v="6"/>
    <x v="4"/>
    <n v="6"/>
    <n v="689"/>
    <n v="3.25"/>
    <s v="27001"/>
    <x v="56"/>
    <x v="15"/>
    <n v="4"/>
    <s v="3,"/>
    <s v="25"/>
    <n v="205"/>
    <n v="3.4166666666666665"/>
  </r>
  <r>
    <s v="0EA"/>
    <x v="4"/>
    <d v="2024-02-01T00:00:00"/>
    <x v="0"/>
    <x v="1"/>
    <s v="HK4966"/>
    <x v="6"/>
    <x v="4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4"/>
    <n v="1"/>
    <n v="384"/>
    <n v="1.1499999999999999"/>
    <s v="81001"/>
    <x v="55"/>
    <x v="14"/>
    <n v="4"/>
    <s v="1,"/>
    <s v="15"/>
    <n v="75"/>
    <n v="1.25"/>
  </r>
  <r>
    <s v="0EA"/>
    <x v="4"/>
    <d v="2024-02-01T00:00:00"/>
    <x v="0"/>
    <x v="1"/>
    <s v="HK4966"/>
    <x v="6"/>
    <x v="4"/>
    <n v="7"/>
    <n v="1164"/>
    <n v="6.45"/>
    <s v="81736"/>
    <x v="59"/>
    <x v="14"/>
    <n v="4"/>
    <s v="6,"/>
    <s v="45"/>
    <n v="405"/>
    <n v="6.75"/>
  </r>
  <r>
    <s v="0EA"/>
    <x v="4"/>
    <d v="2024-02-01T00:00:00"/>
    <x v="0"/>
    <x v="1"/>
    <s v="HK4966"/>
    <x v="6"/>
    <x v="4"/>
    <n v="1"/>
    <n v="433"/>
    <n v="2.5"/>
    <s v="88001"/>
    <x v="60"/>
    <x v="18"/>
    <n v="3"/>
    <s v="2,"/>
    <s v="5"/>
    <n v="125"/>
    <n v="2.0833333333333335"/>
  </r>
  <r>
    <s v="0EA"/>
    <x v="4"/>
    <d v="2024-02-01T00:00:00"/>
    <x v="0"/>
    <x v="1"/>
    <s v="HK4966"/>
    <x v="6"/>
    <x v="4"/>
    <n v="6"/>
    <n v="987"/>
    <n v="17.45"/>
    <s v="91001"/>
    <x v="61"/>
    <x v="19"/>
    <n v="5"/>
    <s v="17"/>
    <s v=",45"/>
    <n v="1020.45"/>
    <n v="17.0075"/>
  </r>
  <r>
    <s v="0EA"/>
    <x v="4"/>
    <d v="2024-02-01T00:00:00"/>
    <x v="0"/>
    <x v="1"/>
    <s v="HK4966"/>
    <x v="6"/>
    <x v="4"/>
    <n v="1"/>
    <n v="67"/>
    <n v="1.5"/>
    <s v="94001"/>
    <x v="68"/>
    <x v="21"/>
    <n v="3"/>
    <s v="1,"/>
    <s v="5"/>
    <n v="65"/>
    <n v="1.0833333333333333"/>
  </r>
  <r>
    <s v="0EA"/>
    <x v="4"/>
    <d v="2024-02-01T00:00:00"/>
    <x v="0"/>
    <x v="1"/>
    <s v="HK4966"/>
    <x v="6"/>
    <x v="4"/>
    <n v="4"/>
    <n v="628"/>
    <n v="7.2"/>
    <s v="99001"/>
    <x v="58"/>
    <x v="17"/>
    <n v="3"/>
    <s v="7,"/>
    <s v="2"/>
    <n v="422"/>
    <n v="7.0333333333333332"/>
  </r>
  <r>
    <s v="0EA"/>
    <x v="4"/>
    <d v="2024-02-01T00:00:00"/>
    <x v="0"/>
    <x v="1"/>
    <s v="HK5020"/>
    <x v="7"/>
    <x v="4"/>
    <n v="1"/>
    <n v="750"/>
    <n v="1.45"/>
    <s v="99524"/>
    <x v="66"/>
    <x v="17"/>
    <n v="4"/>
    <s v="1,"/>
    <s v="45"/>
    <n v="105"/>
    <n v="1.75"/>
  </r>
  <r>
    <s v="0EA"/>
    <x v="4"/>
    <d v="2024-03-01T00:00:00"/>
    <x v="0"/>
    <x v="2"/>
    <s v="HK2714"/>
    <x v="7"/>
    <x v="4"/>
    <n v="1"/>
    <n v="149"/>
    <n v="0.45"/>
    <s v="17001"/>
    <x v="69"/>
    <x v="9"/>
    <n v="4"/>
    <s v="0,"/>
    <s v="45"/>
    <n v="45"/>
    <n v="0.75"/>
  </r>
  <r>
    <s v="0EA"/>
    <x v="4"/>
    <d v="2024-03-01T00:00:00"/>
    <x v="0"/>
    <x v="2"/>
    <s v="HK2714"/>
    <x v="7"/>
    <x v="4"/>
    <n v="1"/>
    <n v="629"/>
    <n v="0.5"/>
    <s v="19318"/>
    <x v="62"/>
    <x v="20"/>
    <n v="3"/>
    <s v="0,"/>
    <s v="5"/>
    <n v="5"/>
    <n v="8.3333333333333329E-2"/>
  </r>
  <r>
    <s v="0EA"/>
    <x v="4"/>
    <d v="2024-03-01T00:00:00"/>
    <x v="0"/>
    <x v="2"/>
    <s v="HK2714"/>
    <x v="7"/>
    <x v="4"/>
    <n v="20"/>
    <n v="4097"/>
    <n v="18.3"/>
    <s v="27001"/>
    <x v="56"/>
    <x v="15"/>
    <n v="4"/>
    <s v="18"/>
    <s v=",3"/>
    <n v="1080.3"/>
    <n v="18.004999999999999"/>
  </r>
  <r>
    <s v="0EA"/>
    <x v="4"/>
    <d v="2024-03-01T00:00:00"/>
    <x v="0"/>
    <x v="2"/>
    <s v="HK2714"/>
    <x v="7"/>
    <x v="4"/>
    <n v="1"/>
    <n v="771"/>
    <n v="0.35"/>
    <s v="27495"/>
    <x v="70"/>
    <x v="15"/>
    <n v="4"/>
    <s v="0,"/>
    <s v="35"/>
    <n v="35"/>
    <n v="0.58333333333333337"/>
  </r>
  <r>
    <s v="0EA"/>
    <x v="4"/>
    <d v="2024-03-01T00:00:00"/>
    <x v="0"/>
    <x v="2"/>
    <s v="HK2714"/>
    <x v="7"/>
    <x v="4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4"/>
    <n v="1"/>
    <n v="735"/>
    <n v="1.4"/>
    <s v="54001"/>
    <x v="52"/>
    <x v="12"/>
    <n v="3"/>
    <s v="1,"/>
    <s v="4"/>
    <n v="64"/>
    <n v="1.0666666666666667"/>
  </r>
  <r>
    <s v="0EA"/>
    <x v="4"/>
    <d v="2024-03-01T00:00:00"/>
    <x v="0"/>
    <x v="2"/>
    <s v="HK2714"/>
    <x v="7"/>
    <x v="4"/>
    <n v="3"/>
    <n v="1931"/>
    <n v="5.45"/>
    <s v="81001"/>
    <x v="55"/>
    <x v="14"/>
    <n v="4"/>
    <s v="5,"/>
    <s v="45"/>
    <n v="345"/>
    <n v="5.75"/>
  </r>
  <r>
    <s v="0EA"/>
    <x v="4"/>
    <d v="2024-03-01T00:00:00"/>
    <x v="0"/>
    <x v="2"/>
    <s v="HK2714"/>
    <x v="7"/>
    <x v="4"/>
    <n v="15"/>
    <n v="4893"/>
    <n v="16.399999999999999"/>
    <s v="81736"/>
    <x v="59"/>
    <x v="14"/>
    <n v="4"/>
    <s v="16"/>
    <s v=",4"/>
    <n v="960.4"/>
    <n v="16.006666666666668"/>
  </r>
  <r>
    <s v="0EA"/>
    <x v="4"/>
    <d v="2024-03-01T00:00:00"/>
    <x v="0"/>
    <x v="2"/>
    <s v="HK2714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4"/>
    <n v="1"/>
    <n v="303"/>
    <n v="1.2"/>
    <s v="99773"/>
    <x v="71"/>
    <x v="17"/>
    <n v="3"/>
    <s v="1,"/>
    <s v="2"/>
    <n v="62"/>
    <n v="1.0333333333333334"/>
  </r>
  <r>
    <s v="0EA"/>
    <x v="4"/>
    <d v="2024-03-01T00:00:00"/>
    <x v="0"/>
    <x v="2"/>
    <s v="HK5020"/>
    <x v="7"/>
    <x v="4"/>
    <n v="1"/>
    <n v="189"/>
    <n v="1"/>
    <s v="19318"/>
    <x v="62"/>
    <x v="20"/>
    <n v="1"/>
    <s v="1"/>
    <n v="0"/>
    <n v="60"/>
    <n v="1"/>
  </r>
  <r>
    <s v="0EA"/>
    <x v="4"/>
    <d v="2024-03-01T00:00:00"/>
    <x v="0"/>
    <x v="2"/>
    <s v="HK5020"/>
    <x v="7"/>
    <x v="4"/>
    <n v="2"/>
    <n v="260"/>
    <n v="1.35"/>
    <s v="27001"/>
    <x v="56"/>
    <x v="15"/>
    <n v="4"/>
    <s v="1,"/>
    <s v="35"/>
    <n v="95"/>
    <n v="1.5833333333333333"/>
  </r>
  <r>
    <s v="0EA"/>
    <x v="4"/>
    <d v="2024-03-01T00:00:00"/>
    <x v="0"/>
    <x v="2"/>
    <s v="HK5020"/>
    <x v="7"/>
    <x v="4"/>
    <n v="1"/>
    <n v="351"/>
    <n v="1.05"/>
    <s v="54001"/>
    <x v="52"/>
    <x v="12"/>
    <n v="4"/>
    <s v="1,"/>
    <s v="05"/>
    <n v="65"/>
    <n v="1.0833333333333333"/>
  </r>
  <r>
    <s v="0EA"/>
    <x v="4"/>
    <d v="2024-03-01T00:00:00"/>
    <x v="0"/>
    <x v="2"/>
    <s v="HK5020"/>
    <x v="7"/>
    <x v="4"/>
    <n v="1"/>
    <n v="374"/>
    <n v="0.45"/>
    <s v="54498"/>
    <x v="72"/>
    <x v="12"/>
    <n v="4"/>
    <s v="0,"/>
    <s v="45"/>
    <n v="45"/>
    <n v="0.75"/>
  </r>
  <r>
    <s v="0EA"/>
    <x v="4"/>
    <d v="2024-03-01T00:00:00"/>
    <x v="0"/>
    <x v="2"/>
    <s v="HK5020"/>
    <x v="7"/>
    <x v="4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4"/>
    <n v="7"/>
    <n v="2197"/>
    <n v="10.35"/>
    <s v="81001"/>
    <x v="55"/>
    <x v="14"/>
    <n v="5"/>
    <s v="10"/>
    <s v=",35"/>
    <n v="600.35"/>
    <n v="10.005833333333333"/>
  </r>
  <r>
    <s v="0EA"/>
    <x v="4"/>
    <d v="2024-03-01T00:00:00"/>
    <x v="0"/>
    <x v="2"/>
    <s v="HK5020"/>
    <x v="7"/>
    <x v="4"/>
    <n v="21"/>
    <n v="7961"/>
    <n v="26.35"/>
    <s v="81736"/>
    <x v="59"/>
    <x v="14"/>
    <n v="5"/>
    <s v="26"/>
    <s v=",35"/>
    <n v="1560.35"/>
    <n v="26.005833333333332"/>
  </r>
  <r>
    <s v="0EA"/>
    <x v="4"/>
    <d v="2024-03-01T00:00:00"/>
    <x v="0"/>
    <x v="2"/>
    <s v="HK5020"/>
    <x v="7"/>
    <x v="4"/>
    <n v="1"/>
    <n v="750"/>
    <n v="1.5"/>
    <s v="99524"/>
    <x v="66"/>
    <x v="17"/>
    <n v="3"/>
    <s v="1,"/>
    <s v="5"/>
    <n v="65"/>
    <n v="1.0833333333333333"/>
  </r>
  <r>
    <s v="0EA"/>
    <x v="4"/>
    <d v="2024-04-01T00:00:00"/>
    <x v="0"/>
    <x v="3"/>
    <s v="HK2714"/>
    <x v="7"/>
    <x v="4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4"/>
    <n v="19"/>
    <n v="5030"/>
    <n v="19.399999999999999"/>
    <s v="27001"/>
    <x v="56"/>
    <x v="15"/>
    <n v="4"/>
    <s v="19"/>
    <s v=",4"/>
    <n v="1140.4000000000001"/>
    <n v="19.006666666666668"/>
  </r>
  <r>
    <s v="0EA"/>
    <x v="4"/>
    <d v="2024-04-01T00:00:00"/>
    <x v="0"/>
    <x v="3"/>
    <s v="HK2714"/>
    <x v="7"/>
    <x v="4"/>
    <n v="2"/>
    <n v="1462"/>
    <n v="2.5"/>
    <s v="54001"/>
    <x v="52"/>
    <x v="12"/>
    <n v="3"/>
    <s v="2,"/>
    <s v="5"/>
    <n v="125"/>
    <n v="2.0833333333333335"/>
  </r>
  <r>
    <s v="0EA"/>
    <x v="4"/>
    <d v="2024-04-01T00:00:00"/>
    <x v="0"/>
    <x v="3"/>
    <s v="HK2714"/>
    <x v="7"/>
    <x v="4"/>
    <n v="1"/>
    <n v="322"/>
    <n v="1.35"/>
    <s v="70215"/>
    <x v="73"/>
    <x v="22"/>
    <n v="4"/>
    <s v="1,"/>
    <s v="35"/>
    <n v="95"/>
    <n v="1.5833333333333333"/>
  </r>
  <r>
    <s v="0EA"/>
    <x v="4"/>
    <d v="2024-04-01T00:00:00"/>
    <x v="0"/>
    <x v="3"/>
    <s v="HK2714"/>
    <x v="7"/>
    <x v="4"/>
    <n v="4"/>
    <n v="1604"/>
    <n v="5.2"/>
    <s v="81736"/>
    <x v="59"/>
    <x v="14"/>
    <n v="3"/>
    <s v="5,"/>
    <s v="2"/>
    <n v="302"/>
    <n v="5.0333333333333332"/>
  </r>
  <r>
    <s v="0EA"/>
    <x v="4"/>
    <d v="2024-04-01T00:00:00"/>
    <x v="0"/>
    <x v="3"/>
    <s v="HK2714"/>
    <x v="7"/>
    <x v="4"/>
    <n v="2"/>
    <n v="1136"/>
    <n v="3.05"/>
    <s v="99524"/>
    <x v="66"/>
    <x v="17"/>
    <n v="4"/>
    <s v="3,"/>
    <s v="05"/>
    <n v="185"/>
    <n v="3.0833333333333335"/>
  </r>
  <r>
    <s v="0EA"/>
    <x v="4"/>
    <d v="2024-04-01T00:00:00"/>
    <x v="0"/>
    <x v="3"/>
    <s v="HK4966"/>
    <x v="6"/>
    <x v="4"/>
    <n v="1"/>
    <n v="459"/>
    <n v="2"/>
    <s v="47001"/>
    <x v="74"/>
    <x v="23"/>
    <n v="1"/>
    <s v="2"/>
    <n v="0"/>
    <n v="120"/>
    <n v="2"/>
  </r>
  <r>
    <s v="0EA"/>
    <x v="4"/>
    <d v="2024-04-01T00:00:00"/>
    <x v="0"/>
    <x v="3"/>
    <s v="HK4966"/>
    <x v="6"/>
    <x v="4"/>
    <n v="1"/>
    <n v="630"/>
    <n v="1.25"/>
    <s v="70215"/>
    <x v="73"/>
    <x v="22"/>
    <n v="4"/>
    <s v="1,"/>
    <s v="25"/>
    <n v="85"/>
    <n v="1.4166666666666667"/>
  </r>
  <r>
    <s v="0EA"/>
    <x v="4"/>
    <d v="2024-04-01T00:00:00"/>
    <x v="0"/>
    <x v="3"/>
    <s v="HK4966"/>
    <x v="6"/>
    <x v="4"/>
    <n v="1"/>
    <n v="384"/>
    <n v="1.1000000000000001"/>
    <s v="81001"/>
    <x v="55"/>
    <x v="14"/>
    <n v="3"/>
    <s v="1,"/>
    <s v="1"/>
    <n v="61"/>
    <n v="1.0166666666666666"/>
  </r>
  <r>
    <s v="0EA"/>
    <x v="4"/>
    <d v="2024-04-01T00:00:00"/>
    <x v="0"/>
    <x v="3"/>
    <s v="HK4966"/>
    <x v="6"/>
    <x v="4"/>
    <n v="2"/>
    <n v="677"/>
    <n v="2.1"/>
    <s v="81736"/>
    <x v="59"/>
    <x v="14"/>
    <n v="3"/>
    <s v="2,"/>
    <s v="1"/>
    <n v="121"/>
    <n v="2.0166666666666666"/>
  </r>
  <r>
    <s v="0EA"/>
    <x v="4"/>
    <d v="2024-04-01T00:00:00"/>
    <x v="0"/>
    <x v="3"/>
    <s v="HK4966"/>
    <x v="6"/>
    <x v="4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4-01T00:00:00"/>
    <x v="0"/>
    <x v="3"/>
    <s v="HK4966"/>
    <x v="6"/>
    <x v="4"/>
    <n v="3"/>
    <n v="1637"/>
    <n v="8.0500000000000007"/>
    <s v="91001"/>
    <x v="61"/>
    <x v="19"/>
    <n v="4"/>
    <s v="8,"/>
    <s v="05"/>
    <n v="485"/>
    <n v="8.0833333333333339"/>
  </r>
  <r>
    <s v="0EA"/>
    <x v="4"/>
    <d v="2024-04-01T00:00:00"/>
    <x v="0"/>
    <x v="3"/>
    <s v="HK4966"/>
    <x v="6"/>
    <x v="4"/>
    <n v="1"/>
    <n v="67"/>
    <n v="2"/>
    <s v="94001"/>
    <x v="68"/>
    <x v="21"/>
    <n v="1"/>
    <s v="2"/>
    <n v="0"/>
    <n v="120"/>
    <n v="2"/>
  </r>
  <r>
    <s v="0EA"/>
    <x v="4"/>
    <d v="2024-04-01T00:00:00"/>
    <x v="0"/>
    <x v="3"/>
    <s v="HK4966"/>
    <x v="6"/>
    <x v="4"/>
    <n v="2"/>
    <n v="871"/>
    <n v="3.5"/>
    <s v="99001"/>
    <x v="58"/>
    <x v="17"/>
    <n v="3"/>
    <s v="3,"/>
    <s v="5"/>
    <n v="185"/>
    <n v="3.0833333333333335"/>
  </r>
  <r>
    <s v="0EA"/>
    <x v="4"/>
    <d v="2024-05-01T00:00:00"/>
    <x v="0"/>
    <x v="4"/>
    <s v="HK2714"/>
    <x v="7"/>
    <x v="4"/>
    <n v="18"/>
    <n v="3243"/>
    <n v="16"/>
    <s v="27001"/>
    <x v="56"/>
    <x v="15"/>
    <n v="2"/>
    <s v="16"/>
    <n v="0"/>
    <n v="960"/>
    <n v="16"/>
  </r>
  <r>
    <s v="0EA"/>
    <x v="4"/>
    <d v="2024-05-01T00:00:00"/>
    <x v="0"/>
    <x v="4"/>
    <s v="HK2714"/>
    <x v="7"/>
    <x v="4"/>
    <n v="1"/>
    <n v="194"/>
    <n v="1.1000000000000001"/>
    <s v="50350"/>
    <x v="75"/>
    <x v="24"/>
    <n v="3"/>
    <s v="1,"/>
    <s v="1"/>
    <n v="61"/>
    <n v="1.0166666666666666"/>
  </r>
  <r>
    <s v="0EA"/>
    <x v="4"/>
    <d v="2024-05-01T00:00:00"/>
    <x v="0"/>
    <x v="4"/>
    <s v="HK2714"/>
    <x v="7"/>
    <x v="4"/>
    <n v="3"/>
    <n v="1437"/>
    <n v="3.45"/>
    <s v="54001"/>
    <x v="52"/>
    <x v="12"/>
    <n v="4"/>
    <s v="3,"/>
    <s v="45"/>
    <n v="225"/>
    <n v="3.75"/>
  </r>
  <r>
    <s v="0EA"/>
    <x v="4"/>
    <d v="2024-05-01T00:00:00"/>
    <x v="0"/>
    <x v="4"/>
    <s v="HK2714"/>
    <x v="7"/>
    <x v="4"/>
    <n v="1"/>
    <n v="338"/>
    <n v="1.25"/>
    <s v="54498"/>
    <x v="72"/>
    <x v="12"/>
    <n v="4"/>
    <s v="1,"/>
    <s v="25"/>
    <n v="85"/>
    <n v="1.4166666666666667"/>
  </r>
  <r>
    <s v="0EA"/>
    <x v="4"/>
    <d v="2024-05-01T00:00:00"/>
    <x v="0"/>
    <x v="4"/>
    <s v="HK2714"/>
    <x v="7"/>
    <x v="4"/>
    <n v="1"/>
    <n v="122"/>
    <n v="0.4"/>
    <s v="63001"/>
    <x v="76"/>
    <x v="25"/>
    <n v="3"/>
    <s v="0,"/>
    <s v="4"/>
    <n v="4"/>
    <n v="6.6666666666666666E-2"/>
  </r>
  <r>
    <s v="0EA"/>
    <x v="4"/>
    <d v="2024-05-01T00:00:00"/>
    <x v="0"/>
    <x v="4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4"/>
    <n v="4"/>
    <n v="2481"/>
    <n v="7.4"/>
    <s v="81001"/>
    <x v="55"/>
    <x v="14"/>
    <n v="3"/>
    <s v="7,"/>
    <s v="4"/>
    <n v="424"/>
    <n v="7.0666666666666664"/>
  </r>
  <r>
    <s v="0EA"/>
    <x v="4"/>
    <d v="2024-05-01T00:00:00"/>
    <x v="0"/>
    <x v="4"/>
    <s v="HK2714"/>
    <x v="7"/>
    <x v="4"/>
    <n v="8"/>
    <n v="3444"/>
    <n v="10.1"/>
    <s v="81736"/>
    <x v="59"/>
    <x v="14"/>
    <n v="4"/>
    <s v="10"/>
    <s v=",1"/>
    <n v="600.1"/>
    <n v="10.001666666666667"/>
  </r>
  <r>
    <s v="0EA"/>
    <x v="4"/>
    <d v="2024-05-01T00:00:00"/>
    <x v="0"/>
    <x v="4"/>
    <s v="HK2714"/>
    <x v="7"/>
    <x v="4"/>
    <n v="3"/>
    <n v="1366"/>
    <n v="4.25"/>
    <s v="99524"/>
    <x v="66"/>
    <x v="17"/>
    <n v="4"/>
    <s v="4,"/>
    <s v="25"/>
    <n v="265"/>
    <n v="4.416666666666667"/>
  </r>
  <r>
    <s v="0EA"/>
    <x v="4"/>
    <d v="2024-05-01T00:00:00"/>
    <x v="0"/>
    <x v="4"/>
    <s v="HK4714"/>
    <x v="5"/>
    <x v="4"/>
    <n v="5"/>
    <n v="1779"/>
    <n v="5.25"/>
    <s v="27001"/>
    <x v="56"/>
    <x v="15"/>
    <n v="4"/>
    <s v="5,"/>
    <s v="25"/>
    <n v="325"/>
    <n v="5.416666666666667"/>
  </r>
  <r>
    <s v="0EA"/>
    <x v="4"/>
    <d v="2024-05-01T00:00:00"/>
    <x v="0"/>
    <x v="4"/>
    <s v="HK4714"/>
    <x v="5"/>
    <x v="4"/>
    <n v="1"/>
    <n v="460"/>
    <n v="0.45"/>
    <s v="50001"/>
    <x v="77"/>
    <x v="24"/>
    <n v="4"/>
    <s v="0,"/>
    <s v="45"/>
    <n v="45"/>
    <n v="0.75"/>
  </r>
  <r>
    <s v="0EA"/>
    <x v="4"/>
    <d v="2024-05-01T00:00:00"/>
    <x v="0"/>
    <x v="4"/>
    <s v="HK4966"/>
    <x v="6"/>
    <x v="4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4"/>
    <n v="9"/>
    <n v="1848"/>
    <n v="5.4"/>
    <s v="27001"/>
    <x v="56"/>
    <x v="15"/>
    <n v="3"/>
    <s v="5,"/>
    <s v="4"/>
    <n v="304"/>
    <n v="5.0666666666666664"/>
  </r>
  <r>
    <s v="0EA"/>
    <x v="4"/>
    <d v="2024-05-01T00:00:00"/>
    <x v="0"/>
    <x v="4"/>
    <s v="HK4966"/>
    <x v="6"/>
    <x v="4"/>
    <n v="4"/>
    <n v="1619"/>
    <n v="4.2"/>
    <s v="81001"/>
    <x v="55"/>
    <x v="14"/>
    <n v="3"/>
    <s v="4,"/>
    <s v="2"/>
    <n v="242"/>
    <n v="4.0333333333333332"/>
  </r>
  <r>
    <s v="0EA"/>
    <x v="4"/>
    <d v="2024-05-01T00:00:00"/>
    <x v="0"/>
    <x v="4"/>
    <s v="HK4966"/>
    <x v="6"/>
    <x v="4"/>
    <n v="12"/>
    <n v="3536"/>
    <n v="11.3"/>
    <s v="81736"/>
    <x v="59"/>
    <x v="14"/>
    <n v="4"/>
    <s v="11"/>
    <s v=",3"/>
    <n v="660.3"/>
    <n v="11.004999999999999"/>
  </r>
  <r>
    <s v="0EA"/>
    <x v="4"/>
    <d v="2024-05-01T00:00:00"/>
    <x v="0"/>
    <x v="4"/>
    <s v="HK4966"/>
    <x v="6"/>
    <x v="4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4"/>
    <n v="1"/>
    <n v="433"/>
    <n v="2.4500000000000002"/>
    <s v="88001"/>
    <x v="60"/>
    <x v="18"/>
    <n v="4"/>
    <s v="2,"/>
    <s v="45"/>
    <n v="165"/>
    <n v="2.75"/>
  </r>
  <r>
    <s v="0EA"/>
    <x v="4"/>
    <d v="2024-05-01T00:00:00"/>
    <x v="0"/>
    <x v="4"/>
    <s v="HK4966"/>
    <x v="6"/>
    <x v="4"/>
    <n v="1"/>
    <n v="954"/>
    <n v="0.2"/>
    <s v="88564"/>
    <x v="78"/>
    <x v="18"/>
    <n v="3"/>
    <s v="0,"/>
    <s v="2"/>
    <n v="2"/>
    <n v="3.3333333333333333E-2"/>
  </r>
  <r>
    <s v="0EA"/>
    <x v="4"/>
    <d v="2024-05-01T00:00:00"/>
    <x v="0"/>
    <x v="4"/>
    <s v="HK4966"/>
    <x v="6"/>
    <x v="4"/>
    <n v="3"/>
    <n v="699"/>
    <n v="1.45"/>
    <s v="91001"/>
    <x v="61"/>
    <x v="19"/>
    <n v="4"/>
    <s v="1,"/>
    <s v="45"/>
    <n v="105"/>
    <n v="1.75"/>
  </r>
  <r>
    <s v="0EA"/>
    <x v="4"/>
    <d v="2024-05-01T00:00:00"/>
    <x v="0"/>
    <x v="4"/>
    <s v="HK4966"/>
    <x v="6"/>
    <x v="4"/>
    <n v="1"/>
    <n v="633"/>
    <n v="1.25"/>
    <s v="94001"/>
    <x v="68"/>
    <x v="21"/>
    <n v="4"/>
    <s v="1,"/>
    <s v="25"/>
    <n v="85"/>
    <n v="1.4166666666666667"/>
  </r>
  <r>
    <s v="0EA"/>
    <x v="4"/>
    <d v="2024-05-01T00:00:00"/>
    <x v="0"/>
    <x v="4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05-01T00:00:00"/>
    <x v="0"/>
    <x v="4"/>
    <s v="HK4966"/>
    <x v="6"/>
    <x v="4"/>
    <n v="5"/>
    <n v="1409"/>
    <n v="9"/>
    <s v="99001"/>
    <x v="58"/>
    <x v="17"/>
    <n v="1"/>
    <s v="9"/>
    <n v="0"/>
    <n v="540"/>
    <n v="9"/>
  </r>
  <r>
    <s v="0EA"/>
    <x v="4"/>
    <d v="2024-05-01T00:00:00"/>
    <x v="0"/>
    <x v="4"/>
    <s v="HK4966"/>
    <x v="6"/>
    <x v="4"/>
    <n v="3"/>
    <n v="1251"/>
    <n v="3.35"/>
    <s v="99524"/>
    <x v="66"/>
    <x v="17"/>
    <n v="4"/>
    <s v="3,"/>
    <s v="35"/>
    <n v="215"/>
    <n v="3.5833333333333335"/>
  </r>
  <r>
    <s v="0EA"/>
    <x v="4"/>
    <d v="2024-05-01T00:00:00"/>
    <x v="0"/>
    <x v="4"/>
    <s v="HK5020"/>
    <x v="7"/>
    <x v="4"/>
    <n v="8"/>
    <n v="1040"/>
    <n v="7.1"/>
    <s v="27001"/>
    <x v="56"/>
    <x v="15"/>
    <n v="3"/>
    <s v="7,"/>
    <s v="1"/>
    <n v="421"/>
    <n v="7.0166666666666666"/>
  </r>
  <r>
    <s v="0EA"/>
    <x v="4"/>
    <d v="2024-05-01T00:00:00"/>
    <x v="0"/>
    <x v="4"/>
    <s v="HK5020"/>
    <x v="7"/>
    <x v="4"/>
    <n v="1"/>
    <n v="1111"/>
    <n v="1.5"/>
    <s v="54001"/>
    <x v="52"/>
    <x v="12"/>
    <n v="3"/>
    <s v="1,"/>
    <s v="5"/>
    <n v="65"/>
    <n v="1.0833333333333333"/>
  </r>
  <r>
    <s v="0EA"/>
    <x v="4"/>
    <d v="2024-05-01T00:00:00"/>
    <x v="0"/>
    <x v="4"/>
    <s v="HK5020"/>
    <x v="7"/>
    <x v="4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4"/>
    <n v="1"/>
    <n v="831"/>
    <n v="0.55000000000000004"/>
    <s v="81736"/>
    <x v="59"/>
    <x v="14"/>
    <n v="4"/>
    <s v="0,"/>
    <s v="55"/>
    <n v="55"/>
    <n v="0.91666666666666663"/>
  </r>
  <r>
    <s v="0EA"/>
    <x v="4"/>
    <d v="2024-05-01T00:00:00"/>
    <x v="0"/>
    <x v="4"/>
    <s v="HK5020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6-01T00:00:00"/>
    <x v="0"/>
    <x v="5"/>
    <s v="HK2714"/>
    <x v="7"/>
    <x v="4"/>
    <n v="1"/>
    <n v="379"/>
    <n v="1.35"/>
    <s v="23001"/>
    <x v="0"/>
    <x v="0"/>
    <n v="4"/>
    <s v="1,"/>
    <s v="35"/>
    <n v="95"/>
    <n v="1.5833333333333333"/>
  </r>
  <r>
    <s v="0EA"/>
    <x v="4"/>
    <d v="2024-06-01T00:00:00"/>
    <x v="0"/>
    <x v="5"/>
    <s v="HK2714"/>
    <x v="7"/>
    <x v="4"/>
    <n v="1"/>
    <n v="3241.3"/>
    <n v="0"/>
    <s v="25175"/>
    <x v="1"/>
    <x v="1"/>
    <n v="1"/>
    <s v="0"/>
    <n v="0"/>
    <n v="0"/>
    <n v="0"/>
  </r>
  <r>
    <s v="0EA"/>
    <x v="4"/>
    <d v="2024-06-01T00:00:00"/>
    <x v="0"/>
    <x v="5"/>
    <s v="HK2714"/>
    <x v="7"/>
    <x v="4"/>
    <n v="14"/>
    <n v="2818"/>
    <n v="12.45"/>
    <s v="27001"/>
    <x v="56"/>
    <x v="15"/>
    <n v="5"/>
    <s v="12"/>
    <s v=",45"/>
    <n v="720.45"/>
    <n v="12.0075"/>
  </r>
  <r>
    <s v="0EA"/>
    <x v="4"/>
    <d v="2024-06-01T00:00:00"/>
    <x v="0"/>
    <x v="5"/>
    <s v="HK2714"/>
    <x v="7"/>
    <x v="4"/>
    <n v="1"/>
    <n v="767"/>
    <n v="0"/>
    <s v="27075"/>
    <x v="64"/>
    <x v="15"/>
    <n v="1"/>
    <s v="0"/>
    <n v="0"/>
    <n v="0"/>
    <n v="0"/>
  </r>
  <r>
    <s v="0EA"/>
    <x v="4"/>
    <d v="2024-06-01T00:00:00"/>
    <x v="0"/>
    <x v="5"/>
    <s v="HK2714"/>
    <x v="7"/>
    <x v="4"/>
    <n v="2"/>
    <n v="1540"/>
    <n v="3.5"/>
    <s v="81001"/>
    <x v="55"/>
    <x v="14"/>
    <n v="3"/>
    <s v="3,"/>
    <s v="5"/>
    <n v="185"/>
    <n v="3.0833333333333335"/>
  </r>
  <r>
    <s v="0EA"/>
    <x v="4"/>
    <d v="2024-06-01T00:00:00"/>
    <x v="0"/>
    <x v="5"/>
    <s v="HK2714"/>
    <x v="7"/>
    <x v="4"/>
    <n v="16"/>
    <n v="6280"/>
    <n v="21.55"/>
    <s v="81736"/>
    <x v="59"/>
    <x v="14"/>
    <n v="5"/>
    <s v="21"/>
    <s v=",55"/>
    <n v="1260.55"/>
    <n v="21.009166666666665"/>
  </r>
  <r>
    <s v="0EA"/>
    <x v="4"/>
    <d v="2024-06-01T00:00:00"/>
    <x v="0"/>
    <x v="5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06-01T00:00:00"/>
    <x v="0"/>
    <x v="5"/>
    <s v="HK2714"/>
    <x v="7"/>
    <x v="4"/>
    <n v="3"/>
    <n v="2250"/>
    <n v="4.5"/>
    <s v="99524"/>
    <x v="66"/>
    <x v="17"/>
    <n v="3"/>
    <s v="4,"/>
    <s v="5"/>
    <n v="245"/>
    <n v="4.083333333333333"/>
  </r>
  <r>
    <s v="0EA"/>
    <x v="4"/>
    <d v="2024-06-01T00:00:00"/>
    <x v="0"/>
    <x v="5"/>
    <s v="HK2714"/>
    <x v="7"/>
    <x v="4"/>
    <n v="1"/>
    <n v="794"/>
    <n v="1.5"/>
    <s v="99773"/>
    <x v="71"/>
    <x v="17"/>
    <n v="3"/>
    <s v="1,"/>
    <s v="5"/>
    <n v="65"/>
    <n v="1.0833333333333333"/>
  </r>
  <r>
    <s v="0EA"/>
    <x v="4"/>
    <d v="2024-06-01T00:00:00"/>
    <x v="0"/>
    <x v="5"/>
    <s v="HK4714"/>
    <x v="5"/>
    <x v="4"/>
    <n v="9"/>
    <n v="1510"/>
    <n v="7.15"/>
    <s v="27001"/>
    <x v="56"/>
    <x v="15"/>
    <n v="4"/>
    <s v="7,"/>
    <s v="15"/>
    <n v="435"/>
    <n v="7.25"/>
  </r>
  <r>
    <s v="0EA"/>
    <x v="4"/>
    <d v="2024-06-01T00:00:00"/>
    <x v="0"/>
    <x v="5"/>
    <s v="HK4714"/>
    <x v="5"/>
    <x v="4"/>
    <n v="1"/>
    <n v="325"/>
    <n v="1.35"/>
    <s v="54001"/>
    <x v="52"/>
    <x v="12"/>
    <n v="4"/>
    <s v="1,"/>
    <s v="35"/>
    <n v="95"/>
    <n v="1.5833333333333333"/>
  </r>
  <r>
    <s v="0EA"/>
    <x v="4"/>
    <d v="2024-06-01T00:00:00"/>
    <x v="0"/>
    <x v="5"/>
    <s v="HK4714"/>
    <x v="5"/>
    <x v="4"/>
    <n v="7"/>
    <n v="2861"/>
    <n v="9.5500000000000007"/>
    <s v="81001"/>
    <x v="55"/>
    <x v="14"/>
    <n v="4"/>
    <s v="9,"/>
    <s v="55"/>
    <n v="595"/>
    <n v="9.9166666666666661"/>
  </r>
  <r>
    <s v="0EA"/>
    <x v="4"/>
    <d v="2024-06-01T00:00:00"/>
    <x v="0"/>
    <x v="5"/>
    <s v="HK4714"/>
    <x v="5"/>
    <x v="4"/>
    <n v="1"/>
    <n v="595"/>
    <n v="1.45"/>
    <s v="81736"/>
    <x v="59"/>
    <x v="14"/>
    <n v="4"/>
    <s v="1,"/>
    <s v="45"/>
    <n v="105"/>
    <n v="1.75"/>
  </r>
  <r>
    <s v="0EA"/>
    <x v="4"/>
    <d v="2024-06-01T00:00:00"/>
    <x v="0"/>
    <x v="5"/>
    <s v="HK4714"/>
    <x v="5"/>
    <x v="4"/>
    <n v="1"/>
    <n v="134"/>
    <n v="0.55000000000000004"/>
    <s v="85001"/>
    <x v="4"/>
    <x v="4"/>
    <n v="4"/>
    <s v="0,"/>
    <s v="55"/>
    <n v="55"/>
    <n v="0.91666666666666663"/>
  </r>
  <r>
    <s v="0EA"/>
    <x v="4"/>
    <d v="2024-06-01T00:00:00"/>
    <x v="0"/>
    <x v="5"/>
    <s v="HK4714"/>
    <x v="5"/>
    <x v="4"/>
    <n v="1"/>
    <n v="633"/>
    <n v="2.15"/>
    <s v="94001"/>
    <x v="68"/>
    <x v="21"/>
    <n v="4"/>
    <s v="2,"/>
    <s v="15"/>
    <n v="135"/>
    <n v="2.25"/>
  </r>
  <r>
    <s v="0EA"/>
    <x v="4"/>
    <d v="2024-06-01T00:00:00"/>
    <x v="0"/>
    <x v="5"/>
    <s v="HK4714"/>
    <x v="5"/>
    <x v="4"/>
    <n v="3"/>
    <n v="3330"/>
    <n v="7.45"/>
    <s v="99001"/>
    <x v="58"/>
    <x v="17"/>
    <n v="4"/>
    <s v="7,"/>
    <s v="45"/>
    <n v="465"/>
    <n v="7.75"/>
  </r>
  <r>
    <s v="0EA"/>
    <x v="4"/>
    <d v="2024-06-01T00:00:00"/>
    <x v="0"/>
    <x v="5"/>
    <s v="HK4714"/>
    <x v="5"/>
    <x v="4"/>
    <n v="4"/>
    <n v="2636"/>
    <n v="6"/>
    <s v="99524"/>
    <x v="66"/>
    <x v="17"/>
    <n v="1"/>
    <s v="6"/>
    <n v="0"/>
    <n v="360"/>
    <n v="6"/>
  </r>
  <r>
    <s v="0EA"/>
    <x v="4"/>
    <d v="2024-06-01T00:00:00"/>
    <x v="0"/>
    <x v="5"/>
    <s v="HK4966"/>
    <x v="6"/>
    <x v="4"/>
    <n v="2"/>
    <n v="787"/>
    <n v="4.4000000000000004"/>
    <s v="11001"/>
    <x v="10"/>
    <x v="8"/>
    <n v="3"/>
    <s v="4,"/>
    <s v="4"/>
    <n v="244"/>
    <n v="4.0666666666666664"/>
  </r>
  <r>
    <s v="0EA"/>
    <x v="4"/>
    <d v="2024-06-01T00:00:00"/>
    <x v="0"/>
    <x v="5"/>
    <s v="HK4966"/>
    <x v="6"/>
    <x v="4"/>
    <n v="1"/>
    <n v="130"/>
    <n v="0.35"/>
    <s v="27001"/>
    <x v="56"/>
    <x v="15"/>
    <n v="4"/>
    <s v="0,"/>
    <s v="35"/>
    <n v="35"/>
    <n v="0.58333333333333337"/>
  </r>
  <r>
    <s v="0EA"/>
    <x v="4"/>
    <d v="2024-06-01T00:00:00"/>
    <x v="0"/>
    <x v="5"/>
    <s v="HK4966"/>
    <x v="6"/>
    <x v="4"/>
    <n v="1"/>
    <n v="150"/>
    <n v="1.05"/>
    <s v="81736"/>
    <x v="59"/>
    <x v="14"/>
    <n v="4"/>
    <s v="1,"/>
    <s v="05"/>
    <n v="65"/>
    <n v="1.0833333333333333"/>
  </r>
  <r>
    <s v="0EA"/>
    <x v="4"/>
    <d v="2024-06-01T00:00:00"/>
    <x v="0"/>
    <x v="5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6-01T00:00:00"/>
    <x v="0"/>
    <x v="5"/>
    <s v="HK4966"/>
    <x v="6"/>
    <x v="4"/>
    <n v="5"/>
    <n v="3475"/>
    <n v="15.3"/>
    <s v="91001"/>
    <x v="61"/>
    <x v="19"/>
    <n v="4"/>
    <s v="15"/>
    <s v=",3"/>
    <n v="900.3"/>
    <n v="15.004999999999999"/>
  </r>
  <r>
    <s v="0EA"/>
    <x v="4"/>
    <d v="2024-06-01T00:00:00"/>
    <x v="0"/>
    <x v="5"/>
    <s v="HK4966"/>
    <x v="6"/>
    <x v="4"/>
    <n v="2"/>
    <n v="871"/>
    <n v="3.45"/>
    <s v="99001"/>
    <x v="58"/>
    <x v="17"/>
    <n v="4"/>
    <s v="3,"/>
    <s v="45"/>
    <n v="225"/>
    <n v="3.75"/>
  </r>
  <r>
    <s v="0EA"/>
    <x v="4"/>
    <d v="2024-07-01T00:00:00"/>
    <x v="0"/>
    <x v="6"/>
    <s v="HK2714"/>
    <x v="7"/>
    <x v="4"/>
    <n v="2"/>
    <n v="300"/>
    <n v="1.5"/>
    <s v="19809"/>
    <x v="63"/>
    <x v="20"/>
    <n v="3"/>
    <s v="1,"/>
    <s v="5"/>
    <n v="65"/>
    <n v="1.0833333333333333"/>
  </r>
  <r>
    <s v="0EA"/>
    <x v="4"/>
    <d v="2024-07-01T00:00:00"/>
    <x v="0"/>
    <x v="6"/>
    <s v="HK2714"/>
    <x v="7"/>
    <x v="4"/>
    <n v="15"/>
    <n v="2056"/>
    <n v="12.25"/>
    <s v="27001"/>
    <x v="56"/>
    <x v="15"/>
    <n v="5"/>
    <s v="12"/>
    <s v=",25"/>
    <n v="720.25"/>
    <n v="12.004166666666666"/>
  </r>
  <r>
    <s v="0EA"/>
    <x v="4"/>
    <d v="2024-07-01T00:00:00"/>
    <x v="0"/>
    <x v="6"/>
    <s v="HK2714"/>
    <x v="7"/>
    <x v="4"/>
    <n v="1"/>
    <n v="123"/>
    <n v="0.4"/>
    <s v="27075"/>
    <x v="64"/>
    <x v="15"/>
    <n v="3"/>
    <s v="0,"/>
    <s v="4"/>
    <n v="4"/>
    <n v="6.6666666666666666E-2"/>
  </r>
  <r>
    <s v="0EA"/>
    <x v="4"/>
    <d v="2024-07-01T00:00:00"/>
    <x v="0"/>
    <x v="6"/>
    <s v="HK2714"/>
    <x v="7"/>
    <x v="4"/>
    <n v="1"/>
    <n v="1493"/>
    <n v="2.1"/>
    <s v="27495"/>
    <x v="70"/>
    <x v="15"/>
    <n v="3"/>
    <s v="2,"/>
    <s v="1"/>
    <n v="121"/>
    <n v="2.0166666666666666"/>
  </r>
  <r>
    <s v="0EA"/>
    <x v="4"/>
    <d v="2024-07-01T00:00:00"/>
    <x v="0"/>
    <x v="6"/>
    <s v="HK2714"/>
    <x v="7"/>
    <x v="4"/>
    <n v="1"/>
    <n v="192"/>
    <n v="1.2"/>
    <s v="63001"/>
    <x v="76"/>
    <x v="25"/>
    <n v="3"/>
    <s v="1,"/>
    <s v="2"/>
    <n v="62"/>
    <n v="1.0333333333333334"/>
  </r>
  <r>
    <s v="0EA"/>
    <x v="4"/>
    <d v="2024-07-01T00:00:00"/>
    <x v="0"/>
    <x v="6"/>
    <s v="HK2714"/>
    <x v="7"/>
    <x v="4"/>
    <n v="2"/>
    <n v="1540"/>
    <n v="4"/>
    <s v="81001"/>
    <x v="55"/>
    <x v="14"/>
    <n v="1"/>
    <s v="4"/>
    <n v="0"/>
    <n v="240"/>
    <n v="4"/>
  </r>
  <r>
    <s v="0EA"/>
    <x v="4"/>
    <d v="2024-07-01T00:00:00"/>
    <x v="0"/>
    <x v="6"/>
    <s v="HK2714"/>
    <x v="7"/>
    <x v="4"/>
    <n v="24"/>
    <n v="11164"/>
    <n v="32.4"/>
    <s v="81736"/>
    <x v="59"/>
    <x v="14"/>
    <n v="4"/>
    <s v="32"/>
    <s v=",4"/>
    <n v="1920.4"/>
    <n v="32.006666666666668"/>
  </r>
  <r>
    <s v="0EA"/>
    <x v="4"/>
    <d v="2024-07-01T00:00:00"/>
    <x v="0"/>
    <x v="6"/>
    <s v="HK2714"/>
    <x v="7"/>
    <x v="4"/>
    <n v="1"/>
    <n v="130"/>
    <n v="1.4"/>
    <s v="85001"/>
    <x v="4"/>
    <x v="4"/>
    <n v="3"/>
    <s v="1,"/>
    <s v="4"/>
    <n v="64"/>
    <n v="1.0666666666666667"/>
  </r>
  <r>
    <s v="0EA"/>
    <x v="4"/>
    <d v="2024-07-01T00:00:00"/>
    <x v="0"/>
    <x v="6"/>
    <s v="HK2714"/>
    <x v="7"/>
    <x v="4"/>
    <n v="3"/>
    <n v="1886"/>
    <n v="5.05"/>
    <s v="99524"/>
    <x v="66"/>
    <x v="17"/>
    <n v="4"/>
    <s v="5,"/>
    <s v="05"/>
    <n v="305"/>
    <n v="5.083333333333333"/>
  </r>
  <r>
    <s v="0EA"/>
    <x v="4"/>
    <d v="2024-07-01T00:00:00"/>
    <x v="0"/>
    <x v="6"/>
    <s v="HK4714"/>
    <x v="5"/>
    <x v="4"/>
    <n v="14"/>
    <n v="3618"/>
    <n v="14.15"/>
    <s v="27001"/>
    <x v="56"/>
    <x v="15"/>
    <n v="5"/>
    <s v="14"/>
    <s v=",15"/>
    <n v="840.15"/>
    <n v="14.0025"/>
  </r>
  <r>
    <s v="0EA"/>
    <x v="4"/>
    <d v="2024-07-01T00:00:00"/>
    <x v="0"/>
    <x v="6"/>
    <s v="HK4714"/>
    <x v="5"/>
    <x v="4"/>
    <n v="2"/>
    <n v="1236"/>
    <n v="2.4"/>
    <s v="68001"/>
    <x v="8"/>
    <x v="6"/>
    <n v="3"/>
    <s v="2,"/>
    <s v="4"/>
    <n v="124"/>
    <n v="2.0666666666666669"/>
  </r>
  <r>
    <s v="0EA"/>
    <x v="4"/>
    <d v="2024-07-01T00:00:00"/>
    <x v="0"/>
    <x v="6"/>
    <s v="HK4714"/>
    <x v="5"/>
    <x v="4"/>
    <n v="7"/>
    <n v="4510"/>
    <n v="12.4"/>
    <s v="81001"/>
    <x v="55"/>
    <x v="14"/>
    <n v="4"/>
    <s v="12"/>
    <s v=",4"/>
    <n v="720.4"/>
    <n v="12.006666666666666"/>
  </r>
  <r>
    <s v="0EA"/>
    <x v="4"/>
    <d v="2024-07-01T00:00:00"/>
    <x v="0"/>
    <x v="6"/>
    <s v="HK4714"/>
    <x v="5"/>
    <x v="4"/>
    <n v="1"/>
    <n v="750"/>
    <n v="1.35"/>
    <s v="99524"/>
    <x v="66"/>
    <x v="17"/>
    <n v="4"/>
    <s v="1,"/>
    <s v="35"/>
    <n v="95"/>
    <n v="1.5833333333333333"/>
  </r>
  <r>
    <s v="0EA"/>
    <x v="4"/>
    <d v="2024-07-01T00:00:00"/>
    <x v="0"/>
    <x v="6"/>
    <s v="HK4966"/>
    <x v="6"/>
    <x v="4"/>
    <n v="3"/>
    <n v="763"/>
    <n v="6.3"/>
    <s v="11001"/>
    <x v="10"/>
    <x v="8"/>
    <n v="3"/>
    <s v="6,"/>
    <s v="3"/>
    <n v="363"/>
    <n v="6.05"/>
  </r>
  <r>
    <s v="0EA"/>
    <x v="4"/>
    <d v="2024-07-01T00:00:00"/>
    <x v="0"/>
    <x v="6"/>
    <s v="HK4966"/>
    <x v="6"/>
    <x v="4"/>
    <n v="3"/>
    <n v="973"/>
    <n v="2.25"/>
    <s v="27001"/>
    <x v="56"/>
    <x v="15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84"/>
    <n v="2.25"/>
    <s v="50001"/>
    <x v="77"/>
    <x v="24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219"/>
    <n v="2"/>
    <s v="8001"/>
    <x v="53"/>
    <x v="5"/>
    <n v="1"/>
    <s v="2"/>
    <n v="0"/>
    <n v="120"/>
    <n v="2"/>
  </r>
  <r>
    <s v="0EA"/>
    <x v="4"/>
    <d v="2024-07-01T00:00:00"/>
    <x v="0"/>
    <x v="6"/>
    <s v="HK4966"/>
    <x v="6"/>
    <x v="4"/>
    <n v="4"/>
    <n v="1460"/>
    <n v="4.4000000000000004"/>
    <s v="81001"/>
    <x v="55"/>
    <x v="14"/>
    <n v="3"/>
    <s v="4,"/>
    <s v="4"/>
    <n v="244"/>
    <n v="4.0666666666666664"/>
  </r>
  <r>
    <s v="0EA"/>
    <x v="4"/>
    <d v="2024-07-01T00:00:00"/>
    <x v="0"/>
    <x v="6"/>
    <s v="HK4966"/>
    <x v="6"/>
    <x v="4"/>
    <n v="7"/>
    <n v="2222"/>
    <n v="5.55"/>
    <s v="81736"/>
    <x v="59"/>
    <x v="14"/>
    <n v="4"/>
    <s v="5,"/>
    <s v="55"/>
    <n v="355"/>
    <n v="5.916666666666667"/>
  </r>
  <r>
    <s v="0EA"/>
    <x v="4"/>
    <d v="2024-07-01T00:00:00"/>
    <x v="0"/>
    <x v="6"/>
    <s v="HK4966"/>
    <x v="6"/>
    <x v="4"/>
    <n v="6"/>
    <n v="3427"/>
    <n v="14.2"/>
    <s v="88001"/>
    <x v="60"/>
    <x v="18"/>
    <n v="4"/>
    <s v="14"/>
    <s v=",2"/>
    <n v="840.2"/>
    <n v="14.003333333333334"/>
  </r>
  <r>
    <s v="0EA"/>
    <x v="4"/>
    <d v="2024-07-01T00:00:00"/>
    <x v="0"/>
    <x v="6"/>
    <s v="HK4966"/>
    <x v="6"/>
    <x v="4"/>
    <n v="5"/>
    <n v="1967"/>
    <n v="14"/>
    <s v="91001"/>
    <x v="61"/>
    <x v="19"/>
    <n v="2"/>
    <s v="14"/>
    <n v="0"/>
    <n v="840"/>
    <n v="14"/>
  </r>
  <r>
    <s v="0EA"/>
    <x v="4"/>
    <d v="2024-07-01T00:00:00"/>
    <x v="0"/>
    <x v="6"/>
    <s v="HK4966"/>
    <x v="6"/>
    <x v="4"/>
    <n v="1"/>
    <n v="520"/>
    <n v="1.25"/>
    <s v="91405"/>
    <x v="80"/>
    <x v="19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294"/>
    <n v="1.45"/>
    <s v="97001"/>
    <x v="57"/>
    <x v="16"/>
    <n v="4"/>
    <s v="1,"/>
    <s v="45"/>
    <n v="105"/>
    <n v="1.75"/>
  </r>
  <r>
    <s v="0EA"/>
    <x v="4"/>
    <d v="2024-07-01T00:00:00"/>
    <x v="0"/>
    <x v="6"/>
    <s v="HK4966"/>
    <x v="6"/>
    <x v="4"/>
    <n v="3"/>
    <n v="471"/>
    <n v="5.45"/>
    <s v="99001"/>
    <x v="58"/>
    <x v="17"/>
    <n v="4"/>
    <s v="5,"/>
    <s v="45"/>
    <n v="345"/>
    <n v="5.75"/>
  </r>
  <r>
    <s v="0EA"/>
    <x v="4"/>
    <d v="2024-07-01T00:00:00"/>
    <x v="0"/>
    <x v="6"/>
    <s v="HK4966"/>
    <x v="6"/>
    <x v="4"/>
    <n v="2"/>
    <n v="834"/>
    <n v="2.2999999999999998"/>
    <s v="99524"/>
    <x v="66"/>
    <x v="17"/>
    <n v="3"/>
    <s v="2,"/>
    <s v="3"/>
    <n v="123"/>
    <n v="2.0499999999999998"/>
  </r>
  <r>
    <s v="0EA"/>
    <x v="4"/>
    <d v="2024-08-01T00:00:00"/>
    <x v="0"/>
    <x v="7"/>
    <s v="HK2714"/>
    <x v="7"/>
    <x v="4"/>
    <n v="1"/>
    <n v="379"/>
    <n v="1.1000000000000001"/>
    <s v="23001"/>
    <x v="0"/>
    <x v="0"/>
    <n v="3"/>
    <s v="1,"/>
    <s v="1"/>
    <n v="61"/>
    <n v="1.0166666666666666"/>
  </r>
  <r>
    <s v="0EA"/>
    <x v="4"/>
    <d v="2024-08-01T00:00:00"/>
    <x v="0"/>
    <x v="7"/>
    <s v="HK2714"/>
    <x v="7"/>
    <x v="4"/>
    <n v="22"/>
    <n v="4846"/>
    <n v="23.2"/>
    <s v="27001"/>
    <x v="56"/>
    <x v="15"/>
    <n v="4"/>
    <s v="23"/>
    <s v=",2"/>
    <n v="1380.2"/>
    <n v="23.003333333333334"/>
  </r>
  <r>
    <s v="0EA"/>
    <x v="4"/>
    <d v="2024-08-01T00:00:00"/>
    <x v="0"/>
    <x v="7"/>
    <s v="HK2714"/>
    <x v="7"/>
    <x v="4"/>
    <n v="2"/>
    <n v="702"/>
    <n v="1.45"/>
    <s v="54001"/>
    <x v="52"/>
    <x v="12"/>
    <n v="4"/>
    <s v="1,"/>
    <s v="45"/>
    <n v="105"/>
    <n v="1.75"/>
  </r>
  <r>
    <s v="0EA"/>
    <x v="4"/>
    <d v="2024-08-01T00:00:00"/>
    <x v="0"/>
    <x v="7"/>
    <s v="HK2714"/>
    <x v="7"/>
    <x v="4"/>
    <n v="1"/>
    <n v="374"/>
    <n v="0.45"/>
    <s v="54498"/>
    <x v="72"/>
    <x v="12"/>
    <n v="4"/>
    <s v="0,"/>
    <s v="45"/>
    <n v="45"/>
    <n v="0.75"/>
  </r>
  <r>
    <s v="0EA"/>
    <x v="4"/>
    <d v="2024-08-01T00:00:00"/>
    <x v="0"/>
    <x v="7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8-01T00:00:00"/>
    <x v="0"/>
    <x v="7"/>
    <s v="HK2714"/>
    <x v="7"/>
    <x v="4"/>
    <n v="2"/>
    <n v="1071"/>
    <n v="3.15"/>
    <s v="81001"/>
    <x v="55"/>
    <x v="14"/>
    <n v="4"/>
    <s v="3,"/>
    <s v="15"/>
    <n v="195"/>
    <n v="3.25"/>
  </r>
  <r>
    <s v="0EA"/>
    <x v="4"/>
    <d v="2024-08-01T00:00:00"/>
    <x v="0"/>
    <x v="7"/>
    <s v="HK2714"/>
    <x v="7"/>
    <x v="4"/>
    <n v="11"/>
    <n v="4469"/>
    <n v="14.25"/>
    <s v="81736"/>
    <x v="59"/>
    <x v="14"/>
    <n v="5"/>
    <s v="14"/>
    <s v=",25"/>
    <n v="840.25"/>
    <n v="14.004166666666666"/>
  </r>
  <r>
    <s v="0EA"/>
    <x v="4"/>
    <d v="2024-08-01T00:00:00"/>
    <x v="0"/>
    <x v="7"/>
    <s v="HK4714"/>
    <x v="5"/>
    <x v="4"/>
    <n v="19"/>
    <n v="4147"/>
    <n v="16.2"/>
    <s v="27001"/>
    <x v="56"/>
    <x v="15"/>
    <n v="4"/>
    <s v="16"/>
    <s v=",2"/>
    <n v="960.2"/>
    <n v="16.003333333333334"/>
  </r>
  <r>
    <s v="0EA"/>
    <x v="4"/>
    <d v="2024-08-01T00:00:00"/>
    <x v="0"/>
    <x v="7"/>
    <s v="HK4714"/>
    <x v="5"/>
    <x v="4"/>
    <n v="1"/>
    <n v="722"/>
    <n v="1.35"/>
    <s v="27495"/>
    <x v="70"/>
    <x v="15"/>
    <n v="4"/>
    <s v="1,"/>
    <s v="35"/>
    <n v="95"/>
    <n v="1.5833333333333333"/>
  </r>
  <r>
    <s v="0EA"/>
    <x v="4"/>
    <d v="2024-08-01T00:00:00"/>
    <x v="0"/>
    <x v="7"/>
    <s v="HK4714"/>
    <x v="5"/>
    <x v="4"/>
    <n v="7"/>
    <n v="3799"/>
    <n v="10.4"/>
    <s v="81001"/>
    <x v="55"/>
    <x v="14"/>
    <n v="4"/>
    <s v="10"/>
    <s v=",4"/>
    <n v="600.4"/>
    <n v="10.006666666666666"/>
  </r>
  <r>
    <s v="0EA"/>
    <x v="4"/>
    <d v="2024-08-01T00:00:00"/>
    <x v="0"/>
    <x v="7"/>
    <s v="HK4714"/>
    <x v="5"/>
    <x v="4"/>
    <n v="1"/>
    <n v="520"/>
    <n v="1.2"/>
    <s v="95001"/>
    <x v="81"/>
    <x v="26"/>
    <n v="3"/>
    <s v="1,"/>
    <s v="2"/>
    <n v="62"/>
    <n v="1.0333333333333334"/>
  </r>
  <r>
    <s v="0EA"/>
    <x v="4"/>
    <d v="2024-08-01T00:00:00"/>
    <x v="0"/>
    <x v="7"/>
    <s v="HK4714"/>
    <x v="5"/>
    <x v="4"/>
    <n v="5"/>
    <n v="6540"/>
    <n v="12.45"/>
    <s v="99001"/>
    <x v="58"/>
    <x v="17"/>
    <n v="5"/>
    <s v="12"/>
    <s v=",45"/>
    <n v="720.45"/>
    <n v="12.0075"/>
  </r>
  <r>
    <s v="0EA"/>
    <x v="4"/>
    <d v="2024-08-01T00:00:00"/>
    <x v="0"/>
    <x v="7"/>
    <s v="HK4966"/>
    <x v="6"/>
    <x v="4"/>
    <n v="5"/>
    <n v="2634"/>
    <n v="7.5"/>
    <s v="11001"/>
    <x v="10"/>
    <x v="8"/>
    <n v="3"/>
    <s v="7,"/>
    <s v="5"/>
    <n v="425"/>
    <n v="7.083333333333333"/>
  </r>
  <r>
    <s v="0EA"/>
    <x v="4"/>
    <d v="2024-08-01T00:00:00"/>
    <x v="0"/>
    <x v="7"/>
    <s v="HK4966"/>
    <x v="6"/>
    <x v="4"/>
    <n v="2"/>
    <n v="275"/>
    <n v="4.0999999999999996"/>
    <s v="27001"/>
    <x v="56"/>
    <x v="15"/>
    <n v="3"/>
    <s v="4,"/>
    <s v="1"/>
    <n v="241"/>
    <n v="4.0166666666666666"/>
  </r>
  <r>
    <s v="0EA"/>
    <x v="4"/>
    <d v="2024-08-01T00:00:00"/>
    <x v="0"/>
    <x v="7"/>
    <s v="HK4966"/>
    <x v="6"/>
    <x v="4"/>
    <n v="1"/>
    <n v="351"/>
    <n v="0.4"/>
    <s v="54001"/>
    <x v="52"/>
    <x v="12"/>
    <n v="3"/>
    <s v="0,"/>
    <s v="4"/>
    <n v="4"/>
    <n v="6.6666666666666666E-2"/>
  </r>
  <r>
    <s v="0EA"/>
    <x v="4"/>
    <d v="2024-08-01T00:00:00"/>
    <x v="0"/>
    <x v="7"/>
    <s v="HK4966"/>
    <x v="6"/>
    <x v="4"/>
    <n v="4"/>
    <n v="1453"/>
    <n v="4.5"/>
    <s v="81001"/>
    <x v="55"/>
    <x v="14"/>
    <n v="3"/>
    <s v="4,"/>
    <s v="5"/>
    <n v="245"/>
    <n v="4.083333333333333"/>
  </r>
  <r>
    <s v="0EA"/>
    <x v="4"/>
    <d v="2024-08-01T00:00:00"/>
    <x v="0"/>
    <x v="7"/>
    <s v="HK4966"/>
    <x v="6"/>
    <x v="4"/>
    <n v="4"/>
    <n v="1245"/>
    <n v="3.35"/>
    <s v="81736"/>
    <x v="59"/>
    <x v="14"/>
    <n v="4"/>
    <s v="3,"/>
    <s v="35"/>
    <n v="215"/>
    <n v="3.5833333333333335"/>
  </r>
  <r>
    <s v="0EA"/>
    <x v="4"/>
    <d v="2024-08-01T00:00:00"/>
    <x v="0"/>
    <x v="7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08-01T00:00:00"/>
    <x v="0"/>
    <x v="7"/>
    <s v="HK4966"/>
    <x v="6"/>
    <x v="4"/>
    <n v="5"/>
    <n v="825"/>
    <n v="14.3"/>
    <s v="91001"/>
    <x v="61"/>
    <x v="19"/>
    <n v="4"/>
    <s v="14"/>
    <s v=",3"/>
    <n v="840.3"/>
    <n v="14.004999999999999"/>
  </r>
  <r>
    <s v="0EA"/>
    <x v="4"/>
    <d v="2024-08-01T00:00:00"/>
    <x v="0"/>
    <x v="7"/>
    <s v="HK4966"/>
    <x v="6"/>
    <x v="4"/>
    <n v="4"/>
    <n v="1027"/>
    <n v="8"/>
    <s v="99001"/>
    <x v="58"/>
    <x v="17"/>
    <n v="1"/>
    <s v="8"/>
    <n v="0"/>
    <n v="480"/>
    <n v="8"/>
  </r>
  <r>
    <s v="0EA"/>
    <x v="4"/>
    <d v="2024-08-01T00:00:00"/>
    <x v="0"/>
    <x v="7"/>
    <s v="HK4966"/>
    <x v="6"/>
    <x v="4"/>
    <n v="1"/>
    <n v="363"/>
    <n v="1.45"/>
    <s v="99773"/>
    <x v="71"/>
    <x v="17"/>
    <n v="4"/>
    <s v="1,"/>
    <s v="45"/>
    <n v="105"/>
    <n v="1.75"/>
  </r>
  <r>
    <s v="0EA"/>
    <x v="4"/>
    <d v="2024-08-01T00:00:00"/>
    <x v="0"/>
    <x v="7"/>
    <s v="HK5020"/>
    <x v="7"/>
    <x v="4"/>
    <n v="1"/>
    <n v="523"/>
    <n v="1.35"/>
    <s v="25175"/>
    <x v="1"/>
    <x v="1"/>
    <n v="4"/>
    <s v="1,"/>
    <s v="35"/>
    <n v="95"/>
    <n v="1.5833333333333333"/>
  </r>
  <r>
    <s v="0EA"/>
    <x v="4"/>
    <d v="2024-08-01T00:00:00"/>
    <x v="0"/>
    <x v="7"/>
    <s v="HK5020"/>
    <x v="7"/>
    <x v="4"/>
    <n v="3"/>
    <n v="500"/>
    <n v="3"/>
    <s v="27001"/>
    <x v="56"/>
    <x v="15"/>
    <n v="1"/>
    <s v="3"/>
    <n v="0"/>
    <n v="180"/>
    <n v="3"/>
  </r>
  <r>
    <s v="0EA"/>
    <x v="4"/>
    <d v="2024-08-01T00:00:00"/>
    <x v="0"/>
    <x v="7"/>
    <s v="HK5020"/>
    <x v="7"/>
    <x v="4"/>
    <n v="1"/>
    <n v="193"/>
    <n v="1.35"/>
    <s v="50001"/>
    <x v="77"/>
    <x v="24"/>
    <n v="4"/>
    <s v="1,"/>
    <s v="35"/>
    <n v="95"/>
    <n v="1.5833333333333333"/>
  </r>
  <r>
    <s v="0EA"/>
    <x v="4"/>
    <d v="2024-08-01T00:00:00"/>
    <x v="0"/>
    <x v="7"/>
    <s v="HK5020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8-01T00:00:00"/>
    <x v="0"/>
    <x v="7"/>
    <s v="HK5020"/>
    <x v="7"/>
    <x v="4"/>
    <n v="5"/>
    <n v="1675"/>
    <n v="7.05"/>
    <s v="81736"/>
    <x v="59"/>
    <x v="14"/>
    <n v="4"/>
    <s v="7,"/>
    <s v="05"/>
    <n v="425"/>
    <n v="7.08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67"/>
    <x v="1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8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83"/>
    <x v="27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50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84"/>
    <x v="28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83"/>
    <x v="27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77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51"/>
    <x v="11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74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77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85"/>
    <x v="20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51"/>
    <x v="11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83"/>
    <x v="27"/>
    <n v="2"/>
    <s v="13"/>
    <n v="0"/>
    <n v="780"/>
    <n v="13"/>
  </r>
  <r>
    <s v="0EB"/>
    <x v="5"/>
    <d v="2024-07-01T00:00:00"/>
    <x v="0"/>
    <x v="6"/>
    <s v="HK5061"/>
    <x v="1"/>
    <x v="1"/>
    <n v="1"/>
    <n v="540"/>
    <n v="3"/>
    <s v="11001"/>
    <x v="10"/>
    <x v="8"/>
    <n v="1"/>
    <s v="3"/>
    <n v="0"/>
    <n v="180"/>
    <n v="3"/>
  </r>
  <r>
    <s v="0EB"/>
    <x v="5"/>
    <d v="2024-07-01T00:00:00"/>
    <x v="0"/>
    <x v="6"/>
    <s v="HK5061"/>
    <x v="1"/>
    <x v="1"/>
    <n v="3"/>
    <n v="927"/>
    <n v="4.1500000000000004"/>
    <s v="5001"/>
    <x v="2"/>
    <x v="2"/>
    <n v="4"/>
    <s v="4,"/>
    <s v="15"/>
    <n v="255"/>
    <n v="4.25"/>
  </r>
  <r>
    <s v="0EB"/>
    <x v="5"/>
    <d v="2024-07-01T00:00:00"/>
    <x v="0"/>
    <x v="6"/>
    <s v="HK5061"/>
    <x v="1"/>
    <x v="1"/>
    <n v="2"/>
    <n v="720"/>
    <n v="4"/>
    <s v="5615"/>
    <x v="16"/>
    <x v="2"/>
    <n v="1"/>
    <s v="4"/>
    <n v="0"/>
    <n v="240"/>
    <n v="4"/>
  </r>
  <r>
    <s v="0EB"/>
    <x v="5"/>
    <d v="2024-08-01T00:00:00"/>
    <x v="0"/>
    <x v="7"/>
    <s v="HK4870"/>
    <x v="0"/>
    <x v="1"/>
    <n v="4"/>
    <n v="1674"/>
    <n v="9.3000000000000007"/>
    <s v="11001"/>
    <x v="10"/>
    <x v="8"/>
    <n v="3"/>
    <s v="9,"/>
    <s v="3"/>
    <n v="543"/>
    <n v="9.0500000000000007"/>
  </r>
  <r>
    <s v="0EB"/>
    <x v="5"/>
    <d v="2024-08-01T00:00:00"/>
    <x v="0"/>
    <x v="7"/>
    <s v="HK4870"/>
    <x v="0"/>
    <x v="1"/>
    <n v="3"/>
    <n v="954"/>
    <n v="5.3"/>
    <s v="19001"/>
    <x v="85"/>
    <x v="20"/>
    <n v="3"/>
    <s v="5,"/>
    <s v="3"/>
    <n v="303"/>
    <n v="5.05"/>
  </r>
  <r>
    <s v="0EB"/>
    <x v="5"/>
    <d v="2024-08-01T00:00:00"/>
    <x v="0"/>
    <x v="7"/>
    <s v="HK4870"/>
    <x v="0"/>
    <x v="1"/>
    <n v="2"/>
    <n v="1134"/>
    <n v="6.3"/>
    <s v="20001"/>
    <x v="7"/>
    <x v="7"/>
    <n v="3"/>
    <s v="6,"/>
    <s v="3"/>
    <n v="363"/>
    <n v="6.05"/>
  </r>
  <r>
    <s v="0EB"/>
    <x v="5"/>
    <d v="2024-08-01T00:00:00"/>
    <x v="0"/>
    <x v="7"/>
    <s v="HK4870"/>
    <x v="0"/>
    <x v="1"/>
    <n v="6"/>
    <n v="2907"/>
    <n v="16.149999999999999"/>
    <s v="5001"/>
    <x v="2"/>
    <x v="2"/>
    <n v="5"/>
    <s v="16"/>
    <s v=",15"/>
    <n v="960.15"/>
    <n v="16.002500000000001"/>
  </r>
  <r>
    <s v="0EB"/>
    <x v="5"/>
    <d v="2024-08-01T00:00:00"/>
    <x v="0"/>
    <x v="7"/>
    <s v="HK4870"/>
    <x v="0"/>
    <x v="1"/>
    <n v="5"/>
    <n v="3060"/>
    <n v="17"/>
    <s v="54001"/>
    <x v="52"/>
    <x v="12"/>
    <n v="2"/>
    <s v="17"/>
    <n v="0"/>
    <n v="1020"/>
    <n v="17"/>
  </r>
  <r>
    <s v="0EB"/>
    <x v="5"/>
    <d v="2024-08-01T00:00:00"/>
    <x v="0"/>
    <x v="7"/>
    <s v="HK4870"/>
    <x v="0"/>
    <x v="1"/>
    <n v="4"/>
    <n v="1260"/>
    <n v="7"/>
    <s v="76147"/>
    <x v="83"/>
    <x v="27"/>
    <n v="1"/>
    <s v="7"/>
    <n v="0"/>
    <n v="420"/>
    <n v="7"/>
  </r>
  <r>
    <s v="0EC"/>
    <x v="6"/>
    <d v="2024-01-01T00:00:00"/>
    <x v="0"/>
    <x v="0"/>
    <s v="HK1833"/>
    <x v="1"/>
    <x v="4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4"/>
    <n v="1"/>
    <n v="833"/>
    <n v="1"/>
    <s v="41132"/>
    <x v="86"/>
    <x v="11"/>
    <n v="1"/>
    <s v="1"/>
    <n v="0"/>
    <n v="60"/>
    <n v="1"/>
  </r>
  <r>
    <s v="0EC"/>
    <x v="6"/>
    <d v="2024-01-01T00:00:00"/>
    <x v="0"/>
    <x v="0"/>
    <s v="HK1833"/>
    <x v="1"/>
    <x v="4"/>
    <n v="1"/>
    <n v="317"/>
    <n v="2.0499999999999998"/>
    <s v="50001"/>
    <x v="77"/>
    <x v="24"/>
    <n v="4"/>
    <s v="2,"/>
    <s v="05"/>
    <n v="125"/>
    <n v="2.0833333333333335"/>
  </r>
  <r>
    <s v="0EC"/>
    <x v="6"/>
    <d v="2024-01-01T00:00:00"/>
    <x v="0"/>
    <x v="0"/>
    <s v="HK1833"/>
    <x v="1"/>
    <x v="4"/>
    <n v="1"/>
    <n v="137"/>
    <n v="1.3"/>
    <s v="81736"/>
    <x v="59"/>
    <x v="14"/>
    <n v="3"/>
    <s v="1,"/>
    <s v="3"/>
    <n v="63"/>
    <n v="1.05"/>
  </r>
  <r>
    <s v="0EC"/>
    <x v="6"/>
    <d v="2024-01-01T00:00:00"/>
    <x v="0"/>
    <x v="0"/>
    <s v="HK1833"/>
    <x v="1"/>
    <x v="4"/>
    <n v="1"/>
    <n v="629"/>
    <n v="2"/>
    <s v="91407"/>
    <x v="87"/>
    <x v="19"/>
    <n v="1"/>
    <s v="2"/>
    <n v="0"/>
    <n v="120"/>
    <n v="2"/>
  </r>
  <r>
    <s v="0EC"/>
    <x v="6"/>
    <d v="2024-01-01T00:00:00"/>
    <x v="0"/>
    <x v="0"/>
    <s v="HK1833"/>
    <x v="1"/>
    <x v="4"/>
    <n v="1"/>
    <n v="110"/>
    <n v="0.5"/>
    <s v="91798"/>
    <x v="88"/>
    <x v="19"/>
    <n v="3"/>
    <s v="0,"/>
    <s v="5"/>
    <n v="5"/>
    <n v="8.3333333333333329E-2"/>
  </r>
  <r>
    <s v="0EC"/>
    <x v="6"/>
    <d v="2024-01-01T00:00:00"/>
    <x v="0"/>
    <x v="0"/>
    <s v="HK1833"/>
    <x v="1"/>
    <x v="4"/>
    <n v="5"/>
    <n v="3336"/>
    <n v="12.45"/>
    <s v="94001"/>
    <x v="68"/>
    <x v="21"/>
    <n v="5"/>
    <s v="12"/>
    <s v=",45"/>
    <n v="720.45"/>
    <n v="12.0075"/>
  </r>
  <r>
    <s v="0EC"/>
    <x v="6"/>
    <d v="2024-01-01T00:00:00"/>
    <x v="0"/>
    <x v="0"/>
    <s v="HK1833"/>
    <x v="1"/>
    <x v="4"/>
    <n v="1"/>
    <n v="480"/>
    <n v="1.3"/>
    <s v="94343"/>
    <x v="79"/>
    <x v="21"/>
    <n v="3"/>
    <s v="1,"/>
    <s v="3"/>
    <n v="63"/>
    <n v="1.05"/>
  </r>
  <r>
    <s v="0EC"/>
    <x v="6"/>
    <d v="2024-01-01T00:00:00"/>
    <x v="0"/>
    <x v="0"/>
    <s v="HK1833"/>
    <x v="1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01-01T00:00:00"/>
    <x v="0"/>
    <x v="0"/>
    <s v="HK1833"/>
    <x v="1"/>
    <x v="4"/>
    <n v="5"/>
    <n v="1522"/>
    <n v="7.45"/>
    <s v="95001"/>
    <x v="81"/>
    <x v="26"/>
    <n v="4"/>
    <s v="7,"/>
    <s v="45"/>
    <n v="465"/>
    <n v="7.75"/>
  </r>
  <r>
    <s v="0EC"/>
    <x v="6"/>
    <d v="2024-01-01T00:00:00"/>
    <x v="0"/>
    <x v="0"/>
    <s v="HK1833"/>
    <x v="1"/>
    <x v="4"/>
    <n v="4"/>
    <n v="1138"/>
    <n v="5.15"/>
    <s v="95200"/>
    <x v="90"/>
    <x v="26"/>
    <n v="4"/>
    <s v="5,"/>
    <s v="15"/>
    <n v="315"/>
    <n v="5.25"/>
  </r>
  <r>
    <s v="0EC"/>
    <x v="6"/>
    <d v="2024-01-01T00:00:00"/>
    <x v="0"/>
    <x v="0"/>
    <s v="HK1833"/>
    <x v="1"/>
    <x v="4"/>
    <n v="4"/>
    <n v="1829"/>
    <n v="5.55"/>
    <s v="97001"/>
    <x v="57"/>
    <x v="16"/>
    <n v="4"/>
    <s v="5,"/>
    <s v="55"/>
    <n v="355"/>
    <n v="5.916666666666667"/>
  </r>
  <r>
    <s v="0EC"/>
    <x v="6"/>
    <d v="2024-01-01T00:00:00"/>
    <x v="0"/>
    <x v="0"/>
    <s v="HK1833"/>
    <x v="1"/>
    <x v="4"/>
    <n v="2"/>
    <n v="1050"/>
    <n v="6.2"/>
    <s v="99001"/>
    <x v="58"/>
    <x v="17"/>
    <n v="3"/>
    <s v="6,"/>
    <s v="2"/>
    <n v="362"/>
    <n v="6.0333333333333332"/>
  </r>
  <r>
    <s v="0EC"/>
    <x v="6"/>
    <d v="2024-01-01T00:00:00"/>
    <x v="0"/>
    <x v="0"/>
    <s v="HK1833"/>
    <x v="1"/>
    <x v="4"/>
    <n v="10"/>
    <n v="4404"/>
    <n v="16.05"/>
    <s v="99773"/>
    <x v="71"/>
    <x v="17"/>
    <n v="5"/>
    <s v="16"/>
    <s v=",05"/>
    <n v="960.05"/>
    <n v="16.000833333333333"/>
  </r>
  <r>
    <s v="0EC"/>
    <x v="6"/>
    <d v="2024-01-01T00:00:00"/>
    <x v="0"/>
    <x v="0"/>
    <s v="HK3059"/>
    <x v="7"/>
    <x v="4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4"/>
    <n v="1"/>
    <n v="398"/>
    <n v="1.5"/>
    <s v="47001"/>
    <x v="74"/>
    <x v="23"/>
    <n v="3"/>
    <s v="1,"/>
    <s v="5"/>
    <n v="65"/>
    <n v="1.0833333333333333"/>
  </r>
  <r>
    <s v="0EC"/>
    <x v="6"/>
    <d v="2024-01-01T00:00:00"/>
    <x v="0"/>
    <x v="0"/>
    <s v="HK3059"/>
    <x v="7"/>
    <x v="4"/>
    <n v="1"/>
    <n v="92"/>
    <n v="0.3"/>
    <s v="50001"/>
    <x v="77"/>
    <x v="24"/>
    <n v="3"/>
    <s v="0,"/>
    <s v="3"/>
    <n v="3"/>
    <n v="0.05"/>
  </r>
  <r>
    <s v="0EC"/>
    <x v="6"/>
    <d v="2024-01-01T00:00:00"/>
    <x v="0"/>
    <x v="0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1-01T00:00:00"/>
    <x v="0"/>
    <x v="0"/>
    <s v="HK3059"/>
    <x v="7"/>
    <x v="4"/>
    <n v="1"/>
    <n v="540"/>
    <n v="1.5"/>
    <s v="52001"/>
    <x v="54"/>
    <x v="13"/>
    <n v="3"/>
    <s v="1,"/>
    <s v="5"/>
    <n v="65"/>
    <n v="1.0833333333333333"/>
  </r>
  <r>
    <s v="0EC"/>
    <x v="6"/>
    <d v="2024-01-01T00:00:00"/>
    <x v="0"/>
    <x v="0"/>
    <s v="HK3059"/>
    <x v="7"/>
    <x v="4"/>
    <n v="4"/>
    <n v="1446"/>
    <n v="5.0999999999999996"/>
    <s v="54001"/>
    <x v="52"/>
    <x v="12"/>
    <n v="3"/>
    <s v="5,"/>
    <s v="1"/>
    <n v="301"/>
    <n v="5.0166666666666666"/>
  </r>
  <r>
    <s v="0EC"/>
    <x v="6"/>
    <d v="2024-01-01T00:00:00"/>
    <x v="0"/>
    <x v="0"/>
    <s v="HK3059"/>
    <x v="7"/>
    <x v="4"/>
    <n v="1"/>
    <n v="555"/>
    <n v="2.1"/>
    <s v="86568"/>
    <x v="91"/>
    <x v="29"/>
    <n v="3"/>
    <s v="2,"/>
    <s v="1"/>
    <n v="121"/>
    <n v="2.0166666666666666"/>
  </r>
  <r>
    <s v="0EC"/>
    <x v="6"/>
    <d v="2024-01-01T00:00:00"/>
    <x v="0"/>
    <x v="0"/>
    <s v="HK3059"/>
    <x v="7"/>
    <x v="4"/>
    <n v="2"/>
    <n v="2030"/>
    <n v="6"/>
    <s v="91001"/>
    <x v="61"/>
    <x v="19"/>
    <n v="1"/>
    <s v="6"/>
    <n v="0"/>
    <n v="360"/>
    <n v="6"/>
  </r>
  <r>
    <s v="0EC"/>
    <x v="6"/>
    <d v="2024-01-01T00:00:00"/>
    <x v="0"/>
    <x v="0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1-01T00:00:00"/>
    <x v="0"/>
    <x v="0"/>
    <s v="HK3059"/>
    <x v="7"/>
    <x v="4"/>
    <n v="1"/>
    <n v="720"/>
    <n v="2.2999999999999998"/>
    <s v="94883"/>
    <x v="89"/>
    <x v="21"/>
    <n v="3"/>
    <s v="2,"/>
    <s v="3"/>
    <n v="123"/>
    <n v="2.0499999999999998"/>
  </r>
  <r>
    <s v="0EC"/>
    <x v="6"/>
    <d v="2024-01-01T00:00:00"/>
    <x v="0"/>
    <x v="0"/>
    <s v="HK3059"/>
    <x v="7"/>
    <x v="4"/>
    <n v="2"/>
    <n v="1008"/>
    <n v="3.2"/>
    <s v="97001"/>
    <x v="57"/>
    <x v="16"/>
    <n v="3"/>
    <s v="3,"/>
    <s v="2"/>
    <n v="182"/>
    <n v="3.0333333333333332"/>
  </r>
  <r>
    <s v="0EC"/>
    <x v="6"/>
    <d v="2024-01-01T00:00:00"/>
    <x v="0"/>
    <x v="0"/>
    <s v="HK3059"/>
    <x v="7"/>
    <x v="4"/>
    <n v="2"/>
    <n v="1050"/>
    <n v="5.25"/>
    <s v="99001"/>
    <x v="58"/>
    <x v="17"/>
    <n v="4"/>
    <s v="5,"/>
    <s v="25"/>
    <n v="325"/>
    <n v="5.416666666666667"/>
  </r>
  <r>
    <s v="0EC"/>
    <x v="6"/>
    <d v="2024-01-01T00:00:00"/>
    <x v="0"/>
    <x v="0"/>
    <s v="HK3059"/>
    <x v="7"/>
    <x v="4"/>
    <n v="1"/>
    <n v="386"/>
    <n v="1.2"/>
    <s v="99524"/>
    <x v="66"/>
    <x v="17"/>
    <n v="3"/>
    <s v="1,"/>
    <s v="2"/>
    <n v="62"/>
    <n v="1.0333333333333334"/>
  </r>
  <r>
    <s v="0EC"/>
    <x v="6"/>
    <d v="2024-01-01T00:00:00"/>
    <x v="0"/>
    <x v="0"/>
    <s v="HK3059"/>
    <x v="7"/>
    <x v="4"/>
    <n v="6"/>
    <n v="2814"/>
    <n v="9.1"/>
    <s v="99773"/>
    <x v="71"/>
    <x v="17"/>
    <n v="3"/>
    <s v="9,"/>
    <s v="1"/>
    <n v="541"/>
    <n v="9.0166666666666675"/>
  </r>
  <r>
    <s v="0EC"/>
    <x v="6"/>
    <d v="2024-01-01T00:00:00"/>
    <x v="0"/>
    <x v="0"/>
    <s v="HK3245"/>
    <x v="6"/>
    <x v="4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4"/>
    <n v="1"/>
    <n v="262"/>
    <n v="0.25"/>
    <s v="52001"/>
    <x v="54"/>
    <x v="13"/>
    <n v="4"/>
    <s v="0,"/>
    <s v="25"/>
    <n v="25"/>
    <n v="0.41666666666666669"/>
  </r>
  <r>
    <s v="0EC"/>
    <x v="6"/>
    <d v="2024-01-01T00:00:00"/>
    <x v="0"/>
    <x v="0"/>
    <s v="HK3245"/>
    <x v="6"/>
    <x v="4"/>
    <n v="1"/>
    <n v="527"/>
    <n v="1.1000000000000001"/>
    <s v="70215"/>
    <x v="73"/>
    <x v="22"/>
    <n v="3"/>
    <s v="1,"/>
    <s v="1"/>
    <n v="61"/>
    <n v="1.0166666666666666"/>
  </r>
  <r>
    <s v="0EC"/>
    <x v="6"/>
    <d v="2024-01-01T00:00:00"/>
    <x v="0"/>
    <x v="0"/>
    <s v="HK3245"/>
    <x v="6"/>
    <x v="4"/>
    <n v="4"/>
    <n v="3309"/>
    <n v="6.3"/>
    <s v="88001"/>
    <x v="60"/>
    <x v="18"/>
    <n v="3"/>
    <s v="6,"/>
    <s v="3"/>
    <n v="363"/>
    <n v="6.05"/>
  </r>
  <r>
    <s v="0EC"/>
    <x v="6"/>
    <d v="2024-01-01T00:00:00"/>
    <x v="0"/>
    <x v="0"/>
    <s v="HK3245"/>
    <x v="6"/>
    <x v="4"/>
    <n v="1"/>
    <n v="1015"/>
    <n v="2"/>
    <s v="91001"/>
    <x v="61"/>
    <x v="19"/>
    <n v="1"/>
    <s v="2"/>
    <n v="0"/>
    <n v="120"/>
    <n v="2"/>
  </r>
  <r>
    <s v="0EC"/>
    <x v="6"/>
    <d v="2024-01-01T00:00:00"/>
    <x v="0"/>
    <x v="0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1-01T00:00:00"/>
    <x v="0"/>
    <x v="0"/>
    <s v="HK3245"/>
    <x v="6"/>
    <x v="4"/>
    <n v="2"/>
    <n v="1258"/>
    <n v="3"/>
    <s v="91407"/>
    <x v="87"/>
    <x v="19"/>
    <n v="1"/>
    <s v="3"/>
    <n v="0"/>
    <n v="180"/>
    <n v="3"/>
  </r>
  <r>
    <s v="0EC"/>
    <x v="6"/>
    <d v="2024-01-01T00:00:00"/>
    <x v="0"/>
    <x v="0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1-01T00:00:00"/>
    <x v="0"/>
    <x v="0"/>
    <s v="HK4040"/>
    <x v="7"/>
    <x v="4"/>
    <n v="1"/>
    <n v="143"/>
    <n v="0.45"/>
    <s v="19318"/>
    <x v="62"/>
    <x v="20"/>
    <n v="4"/>
    <s v="0,"/>
    <s v="45"/>
    <n v="45"/>
    <n v="0.75"/>
  </r>
  <r>
    <s v="0EC"/>
    <x v="6"/>
    <d v="2024-01-01T00:00:00"/>
    <x v="0"/>
    <x v="0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1-01T00:00:00"/>
    <x v="0"/>
    <x v="0"/>
    <s v="HK4040"/>
    <x v="7"/>
    <x v="4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4"/>
    <n v="1"/>
    <n v="310"/>
    <n v="1"/>
    <s v="27001"/>
    <x v="56"/>
    <x v="15"/>
    <n v="1"/>
    <s v="1"/>
    <n v="0"/>
    <n v="60"/>
    <n v="1"/>
  </r>
  <r>
    <s v="0EC"/>
    <x v="6"/>
    <d v="2024-01-01T00:00:00"/>
    <x v="0"/>
    <x v="0"/>
    <s v="HK4040"/>
    <x v="7"/>
    <x v="4"/>
    <n v="1"/>
    <n v="460"/>
    <n v="1.2"/>
    <s v="27077"/>
    <x v="92"/>
    <x v="15"/>
    <n v="3"/>
    <s v="1,"/>
    <s v="2"/>
    <n v="62"/>
    <n v="1.0333333333333334"/>
  </r>
  <r>
    <s v="0EC"/>
    <x v="6"/>
    <d v="2024-01-01T00:00:00"/>
    <x v="0"/>
    <x v="0"/>
    <s v="HK4040"/>
    <x v="7"/>
    <x v="4"/>
    <n v="8"/>
    <n v="8506"/>
    <n v="26.5"/>
    <s v="91001"/>
    <x v="61"/>
    <x v="19"/>
    <n v="4"/>
    <s v="26"/>
    <s v=",5"/>
    <n v="1560.5"/>
    <n v="26.008333333333333"/>
  </r>
  <r>
    <s v="0EC"/>
    <x v="6"/>
    <d v="2024-01-01T00:00:00"/>
    <x v="0"/>
    <x v="0"/>
    <s v="HK4040"/>
    <x v="7"/>
    <x v="4"/>
    <n v="1"/>
    <n v="561"/>
    <n v="2"/>
    <s v="91405"/>
    <x v="80"/>
    <x v="19"/>
    <n v="1"/>
    <s v="2"/>
    <n v="0"/>
    <n v="120"/>
    <n v="2"/>
  </r>
  <r>
    <s v="0EC"/>
    <x v="6"/>
    <d v="2024-01-01T00:00:00"/>
    <x v="0"/>
    <x v="0"/>
    <s v="HK4040"/>
    <x v="7"/>
    <x v="4"/>
    <n v="2"/>
    <n v="1022"/>
    <n v="3"/>
    <s v="91407"/>
    <x v="87"/>
    <x v="19"/>
    <n v="1"/>
    <s v="3"/>
    <n v="0"/>
    <n v="180"/>
    <n v="3"/>
  </r>
  <r>
    <s v="0EC"/>
    <x v="6"/>
    <d v="2024-01-01T00:00:00"/>
    <x v="0"/>
    <x v="0"/>
    <s v="HK4040"/>
    <x v="7"/>
    <x v="4"/>
    <n v="1"/>
    <n v="723"/>
    <n v="2.5"/>
    <s v="91798"/>
    <x v="88"/>
    <x v="19"/>
    <n v="3"/>
    <s v="2,"/>
    <s v="5"/>
    <n v="125"/>
    <n v="2.0833333333333335"/>
  </r>
  <r>
    <s v="0EC"/>
    <x v="6"/>
    <d v="2024-01-01T00:00:00"/>
    <x v="0"/>
    <x v="0"/>
    <s v="HK4040"/>
    <x v="7"/>
    <x v="4"/>
    <n v="5"/>
    <n v="3279"/>
    <n v="10.4"/>
    <s v="94001"/>
    <x v="68"/>
    <x v="21"/>
    <n v="4"/>
    <s v="10"/>
    <s v=",4"/>
    <n v="600.4"/>
    <n v="10.006666666666666"/>
  </r>
  <r>
    <s v="0EC"/>
    <x v="6"/>
    <d v="2024-01-01T00:00:00"/>
    <x v="0"/>
    <x v="0"/>
    <s v="HK4040"/>
    <x v="7"/>
    <x v="4"/>
    <n v="2"/>
    <n v="1090"/>
    <n v="3.2"/>
    <s v="94343"/>
    <x v="79"/>
    <x v="21"/>
    <n v="3"/>
    <s v="3,"/>
    <s v="2"/>
    <n v="182"/>
    <n v="3.0333333333333332"/>
  </r>
  <r>
    <s v="0EC"/>
    <x v="6"/>
    <d v="2024-01-01T00:00:00"/>
    <x v="0"/>
    <x v="0"/>
    <s v="HK4040"/>
    <x v="7"/>
    <x v="4"/>
    <n v="1"/>
    <n v="725"/>
    <n v="0.4"/>
    <s v="94883"/>
    <x v="89"/>
    <x v="21"/>
    <n v="3"/>
    <s v="0,"/>
    <s v="4"/>
    <n v="4"/>
    <n v="6.6666666666666666E-2"/>
  </r>
  <r>
    <s v="0EC"/>
    <x v="6"/>
    <d v="2024-01-01T00:00:00"/>
    <x v="0"/>
    <x v="0"/>
    <s v="HK4040"/>
    <x v="7"/>
    <x v="4"/>
    <n v="2"/>
    <n v="598"/>
    <n v="2"/>
    <s v="95001"/>
    <x v="81"/>
    <x v="26"/>
    <n v="1"/>
    <s v="2"/>
    <n v="0"/>
    <n v="120"/>
    <n v="2"/>
  </r>
  <r>
    <s v="0EC"/>
    <x v="6"/>
    <d v="2024-01-01T00:00:00"/>
    <x v="0"/>
    <x v="0"/>
    <s v="HK4040"/>
    <x v="7"/>
    <x v="4"/>
    <n v="1"/>
    <n v="297"/>
    <n v="0.25"/>
    <s v="95200"/>
    <x v="90"/>
    <x v="26"/>
    <n v="4"/>
    <s v="0,"/>
    <s v="25"/>
    <n v="25"/>
    <n v="0.41666666666666669"/>
  </r>
  <r>
    <s v="0EC"/>
    <x v="6"/>
    <d v="2024-01-01T00:00:00"/>
    <x v="0"/>
    <x v="0"/>
    <s v="HK4040"/>
    <x v="7"/>
    <x v="4"/>
    <n v="4"/>
    <n v="1704"/>
    <n v="5"/>
    <s v="99773"/>
    <x v="71"/>
    <x v="17"/>
    <n v="1"/>
    <s v="5"/>
    <n v="0"/>
    <n v="300"/>
    <n v="5"/>
  </r>
  <r>
    <s v="0EC"/>
    <x v="6"/>
    <d v="2024-01-01T00:00:00"/>
    <x v="0"/>
    <x v="0"/>
    <s v="HK4785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01-01T00:00:00"/>
    <x v="0"/>
    <x v="0"/>
    <s v="HK4785"/>
    <x v="7"/>
    <x v="4"/>
    <n v="2"/>
    <n v="264"/>
    <n v="0.6"/>
    <s v="17001"/>
    <x v="69"/>
    <x v="9"/>
    <n v="3"/>
    <s v="0,"/>
    <s v="6"/>
    <n v="6"/>
    <n v="0.1"/>
  </r>
  <r>
    <s v="0EC"/>
    <x v="6"/>
    <d v="2024-01-01T00:00:00"/>
    <x v="0"/>
    <x v="0"/>
    <s v="HK4785"/>
    <x v="7"/>
    <x v="4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4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4"/>
    <n v="1"/>
    <n v="92"/>
    <n v="0.35"/>
    <s v="50001"/>
    <x v="77"/>
    <x v="24"/>
    <n v="4"/>
    <s v="0,"/>
    <s v="35"/>
    <n v="35"/>
    <n v="0.58333333333333337"/>
  </r>
  <r>
    <s v="0EC"/>
    <x v="6"/>
    <d v="2024-01-01T00:00:00"/>
    <x v="0"/>
    <x v="0"/>
    <s v="HK4785"/>
    <x v="7"/>
    <x v="4"/>
    <n v="2"/>
    <n v="486"/>
    <n v="2"/>
    <s v="54001"/>
    <x v="52"/>
    <x v="12"/>
    <n v="1"/>
    <s v="2"/>
    <n v="0"/>
    <n v="120"/>
    <n v="2"/>
  </r>
  <r>
    <s v="0EC"/>
    <x v="6"/>
    <d v="2024-01-01T00:00:00"/>
    <x v="0"/>
    <x v="0"/>
    <s v="HK4785"/>
    <x v="7"/>
    <x v="4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1-01T00:00:00"/>
    <x v="0"/>
    <x v="0"/>
    <s v="HK4785"/>
    <x v="7"/>
    <x v="4"/>
    <n v="4"/>
    <n v="2180"/>
    <n v="6.05"/>
    <s v="94343"/>
    <x v="79"/>
    <x v="21"/>
    <n v="4"/>
    <s v="6,"/>
    <s v="05"/>
    <n v="365"/>
    <n v="6.083333333333333"/>
  </r>
  <r>
    <s v="0EC"/>
    <x v="6"/>
    <d v="2024-01-01T00:00:00"/>
    <x v="0"/>
    <x v="0"/>
    <s v="HK4785"/>
    <x v="7"/>
    <x v="4"/>
    <n v="2"/>
    <n v="598"/>
    <n v="2.15"/>
    <s v="95001"/>
    <x v="81"/>
    <x v="26"/>
    <n v="4"/>
    <s v="2,"/>
    <s v="15"/>
    <n v="135"/>
    <n v="2.25"/>
  </r>
  <r>
    <s v="0EC"/>
    <x v="6"/>
    <d v="2024-01-01T00:00:00"/>
    <x v="0"/>
    <x v="0"/>
    <s v="HK4785"/>
    <x v="7"/>
    <x v="4"/>
    <n v="1"/>
    <n v="2967"/>
    <n v="0.35"/>
    <s v="95200"/>
    <x v="90"/>
    <x v="26"/>
    <n v="4"/>
    <s v="0,"/>
    <s v="35"/>
    <n v="35"/>
    <n v="0.58333333333333337"/>
  </r>
  <r>
    <s v="0EC"/>
    <x v="6"/>
    <d v="2024-01-01T00:00:00"/>
    <x v="0"/>
    <x v="0"/>
    <s v="HK4785"/>
    <x v="7"/>
    <x v="4"/>
    <n v="1"/>
    <n v="437"/>
    <n v="1.5"/>
    <s v="97001"/>
    <x v="57"/>
    <x v="16"/>
    <n v="3"/>
    <s v="1,"/>
    <s v="5"/>
    <n v="65"/>
    <n v="1.0833333333333333"/>
  </r>
  <r>
    <s v="0EC"/>
    <x v="6"/>
    <d v="2024-01-01T00:00:00"/>
    <x v="0"/>
    <x v="0"/>
    <s v="HK4785"/>
    <x v="7"/>
    <x v="4"/>
    <n v="1"/>
    <n v="525"/>
    <n v="2.35"/>
    <s v="99001"/>
    <x v="58"/>
    <x v="17"/>
    <n v="4"/>
    <s v="2,"/>
    <s v="35"/>
    <n v="155"/>
    <n v="2.5833333333333335"/>
  </r>
  <r>
    <s v="0EC"/>
    <x v="6"/>
    <d v="2024-01-01T00:00:00"/>
    <x v="0"/>
    <x v="0"/>
    <s v="HK4785"/>
    <x v="7"/>
    <x v="4"/>
    <n v="1"/>
    <n v="426"/>
    <n v="1.25"/>
    <s v="99773"/>
    <x v="71"/>
    <x v="17"/>
    <n v="4"/>
    <s v="1,"/>
    <s v="25"/>
    <n v="85"/>
    <n v="1.4166666666666667"/>
  </r>
  <r>
    <s v="0EC"/>
    <x v="6"/>
    <d v="2024-01-01T00:00:00"/>
    <x v="0"/>
    <x v="0"/>
    <s v="HK4850"/>
    <x v="7"/>
    <x v="4"/>
    <n v="1"/>
    <n v="74"/>
    <n v="1.1499999999999999"/>
    <s v="41001"/>
    <x v="51"/>
    <x v="11"/>
    <n v="4"/>
    <s v="1,"/>
    <s v="15"/>
    <n v="75"/>
    <n v="1.25"/>
  </r>
  <r>
    <s v="0EC"/>
    <x v="6"/>
    <d v="2024-01-01T00:00:00"/>
    <x v="0"/>
    <x v="0"/>
    <s v="HK4850"/>
    <x v="7"/>
    <x v="4"/>
    <n v="1"/>
    <n v="803"/>
    <n v="2.2000000000000002"/>
    <s v="52001"/>
    <x v="54"/>
    <x v="13"/>
    <n v="3"/>
    <s v="2,"/>
    <s v="2"/>
    <n v="122"/>
    <n v="2.0333333333333332"/>
  </r>
  <r>
    <s v="0EC"/>
    <x v="6"/>
    <d v="2024-01-01T00:00:00"/>
    <x v="0"/>
    <x v="0"/>
    <s v="HK4850"/>
    <x v="7"/>
    <x v="4"/>
    <n v="1"/>
    <n v="378"/>
    <n v="1.1000000000000001"/>
    <s v="54001"/>
    <x v="52"/>
    <x v="12"/>
    <n v="3"/>
    <s v="1,"/>
    <s v="1"/>
    <n v="61"/>
    <n v="1.0166666666666666"/>
  </r>
  <r>
    <s v="0EC"/>
    <x v="6"/>
    <d v="2024-01-01T00:00:00"/>
    <x v="0"/>
    <x v="0"/>
    <s v="HK4850"/>
    <x v="7"/>
    <x v="4"/>
    <n v="1"/>
    <n v="434"/>
    <n v="2"/>
    <s v="91001"/>
    <x v="61"/>
    <x v="19"/>
    <n v="1"/>
    <s v="2"/>
    <n v="0"/>
    <n v="120"/>
    <n v="2"/>
  </r>
  <r>
    <s v="0EC"/>
    <x v="6"/>
    <d v="2024-01-01T00:00:00"/>
    <x v="0"/>
    <x v="0"/>
    <s v="HK485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1-01T00:00:00"/>
    <x v="0"/>
    <x v="0"/>
    <s v="HK4850"/>
    <x v="7"/>
    <x v="4"/>
    <n v="1"/>
    <n v="723"/>
    <n v="2.4"/>
    <s v="91798"/>
    <x v="88"/>
    <x v="19"/>
    <n v="3"/>
    <s v="2,"/>
    <s v="4"/>
    <n v="124"/>
    <n v="2.0666666666666669"/>
  </r>
  <r>
    <s v="0EC"/>
    <x v="6"/>
    <d v="2024-01-01T00:00:00"/>
    <x v="0"/>
    <x v="0"/>
    <s v="HK4850"/>
    <x v="7"/>
    <x v="4"/>
    <n v="1"/>
    <n v="480"/>
    <n v="1.2"/>
    <s v="94343"/>
    <x v="79"/>
    <x v="21"/>
    <n v="3"/>
    <s v="1,"/>
    <s v="2"/>
    <n v="62"/>
    <n v="1.0333333333333334"/>
  </r>
  <r>
    <s v="0EC"/>
    <x v="6"/>
    <d v="2024-01-01T00:00:00"/>
    <x v="0"/>
    <x v="0"/>
    <s v="HK4850"/>
    <x v="7"/>
    <x v="4"/>
    <n v="2"/>
    <n v="1008"/>
    <n v="2.5"/>
    <s v="97001"/>
    <x v="57"/>
    <x v="16"/>
    <n v="3"/>
    <s v="2,"/>
    <s v="5"/>
    <n v="125"/>
    <n v="2.0833333333333335"/>
  </r>
  <r>
    <s v="0EC"/>
    <x v="6"/>
    <d v="2024-01-01T00:00:00"/>
    <x v="0"/>
    <x v="0"/>
    <s v="HK4850"/>
    <x v="7"/>
    <x v="4"/>
    <n v="2"/>
    <n v="852"/>
    <n v="2.4"/>
    <s v="99773"/>
    <x v="71"/>
    <x v="17"/>
    <n v="3"/>
    <s v="2,"/>
    <s v="4"/>
    <n v="124"/>
    <n v="2.0666666666666669"/>
  </r>
  <r>
    <s v="0EC"/>
    <x v="6"/>
    <d v="2024-01-01T00:00:00"/>
    <x v="0"/>
    <x v="0"/>
    <s v="HK4865"/>
    <x v="8"/>
    <x v="4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4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4"/>
    <n v="1"/>
    <n v="232"/>
    <n v="1.25"/>
    <s v="50001"/>
    <x v="77"/>
    <x v="24"/>
    <n v="4"/>
    <s v="1,"/>
    <s v="25"/>
    <n v="85"/>
    <n v="1.4166666666666667"/>
  </r>
  <r>
    <s v="0EC"/>
    <x v="6"/>
    <d v="2024-01-01T00:00:00"/>
    <x v="0"/>
    <x v="0"/>
    <s v="HK4865"/>
    <x v="8"/>
    <x v="4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4"/>
    <n v="2"/>
    <n v="2030"/>
    <n v="6.15"/>
    <s v="91001"/>
    <x v="61"/>
    <x v="19"/>
    <n v="4"/>
    <s v="6,"/>
    <s v="15"/>
    <n v="375"/>
    <n v="6.25"/>
  </r>
  <r>
    <s v="0EC"/>
    <x v="6"/>
    <d v="2024-01-01T00:00:00"/>
    <x v="0"/>
    <x v="0"/>
    <s v="HK4865"/>
    <x v="8"/>
    <x v="4"/>
    <n v="2"/>
    <n v="548"/>
    <n v="2.2999999999999998"/>
    <s v="91460"/>
    <x v="93"/>
    <x v="19"/>
    <n v="3"/>
    <s v="2,"/>
    <s v="3"/>
    <n v="123"/>
    <n v="2.0499999999999998"/>
  </r>
  <r>
    <s v="0EC"/>
    <x v="6"/>
    <d v="2024-01-01T00:00:00"/>
    <x v="0"/>
    <x v="0"/>
    <s v="HK4865"/>
    <x v="8"/>
    <x v="4"/>
    <n v="2"/>
    <n v="1015"/>
    <n v="3.35"/>
    <s v="91798"/>
    <x v="88"/>
    <x v="19"/>
    <n v="4"/>
    <s v="3,"/>
    <s v="35"/>
    <n v="215"/>
    <n v="3.5833333333333335"/>
  </r>
  <r>
    <s v="0EC"/>
    <x v="6"/>
    <d v="2024-01-01T00:00:00"/>
    <x v="0"/>
    <x v="0"/>
    <s v="HK4865"/>
    <x v="8"/>
    <x v="4"/>
    <n v="3"/>
    <n v="2070"/>
    <n v="7.1"/>
    <s v="94001"/>
    <x v="68"/>
    <x v="21"/>
    <n v="3"/>
    <s v="7,"/>
    <s v="1"/>
    <n v="421"/>
    <n v="7.0166666666666666"/>
  </r>
  <r>
    <s v="0EC"/>
    <x v="6"/>
    <d v="2024-01-01T00:00:00"/>
    <x v="0"/>
    <x v="0"/>
    <s v="HK4865"/>
    <x v="8"/>
    <x v="4"/>
    <n v="2"/>
    <n v="1025"/>
    <n v="3.25"/>
    <s v="94343"/>
    <x v="79"/>
    <x v="21"/>
    <n v="4"/>
    <s v="3,"/>
    <s v="25"/>
    <n v="205"/>
    <n v="3.4166666666666665"/>
  </r>
  <r>
    <s v="0EC"/>
    <x v="6"/>
    <d v="2024-01-01T00:00:00"/>
    <x v="0"/>
    <x v="0"/>
    <s v="HK4865"/>
    <x v="8"/>
    <x v="4"/>
    <n v="1"/>
    <n v="725"/>
    <n v="0.5"/>
    <s v="94883"/>
    <x v="89"/>
    <x v="21"/>
    <n v="3"/>
    <s v="0,"/>
    <s v="5"/>
    <n v="5"/>
    <n v="8.3333333333333329E-2"/>
  </r>
  <r>
    <s v="0EC"/>
    <x v="6"/>
    <d v="2024-01-01T00:00:00"/>
    <x v="0"/>
    <x v="0"/>
    <s v="HK4865"/>
    <x v="8"/>
    <x v="4"/>
    <n v="8"/>
    <n v="3761"/>
    <n v="13.54"/>
    <s v="97001"/>
    <x v="57"/>
    <x v="16"/>
    <n v="5"/>
    <s v="13"/>
    <s v=",54"/>
    <n v="780.54"/>
    <n v="13.008999999999999"/>
  </r>
  <r>
    <s v="0EC"/>
    <x v="6"/>
    <d v="2024-01-01T00:00:00"/>
    <x v="0"/>
    <x v="0"/>
    <s v="HK4865"/>
    <x v="8"/>
    <x v="4"/>
    <n v="5"/>
    <n v="2130"/>
    <n v="7"/>
    <s v="99773"/>
    <x v="71"/>
    <x v="17"/>
    <n v="1"/>
    <s v="7"/>
    <n v="0"/>
    <n v="420"/>
    <n v="7"/>
  </r>
  <r>
    <s v="0EC"/>
    <x v="6"/>
    <d v="2024-01-01T00:00:00"/>
    <x v="0"/>
    <x v="0"/>
    <s v="HK4983"/>
    <x v="9"/>
    <x v="4"/>
    <n v="1"/>
    <n v="464"/>
    <n v="1.3"/>
    <s v="8372"/>
    <x v="94"/>
    <x v="5"/>
    <n v="3"/>
    <s v="1,"/>
    <s v="3"/>
    <n v="63"/>
    <n v="1.05"/>
  </r>
  <r>
    <s v="0EC"/>
    <x v="6"/>
    <d v="2024-01-01T00:00:00"/>
    <x v="0"/>
    <x v="0"/>
    <s v="HK4983"/>
    <x v="9"/>
    <x v="4"/>
    <n v="1"/>
    <n v="690"/>
    <n v="1.5"/>
    <s v="94001"/>
    <x v="68"/>
    <x v="21"/>
    <n v="3"/>
    <s v="1,"/>
    <s v="5"/>
    <n v="65"/>
    <n v="1.0833333333333333"/>
  </r>
  <r>
    <s v="0EC"/>
    <x v="6"/>
    <d v="2024-02-01T00:00:00"/>
    <x v="0"/>
    <x v="1"/>
    <s v="HK1833"/>
    <x v="1"/>
    <x v="4"/>
    <n v="2"/>
    <n v="482"/>
    <n v="4.0999999999999996"/>
    <s v="18756"/>
    <x v="95"/>
    <x v="30"/>
    <n v="3"/>
    <s v="4,"/>
    <s v="1"/>
    <n v="241"/>
    <n v="4.0166666666666666"/>
  </r>
  <r>
    <s v="0EC"/>
    <x v="6"/>
    <d v="2024-02-01T00:00:00"/>
    <x v="0"/>
    <x v="1"/>
    <s v="HK1833"/>
    <x v="1"/>
    <x v="4"/>
    <n v="1"/>
    <n v="306"/>
    <n v="1"/>
    <s v="50325"/>
    <x v="96"/>
    <x v="24"/>
    <n v="1"/>
    <s v="1"/>
    <n v="0"/>
    <n v="60"/>
    <n v="1"/>
  </r>
  <r>
    <s v="0EC"/>
    <x v="6"/>
    <d v="2024-02-01T00:00:00"/>
    <x v="0"/>
    <x v="1"/>
    <s v="HK1833"/>
    <x v="1"/>
    <x v="4"/>
    <n v="2"/>
    <n v="670"/>
    <n v="3.35"/>
    <s v="81736"/>
    <x v="59"/>
    <x v="14"/>
    <n v="4"/>
    <s v="3,"/>
    <s v="35"/>
    <n v="215"/>
    <n v="3.5833333333333335"/>
  </r>
  <r>
    <s v="0EC"/>
    <x v="6"/>
    <d v="2024-02-01T00:00:00"/>
    <x v="0"/>
    <x v="1"/>
    <s v="HK1833"/>
    <x v="1"/>
    <x v="4"/>
    <n v="1"/>
    <n v="341"/>
    <n v="2.4"/>
    <s v="91460"/>
    <x v="93"/>
    <x v="19"/>
    <n v="3"/>
    <s v="2,"/>
    <s v="4"/>
    <n v="124"/>
    <n v="2.0666666666666669"/>
  </r>
  <r>
    <s v="0EC"/>
    <x v="6"/>
    <d v="2024-02-01T00:00:00"/>
    <x v="0"/>
    <x v="1"/>
    <s v="HK1833"/>
    <x v="1"/>
    <x v="4"/>
    <n v="1"/>
    <n v="690"/>
    <n v="2"/>
    <s v="94001"/>
    <x v="68"/>
    <x v="21"/>
    <n v="1"/>
    <s v="2"/>
    <n v="0"/>
    <n v="120"/>
    <n v="2"/>
  </r>
  <r>
    <s v="0EC"/>
    <x v="6"/>
    <d v="2024-02-01T00:00:00"/>
    <x v="0"/>
    <x v="1"/>
    <s v="HK1833"/>
    <x v="1"/>
    <x v="4"/>
    <n v="1"/>
    <n v="480"/>
    <n v="2.2000000000000002"/>
    <s v="94343"/>
    <x v="79"/>
    <x v="21"/>
    <n v="3"/>
    <s v="2,"/>
    <s v="2"/>
    <n v="122"/>
    <n v="2.0333333333333332"/>
  </r>
  <r>
    <s v="0EC"/>
    <x v="6"/>
    <d v="2024-02-01T00:00:00"/>
    <x v="0"/>
    <x v="1"/>
    <s v="HK1833"/>
    <x v="1"/>
    <x v="4"/>
    <n v="1"/>
    <n v="437"/>
    <n v="2.1"/>
    <s v="97001"/>
    <x v="57"/>
    <x v="16"/>
    <n v="3"/>
    <s v="2,"/>
    <s v="1"/>
    <n v="121"/>
    <n v="2.0166666666666666"/>
  </r>
  <r>
    <s v="0EC"/>
    <x v="6"/>
    <d v="2024-02-01T00:00:00"/>
    <x v="0"/>
    <x v="1"/>
    <s v="HK1833"/>
    <x v="1"/>
    <x v="4"/>
    <n v="8"/>
    <n v="3200"/>
    <n v="11.35"/>
    <s v="99773"/>
    <x v="71"/>
    <x v="17"/>
    <n v="5"/>
    <s v="11"/>
    <s v=",35"/>
    <n v="660.35"/>
    <n v="11.005833333333333"/>
  </r>
  <r>
    <s v="0EC"/>
    <x v="6"/>
    <d v="2024-02-01T00:00:00"/>
    <x v="0"/>
    <x v="1"/>
    <s v="HK3059"/>
    <x v="7"/>
    <x v="4"/>
    <n v="2"/>
    <n v="620"/>
    <n v="2.35"/>
    <s v="27001"/>
    <x v="56"/>
    <x v="15"/>
    <n v="4"/>
    <s v="2,"/>
    <s v="35"/>
    <n v="155"/>
    <n v="2.5833333333333335"/>
  </r>
  <r>
    <s v="0EC"/>
    <x v="6"/>
    <d v="2024-02-01T00:00:00"/>
    <x v="0"/>
    <x v="1"/>
    <s v="HK3059"/>
    <x v="7"/>
    <x v="4"/>
    <n v="1"/>
    <n v="378"/>
    <n v="1.35"/>
    <s v="54001"/>
    <x v="52"/>
    <x v="12"/>
    <n v="4"/>
    <s v="1,"/>
    <s v="35"/>
    <n v="95"/>
    <n v="1.5833333333333333"/>
  </r>
  <r>
    <s v="0EC"/>
    <x v="6"/>
    <d v="2024-02-01T00:00:00"/>
    <x v="0"/>
    <x v="1"/>
    <s v="HK3059"/>
    <x v="7"/>
    <x v="4"/>
    <n v="1"/>
    <n v="336"/>
    <n v="1.1000000000000001"/>
    <s v="70215"/>
    <x v="73"/>
    <x v="22"/>
    <n v="3"/>
    <s v="1,"/>
    <s v="1"/>
    <n v="61"/>
    <n v="1.0166666666666666"/>
  </r>
  <r>
    <s v="0EC"/>
    <x v="6"/>
    <d v="2024-02-01T00:00:00"/>
    <x v="0"/>
    <x v="1"/>
    <s v="HK3059"/>
    <x v="7"/>
    <x v="4"/>
    <n v="1"/>
    <n v="438"/>
    <n v="1.2"/>
    <s v="81001"/>
    <x v="55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2"/>
    <n v="2229"/>
    <n v="7.1"/>
    <s v="91001"/>
    <x v="61"/>
    <x v="19"/>
    <n v="3"/>
    <s v="7,"/>
    <s v="1"/>
    <n v="421"/>
    <n v="7.0166666666666666"/>
  </r>
  <r>
    <s v="0EC"/>
    <x v="6"/>
    <d v="2024-02-01T00:00:00"/>
    <x v="0"/>
    <x v="1"/>
    <s v="HK3059"/>
    <x v="7"/>
    <x v="4"/>
    <n v="6"/>
    <n v="4026"/>
    <n v="12.4"/>
    <s v="94001"/>
    <x v="68"/>
    <x v="21"/>
    <n v="4"/>
    <s v="12"/>
    <s v=",4"/>
    <n v="720.4"/>
    <n v="12.006666666666666"/>
  </r>
  <r>
    <s v="0EC"/>
    <x v="6"/>
    <d v="2024-02-01T00:00:00"/>
    <x v="0"/>
    <x v="1"/>
    <s v="HK3059"/>
    <x v="7"/>
    <x v="4"/>
    <n v="2"/>
    <n v="1025"/>
    <n v="3.1"/>
    <s v="94343"/>
    <x v="79"/>
    <x v="21"/>
    <n v="3"/>
    <s v="3,"/>
    <s v="1"/>
    <n v="181"/>
    <n v="3.0166666666666666"/>
  </r>
  <r>
    <s v="0EC"/>
    <x v="6"/>
    <d v="2024-02-01T00:00:00"/>
    <x v="0"/>
    <x v="1"/>
    <s v="HK3059"/>
    <x v="7"/>
    <x v="4"/>
    <n v="2"/>
    <n v="507"/>
    <n v="2"/>
    <s v="95001"/>
    <x v="81"/>
    <x v="26"/>
    <n v="1"/>
    <s v="2"/>
    <n v="0"/>
    <n v="120"/>
    <n v="2"/>
  </r>
  <r>
    <s v="0EC"/>
    <x v="6"/>
    <d v="2024-02-01T00:00:00"/>
    <x v="0"/>
    <x v="1"/>
    <s v="HK3059"/>
    <x v="7"/>
    <x v="4"/>
    <n v="1"/>
    <n v="297"/>
    <n v="0.2"/>
    <s v="95200"/>
    <x v="90"/>
    <x v="26"/>
    <n v="3"/>
    <s v="0,"/>
    <s v="2"/>
    <n v="2"/>
    <n v="3.3333333333333333E-2"/>
  </r>
  <r>
    <s v="0EC"/>
    <x v="6"/>
    <d v="2024-02-01T00:00:00"/>
    <x v="0"/>
    <x v="1"/>
    <s v="HK3059"/>
    <x v="7"/>
    <x v="4"/>
    <n v="3"/>
    <n v="1395"/>
    <n v="4.4000000000000004"/>
    <s v="97001"/>
    <x v="57"/>
    <x v="16"/>
    <n v="3"/>
    <s v="4,"/>
    <s v="4"/>
    <n v="244"/>
    <n v="4.0666666666666664"/>
  </r>
  <r>
    <s v="0EC"/>
    <x v="6"/>
    <d v="2024-02-01T00:00:00"/>
    <x v="0"/>
    <x v="1"/>
    <s v="HK3059"/>
    <x v="7"/>
    <x v="4"/>
    <n v="2"/>
    <n v="1243"/>
    <n v="4.3"/>
    <s v="99001"/>
    <x v="58"/>
    <x v="17"/>
    <n v="3"/>
    <s v="4,"/>
    <s v="3"/>
    <n v="243"/>
    <n v="4.05"/>
  </r>
  <r>
    <s v="0EC"/>
    <x v="6"/>
    <d v="2024-02-01T00:00:00"/>
    <x v="0"/>
    <x v="1"/>
    <s v="HK3059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2-01T00:00:00"/>
    <x v="0"/>
    <x v="1"/>
    <s v="HK3059"/>
    <x v="7"/>
    <x v="4"/>
    <n v="7"/>
    <n v="3406"/>
    <n v="11.25"/>
    <s v="99773"/>
    <x v="71"/>
    <x v="17"/>
    <n v="5"/>
    <s v="11"/>
    <s v=",25"/>
    <n v="660.25"/>
    <n v="11.004166666666666"/>
  </r>
  <r>
    <s v="0EC"/>
    <x v="6"/>
    <d v="2024-02-01T00:00:00"/>
    <x v="0"/>
    <x v="1"/>
    <s v="HK3245"/>
    <x v="6"/>
    <x v="4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4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4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4"/>
    <n v="1"/>
    <n v="358"/>
    <n v="0.4"/>
    <s v="27077"/>
    <x v="92"/>
    <x v="15"/>
    <n v="3"/>
    <s v="0,"/>
    <s v="4"/>
    <n v="4"/>
    <n v="6.6666666666666666E-2"/>
  </r>
  <r>
    <s v="0EC"/>
    <x v="6"/>
    <d v="2024-02-01T00:00:00"/>
    <x v="0"/>
    <x v="1"/>
    <s v="HK3245"/>
    <x v="6"/>
    <x v="4"/>
    <n v="1"/>
    <n v="710"/>
    <n v="1.1000000000000001"/>
    <s v="47001"/>
    <x v="74"/>
    <x v="23"/>
    <n v="3"/>
    <s v="1,"/>
    <s v="1"/>
    <n v="61"/>
    <n v="1.0166666666666666"/>
  </r>
  <r>
    <s v="0EC"/>
    <x v="6"/>
    <d v="2024-02-01T00:00:00"/>
    <x v="0"/>
    <x v="1"/>
    <s v="HK3245"/>
    <x v="6"/>
    <x v="4"/>
    <n v="3"/>
    <n v="704"/>
    <n v="1.4"/>
    <s v="50001"/>
    <x v="77"/>
    <x v="24"/>
    <n v="3"/>
    <s v="1,"/>
    <s v="4"/>
    <n v="64"/>
    <n v="1.0666666666666667"/>
  </r>
  <r>
    <s v="0EC"/>
    <x v="6"/>
    <d v="2024-02-01T00:00:00"/>
    <x v="0"/>
    <x v="1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02-01T00:00:00"/>
    <x v="0"/>
    <x v="1"/>
    <s v="HK3245"/>
    <x v="6"/>
    <x v="4"/>
    <n v="1"/>
    <n v="128"/>
    <n v="0.2"/>
    <s v="73001"/>
    <x v="50"/>
    <x v="3"/>
    <n v="3"/>
    <s v="0,"/>
    <s v="2"/>
    <n v="2"/>
    <n v="3.3333333333333333E-2"/>
  </r>
  <r>
    <s v="0EC"/>
    <x v="6"/>
    <d v="2024-02-01T00:00:00"/>
    <x v="0"/>
    <x v="1"/>
    <s v="HK3245"/>
    <x v="6"/>
    <x v="4"/>
    <n v="1"/>
    <n v="141"/>
    <n v="0.45"/>
    <s v="81736"/>
    <x v="59"/>
    <x v="14"/>
    <n v="4"/>
    <s v="0,"/>
    <s v="45"/>
    <n v="45"/>
    <n v="0.75"/>
  </r>
  <r>
    <s v="0EC"/>
    <x v="6"/>
    <d v="2024-02-01T00:00:00"/>
    <x v="0"/>
    <x v="1"/>
    <s v="HK3245"/>
    <x v="6"/>
    <x v="4"/>
    <n v="1"/>
    <n v="531"/>
    <n v="1"/>
    <s v="8372"/>
    <x v="94"/>
    <x v="5"/>
    <n v="1"/>
    <s v="1"/>
    <n v="0"/>
    <n v="60"/>
    <n v="1"/>
  </r>
  <r>
    <s v="0EC"/>
    <x v="6"/>
    <d v="2024-02-01T00:00:00"/>
    <x v="0"/>
    <x v="1"/>
    <s v="HK3245"/>
    <x v="6"/>
    <x v="4"/>
    <n v="8"/>
    <n v="7093"/>
    <n v="14.1"/>
    <s v="88001"/>
    <x v="60"/>
    <x v="18"/>
    <n v="4"/>
    <s v="14"/>
    <s v=",1"/>
    <n v="840.1"/>
    <n v="14.001666666666667"/>
  </r>
  <r>
    <s v="0EC"/>
    <x v="6"/>
    <d v="2024-02-01T00:00:00"/>
    <x v="0"/>
    <x v="1"/>
    <s v="HK3245"/>
    <x v="6"/>
    <x v="4"/>
    <n v="8"/>
    <n v="8764"/>
    <n v="18.100000000000001"/>
    <s v="91001"/>
    <x v="61"/>
    <x v="19"/>
    <n v="4"/>
    <s v="18"/>
    <s v=",1"/>
    <n v="1080.0999999999999"/>
    <n v="18.001666666666665"/>
  </r>
  <r>
    <s v="0EC"/>
    <x v="6"/>
    <d v="2024-02-01T00:00:00"/>
    <x v="0"/>
    <x v="1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2-01T00:00:00"/>
    <x v="0"/>
    <x v="1"/>
    <s v="HK3245"/>
    <x v="6"/>
    <x v="4"/>
    <n v="1"/>
    <n v="633"/>
    <n v="1.1000000000000001"/>
    <s v="94001"/>
    <x v="68"/>
    <x v="21"/>
    <n v="3"/>
    <s v="1,"/>
    <s v="1"/>
    <n v="61"/>
    <n v="1.0166666666666666"/>
  </r>
  <r>
    <s v="0EC"/>
    <x v="6"/>
    <d v="2024-02-01T00:00:00"/>
    <x v="0"/>
    <x v="1"/>
    <s v="HK3245"/>
    <x v="6"/>
    <x v="4"/>
    <n v="1"/>
    <n v="437"/>
    <n v="1.1000000000000001"/>
    <s v="97001"/>
    <x v="57"/>
    <x v="16"/>
    <n v="3"/>
    <s v="1,"/>
    <s v="1"/>
    <n v="61"/>
    <n v="1.0166666666666666"/>
  </r>
  <r>
    <s v="0EC"/>
    <x v="6"/>
    <d v="2024-02-01T00:00:00"/>
    <x v="0"/>
    <x v="1"/>
    <s v="HK3245"/>
    <x v="6"/>
    <x v="4"/>
    <n v="2"/>
    <n v="852"/>
    <n v="1.4"/>
    <s v="99773"/>
    <x v="71"/>
    <x v="17"/>
    <n v="3"/>
    <s v="1,"/>
    <s v="4"/>
    <n v="64"/>
    <n v="1.0666666666666667"/>
  </r>
  <r>
    <s v="0EC"/>
    <x v="6"/>
    <d v="2024-02-01T00:00:00"/>
    <x v="0"/>
    <x v="1"/>
    <s v="HK4040"/>
    <x v="7"/>
    <x v="4"/>
    <n v="1"/>
    <n v="637"/>
    <n v="2.2000000000000002"/>
    <s v="13001"/>
    <x v="67"/>
    <x v="10"/>
    <n v="3"/>
    <s v="2,"/>
    <s v="2"/>
    <n v="122"/>
    <n v="2.0333333333333332"/>
  </r>
  <r>
    <s v="0EC"/>
    <x v="6"/>
    <d v="2024-02-01T00:00:00"/>
    <x v="0"/>
    <x v="1"/>
    <s v="HK4040"/>
    <x v="7"/>
    <x v="4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4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4"/>
    <n v="1"/>
    <n v="136"/>
    <n v="0.3"/>
    <s v="27001"/>
    <x v="56"/>
    <x v="15"/>
    <n v="3"/>
    <s v="0,"/>
    <s v="3"/>
    <n v="3"/>
    <n v="0.05"/>
  </r>
  <r>
    <s v="0EC"/>
    <x v="6"/>
    <d v="2024-02-01T00:00:00"/>
    <x v="0"/>
    <x v="1"/>
    <s v="HK4040"/>
    <x v="7"/>
    <x v="4"/>
    <n v="2"/>
    <n v="773"/>
    <n v="2.4"/>
    <s v="54001"/>
    <x v="52"/>
    <x v="12"/>
    <n v="3"/>
    <s v="2,"/>
    <s v="4"/>
    <n v="124"/>
    <n v="2.0666666666666669"/>
  </r>
  <r>
    <s v="0EC"/>
    <x v="6"/>
    <d v="2024-02-01T00:00:00"/>
    <x v="0"/>
    <x v="1"/>
    <s v="HK4040"/>
    <x v="7"/>
    <x v="4"/>
    <n v="1"/>
    <n v="652"/>
    <n v="2.1"/>
    <s v="70215"/>
    <x v="73"/>
    <x v="22"/>
    <n v="3"/>
    <s v="2,"/>
    <s v="1"/>
    <n v="121"/>
    <n v="2.0166666666666666"/>
  </r>
  <r>
    <s v="0EC"/>
    <x v="6"/>
    <d v="2024-02-01T00:00:00"/>
    <x v="0"/>
    <x v="1"/>
    <s v="HK4040"/>
    <x v="7"/>
    <x v="4"/>
    <n v="1"/>
    <n v="438"/>
    <n v="1.3"/>
    <s v="81001"/>
    <x v="55"/>
    <x v="14"/>
    <n v="3"/>
    <s v="1,"/>
    <s v="3"/>
    <n v="63"/>
    <n v="1.05"/>
  </r>
  <r>
    <s v="0EC"/>
    <x v="6"/>
    <d v="2024-02-01T00:00:00"/>
    <x v="0"/>
    <x v="1"/>
    <s v="HK4040"/>
    <x v="7"/>
    <x v="4"/>
    <n v="1"/>
    <n v="137"/>
    <n v="0.5"/>
    <s v="81736"/>
    <x v="59"/>
    <x v="14"/>
    <n v="3"/>
    <s v="0,"/>
    <s v="5"/>
    <n v="5"/>
    <n v="8.3333333333333329E-2"/>
  </r>
  <r>
    <s v="0EC"/>
    <x v="6"/>
    <d v="2024-02-01T00:00:00"/>
    <x v="0"/>
    <x v="1"/>
    <s v="HK4040"/>
    <x v="7"/>
    <x v="4"/>
    <n v="5"/>
    <n v="5665"/>
    <n v="17.34"/>
    <s v="91001"/>
    <x v="61"/>
    <x v="19"/>
    <n v="5"/>
    <s v="17"/>
    <s v=",34"/>
    <n v="1020.34"/>
    <n v="17.005666666666666"/>
  </r>
  <r>
    <s v="0EC"/>
    <x v="6"/>
    <d v="2024-02-01T00:00:00"/>
    <x v="0"/>
    <x v="1"/>
    <s v="HK4040"/>
    <x v="7"/>
    <x v="4"/>
    <n v="2"/>
    <n v="625"/>
    <n v="3.4"/>
    <s v="91263"/>
    <x v="97"/>
    <x v="19"/>
    <n v="3"/>
    <s v="3,"/>
    <s v="4"/>
    <n v="184"/>
    <n v="3.0666666666666669"/>
  </r>
  <r>
    <s v="0EC"/>
    <x v="6"/>
    <d v="2024-02-01T00:00:00"/>
    <x v="0"/>
    <x v="1"/>
    <s v="HK404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2-01T00:00:00"/>
    <x v="0"/>
    <x v="1"/>
    <s v="HK4040"/>
    <x v="7"/>
    <x v="4"/>
    <n v="2"/>
    <n v="584"/>
    <n v="0.4"/>
    <s v="91798"/>
    <x v="88"/>
    <x v="19"/>
    <n v="3"/>
    <s v="0,"/>
    <s v="4"/>
    <n v="4"/>
    <n v="6.6666666666666666E-2"/>
  </r>
  <r>
    <s v="0EC"/>
    <x v="6"/>
    <d v="2024-02-01T00:00:00"/>
    <x v="0"/>
    <x v="1"/>
    <s v="HK4040"/>
    <x v="7"/>
    <x v="4"/>
    <n v="5"/>
    <n v="3393"/>
    <n v="9.52"/>
    <s v="94001"/>
    <x v="68"/>
    <x v="21"/>
    <n v="4"/>
    <s v="9,"/>
    <s v="52"/>
    <n v="592"/>
    <n v="9.8666666666666671"/>
  </r>
  <r>
    <s v="0EC"/>
    <x v="6"/>
    <d v="2024-02-01T00:00:00"/>
    <x v="0"/>
    <x v="1"/>
    <s v="HK4040"/>
    <x v="7"/>
    <x v="4"/>
    <n v="2"/>
    <n v="1050"/>
    <n v="5.05"/>
    <s v="99001"/>
    <x v="58"/>
    <x v="17"/>
    <n v="4"/>
    <s v="5,"/>
    <s v="05"/>
    <n v="305"/>
    <n v="5.083333333333333"/>
  </r>
  <r>
    <s v="0EC"/>
    <x v="6"/>
    <d v="2024-02-01T00:00:00"/>
    <x v="0"/>
    <x v="1"/>
    <s v="HK404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2-01T00:00:00"/>
    <x v="0"/>
    <x v="1"/>
    <s v="HK4850"/>
    <x v="7"/>
    <x v="4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4"/>
    <n v="1"/>
    <n v="310"/>
    <n v="1.1000000000000001"/>
    <s v="27001"/>
    <x v="56"/>
    <x v="15"/>
    <n v="3"/>
    <s v="1,"/>
    <s v="1"/>
    <n v="61"/>
    <n v="1.0166666666666666"/>
  </r>
  <r>
    <s v="0EC"/>
    <x v="6"/>
    <d v="2024-02-01T00:00:00"/>
    <x v="0"/>
    <x v="1"/>
    <s v="HK4850"/>
    <x v="7"/>
    <x v="4"/>
    <n v="1"/>
    <n v="262"/>
    <n v="0.4"/>
    <s v="52001"/>
    <x v="54"/>
    <x v="13"/>
    <n v="3"/>
    <s v="0,"/>
    <s v="4"/>
    <n v="4"/>
    <n v="6.6666666666666666E-2"/>
  </r>
  <r>
    <s v="0EC"/>
    <x v="6"/>
    <d v="2024-02-01T00:00:00"/>
    <x v="0"/>
    <x v="1"/>
    <s v="HK4850"/>
    <x v="7"/>
    <x v="4"/>
    <n v="1"/>
    <n v="378"/>
    <n v="1.3"/>
    <s v="54001"/>
    <x v="52"/>
    <x v="12"/>
    <n v="3"/>
    <s v="1,"/>
    <s v="3"/>
    <n v="63"/>
    <n v="1.05"/>
  </r>
  <r>
    <s v="0EC"/>
    <x v="6"/>
    <d v="2024-02-01T00:00:00"/>
    <x v="0"/>
    <x v="1"/>
    <s v="HK4850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4850"/>
    <x v="7"/>
    <x v="4"/>
    <n v="3"/>
    <n v="3321"/>
    <n v="11"/>
    <s v="91001"/>
    <x v="61"/>
    <x v="19"/>
    <n v="2"/>
    <s v="11"/>
    <n v="0"/>
    <n v="660"/>
    <n v="11"/>
  </r>
  <r>
    <s v="0EC"/>
    <x v="6"/>
    <d v="2024-02-01T00:00:00"/>
    <x v="0"/>
    <x v="1"/>
    <s v="HK4850"/>
    <x v="7"/>
    <x v="4"/>
    <n v="1"/>
    <n v="717"/>
    <n v="2.1"/>
    <s v="91460"/>
    <x v="93"/>
    <x v="19"/>
    <n v="3"/>
    <s v="2,"/>
    <s v="1"/>
    <n v="121"/>
    <n v="2.0166666666666666"/>
  </r>
  <r>
    <s v="0EC"/>
    <x v="6"/>
    <d v="2024-02-01T00:00:00"/>
    <x v="0"/>
    <x v="1"/>
    <s v="HK4850"/>
    <x v="7"/>
    <x v="4"/>
    <n v="2"/>
    <n v="1323"/>
    <n v="4.1500000000000004"/>
    <s v="94001"/>
    <x v="68"/>
    <x v="21"/>
    <n v="4"/>
    <s v="4,"/>
    <s v="15"/>
    <n v="255"/>
    <n v="4.25"/>
  </r>
  <r>
    <s v="0EC"/>
    <x v="6"/>
    <d v="2024-02-01T00:00:00"/>
    <x v="0"/>
    <x v="1"/>
    <s v="HK4850"/>
    <x v="7"/>
    <x v="4"/>
    <n v="1"/>
    <n v="171"/>
    <n v="0.5"/>
    <s v="94343"/>
    <x v="79"/>
    <x v="21"/>
    <n v="3"/>
    <s v="0,"/>
    <s v="5"/>
    <n v="5"/>
    <n v="8.3333333333333329E-2"/>
  </r>
  <r>
    <s v="0EC"/>
    <x v="6"/>
    <d v="2024-02-01T00:00:00"/>
    <x v="0"/>
    <x v="1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2-01T00:00:00"/>
    <x v="0"/>
    <x v="1"/>
    <s v="HK4850"/>
    <x v="7"/>
    <x v="4"/>
    <n v="1"/>
    <n v="437"/>
    <n v="2"/>
    <s v="97001"/>
    <x v="57"/>
    <x v="16"/>
    <n v="1"/>
    <s v="2"/>
    <n v="0"/>
    <n v="120"/>
    <n v="2"/>
  </r>
  <r>
    <s v="0EC"/>
    <x v="6"/>
    <d v="2024-02-01T00:00:00"/>
    <x v="0"/>
    <x v="1"/>
    <s v="HK4850"/>
    <x v="7"/>
    <x v="4"/>
    <n v="1"/>
    <n v="718"/>
    <n v="2.1"/>
    <s v="99001"/>
    <x v="58"/>
    <x v="17"/>
    <n v="3"/>
    <s v="2,"/>
    <s v="1"/>
    <n v="121"/>
    <n v="2.0166666666666666"/>
  </r>
  <r>
    <s v="0EC"/>
    <x v="6"/>
    <d v="2024-02-01T00:00:00"/>
    <x v="0"/>
    <x v="1"/>
    <s v="HK4850"/>
    <x v="7"/>
    <x v="4"/>
    <n v="1"/>
    <n v="386"/>
    <n v="1.1499999999999999"/>
    <s v="99524"/>
    <x v="66"/>
    <x v="17"/>
    <n v="4"/>
    <s v="1,"/>
    <s v="15"/>
    <n v="75"/>
    <n v="1.25"/>
  </r>
  <r>
    <s v="0EC"/>
    <x v="6"/>
    <d v="2024-02-01T00:00:00"/>
    <x v="0"/>
    <x v="1"/>
    <s v="HK4850"/>
    <x v="7"/>
    <x v="4"/>
    <n v="4"/>
    <n v="1704"/>
    <n v="5.25"/>
    <s v="99773"/>
    <x v="71"/>
    <x v="17"/>
    <n v="4"/>
    <s v="5,"/>
    <s v="25"/>
    <n v="325"/>
    <n v="5.416666666666667"/>
  </r>
  <r>
    <s v="0EC"/>
    <x v="6"/>
    <d v="2024-02-01T00:00:00"/>
    <x v="0"/>
    <x v="1"/>
    <s v="HK4865"/>
    <x v="8"/>
    <x v="4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4"/>
    <n v="1"/>
    <n v="92"/>
    <n v="0.3"/>
    <s v="50001"/>
    <x v="77"/>
    <x v="24"/>
    <n v="3"/>
    <s v="0,"/>
    <s v="3"/>
    <n v="3"/>
    <n v="0.05"/>
  </r>
  <r>
    <s v="0EC"/>
    <x v="6"/>
    <d v="2024-02-01T00:00:00"/>
    <x v="0"/>
    <x v="1"/>
    <s v="HK4865"/>
    <x v="8"/>
    <x v="4"/>
    <n v="2"/>
    <n v="492"/>
    <n v="2.35"/>
    <s v="54001"/>
    <x v="52"/>
    <x v="12"/>
    <n v="4"/>
    <s v="2,"/>
    <s v="35"/>
    <n v="155"/>
    <n v="2.5833333333333335"/>
  </r>
  <r>
    <s v="0EC"/>
    <x v="6"/>
    <d v="2024-02-01T00:00:00"/>
    <x v="0"/>
    <x v="1"/>
    <s v="HK4865"/>
    <x v="8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02-01T00:00:00"/>
    <x v="0"/>
    <x v="1"/>
    <s v="HK4865"/>
    <x v="8"/>
    <x v="4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4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4"/>
    <n v="2"/>
    <n v="2214"/>
    <n v="6.55"/>
    <s v="91001"/>
    <x v="61"/>
    <x v="19"/>
    <n v="4"/>
    <s v="6,"/>
    <s v="55"/>
    <n v="415"/>
    <n v="6.916666666666667"/>
  </r>
  <r>
    <s v="0EC"/>
    <x v="6"/>
    <d v="2024-02-01T00:00:00"/>
    <x v="0"/>
    <x v="1"/>
    <s v="HK4865"/>
    <x v="8"/>
    <x v="4"/>
    <n v="1"/>
    <n v="692"/>
    <n v="2.2000000000000002"/>
    <s v="94001"/>
    <x v="68"/>
    <x v="21"/>
    <n v="3"/>
    <s v="2,"/>
    <s v="2"/>
    <n v="122"/>
    <n v="2.0333333333333332"/>
  </r>
  <r>
    <s v="0EC"/>
    <x v="6"/>
    <d v="2024-02-01T00:00:00"/>
    <x v="0"/>
    <x v="1"/>
    <s v="HK4865"/>
    <x v="8"/>
    <x v="4"/>
    <n v="1"/>
    <n v="299"/>
    <n v="1.2"/>
    <s v="95001"/>
    <x v="81"/>
    <x v="26"/>
    <n v="3"/>
    <s v="1,"/>
    <s v="2"/>
    <n v="62"/>
    <n v="1.0333333333333334"/>
  </r>
  <r>
    <s v="0EC"/>
    <x v="6"/>
    <d v="2024-02-01T00:00:00"/>
    <x v="0"/>
    <x v="1"/>
    <s v="HK4865"/>
    <x v="8"/>
    <x v="4"/>
    <n v="1"/>
    <n v="504"/>
    <n v="1.3"/>
    <s v="97001"/>
    <x v="57"/>
    <x v="16"/>
    <n v="3"/>
    <s v="1,"/>
    <s v="3"/>
    <n v="63"/>
    <n v="1.05"/>
  </r>
  <r>
    <s v="0EC"/>
    <x v="6"/>
    <d v="2024-02-01T00:00:00"/>
    <x v="0"/>
    <x v="1"/>
    <s v="HK4865"/>
    <x v="8"/>
    <x v="4"/>
    <n v="0"/>
    <n v="852"/>
    <n v="2.5499999999999998"/>
    <s v="99773"/>
    <x v="71"/>
    <x v="17"/>
    <n v="4"/>
    <s v="2,"/>
    <s v="55"/>
    <n v="175"/>
    <n v="2.9166666666666665"/>
  </r>
  <r>
    <s v="0EC"/>
    <x v="6"/>
    <d v="2024-03-01T00:00:00"/>
    <x v="0"/>
    <x v="2"/>
    <s v="HK3059"/>
    <x v="7"/>
    <x v="4"/>
    <n v="1"/>
    <n v="147.4"/>
    <n v="0"/>
    <s v="19809"/>
    <x v="63"/>
    <x v="20"/>
    <n v="1"/>
    <s v="0"/>
    <n v="0"/>
    <n v="0"/>
    <n v="0"/>
  </r>
  <r>
    <s v="0EC"/>
    <x v="6"/>
    <d v="2024-03-01T00:00:00"/>
    <x v="0"/>
    <x v="2"/>
    <s v="HK3059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3-01T00:00:00"/>
    <x v="0"/>
    <x v="2"/>
    <s v="HK3059"/>
    <x v="7"/>
    <x v="4"/>
    <n v="1"/>
    <n v="541"/>
    <n v="1.5"/>
    <s v="52001"/>
    <x v="54"/>
    <x v="13"/>
    <n v="3"/>
    <s v="1,"/>
    <s v="5"/>
    <n v="65"/>
    <n v="1.0833333333333333"/>
  </r>
  <r>
    <s v="0EC"/>
    <x v="6"/>
    <d v="2024-03-01T00:00:00"/>
    <x v="0"/>
    <x v="2"/>
    <s v="HK3059"/>
    <x v="7"/>
    <x v="4"/>
    <n v="2"/>
    <n v="492"/>
    <n v="2"/>
    <s v="54001"/>
    <x v="52"/>
    <x v="12"/>
    <n v="1"/>
    <s v="2"/>
    <n v="0"/>
    <n v="120"/>
    <n v="2"/>
  </r>
  <r>
    <s v="0EC"/>
    <x v="6"/>
    <d v="2024-03-01T00:00:00"/>
    <x v="0"/>
    <x v="2"/>
    <s v="HK3059"/>
    <x v="7"/>
    <x v="4"/>
    <n v="1"/>
    <n v="196"/>
    <n v="0.45"/>
    <s v="63001"/>
    <x v="76"/>
    <x v="25"/>
    <n v="4"/>
    <s v="0,"/>
    <s v="45"/>
    <n v="45"/>
    <n v="0.75"/>
  </r>
  <r>
    <s v="0EC"/>
    <x v="6"/>
    <d v="2024-03-01T00:00:00"/>
    <x v="0"/>
    <x v="2"/>
    <s v="HK3059"/>
    <x v="7"/>
    <x v="4"/>
    <n v="1"/>
    <n v="683"/>
    <n v="2.1"/>
    <s v="8372"/>
    <x v="94"/>
    <x v="5"/>
    <n v="3"/>
    <s v="2,"/>
    <s v="1"/>
    <n v="121"/>
    <n v="2.0166666666666666"/>
  </r>
  <r>
    <s v="0EC"/>
    <x v="6"/>
    <d v="2024-03-01T00:00:00"/>
    <x v="0"/>
    <x v="2"/>
    <s v="HK3059"/>
    <x v="7"/>
    <x v="4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4"/>
    <n v="1"/>
    <n v="1015"/>
    <n v="3.5"/>
    <s v="91001"/>
    <x v="61"/>
    <x v="19"/>
    <n v="3"/>
    <s v="3,"/>
    <s v="5"/>
    <n v="185"/>
    <n v="3.0833333333333335"/>
  </r>
  <r>
    <s v="0EC"/>
    <x v="6"/>
    <d v="2024-03-01T00:00:00"/>
    <x v="0"/>
    <x v="2"/>
    <s v="HK3059"/>
    <x v="7"/>
    <x v="4"/>
    <n v="6"/>
    <n v="4026"/>
    <n v="14.15"/>
    <s v="94001"/>
    <x v="68"/>
    <x v="21"/>
    <n v="5"/>
    <s v="14"/>
    <s v=",15"/>
    <n v="840.15"/>
    <n v="14.0025"/>
  </r>
  <r>
    <s v="0EC"/>
    <x v="6"/>
    <d v="2024-03-01T00:00:00"/>
    <x v="0"/>
    <x v="2"/>
    <s v="HK3059"/>
    <x v="7"/>
    <x v="4"/>
    <n v="1"/>
    <n v="725"/>
    <n v="1"/>
    <s v="94883"/>
    <x v="89"/>
    <x v="21"/>
    <n v="1"/>
    <s v="1"/>
    <n v="0"/>
    <n v="60"/>
    <n v="1"/>
  </r>
  <r>
    <s v="0EC"/>
    <x v="6"/>
    <d v="2024-03-01T00:00:00"/>
    <x v="0"/>
    <x v="2"/>
    <s v="HK3059"/>
    <x v="7"/>
    <x v="4"/>
    <n v="1"/>
    <n v="208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059"/>
    <x v="7"/>
    <x v="4"/>
    <n v="6"/>
    <n v="2689"/>
    <n v="12.3"/>
    <s v="97001"/>
    <x v="57"/>
    <x v="16"/>
    <n v="4"/>
    <s v="12"/>
    <s v=",3"/>
    <n v="720.3"/>
    <n v="12.004999999999999"/>
  </r>
  <r>
    <s v="0EC"/>
    <x v="6"/>
    <d v="2024-03-01T00:00:00"/>
    <x v="0"/>
    <x v="2"/>
    <s v="HK3059"/>
    <x v="7"/>
    <x v="4"/>
    <n v="3"/>
    <n v="1600"/>
    <n v="7.15"/>
    <s v="99001"/>
    <x v="58"/>
    <x v="17"/>
    <n v="4"/>
    <s v="7,"/>
    <s v="15"/>
    <n v="435"/>
    <n v="7.25"/>
  </r>
  <r>
    <s v="0EC"/>
    <x v="6"/>
    <d v="2024-03-01T00:00:00"/>
    <x v="0"/>
    <x v="2"/>
    <s v="HK3059"/>
    <x v="7"/>
    <x v="4"/>
    <n v="1"/>
    <n v="222"/>
    <n v="0.45"/>
    <s v="99524"/>
    <x v="66"/>
    <x v="17"/>
    <n v="4"/>
    <s v="0,"/>
    <s v="45"/>
    <n v="45"/>
    <n v="0.75"/>
  </r>
  <r>
    <s v="0EC"/>
    <x v="6"/>
    <d v="2024-03-01T00:00:00"/>
    <x v="0"/>
    <x v="2"/>
    <s v="HK3059"/>
    <x v="7"/>
    <x v="4"/>
    <n v="7"/>
    <n v="3030"/>
    <n v="10.199999999999999"/>
    <s v="99773"/>
    <x v="71"/>
    <x v="17"/>
    <n v="4"/>
    <s v="10"/>
    <s v=",2"/>
    <n v="600.20000000000005"/>
    <n v="10.003333333333334"/>
  </r>
  <r>
    <s v="0EC"/>
    <x v="6"/>
    <d v="2024-03-01T00:00:00"/>
    <x v="0"/>
    <x v="2"/>
    <s v="HK3245"/>
    <x v="6"/>
    <x v="4"/>
    <n v="1"/>
    <n v="384"/>
    <n v="0.5"/>
    <s v="54001"/>
    <x v="52"/>
    <x v="12"/>
    <n v="3"/>
    <s v="0,"/>
    <s v="5"/>
    <n v="5"/>
    <n v="8.3333333333333329E-2"/>
  </r>
  <r>
    <s v="0EC"/>
    <x v="6"/>
    <d v="2024-03-01T00:00:00"/>
    <x v="0"/>
    <x v="2"/>
    <s v="HK3245"/>
    <x v="6"/>
    <x v="4"/>
    <n v="1"/>
    <n v="773"/>
    <n v="1.5"/>
    <s v="8372"/>
    <x v="94"/>
    <x v="5"/>
    <n v="3"/>
    <s v="1,"/>
    <s v="5"/>
    <n v="65"/>
    <n v="1.0833333333333333"/>
  </r>
  <r>
    <s v="0EC"/>
    <x v="6"/>
    <d v="2024-03-01T00:00:00"/>
    <x v="0"/>
    <x v="2"/>
    <s v="HK3245"/>
    <x v="6"/>
    <x v="4"/>
    <n v="2"/>
    <n v="2396"/>
    <n v="4.5"/>
    <s v="88001"/>
    <x v="60"/>
    <x v="18"/>
    <n v="3"/>
    <s v="4,"/>
    <s v="5"/>
    <n v="245"/>
    <n v="4.083333333333333"/>
  </r>
  <r>
    <s v="0EC"/>
    <x v="6"/>
    <d v="2024-03-01T00:00:00"/>
    <x v="0"/>
    <x v="2"/>
    <s v="HK3245"/>
    <x v="6"/>
    <x v="4"/>
    <n v="9"/>
    <n v="9769"/>
    <n v="21.5"/>
    <s v="91001"/>
    <x v="61"/>
    <x v="19"/>
    <n v="4"/>
    <s v="21"/>
    <s v=",5"/>
    <n v="1260.5"/>
    <n v="21.008333333333333"/>
  </r>
  <r>
    <s v="0EC"/>
    <x v="6"/>
    <d v="2024-03-01T00:00:00"/>
    <x v="0"/>
    <x v="2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3-01T00:00:00"/>
    <x v="0"/>
    <x v="2"/>
    <s v="HK3245"/>
    <x v="6"/>
    <x v="4"/>
    <n v="2"/>
    <n v="807"/>
    <n v="2.0499999999999998"/>
    <s v="94001"/>
    <x v="68"/>
    <x v="21"/>
    <n v="4"/>
    <s v="2,"/>
    <s v="05"/>
    <n v="125"/>
    <n v="2.0833333333333335"/>
  </r>
  <r>
    <s v="0EC"/>
    <x v="6"/>
    <d v="2024-03-01T00:00:00"/>
    <x v="0"/>
    <x v="2"/>
    <s v="HK3245"/>
    <x v="6"/>
    <x v="4"/>
    <n v="1"/>
    <n v="480"/>
    <n v="0.3"/>
    <s v="94343"/>
    <x v="79"/>
    <x v="21"/>
    <n v="3"/>
    <s v="0,"/>
    <s v="3"/>
    <n v="3"/>
    <n v="0.05"/>
  </r>
  <r>
    <s v="0EC"/>
    <x v="6"/>
    <d v="2024-03-01T00:00:00"/>
    <x v="0"/>
    <x v="2"/>
    <s v="HK3245"/>
    <x v="6"/>
    <x v="4"/>
    <n v="1"/>
    <n v="299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72"/>
    <n v="0.45"/>
    <s v="95200"/>
    <x v="90"/>
    <x v="26"/>
    <n v="4"/>
    <s v="0,"/>
    <s v="45"/>
    <n v="45"/>
    <n v="0.75"/>
  </r>
  <r>
    <s v="0EC"/>
    <x v="6"/>
    <d v="2024-03-01T00:00:00"/>
    <x v="0"/>
    <x v="2"/>
    <s v="HK3245"/>
    <x v="6"/>
    <x v="4"/>
    <n v="3"/>
    <n v="1132"/>
    <n v="2.2999999999999998"/>
    <s v="97001"/>
    <x v="57"/>
    <x v="16"/>
    <n v="3"/>
    <s v="2,"/>
    <s v="3"/>
    <n v="123"/>
    <n v="2.0499999999999998"/>
  </r>
  <r>
    <s v="0EC"/>
    <x v="6"/>
    <d v="2024-03-01T00:00:00"/>
    <x v="0"/>
    <x v="2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3-01T00:00:00"/>
    <x v="0"/>
    <x v="2"/>
    <s v="HK4040"/>
    <x v="7"/>
    <x v="4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4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4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338"/>
    <n v="1.3"/>
    <s v="50001"/>
    <x v="77"/>
    <x v="24"/>
    <n v="3"/>
    <s v="1,"/>
    <s v="3"/>
    <n v="63"/>
    <n v="1.05"/>
  </r>
  <r>
    <s v="0EC"/>
    <x v="6"/>
    <d v="2024-03-01T00:00:00"/>
    <x v="0"/>
    <x v="2"/>
    <s v="HK4040"/>
    <x v="7"/>
    <x v="4"/>
    <n v="6"/>
    <n v="1377"/>
    <n v="6.15"/>
    <s v="54001"/>
    <x v="52"/>
    <x v="12"/>
    <n v="4"/>
    <s v="6,"/>
    <s v="15"/>
    <n v="375"/>
    <n v="6.25"/>
  </r>
  <r>
    <s v="0EC"/>
    <x v="6"/>
    <d v="2024-03-01T00:00:00"/>
    <x v="0"/>
    <x v="2"/>
    <s v="HK4040"/>
    <x v="7"/>
    <x v="4"/>
    <n v="1"/>
    <n v="196"/>
    <n v="0.35"/>
    <s v="63001"/>
    <x v="76"/>
    <x v="25"/>
    <n v="4"/>
    <s v="0,"/>
    <s v="35"/>
    <n v="35"/>
    <n v="0.58333333333333337"/>
  </r>
  <r>
    <s v="0EC"/>
    <x v="6"/>
    <d v="2024-03-01T00:00:00"/>
    <x v="0"/>
    <x v="2"/>
    <s v="HK4040"/>
    <x v="7"/>
    <x v="4"/>
    <n v="1"/>
    <n v="263"/>
    <n v="0.4"/>
    <s v="81001"/>
    <x v="55"/>
    <x v="14"/>
    <n v="3"/>
    <s v="0,"/>
    <s v="4"/>
    <n v="4"/>
    <n v="6.6666666666666666E-2"/>
  </r>
  <r>
    <s v="0EC"/>
    <x v="6"/>
    <d v="2024-03-01T00:00:00"/>
    <x v="0"/>
    <x v="2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4"/>
    <n v="3"/>
    <n v="3308"/>
    <n v="11.2"/>
    <s v="91001"/>
    <x v="61"/>
    <x v="19"/>
    <n v="4"/>
    <s v="11"/>
    <s v=",2"/>
    <n v="660.2"/>
    <n v="11.003333333333334"/>
  </r>
  <r>
    <s v="0EC"/>
    <x v="6"/>
    <d v="2024-03-01T00:00:00"/>
    <x v="0"/>
    <x v="2"/>
    <s v="HK4040"/>
    <x v="7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3-01T00:00:00"/>
    <x v="0"/>
    <x v="2"/>
    <s v="HK4040"/>
    <x v="7"/>
    <x v="4"/>
    <n v="1"/>
    <n v="341"/>
    <n v="1.1499999999999999"/>
    <s v="91460"/>
    <x v="93"/>
    <x v="19"/>
    <n v="4"/>
    <s v="1,"/>
    <s v="15"/>
    <n v="75"/>
    <n v="1.25"/>
  </r>
  <r>
    <s v="0EC"/>
    <x v="6"/>
    <d v="2024-03-01T00:00:00"/>
    <x v="0"/>
    <x v="2"/>
    <s v="HK4040"/>
    <x v="7"/>
    <x v="4"/>
    <n v="6"/>
    <n v="4284"/>
    <n v="12.45"/>
    <s v="94001"/>
    <x v="68"/>
    <x v="21"/>
    <n v="5"/>
    <s v="12"/>
    <s v=",45"/>
    <n v="720.45"/>
    <n v="12.0075"/>
  </r>
  <r>
    <s v="0EC"/>
    <x v="6"/>
    <d v="2024-03-01T00:00:00"/>
    <x v="0"/>
    <x v="2"/>
    <s v="HK4040"/>
    <x v="7"/>
    <x v="4"/>
    <n v="3"/>
    <n v="893"/>
    <n v="2.35"/>
    <s v="94343"/>
    <x v="79"/>
    <x v="21"/>
    <n v="4"/>
    <s v="2,"/>
    <s v="35"/>
    <n v="155"/>
    <n v="2.5833333333333335"/>
  </r>
  <r>
    <s v="0EC"/>
    <x v="6"/>
    <d v="2024-03-01T00:00:00"/>
    <x v="0"/>
    <x v="2"/>
    <s v="HK4040"/>
    <x v="7"/>
    <x v="4"/>
    <n v="1"/>
    <n v="299"/>
    <n v="0.55000000000000004"/>
    <s v="95001"/>
    <x v="81"/>
    <x v="26"/>
    <n v="4"/>
    <s v="0,"/>
    <s v="55"/>
    <n v="55"/>
    <n v="0.91666666666666663"/>
  </r>
  <r>
    <s v="0EC"/>
    <x v="6"/>
    <d v="2024-03-01T00:00:00"/>
    <x v="0"/>
    <x v="2"/>
    <s v="HK4040"/>
    <x v="7"/>
    <x v="4"/>
    <n v="4"/>
    <n v="1949"/>
    <n v="6.3"/>
    <s v="97001"/>
    <x v="57"/>
    <x v="16"/>
    <n v="3"/>
    <s v="6,"/>
    <s v="3"/>
    <n v="363"/>
    <n v="6.05"/>
  </r>
  <r>
    <s v="0EC"/>
    <x v="6"/>
    <d v="2024-03-01T00:00:00"/>
    <x v="0"/>
    <x v="2"/>
    <s v="HK4040"/>
    <x v="7"/>
    <x v="4"/>
    <n v="1"/>
    <n v="718"/>
    <n v="2.15"/>
    <s v="99001"/>
    <x v="58"/>
    <x v="17"/>
    <n v="4"/>
    <s v="2,"/>
    <s v="15"/>
    <n v="135"/>
    <n v="2.25"/>
  </r>
  <r>
    <s v="0EC"/>
    <x v="6"/>
    <d v="2024-03-01T00:00:00"/>
    <x v="0"/>
    <x v="2"/>
    <s v="HK4040"/>
    <x v="7"/>
    <x v="4"/>
    <n v="2"/>
    <n v="748"/>
    <n v="2.1"/>
    <s v="99773"/>
    <x v="71"/>
    <x v="17"/>
    <n v="3"/>
    <s v="2,"/>
    <s v="1"/>
    <n v="121"/>
    <n v="2.0166666666666666"/>
  </r>
  <r>
    <s v="0EC"/>
    <x v="6"/>
    <d v="2024-03-01T00:00:00"/>
    <x v="0"/>
    <x v="2"/>
    <s v="HK4850"/>
    <x v="7"/>
    <x v="4"/>
    <n v="1"/>
    <n v="218"/>
    <n v="0.3"/>
    <s v="50325"/>
    <x v="96"/>
    <x v="24"/>
    <n v="3"/>
    <s v="0,"/>
    <s v="3"/>
    <n v="3"/>
    <n v="0.05"/>
  </r>
  <r>
    <s v="0EC"/>
    <x v="6"/>
    <d v="2024-03-01T00:00:00"/>
    <x v="0"/>
    <x v="2"/>
    <s v="HK4850"/>
    <x v="7"/>
    <x v="4"/>
    <n v="1"/>
    <n v="163"/>
    <n v="0.3"/>
    <s v="66001"/>
    <x v="98"/>
    <x v="31"/>
    <n v="3"/>
    <s v="0,"/>
    <s v="3"/>
    <n v="3"/>
    <n v="0.05"/>
  </r>
  <r>
    <s v="0EC"/>
    <x v="6"/>
    <d v="2024-03-01T00:00:00"/>
    <x v="0"/>
    <x v="2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3-01T00:00:00"/>
    <x v="0"/>
    <x v="2"/>
    <s v="HK4850"/>
    <x v="7"/>
    <x v="4"/>
    <n v="2"/>
    <n v="229"/>
    <n v="7.2"/>
    <s v="91001"/>
    <x v="61"/>
    <x v="19"/>
    <n v="3"/>
    <s v="7,"/>
    <s v="2"/>
    <n v="422"/>
    <n v="7.0333333333333332"/>
  </r>
  <r>
    <s v="0EC"/>
    <x v="6"/>
    <d v="2024-03-01T00:00:00"/>
    <x v="0"/>
    <x v="2"/>
    <s v="HK485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3-01T00:00:00"/>
    <x v="0"/>
    <x v="2"/>
    <s v="HK4850"/>
    <x v="7"/>
    <x v="4"/>
    <n v="2"/>
    <n v="1022"/>
    <n v="3.1"/>
    <s v="91407"/>
    <x v="87"/>
    <x v="19"/>
    <n v="3"/>
    <s v="3,"/>
    <s v="1"/>
    <n v="181"/>
    <n v="3.0166666666666666"/>
  </r>
  <r>
    <s v="0EC"/>
    <x v="6"/>
    <d v="2024-03-01T00:00:00"/>
    <x v="0"/>
    <x v="2"/>
    <s v="HK4850"/>
    <x v="7"/>
    <x v="4"/>
    <n v="3"/>
    <n v="2013"/>
    <n v="6.35"/>
    <s v="94001"/>
    <x v="68"/>
    <x v="21"/>
    <n v="4"/>
    <s v="6,"/>
    <s v="35"/>
    <n v="395"/>
    <n v="6.583333333333333"/>
  </r>
  <r>
    <s v="0EC"/>
    <x v="6"/>
    <d v="2024-03-01T00:00:00"/>
    <x v="0"/>
    <x v="2"/>
    <s v="HK4850"/>
    <x v="7"/>
    <x v="4"/>
    <n v="1"/>
    <n v="437"/>
    <n v="1.45"/>
    <s v="97001"/>
    <x v="57"/>
    <x v="16"/>
    <n v="4"/>
    <s v="1,"/>
    <s v="45"/>
    <n v="105"/>
    <n v="1.75"/>
  </r>
  <r>
    <s v="0EC"/>
    <x v="6"/>
    <d v="2024-03-01T00:00:00"/>
    <x v="0"/>
    <x v="2"/>
    <s v="HK485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3-01T00:00:00"/>
    <x v="0"/>
    <x v="2"/>
    <s v="HK4850"/>
    <x v="7"/>
    <x v="4"/>
    <n v="4"/>
    <n v="1704"/>
    <n v="5.45"/>
    <s v="99773"/>
    <x v="71"/>
    <x v="17"/>
    <n v="4"/>
    <s v="5,"/>
    <s v="45"/>
    <n v="345"/>
    <n v="5.75"/>
  </r>
  <r>
    <s v="0EC"/>
    <x v="6"/>
    <d v="2024-04-01T00:00:00"/>
    <x v="0"/>
    <x v="3"/>
    <s v="HK1833"/>
    <x v="1"/>
    <x v="4"/>
    <n v="1"/>
    <n v="257"/>
    <n v="1.1000000000000001"/>
    <s v="18753"/>
    <x v="99"/>
    <x v="30"/>
    <n v="3"/>
    <s v="1,"/>
    <s v="1"/>
    <n v="61"/>
    <n v="1.0166666666666666"/>
  </r>
  <r>
    <s v="0EC"/>
    <x v="6"/>
    <d v="2024-04-01T00:00:00"/>
    <x v="0"/>
    <x v="3"/>
    <s v="HK1833"/>
    <x v="1"/>
    <x v="4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4"/>
    <n v="2"/>
    <n v="1483"/>
    <n v="2.5"/>
    <s v="41132"/>
    <x v="86"/>
    <x v="11"/>
    <n v="3"/>
    <s v="2,"/>
    <s v="5"/>
    <n v="125"/>
    <n v="2.0833333333333335"/>
  </r>
  <r>
    <s v="0EC"/>
    <x v="6"/>
    <d v="2024-04-01T00:00:00"/>
    <x v="0"/>
    <x v="3"/>
    <s v="HK1833"/>
    <x v="1"/>
    <x v="4"/>
    <n v="1"/>
    <n v="75"/>
    <n v="0.1"/>
    <s v="50573"/>
    <x v="100"/>
    <x v="24"/>
    <n v="3"/>
    <s v="0,"/>
    <s v="1"/>
    <n v="1"/>
    <n v="1.6666666666666666E-2"/>
  </r>
  <r>
    <s v="0EC"/>
    <x v="6"/>
    <d v="2024-04-01T00:00:00"/>
    <x v="0"/>
    <x v="3"/>
    <s v="HK1833"/>
    <x v="1"/>
    <x v="4"/>
    <n v="1"/>
    <n v="454"/>
    <n v="1.35"/>
    <s v="81001"/>
    <x v="55"/>
    <x v="14"/>
    <n v="4"/>
    <s v="1,"/>
    <s v="35"/>
    <n v="95"/>
    <n v="1.5833333333333333"/>
  </r>
  <r>
    <s v="0EC"/>
    <x v="6"/>
    <d v="2024-04-01T00:00:00"/>
    <x v="0"/>
    <x v="3"/>
    <s v="HK1833"/>
    <x v="1"/>
    <x v="4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4"/>
    <n v="7"/>
    <n v="4130"/>
    <n v="14.55"/>
    <s v="94001"/>
    <x v="68"/>
    <x v="21"/>
    <n v="5"/>
    <s v="14"/>
    <s v=",55"/>
    <n v="840.55"/>
    <n v="14.009166666666665"/>
  </r>
  <r>
    <s v="0EC"/>
    <x v="6"/>
    <d v="2024-04-01T00:00:00"/>
    <x v="0"/>
    <x v="3"/>
    <s v="HK1833"/>
    <x v="1"/>
    <x v="4"/>
    <n v="4"/>
    <n v="2050"/>
    <n v="6.45"/>
    <s v="94343"/>
    <x v="79"/>
    <x v="21"/>
    <n v="4"/>
    <s v="6,"/>
    <s v="45"/>
    <n v="405"/>
    <n v="6.75"/>
  </r>
  <r>
    <s v="0EC"/>
    <x v="6"/>
    <d v="2024-04-01T00:00:00"/>
    <x v="0"/>
    <x v="3"/>
    <s v="HK1833"/>
    <x v="1"/>
    <x v="4"/>
    <n v="1"/>
    <n v="725"/>
    <n v="0.5"/>
    <s v="94883"/>
    <x v="89"/>
    <x v="21"/>
    <n v="3"/>
    <s v="0,"/>
    <s v="5"/>
    <n v="5"/>
    <n v="8.3333333333333329E-2"/>
  </r>
  <r>
    <s v="0EC"/>
    <x v="6"/>
    <d v="2024-04-01T00:00:00"/>
    <x v="0"/>
    <x v="3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1833"/>
    <x v="1"/>
    <x v="4"/>
    <n v="5"/>
    <n v="1432"/>
    <n v="4.05"/>
    <s v="95200"/>
    <x v="90"/>
    <x v="26"/>
    <n v="4"/>
    <s v="4,"/>
    <s v="05"/>
    <n v="245"/>
    <n v="4.083333333333333"/>
  </r>
  <r>
    <s v="0EC"/>
    <x v="6"/>
    <d v="2024-04-01T00:00:00"/>
    <x v="0"/>
    <x v="3"/>
    <s v="HK1833"/>
    <x v="1"/>
    <x v="4"/>
    <n v="5"/>
    <n v="2386"/>
    <n v="9.1999999999999993"/>
    <s v="97001"/>
    <x v="57"/>
    <x v="16"/>
    <n v="3"/>
    <s v="9,"/>
    <s v="2"/>
    <n v="542"/>
    <n v="9.0333333333333332"/>
  </r>
  <r>
    <s v="0EC"/>
    <x v="6"/>
    <d v="2024-04-01T00:00:00"/>
    <x v="0"/>
    <x v="3"/>
    <s v="HK1833"/>
    <x v="1"/>
    <x v="4"/>
    <n v="1"/>
    <n v="718"/>
    <n v="3.3"/>
    <s v="99001"/>
    <x v="58"/>
    <x v="17"/>
    <n v="3"/>
    <s v="3,"/>
    <s v="3"/>
    <n v="183"/>
    <n v="3.05"/>
  </r>
  <r>
    <s v="0EC"/>
    <x v="6"/>
    <d v="2024-04-01T00:00:00"/>
    <x v="0"/>
    <x v="3"/>
    <s v="HK1833"/>
    <x v="1"/>
    <x v="4"/>
    <n v="4"/>
    <n v="1704"/>
    <n v="6"/>
    <s v="99773"/>
    <x v="71"/>
    <x v="17"/>
    <n v="1"/>
    <s v="6"/>
    <n v="0"/>
    <n v="360"/>
    <n v="6"/>
  </r>
  <r>
    <s v="0EC"/>
    <x v="6"/>
    <d v="2024-04-01T00:00:00"/>
    <x v="0"/>
    <x v="3"/>
    <s v="HK3059"/>
    <x v="7"/>
    <x v="4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4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4"/>
    <n v="1"/>
    <n v="370"/>
    <n v="1.1000000000000001"/>
    <s v="41001"/>
    <x v="51"/>
    <x v="11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4-01T00:00:00"/>
    <x v="0"/>
    <x v="3"/>
    <s v="HK3059"/>
    <x v="7"/>
    <x v="4"/>
    <n v="4"/>
    <n v="972"/>
    <n v="4.2"/>
    <s v="54001"/>
    <x v="52"/>
    <x v="12"/>
    <n v="3"/>
    <s v="4,"/>
    <s v="2"/>
    <n v="242"/>
    <n v="4.0333333333333332"/>
  </r>
  <r>
    <s v="0EC"/>
    <x v="6"/>
    <d v="2024-04-01T00:00:00"/>
    <x v="0"/>
    <x v="3"/>
    <s v="HK3059"/>
    <x v="7"/>
    <x v="4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4"/>
    <n v="5"/>
    <n v="5274"/>
    <n v="27.5"/>
    <s v="91001"/>
    <x v="61"/>
    <x v="19"/>
    <n v="4"/>
    <s v="27"/>
    <s v=",5"/>
    <n v="1620.5"/>
    <n v="27.008333333333333"/>
  </r>
  <r>
    <s v="0EC"/>
    <x v="6"/>
    <d v="2024-04-01T00:00:00"/>
    <x v="0"/>
    <x v="3"/>
    <s v="HK3059"/>
    <x v="7"/>
    <x v="4"/>
    <n v="1"/>
    <n v="513"/>
    <n v="1.5"/>
    <s v="91405"/>
    <x v="80"/>
    <x v="19"/>
    <n v="3"/>
    <s v="1,"/>
    <s v="5"/>
    <n v="65"/>
    <n v="1.0833333333333333"/>
  </r>
  <r>
    <s v="0EC"/>
    <x v="6"/>
    <d v="2024-04-01T00:00:00"/>
    <x v="0"/>
    <x v="3"/>
    <s v="HK3059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4-01T00:00:00"/>
    <x v="0"/>
    <x v="3"/>
    <s v="HK3059"/>
    <x v="7"/>
    <x v="4"/>
    <n v="7"/>
    <n v="4086"/>
    <n v="14.25"/>
    <s v="94001"/>
    <x v="68"/>
    <x v="21"/>
    <n v="5"/>
    <s v="14"/>
    <s v=",25"/>
    <n v="840.25"/>
    <n v="14.004166666666666"/>
  </r>
  <r>
    <s v="0EC"/>
    <x v="6"/>
    <d v="2024-04-01T00:00:00"/>
    <x v="0"/>
    <x v="3"/>
    <s v="HK3059"/>
    <x v="7"/>
    <x v="4"/>
    <n v="1"/>
    <n v="545"/>
    <n v="1.4"/>
    <s v="94343"/>
    <x v="79"/>
    <x v="21"/>
    <n v="3"/>
    <s v="1,"/>
    <s v="4"/>
    <n v="64"/>
    <n v="1.0666666666666667"/>
  </r>
  <r>
    <s v="0EC"/>
    <x v="6"/>
    <d v="2024-04-01T00:00:00"/>
    <x v="0"/>
    <x v="3"/>
    <s v="HK3059"/>
    <x v="7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97"/>
    <n v="0.3"/>
    <s v="95200"/>
    <x v="90"/>
    <x v="26"/>
    <n v="3"/>
    <s v="0,"/>
    <s v="3"/>
    <n v="3"/>
    <n v="0.05"/>
  </r>
  <r>
    <s v="0EC"/>
    <x v="6"/>
    <d v="2024-04-01T00:00:00"/>
    <x v="0"/>
    <x v="3"/>
    <s v="HK3059"/>
    <x v="7"/>
    <x v="4"/>
    <n v="3"/>
    <n v="1378"/>
    <n v="6.1"/>
    <s v="97001"/>
    <x v="57"/>
    <x v="16"/>
    <n v="3"/>
    <s v="6,"/>
    <s v="1"/>
    <n v="361"/>
    <n v="6.0166666666666666"/>
  </r>
  <r>
    <s v="0EC"/>
    <x v="6"/>
    <d v="2024-04-01T00:00:00"/>
    <x v="0"/>
    <x v="3"/>
    <s v="HK3059"/>
    <x v="7"/>
    <x v="4"/>
    <n v="2"/>
    <n v="820"/>
    <n v="3"/>
    <s v="99524"/>
    <x v="66"/>
    <x v="17"/>
    <n v="1"/>
    <s v="3"/>
    <n v="0"/>
    <n v="180"/>
    <n v="3"/>
  </r>
  <r>
    <s v="0EC"/>
    <x v="6"/>
    <d v="2024-04-01T00:00:00"/>
    <x v="0"/>
    <x v="3"/>
    <s v="HK3059"/>
    <x v="7"/>
    <x v="4"/>
    <n v="5"/>
    <n v="2178"/>
    <n v="7.2"/>
    <s v="99773"/>
    <x v="71"/>
    <x v="17"/>
    <n v="3"/>
    <s v="7,"/>
    <s v="2"/>
    <n v="422"/>
    <n v="7.0333333333333332"/>
  </r>
  <r>
    <s v="0EC"/>
    <x v="6"/>
    <d v="2024-04-01T00:00:00"/>
    <x v="0"/>
    <x v="3"/>
    <s v="HK4040"/>
    <x v="7"/>
    <x v="4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4"/>
    <n v="1"/>
    <n v="384"/>
    <n v="1.25"/>
    <s v="54001"/>
    <x v="52"/>
    <x v="12"/>
    <n v="4"/>
    <s v="1,"/>
    <s v="25"/>
    <n v="85"/>
    <n v="1.4166666666666667"/>
  </r>
  <r>
    <s v="0EC"/>
    <x v="6"/>
    <d v="2024-04-01T00:00:00"/>
    <x v="0"/>
    <x v="3"/>
    <s v="HK4040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4-01T00:00:00"/>
    <x v="0"/>
    <x v="3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4"/>
    <n v="9"/>
    <n v="9533"/>
    <n v="3200"/>
    <s v="91001"/>
    <x v="61"/>
    <x v="19"/>
    <n v="4"/>
    <s v="32"/>
    <s v="00"/>
    <n v="1920"/>
    <n v="32"/>
  </r>
  <r>
    <s v="0EC"/>
    <x v="6"/>
    <d v="2024-04-01T00:00:00"/>
    <x v="0"/>
    <x v="3"/>
    <s v="HK4040"/>
    <x v="7"/>
    <x v="4"/>
    <n v="1"/>
    <n v="460"/>
    <n v="2"/>
    <s v="91263"/>
    <x v="97"/>
    <x v="19"/>
    <n v="1"/>
    <s v="2"/>
    <n v="0"/>
    <n v="120"/>
    <n v="2"/>
  </r>
  <r>
    <s v="0EC"/>
    <x v="6"/>
    <d v="2024-04-01T00:00:00"/>
    <x v="0"/>
    <x v="3"/>
    <s v="HK4040"/>
    <x v="7"/>
    <x v="4"/>
    <n v="3"/>
    <n v="1415"/>
    <n v="4.3"/>
    <s v="91407"/>
    <x v="87"/>
    <x v="19"/>
    <n v="3"/>
    <s v="4,"/>
    <s v="3"/>
    <n v="243"/>
    <n v="4.05"/>
  </r>
  <r>
    <s v="0EC"/>
    <x v="6"/>
    <d v="2024-04-01T00:00:00"/>
    <x v="0"/>
    <x v="3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4-01T00:00:00"/>
    <x v="0"/>
    <x v="3"/>
    <s v="HK4040"/>
    <x v="7"/>
    <x v="4"/>
    <n v="2"/>
    <n v="584"/>
    <n v="1"/>
    <s v="91798"/>
    <x v="88"/>
    <x v="19"/>
    <n v="1"/>
    <s v="1"/>
    <n v="0"/>
    <n v="60"/>
    <n v="1"/>
  </r>
  <r>
    <s v="0EC"/>
    <x v="6"/>
    <d v="2024-04-01T00:00:00"/>
    <x v="0"/>
    <x v="3"/>
    <s v="HK4040"/>
    <x v="7"/>
    <x v="4"/>
    <n v="8"/>
    <n v="5406"/>
    <n v="18.350000000000001"/>
    <s v="94001"/>
    <x v="68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4"/>
    <n v="3"/>
    <n v="838"/>
    <n v="2.2999999999999998"/>
    <s v="95200"/>
    <x v="90"/>
    <x v="26"/>
    <n v="3"/>
    <s v="2,"/>
    <s v="3"/>
    <n v="123"/>
    <n v="2.0499999999999998"/>
  </r>
  <r>
    <s v="0EC"/>
    <x v="6"/>
    <d v="2024-04-01T00:00:00"/>
    <x v="0"/>
    <x v="3"/>
    <s v="HK4040"/>
    <x v="7"/>
    <x v="4"/>
    <n v="3"/>
    <n v="1328"/>
    <n v="5"/>
    <s v="97001"/>
    <x v="57"/>
    <x v="16"/>
    <n v="1"/>
    <s v="5"/>
    <n v="0"/>
    <n v="300"/>
    <n v="5"/>
  </r>
  <r>
    <s v="0EC"/>
    <x v="6"/>
    <d v="2024-04-01T00:00:00"/>
    <x v="0"/>
    <x v="3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4-01T00:00:00"/>
    <x v="0"/>
    <x v="3"/>
    <s v="HK4850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4"/>
    <n v="2"/>
    <n v="1323"/>
    <n v="4.4000000000000004"/>
    <s v="94001"/>
    <x v="68"/>
    <x v="21"/>
    <n v="3"/>
    <s v="4,"/>
    <s v="4"/>
    <n v="244"/>
    <n v="4.0666666666666664"/>
  </r>
  <r>
    <s v="0EC"/>
    <x v="6"/>
    <d v="2024-04-01T00:00:00"/>
    <x v="0"/>
    <x v="3"/>
    <s v="HK4850"/>
    <x v="7"/>
    <x v="4"/>
    <n v="1"/>
    <n v="480"/>
    <n v="1.25"/>
    <s v="94343"/>
    <x v="79"/>
    <x v="21"/>
    <n v="4"/>
    <s v="1,"/>
    <s v="25"/>
    <n v="85"/>
    <n v="1.4166666666666667"/>
  </r>
  <r>
    <s v="0EC"/>
    <x v="6"/>
    <d v="2024-04-01T00:00:00"/>
    <x v="0"/>
    <x v="3"/>
    <s v="HK4850"/>
    <x v="7"/>
    <x v="4"/>
    <n v="1"/>
    <n v="718"/>
    <n v="2.25"/>
    <s v="99001"/>
    <x v="58"/>
    <x v="17"/>
    <n v="4"/>
    <s v="2,"/>
    <s v="25"/>
    <n v="145"/>
    <n v="2.4166666666666665"/>
  </r>
  <r>
    <s v="0EC"/>
    <x v="6"/>
    <d v="2024-04-01T00:00:00"/>
    <x v="0"/>
    <x v="3"/>
    <s v="HK4850"/>
    <x v="7"/>
    <x v="4"/>
    <n v="1"/>
    <n v="426"/>
    <n v="1.3"/>
    <s v="99773"/>
    <x v="71"/>
    <x v="17"/>
    <n v="3"/>
    <s v="1,"/>
    <s v="3"/>
    <n v="63"/>
    <n v="1.05"/>
  </r>
  <r>
    <s v="0EC"/>
    <x v="6"/>
    <d v="2024-05-01T00:00:00"/>
    <x v="0"/>
    <x v="4"/>
    <s v="HK1833"/>
    <x v="1"/>
    <x v="4"/>
    <n v="1"/>
    <n v="337"/>
    <n v="1"/>
    <s v="18753"/>
    <x v="99"/>
    <x v="30"/>
    <n v="1"/>
    <s v="1"/>
    <n v="0"/>
    <n v="60"/>
    <n v="1"/>
  </r>
  <r>
    <s v="0EC"/>
    <x v="6"/>
    <d v="2024-05-01T00:00:00"/>
    <x v="0"/>
    <x v="4"/>
    <s v="HK1833"/>
    <x v="1"/>
    <x v="4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4"/>
    <n v="1"/>
    <n v="633"/>
    <n v="2.5"/>
    <s v="50001"/>
    <x v="77"/>
    <x v="24"/>
    <n v="3"/>
    <s v="2,"/>
    <s v="5"/>
    <n v="125"/>
    <n v="2.0833333333333335"/>
  </r>
  <r>
    <s v="0EC"/>
    <x v="6"/>
    <d v="2024-05-01T00:00:00"/>
    <x v="0"/>
    <x v="4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52"/>
    <n v="0.1"/>
    <s v="50689"/>
    <x v="101"/>
    <x v="24"/>
    <n v="3"/>
    <s v="0,"/>
    <s v="1"/>
    <n v="1"/>
    <n v="1.6666666666666666E-2"/>
  </r>
  <r>
    <s v="0EC"/>
    <x v="6"/>
    <d v="2024-05-01T00:00:00"/>
    <x v="0"/>
    <x v="4"/>
    <s v="HK1833"/>
    <x v="1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1015"/>
    <n v="2.0499999999999998"/>
    <s v="91001"/>
    <x v="61"/>
    <x v="19"/>
    <n v="4"/>
    <s v="2,"/>
    <s v="05"/>
    <n v="125"/>
    <n v="2.0833333333333335"/>
  </r>
  <r>
    <s v="0EC"/>
    <x v="6"/>
    <d v="2024-05-01T00:00:00"/>
    <x v="0"/>
    <x v="4"/>
    <s v="HK1833"/>
    <x v="1"/>
    <x v="4"/>
    <n v="4"/>
    <n v="2589"/>
    <n v="8.4"/>
    <s v="94001"/>
    <x v="68"/>
    <x v="21"/>
    <n v="3"/>
    <s v="8,"/>
    <s v="4"/>
    <n v="484"/>
    <n v="8.0666666666666664"/>
  </r>
  <r>
    <s v="0EC"/>
    <x v="6"/>
    <d v="2024-05-01T00:00:00"/>
    <x v="0"/>
    <x v="4"/>
    <s v="HK1833"/>
    <x v="1"/>
    <x v="4"/>
    <n v="4"/>
    <n v="1809"/>
    <n v="7.2"/>
    <s v="94343"/>
    <x v="79"/>
    <x v="21"/>
    <n v="3"/>
    <s v="7,"/>
    <s v="2"/>
    <n v="422"/>
    <n v="7.0333333333333332"/>
  </r>
  <r>
    <s v="0EC"/>
    <x v="6"/>
    <d v="2024-05-01T00:00:00"/>
    <x v="0"/>
    <x v="4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5-01T00:00:00"/>
    <x v="0"/>
    <x v="4"/>
    <s v="HK1833"/>
    <x v="1"/>
    <x v="4"/>
    <n v="4"/>
    <n v="1793"/>
    <n v="7.5"/>
    <s v="97001"/>
    <x v="57"/>
    <x v="16"/>
    <n v="3"/>
    <s v="7,"/>
    <s v="5"/>
    <n v="425"/>
    <n v="7.083333333333333"/>
  </r>
  <r>
    <s v="0EC"/>
    <x v="6"/>
    <d v="2024-05-01T00:00:00"/>
    <x v="0"/>
    <x v="4"/>
    <s v="HK1833"/>
    <x v="1"/>
    <x v="4"/>
    <n v="1"/>
    <n v="532"/>
    <n v="2.0499999999999998"/>
    <s v="97161"/>
    <x v="102"/>
    <x v="16"/>
    <n v="4"/>
    <s v="2,"/>
    <s v="05"/>
    <n v="125"/>
    <n v="2.0833333333333335"/>
  </r>
  <r>
    <s v="0EC"/>
    <x v="6"/>
    <d v="2024-05-01T00:00:00"/>
    <x v="0"/>
    <x v="4"/>
    <s v="HK1833"/>
    <x v="1"/>
    <x v="4"/>
    <n v="1"/>
    <n v="525"/>
    <n v="2.2000000000000002"/>
    <s v="99001"/>
    <x v="58"/>
    <x v="17"/>
    <n v="3"/>
    <s v="2,"/>
    <s v="2"/>
    <n v="122"/>
    <n v="2.0333333333333332"/>
  </r>
  <r>
    <s v="0EC"/>
    <x v="6"/>
    <d v="2024-05-01T00:00:00"/>
    <x v="0"/>
    <x v="4"/>
    <s v="HK1833"/>
    <x v="1"/>
    <x v="4"/>
    <n v="1"/>
    <n v="410"/>
    <n v="1.1000000000000001"/>
    <s v="99524"/>
    <x v="66"/>
    <x v="17"/>
    <n v="3"/>
    <s v="1,"/>
    <s v="1"/>
    <n v="61"/>
    <n v="1.0166666666666666"/>
  </r>
  <r>
    <s v="0EC"/>
    <x v="6"/>
    <d v="2024-05-01T00:00:00"/>
    <x v="0"/>
    <x v="4"/>
    <s v="HK1833"/>
    <x v="1"/>
    <x v="4"/>
    <n v="9"/>
    <n v="3834"/>
    <n v="14.45"/>
    <s v="99773"/>
    <x v="71"/>
    <x v="17"/>
    <n v="5"/>
    <s v="14"/>
    <s v=",45"/>
    <n v="840.45"/>
    <n v="14.0075"/>
  </r>
  <r>
    <s v="0EC"/>
    <x v="6"/>
    <d v="2024-05-01T00:00:00"/>
    <x v="0"/>
    <x v="4"/>
    <s v="HK3059"/>
    <x v="7"/>
    <x v="4"/>
    <n v="2"/>
    <n v="1196"/>
    <n v="2.15"/>
    <s v="18753"/>
    <x v="99"/>
    <x v="30"/>
    <n v="4"/>
    <s v="2,"/>
    <s v="15"/>
    <n v="135"/>
    <n v="2.25"/>
  </r>
  <r>
    <s v="0EC"/>
    <x v="6"/>
    <d v="2024-05-01T00:00:00"/>
    <x v="0"/>
    <x v="4"/>
    <s v="HK3059"/>
    <x v="7"/>
    <x v="4"/>
    <n v="2"/>
    <n v="286"/>
    <n v="1.3"/>
    <s v="19318"/>
    <x v="62"/>
    <x v="20"/>
    <n v="3"/>
    <s v="1,"/>
    <s v="3"/>
    <n v="63"/>
    <n v="1.05"/>
  </r>
  <r>
    <s v="0EC"/>
    <x v="6"/>
    <d v="2024-05-01T00:00:00"/>
    <x v="0"/>
    <x v="4"/>
    <s v="HK3059"/>
    <x v="7"/>
    <x v="4"/>
    <n v="2"/>
    <n v="272"/>
    <n v="0.55000000000000004"/>
    <s v="19809"/>
    <x v="63"/>
    <x v="20"/>
    <n v="4"/>
    <s v="0,"/>
    <s v="55"/>
    <n v="55"/>
    <n v="0.91666666666666663"/>
  </r>
  <r>
    <s v="0EC"/>
    <x v="6"/>
    <d v="2024-05-01T00:00:00"/>
    <x v="0"/>
    <x v="4"/>
    <s v="HK3059"/>
    <x v="7"/>
    <x v="4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4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4"/>
    <n v="1"/>
    <n v="760"/>
    <n v="2.4500000000000002"/>
    <s v="44001"/>
    <x v="84"/>
    <x v="28"/>
    <n v="4"/>
    <s v="2,"/>
    <s v="45"/>
    <n v="165"/>
    <n v="2.75"/>
  </r>
  <r>
    <s v="0EC"/>
    <x v="6"/>
    <d v="2024-05-01T00:00:00"/>
    <x v="0"/>
    <x v="4"/>
    <s v="HK3059"/>
    <x v="7"/>
    <x v="4"/>
    <n v="3"/>
    <n v="1858"/>
    <n v="6.3"/>
    <s v="50001"/>
    <x v="77"/>
    <x v="24"/>
    <n v="3"/>
    <s v="6,"/>
    <s v="3"/>
    <n v="363"/>
    <n v="6.05"/>
  </r>
  <r>
    <s v="0EC"/>
    <x v="6"/>
    <d v="2024-05-01T00:00:00"/>
    <x v="0"/>
    <x v="4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762"/>
    <n v="2.5"/>
    <s v="54001"/>
    <x v="52"/>
    <x v="12"/>
    <n v="3"/>
    <s v="2,"/>
    <s v="5"/>
    <n v="125"/>
    <n v="2.0833333333333335"/>
  </r>
  <r>
    <s v="0EC"/>
    <x v="6"/>
    <d v="2024-05-01T00:00:00"/>
    <x v="0"/>
    <x v="4"/>
    <s v="HK3059"/>
    <x v="7"/>
    <x v="4"/>
    <n v="2"/>
    <n v="274"/>
    <n v="1.4"/>
    <s v="81736"/>
    <x v="59"/>
    <x v="14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4"/>
    <n v="1"/>
    <n v="217"/>
    <n v="0.4"/>
    <s v="86568"/>
    <x v="91"/>
    <x v="29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2030"/>
    <n v="6.4"/>
    <s v="91001"/>
    <x v="61"/>
    <x v="19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893"/>
    <n v="3.36"/>
    <s v="94343"/>
    <x v="79"/>
    <x v="21"/>
    <n v="4"/>
    <s v="3,"/>
    <s v="36"/>
    <n v="216"/>
    <n v="3.6"/>
  </r>
  <r>
    <s v="0EC"/>
    <x v="6"/>
    <d v="2024-05-01T00:00:00"/>
    <x v="0"/>
    <x v="4"/>
    <s v="HK3059"/>
    <x v="7"/>
    <x v="4"/>
    <n v="1"/>
    <n v="297"/>
    <n v="0.4"/>
    <s v="95200"/>
    <x v="90"/>
    <x v="26"/>
    <n v="3"/>
    <s v="0,"/>
    <s v="4"/>
    <n v="4"/>
    <n v="6.6666666666666666E-2"/>
  </r>
  <r>
    <s v="0EC"/>
    <x v="6"/>
    <d v="2024-05-01T00:00:00"/>
    <x v="0"/>
    <x v="4"/>
    <s v="HK3059"/>
    <x v="7"/>
    <x v="4"/>
    <n v="4"/>
    <n v="1815"/>
    <n v="7.15"/>
    <s v="97001"/>
    <x v="57"/>
    <x v="16"/>
    <n v="4"/>
    <s v="7,"/>
    <s v="15"/>
    <n v="435"/>
    <n v="7.25"/>
  </r>
  <r>
    <s v="0EC"/>
    <x v="6"/>
    <d v="2024-05-01T00:00:00"/>
    <x v="0"/>
    <x v="4"/>
    <s v="HK3059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5-01T00:00:00"/>
    <x v="0"/>
    <x v="4"/>
    <s v="HK3059"/>
    <x v="7"/>
    <x v="4"/>
    <n v="5"/>
    <n v="2340"/>
    <n v="8"/>
    <s v="99773"/>
    <x v="71"/>
    <x v="17"/>
    <n v="1"/>
    <s v="8"/>
    <n v="0"/>
    <n v="480"/>
    <n v="8"/>
  </r>
  <r>
    <s v="0EC"/>
    <x v="6"/>
    <d v="2024-05-01T00:00:00"/>
    <x v="0"/>
    <x v="4"/>
    <s v="HK3245"/>
    <x v="6"/>
    <x v="4"/>
    <n v="1"/>
    <n v="531"/>
    <n v="1.05"/>
    <s v="8372"/>
    <x v="94"/>
    <x v="5"/>
    <n v="4"/>
    <s v="1,"/>
    <s v="05"/>
    <n v="65"/>
    <n v="1.0833333333333333"/>
  </r>
  <r>
    <s v="0EC"/>
    <x v="6"/>
    <d v="2024-05-01T00:00:00"/>
    <x v="0"/>
    <x v="4"/>
    <s v="HK3245"/>
    <x v="6"/>
    <x v="4"/>
    <n v="4"/>
    <n v="3538"/>
    <n v="7.45"/>
    <s v="88001"/>
    <x v="60"/>
    <x v="18"/>
    <n v="4"/>
    <s v="7,"/>
    <s v="45"/>
    <n v="465"/>
    <n v="7.75"/>
  </r>
  <r>
    <s v="0EC"/>
    <x v="6"/>
    <d v="2024-05-01T00:00:00"/>
    <x v="0"/>
    <x v="4"/>
    <s v="HK3245"/>
    <x v="6"/>
    <x v="4"/>
    <n v="4"/>
    <n v="4231"/>
    <n v="9.25"/>
    <s v="91001"/>
    <x v="61"/>
    <x v="19"/>
    <n v="4"/>
    <s v="9,"/>
    <s v="25"/>
    <n v="565"/>
    <n v="9.4166666666666661"/>
  </r>
  <r>
    <s v="0EC"/>
    <x v="6"/>
    <d v="2024-05-01T00:00:00"/>
    <x v="0"/>
    <x v="4"/>
    <s v="HK3245"/>
    <x v="6"/>
    <x v="4"/>
    <n v="1"/>
    <n v="417"/>
    <n v="0.5"/>
    <s v="91263"/>
    <x v="97"/>
    <x v="19"/>
    <n v="3"/>
    <s v="0,"/>
    <s v="5"/>
    <n v="5"/>
    <n v="8.3333333333333329E-2"/>
  </r>
  <r>
    <s v="0EC"/>
    <x v="6"/>
    <d v="2024-05-01T00:00:00"/>
    <x v="0"/>
    <x v="4"/>
    <s v="HK3245"/>
    <x v="6"/>
    <x v="4"/>
    <n v="2"/>
    <n v="1073"/>
    <n v="2.35"/>
    <s v="91405"/>
    <x v="80"/>
    <x v="19"/>
    <n v="4"/>
    <s v="2,"/>
    <s v="35"/>
    <n v="155"/>
    <n v="2.5833333333333335"/>
  </r>
  <r>
    <s v="0EC"/>
    <x v="6"/>
    <d v="2024-05-01T00:00:00"/>
    <x v="0"/>
    <x v="4"/>
    <s v="HK3245"/>
    <x v="6"/>
    <x v="4"/>
    <n v="3"/>
    <n v="1179"/>
    <n v="1.45"/>
    <s v="91407"/>
    <x v="87"/>
    <x v="19"/>
    <n v="4"/>
    <s v="1,"/>
    <s v="45"/>
    <n v="105"/>
    <n v="1.75"/>
  </r>
  <r>
    <s v="0EC"/>
    <x v="6"/>
    <d v="2024-05-01T00:00:00"/>
    <x v="0"/>
    <x v="4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5-01T00:00:00"/>
    <x v="0"/>
    <x v="4"/>
    <s v="HK3245"/>
    <x v="6"/>
    <x v="4"/>
    <n v="1"/>
    <n v="504"/>
    <n v="1.1499999999999999"/>
    <s v="97001"/>
    <x v="57"/>
    <x v="16"/>
    <n v="4"/>
    <s v="1,"/>
    <s v="15"/>
    <n v="75"/>
    <n v="1.25"/>
  </r>
  <r>
    <s v="0EC"/>
    <x v="6"/>
    <d v="2024-05-01T00:00:00"/>
    <x v="0"/>
    <x v="4"/>
    <s v="HK4040"/>
    <x v="7"/>
    <x v="4"/>
    <n v="1"/>
    <n v="446"/>
    <n v="0.5"/>
    <s v="18753"/>
    <x v="99"/>
    <x v="30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475"/>
    <n v="2.1"/>
    <s v="18756"/>
    <x v="95"/>
    <x v="30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05-01T00:00:00"/>
    <x v="0"/>
    <x v="4"/>
    <s v="HK4040"/>
    <x v="7"/>
    <x v="4"/>
    <n v="2"/>
    <n v="2030"/>
    <n v="6.2"/>
    <s v="91001"/>
    <x v="61"/>
    <x v="19"/>
    <n v="3"/>
    <s v="6,"/>
    <s v="2"/>
    <n v="362"/>
    <n v="6.0333333333333332"/>
  </r>
  <r>
    <s v="0EC"/>
    <x v="6"/>
    <d v="2024-05-01T00:00:00"/>
    <x v="0"/>
    <x v="4"/>
    <s v="HK4040"/>
    <x v="7"/>
    <x v="4"/>
    <n v="1"/>
    <n v="165"/>
    <n v="1.5"/>
    <s v="91263"/>
    <x v="97"/>
    <x v="19"/>
    <n v="3"/>
    <s v="1,"/>
    <s v="5"/>
    <n v="65"/>
    <n v="1.0833333333333333"/>
  </r>
  <r>
    <s v="0EC"/>
    <x v="6"/>
    <d v="2024-05-01T00:00:00"/>
    <x v="0"/>
    <x v="4"/>
    <s v="HK4040"/>
    <x v="7"/>
    <x v="4"/>
    <n v="2"/>
    <n v="1024"/>
    <n v="3"/>
    <s v="91405"/>
    <x v="80"/>
    <x v="19"/>
    <n v="1"/>
    <s v="3"/>
    <n v="0"/>
    <n v="180"/>
    <n v="3"/>
  </r>
  <r>
    <s v="0EC"/>
    <x v="6"/>
    <d v="2024-05-01T00:00:00"/>
    <x v="0"/>
    <x v="4"/>
    <s v="HK4040"/>
    <x v="7"/>
    <x v="4"/>
    <n v="1"/>
    <n v="393"/>
    <n v="0.5"/>
    <s v="91407"/>
    <x v="87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5-01T00:00:00"/>
    <x v="0"/>
    <x v="4"/>
    <s v="HK4040"/>
    <x v="7"/>
    <x v="4"/>
    <n v="2"/>
    <n v="584"/>
    <n v="0.5"/>
    <s v="91798"/>
    <x v="88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633"/>
    <n v="2.1"/>
    <s v="94001"/>
    <x v="68"/>
    <x v="21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44"/>
    <n v="1.5"/>
    <s v="95200"/>
    <x v="90"/>
    <x v="26"/>
    <n v="3"/>
    <s v="1,"/>
    <s v="5"/>
    <n v="65"/>
    <n v="1.0833333333333333"/>
  </r>
  <r>
    <s v="0EC"/>
    <x v="6"/>
    <d v="2024-05-01T00:00:00"/>
    <x v="0"/>
    <x v="4"/>
    <s v="HK4040"/>
    <x v="7"/>
    <x v="4"/>
    <n v="4"/>
    <n v="2287"/>
    <n v="7.1"/>
    <s v="97001"/>
    <x v="57"/>
    <x v="16"/>
    <n v="3"/>
    <s v="7,"/>
    <s v="1"/>
    <n v="421"/>
    <n v="7.0166666666666666"/>
  </r>
  <r>
    <s v="0EC"/>
    <x v="6"/>
    <d v="2024-05-01T00:00:00"/>
    <x v="0"/>
    <x v="4"/>
    <s v="HK4040"/>
    <x v="7"/>
    <x v="4"/>
    <n v="2"/>
    <n v="1050"/>
    <n v="4.55"/>
    <s v="99001"/>
    <x v="58"/>
    <x v="17"/>
    <n v="4"/>
    <s v="4,"/>
    <s v="55"/>
    <n v="295"/>
    <n v="4.916666666666667"/>
  </r>
  <r>
    <s v="0EC"/>
    <x v="6"/>
    <d v="2024-05-01T00:00:00"/>
    <x v="0"/>
    <x v="4"/>
    <s v="HK4040"/>
    <x v="7"/>
    <x v="4"/>
    <n v="3"/>
    <n v="1278"/>
    <n v="4.25"/>
    <s v="99773"/>
    <x v="71"/>
    <x v="17"/>
    <n v="4"/>
    <s v="4,"/>
    <s v="25"/>
    <n v="265"/>
    <n v="4.416666666666667"/>
  </r>
  <r>
    <s v="0EC"/>
    <x v="6"/>
    <d v="2024-05-01T00:00:00"/>
    <x v="0"/>
    <x v="4"/>
    <s v="HK4785"/>
    <x v="7"/>
    <x v="4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4"/>
    <n v="2"/>
    <n v="446"/>
    <n v="1.55"/>
    <s v="27001"/>
    <x v="56"/>
    <x v="15"/>
    <n v="4"/>
    <s v="1,"/>
    <s v="55"/>
    <n v="115"/>
    <n v="1.9166666666666667"/>
  </r>
  <r>
    <s v="0EC"/>
    <x v="6"/>
    <d v="2024-05-01T00:00:00"/>
    <x v="0"/>
    <x v="4"/>
    <s v="HK4785"/>
    <x v="7"/>
    <x v="4"/>
    <n v="1"/>
    <n v="378"/>
    <n v="1.25"/>
    <s v="54001"/>
    <x v="52"/>
    <x v="12"/>
    <n v="4"/>
    <s v="1,"/>
    <s v="25"/>
    <n v="85"/>
    <n v="1.4166666666666667"/>
  </r>
  <r>
    <s v="0EC"/>
    <x v="6"/>
    <d v="2024-05-01T00:00:00"/>
    <x v="0"/>
    <x v="4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5-01T00:00:00"/>
    <x v="0"/>
    <x v="4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5-01T00:00:00"/>
    <x v="0"/>
    <x v="4"/>
    <s v="HK4785"/>
    <x v="7"/>
    <x v="4"/>
    <n v="1"/>
    <n v="437"/>
    <n v="2"/>
    <s v="97001"/>
    <x v="57"/>
    <x v="16"/>
    <n v="1"/>
    <s v="2"/>
    <n v="0"/>
    <n v="120"/>
    <n v="2"/>
  </r>
  <r>
    <s v="0EC"/>
    <x v="6"/>
    <d v="2024-05-01T00:00:00"/>
    <x v="0"/>
    <x v="4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4850"/>
    <x v="7"/>
    <x v="4"/>
    <n v="3"/>
    <n v="1533"/>
    <n v="3.4"/>
    <s v="18753"/>
    <x v="99"/>
    <x v="30"/>
    <n v="3"/>
    <s v="3,"/>
    <s v="4"/>
    <n v="184"/>
    <n v="3.0666666666666669"/>
  </r>
  <r>
    <s v="0EC"/>
    <x v="6"/>
    <d v="2024-05-01T00:00:00"/>
    <x v="0"/>
    <x v="4"/>
    <s v="HK4850"/>
    <x v="7"/>
    <x v="4"/>
    <n v="1"/>
    <n v="145"/>
    <n v="0.45"/>
    <s v="19318"/>
    <x v="62"/>
    <x v="20"/>
    <n v="4"/>
    <s v="0,"/>
    <s v="45"/>
    <n v="45"/>
    <n v="0.75"/>
  </r>
  <r>
    <s v="0EC"/>
    <x v="6"/>
    <d v="2024-05-01T00:00:00"/>
    <x v="0"/>
    <x v="4"/>
    <s v="HK4850"/>
    <x v="7"/>
    <x v="4"/>
    <n v="1"/>
    <n v="125"/>
    <n v="0.35"/>
    <s v="19809"/>
    <x v="63"/>
    <x v="20"/>
    <n v="4"/>
    <s v="0,"/>
    <s v="35"/>
    <n v="35"/>
    <n v="0.58333333333333337"/>
  </r>
  <r>
    <s v="0EC"/>
    <x v="6"/>
    <d v="2024-05-01T00:00:00"/>
    <x v="0"/>
    <x v="4"/>
    <s v="HK4850"/>
    <x v="7"/>
    <x v="4"/>
    <n v="1"/>
    <n v="504"/>
    <n v="2"/>
    <s v="50001"/>
    <x v="77"/>
    <x v="24"/>
    <n v="1"/>
    <s v="2"/>
    <n v="0"/>
    <n v="120"/>
    <n v="2"/>
  </r>
  <r>
    <s v="0EC"/>
    <x v="6"/>
    <d v="2024-05-01T00:00:00"/>
    <x v="0"/>
    <x v="4"/>
    <s v="HK4850"/>
    <x v="7"/>
    <x v="4"/>
    <n v="1"/>
    <n v="541"/>
    <n v="1.55"/>
    <s v="52001"/>
    <x v="54"/>
    <x v="13"/>
    <n v="4"/>
    <s v="1,"/>
    <s v="55"/>
    <n v="115"/>
    <n v="1.9166666666666667"/>
  </r>
  <r>
    <s v="0EC"/>
    <x v="6"/>
    <d v="2024-05-01T00:00:00"/>
    <x v="0"/>
    <x v="4"/>
    <s v="HK4850"/>
    <x v="7"/>
    <x v="4"/>
    <n v="2"/>
    <n v="492"/>
    <n v="1.55"/>
    <s v="54001"/>
    <x v="52"/>
    <x v="12"/>
    <n v="4"/>
    <s v="1,"/>
    <s v="55"/>
    <n v="115"/>
    <n v="1.9166666666666667"/>
  </r>
  <r>
    <s v="0EC"/>
    <x v="6"/>
    <d v="2024-05-01T00:00:00"/>
    <x v="0"/>
    <x v="4"/>
    <s v="HK4850"/>
    <x v="7"/>
    <x v="4"/>
    <n v="3"/>
    <n v="613"/>
    <n v="3.45"/>
    <s v="81736"/>
    <x v="59"/>
    <x v="14"/>
    <n v="4"/>
    <s v="3,"/>
    <s v="45"/>
    <n v="225"/>
    <n v="3.75"/>
  </r>
  <r>
    <s v="0EC"/>
    <x v="6"/>
    <d v="2024-05-01T00:00:00"/>
    <x v="0"/>
    <x v="4"/>
    <s v="HK4850"/>
    <x v="7"/>
    <x v="4"/>
    <n v="1"/>
    <n v="1015"/>
    <n v="3.3"/>
    <s v="91001"/>
    <x v="61"/>
    <x v="19"/>
    <n v="3"/>
    <s v="3,"/>
    <s v="3"/>
    <n v="183"/>
    <n v="3.05"/>
  </r>
  <r>
    <s v="0EC"/>
    <x v="6"/>
    <d v="2024-05-01T00:00:00"/>
    <x v="0"/>
    <x v="4"/>
    <s v="HK4850"/>
    <x v="7"/>
    <x v="4"/>
    <n v="6"/>
    <n v="4026"/>
    <n v="13.28"/>
    <s v="94001"/>
    <x v="68"/>
    <x v="21"/>
    <n v="5"/>
    <s v="13"/>
    <s v=",28"/>
    <n v="780.28"/>
    <n v="13.004666666666667"/>
  </r>
  <r>
    <s v="0EC"/>
    <x v="6"/>
    <d v="2024-05-01T00:00:00"/>
    <x v="0"/>
    <x v="4"/>
    <s v="HK4850"/>
    <x v="7"/>
    <x v="4"/>
    <n v="1"/>
    <n v="545"/>
    <n v="1.5"/>
    <s v="94343"/>
    <x v="79"/>
    <x v="21"/>
    <n v="3"/>
    <s v="1,"/>
    <s v="5"/>
    <n v="65"/>
    <n v="1.0833333333333333"/>
  </r>
  <r>
    <s v="0EC"/>
    <x v="6"/>
    <d v="2024-05-01T00:00:00"/>
    <x v="0"/>
    <x v="4"/>
    <s v="HK4850"/>
    <x v="7"/>
    <x v="4"/>
    <n v="2"/>
    <n v="862"/>
    <n v="2.2999999999999998"/>
    <s v="95200"/>
    <x v="90"/>
    <x v="26"/>
    <n v="3"/>
    <s v="2,"/>
    <s v="3"/>
    <n v="123"/>
    <n v="2.0499999999999998"/>
  </r>
  <r>
    <s v="0EC"/>
    <x v="6"/>
    <d v="2024-05-01T00:00:00"/>
    <x v="0"/>
    <x v="4"/>
    <s v="HK4850"/>
    <x v="7"/>
    <x v="4"/>
    <n v="4"/>
    <n v="1748"/>
    <n v="7.55"/>
    <s v="97001"/>
    <x v="57"/>
    <x v="16"/>
    <n v="4"/>
    <s v="7,"/>
    <s v="55"/>
    <n v="475"/>
    <n v="7.916666666666667"/>
  </r>
  <r>
    <s v="0EC"/>
    <x v="6"/>
    <d v="2024-05-01T00:00:00"/>
    <x v="0"/>
    <x v="4"/>
    <s v="HK4850"/>
    <x v="7"/>
    <x v="4"/>
    <n v="4"/>
    <n v="1914"/>
    <n v="4.3"/>
    <s v="99773"/>
    <x v="71"/>
    <x v="17"/>
    <n v="3"/>
    <s v="4,"/>
    <s v="3"/>
    <n v="243"/>
    <n v="4.05"/>
  </r>
  <r>
    <s v="0EC"/>
    <x v="6"/>
    <d v="2024-06-01T00:00:00"/>
    <x v="0"/>
    <x v="5"/>
    <s v="HK1833"/>
    <x v="1"/>
    <x v="4"/>
    <n v="1"/>
    <n v="438"/>
    <n v="2"/>
    <s v="18756"/>
    <x v="95"/>
    <x v="30"/>
    <n v="1"/>
    <s v="2"/>
    <n v="0"/>
    <n v="120"/>
    <n v="2"/>
  </r>
  <r>
    <s v="0EC"/>
    <x v="6"/>
    <d v="2024-06-01T00:00:00"/>
    <x v="0"/>
    <x v="5"/>
    <s v="HK1833"/>
    <x v="1"/>
    <x v="4"/>
    <n v="1"/>
    <n v="338"/>
    <n v="1.5"/>
    <s v="50001"/>
    <x v="77"/>
    <x v="24"/>
    <n v="3"/>
    <s v="1,"/>
    <s v="5"/>
    <n v="65"/>
    <n v="1.0833333333333333"/>
  </r>
  <r>
    <s v="0EC"/>
    <x v="6"/>
    <d v="2024-06-01T00:00:00"/>
    <x v="0"/>
    <x v="5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1833"/>
    <x v="1"/>
    <x v="4"/>
    <n v="1"/>
    <n v="454"/>
    <n v="1.2"/>
    <s v="81001"/>
    <x v="55"/>
    <x v="14"/>
    <n v="3"/>
    <s v="1,"/>
    <s v="2"/>
    <n v="62"/>
    <n v="1.0333333333333334"/>
  </r>
  <r>
    <s v="0EC"/>
    <x v="6"/>
    <d v="2024-06-01T00:00:00"/>
    <x v="0"/>
    <x v="5"/>
    <s v="HK1833"/>
    <x v="1"/>
    <x v="4"/>
    <n v="2"/>
    <n v="524"/>
    <n v="2.5"/>
    <s v="81736"/>
    <x v="59"/>
    <x v="14"/>
    <n v="3"/>
    <s v="2,"/>
    <s v="5"/>
    <n v="125"/>
    <n v="2.0833333333333335"/>
  </r>
  <r>
    <s v="0EC"/>
    <x v="6"/>
    <d v="2024-06-01T00:00:00"/>
    <x v="0"/>
    <x v="5"/>
    <s v="HK1833"/>
    <x v="1"/>
    <x v="4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06-01T00:00:00"/>
    <x v="0"/>
    <x v="5"/>
    <s v="HK1833"/>
    <x v="1"/>
    <x v="4"/>
    <n v="6"/>
    <n v="4209"/>
    <n v="17.25"/>
    <s v="94001"/>
    <x v="68"/>
    <x v="21"/>
    <n v="5"/>
    <s v="17"/>
    <s v=",25"/>
    <n v="1020.25"/>
    <n v="17.004166666666666"/>
  </r>
  <r>
    <s v="0EC"/>
    <x v="6"/>
    <d v="2024-06-01T00:00:00"/>
    <x v="0"/>
    <x v="5"/>
    <s v="HK1833"/>
    <x v="1"/>
    <x v="4"/>
    <n v="6"/>
    <n v="2027"/>
    <n v="8.3000000000000007"/>
    <s v="94343"/>
    <x v="79"/>
    <x v="21"/>
    <n v="3"/>
    <s v="8,"/>
    <s v="3"/>
    <n v="483"/>
    <n v="8.0500000000000007"/>
  </r>
  <r>
    <s v="0EC"/>
    <x v="6"/>
    <d v="2024-06-01T00:00:00"/>
    <x v="0"/>
    <x v="5"/>
    <s v="HK1833"/>
    <x v="1"/>
    <x v="4"/>
    <n v="1"/>
    <n v="725"/>
    <n v="1"/>
    <s v="94883"/>
    <x v="89"/>
    <x v="21"/>
    <n v="1"/>
    <s v="1"/>
    <n v="0"/>
    <n v="60"/>
    <n v="1"/>
  </r>
  <r>
    <s v="0EC"/>
    <x v="6"/>
    <d v="2024-06-01T00:00:00"/>
    <x v="0"/>
    <x v="5"/>
    <s v="HK1833"/>
    <x v="1"/>
    <x v="4"/>
    <n v="2"/>
    <n v="598"/>
    <n v="2.4"/>
    <s v="95001"/>
    <x v="81"/>
    <x v="26"/>
    <n v="3"/>
    <s v="2,"/>
    <s v="4"/>
    <n v="124"/>
    <n v="2.0666666666666669"/>
  </r>
  <r>
    <s v="0EC"/>
    <x v="6"/>
    <d v="2024-06-01T00:00:00"/>
    <x v="0"/>
    <x v="5"/>
    <s v="HK1833"/>
    <x v="1"/>
    <x v="4"/>
    <n v="2"/>
    <n v="541"/>
    <n v="2.2000000000000002"/>
    <s v="95200"/>
    <x v="90"/>
    <x v="26"/>
    <n v="3"/>
    <s v="2,"/>
    <s v="2"/>
    <n v="122"/>
    <n v="2.0333333333333332"/>
  </r>
  <r>
    <s v="0EC"/>
    <x v="6"/>
    <d v="2024-06-01T00:00:00"/>
    <x v="0"/>
    <x v="5"/>
    <s v="HK1833"/>
    <x v="1"/>
    <x v="4"/>
    <n v="3"/>
    <n v="1490"/>
    <n v="5.4"/>
    <s v="97001"/>
    <x v="57"/>
    <x v="16"/>
    <n v="3"/>
    <s v="5,"/>
    <s v="4"/>
    <n v="304"/>
    <n v="5.0666666666666664"/>
  </r>
  <r>
    <s v="0EC"/>
    <x v="6"/>
    <d v="2024-06-01T00:00:00"/>
    <x v="0"/>
    <x v="5"/>
    <s v="HK1833"/>
    <x v="1"/>
    <x v="4"/>
    <n v="1"/>
    <n v="670"/>
    <n v="2.2999999999999998"/>
    <s v="97666"/>
    <x v="103"/>
    <x v="16"/>
    <n v="3"/>
    <s v="2,"/>
    <s v="3"/>
    <n v="123"/>
    <n v="2.0499999999999998"/>
  </r>
  <r>
    <s v="0EC"/>
    <x v="6"/>
    <d v="2024-06-01T00:00:00"/>
    <x v="0"/>
    <x v="5"/>
    <s v="HK1833"/>
    <x v="1"/>
    <x v="4"/>
    <n v="3"/>
    <n v="1961"/>
    <n v="6.5"/>
    <s v="99001"/>
    <x v="58"/>
    <x v="17"/>
    <n v="3"/>
    <s v="6,"/>
    <s v="5"/>
    <n v="365"/>
    <n v="6.083333333333333"/>
  </r>
  <r>
    <s v="0EC"/>
    <x v="6"/>
    <d v="2024-06-01T00:00:00"/>
    <x v="0"/>
    <x v="5"/>
    <s v="HK1833"/>
    <x v="1"/>
    <x v="4"/>
    <n v="1"/>
    <n v="426"/>
    <n v="1.2"/>
    <s v="99773"/>
    <x v="71"/>
    <x v="17"/>
    <n v="3"/>
    <s v="1,"/>
    <s v="2"/>
    <n v="62"/>
    <n v="1.0333333333333334"/>
  </r>
  <r>
    <s v="0EC"/>
    <x v="6"/>
    <d v="2024-06-01T00:00:00"/>
    <x v="0"/>
    <x v="5"/>
    <s v="HK2822"/>
    <x v="10"/>
    <x v="4"/>
    <n v="2"/>
    <n v="1450"/>
    <n v="1.35"/>
    <s v="94883"/>
    <x v="89"/>
    <x v="21"/>
    <n v="4"/>
    <s v="1,"/>
    <s v="35"/>
    <n v="95"/>
    <n v="1.5833333333333333"/>
  </r>
  <r>
    <s v="0EC"/>
    <x v="6"/>
    <d v="2024-06-01T00:00:00"/>
    <x v="0"/>
    <x v="5"/>
    <s v="HK3059"/>
    <x v="7"/>
    <x v="4"/>
    <n v="3"/>
    <n v="441"/>
    <n v="1.5"/>
    <s v="19809"/>
    <x v="63"/>
    <x v="2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3059"/>
    <x v="7"/>
    <x v="4"/>
    <n v="1"/>
    <n v="760"/>
    <n v="2.4"/>
    <s v="44001"/>
    <x v="84"/>
    <x v="28"/>
    <n v="3"/>
    <s v="2,"/>
    <s v="4"/>
    <n v="124"/>
    <n v="2.0666666666666669"/>
  </r>
  <r>
    <s v="0EC"/>
    <x v="6"/>
    <d v="2024-06-01T00:00:00"/>
    <x v="0"/>
    <x v="5"/>
    <s v="HK3059"/>
    <x v="7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331"/>
    <n v="1.2"/>
    <s v="54001"/>
    <x v="52"/>
    <x v="12"/>
    <n v="3"/>
    <s v="1,"/>
    <s v="2"/>
    <n v="62"/>
    <n v="1.0333333333333334"/>
  </r>
  <r>
    <s v="0EC"/>
    <x v="6"/>
    <d v="2024-06-01T00:00:00"/>
    <x v="0"/>
    <x v="5"/>
    <s v="HK3059"/>
    <x v="7"/>
    <x v="4"/>
    <n v="1"/>
    <n v="652"/>
    <n v="2.2000000000000002"/>
    <s v="70215"/>
    <x v="73"/>
    <x v="22"/>
    <n v="3"/>
    <s v="2,"/>
    <s v="2"/>
    <n v="122"/>
    <n v="2.0333333333333332"/>
  </r>
  <r>
    <s v="0EC"/>
    <x v="6"/>
    <d v="2024-06-01T00:00:00"/>
    <x v="0"/>
    <x v="5"/>
    <s v="HK3059"/>
    <x v="7"/>
    <x v="4"/>
    <n v="2"/>
    <n v="524"/>
    <n v="1.6"/>
    <s v="81736"/>
    <x v="59"/>
    <x v="14"/>
    <n v="3"/>
    <s v="1,"/>
    <s v="6"/>
    <n v="66"/>
    <n v="1.1000000000000001"/>
  </r>
  <r>
    <s v="0EC"/>
    <x v="6"/>
    <d v="2024-06-01T00:00:00"/>
    <x v="0"/>
    <x v="5"/>
    <s v="HK3059"/>
    <x v="7"/>
    <x v="4"/>
    <n v="1"/>
    <n v="1015"/>
    <n v="3.2"/>
    <s v="91001"/>
    <x v="61"/>
    <x v="19"/>
    <n v="3"/>
    <s v="3,"/>
    <s v="2"/>
    <n v="182"/>
    <n v="3.0333333333333332"/>
  </r>
  <r>
    <s v="0EC"/>
    <x v="6"/>
    <d v="2024-06-01T00:00:00"/>
    <x v="0"/>
    <x v="5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6-01T00:00:00"/>
    <x v="0"/>
    <x v="5"/>
    <s v="HK3059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3059"/>
    <x v="7"/>
    <x v="4"/>
    <n v="2"/>
    <n v="1075"/>
    <n v="3.35"/>
    <s v="95001"/>
    <x v="81"/>
    <x v="26"/>
    <n v="4"/>
    <s v="3,"/>
    <s v="35"/>
    <n v="215"/>
    <n v="3.5833333333333335"/>
  </r>
  <r>
    <s v="0EC"/>
    <x v="6"/>
    <d v="2024-06-01T00:00:00"/>
    <x v="0"/>
    <x v="5"/>
    <s v="HK3059"/>
    <x v="7"/>
    <x v="4"/>
    <n v="5"/>
    <n v="3025"/>
    <n v="10.5"/>
    <s v="97001"/>
    <x v="57"/>
    <x v="16"/>
    <n v="4"/>
    <s v="10"/>
    <s v=",5"/>
    <n v="600.5"/>
    <n v="10.008333333333333"/>
  </r>
  <r>
    <s v="0EC"/>
    <x v="6"/>
    <d v="2024-06-01T00:00:00"/>
    <x v="0"/>
    <x v="5"/>
    <s v="HK3059"/>
    <x v="7"/>
    <x v="4"/>
    <n v="1"/>
    <n v="525"/>
    <n v="2.1"/>
    <s v="99001"/>
    <x v="58"/>
    <x v="17"/>
    <n v="3"/>
    <s v="2,"/>
    <s v="1"/>
    <n v="121"/>
    <n v="2.0166666666666666"/>
  </r>
  <r>
    <s v="0EC"/>
    <x v="6"/>
    <d v="2024-06-01T00:00:00"/>
    <x v="0"/>
    <x v="5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6-01T00:00:00"/>
    <x v="0"/>
    <x v="5"/>
    <s v="HK3059"/>
    <x v="7"/>
    <x v="4"/>
    <n v="4"/>
    <n v="2183"/>
    <n v="7.45"/>
    <s v="99773"/>
    <x v="71"/>
    <x v="17"/>
    <n v="4"/>
    <s v="7,"/>
    <s v="45"/>
    <n v="465"/>
    <n v="7.75"/>
  </r>
  <r>
    <s v="0EC"/>
    <x v="6"/>
    <d v="2024-06-01T00:00:00"/>
    <x v="0"/>
    <x v="5"/>
    <s v="HK3245"/>
    <x v="6"/>
    <x v="4"/>
    <n v="1"/>
    <n v="598"/>
    <n v="0.45"/>
    <s v="18753"/>
    <x v="99"/>
    <x v="30"/>
    <n v="4"/>
    <s v="0,"/>
    <s v="45"/>
    <n v="45"/>
    <n v="0.75"/>
  </r>
  <r>
    <s v="0EC"/>
    <x v="6"/>
    <d v="2024-06-01T00:00:00"/>
    <x v="0"/>
    <x v="5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06-01T00:00:00"/>
    <x v="0"/>
    <x v="5"/>
    <s v="HK3245"/>
    <x v="6"/>
    <x v="4"/>
    <n v="2"/>
    <n v="294"/>
    <n v="0.4"/>
    <s v="19809"/>
    <x v="63"/>
    <x v="20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456"/>
    <n v="2.2000000000000002"/>
    <s v="50350"/>
    <x v="75"/>
    <x v="24"/>
    <n v="3"/>
    <s v="2,"/>
    <s v="2"/>
    <n v="122"/>
    <n v="2.0333333333333332"/>
  </r>
  <r>
    <s v="0EC"/>
    <x v="6"/>
    <d v="2024-06-01T00:00:00"/>
    <x v="0"/>
    <x v="5"/>
    <s v="HK3245"/>
    <x v="6"/>
    <x v="4"/>
    <n v="1"/>
    <n v="313"/>
    <n v="0.4"/>
    <s v="52835"/>
    <x v="104"/>
    <x v="13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768"/>
    <n v="1.25"/>
    <s v="54001"/>
    <x v="52"/>
    <x v="12"/>
    <n v="4"/>
    <s v="1,"/>
    <s v="25"/>
    <n v="85"/>
    <n v="1.4166666666666667"/>
  </r>
  <r>
    <s v="0EC"/>
    <x v="6"/>
    <d v="2024-06-01T00:00:00"/>
    <x v="0"/>
    <x v="5"/>
    <s v="HK3245"/>
    <x v="6"/>
    <x v="4"/>
    <n v="2"/>
    <n v="2231"/>
    <n v="4.25"/>
    <s v="91001"/>
    <x v="61"/>
    <x v="19"/>
    <n v="4"/>
    <s v="4,"/>
    <s v="25"/>
    <n v="265"/>
    <n v="4.416666666666667"/>
  </r>
  <r>
    <s v="0EC"/>
    <x v="6"/>
    <d v="2024-06-01T00:00:00"/>
    <x v="0"/>
    <x v="5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6-01T00:00:00"/>
    <x v="0"/>
    <x v="5"/>
    <s v="HK3245"/>
    <x v="6"/>
    <x v="4"/>
    <n v="5"/>
    <n v="3336"/>
    <n v="13.4"/>
    <s v="94001"/>
    <x v="68"/>
    <x v="21"/>
    <n v="4"/>
    <s v="13"/>
    <s v=",4"/>
    <n v="780.4"/>
    <n v="13.006666666666666"/>
  </r>
  <r>
    <s v="0EC"/>
    <x v="6"/>
    <d v="2024-06-01T00:00:00"/>
    <x v="0"/>
    <x v="5"/>
    <s v="HK3245"/>
    <x v="6"/>
    <x v="4"/>
    <n v="2"/>
    <n v="524"/>
    <n v="2.0499999999999998"/>
    <s v="94343"/>
    <x v="79"/>
    <x v="21"/>
    <n v="4"/>
    <s v="2,"/>
    <s v="05"/>
    <n v="125"/>
    <n v="2.0833333333333335"/>
  </r>
  <r>
    <s v="0EC"/>
    <x v="6"/>
    <d v="2024-06-01T00:00:00"/>
    <x v="0"/>
    <x v="5"/>
    <s v="HK3245"/>
    <x v="6"/>
    <x v="4"/>
    <n v="1"/>
    <n v="208"/>
    <n v="0.4"/>
    <s v="95001"/>
    <x v="81"/>
    <x v="26"/>
    <n v="3"/>
    <s v="0,"/>
    <s v="4"/>
    <n v="4"/>
    <n v="6.6666666666666666E-2"/>
  </r>
  <r>
    <s v="0EC"/>
    <x v="6"/>
    <d v="2024-06-01T00:00:00"/>
    <x v="0"/>
    <x v="5"/>
    <s v="HK3245"/>
    <x v="6"/>
    <x v="4"/>
    <n v="1"/>
    <n v="297"/>
    <n v="0.35"/>
    <s v="95200"/>
    <x v="90"/>
    <x v="26"/>
    <n v="4"/>
    <s v="0,"/>
    <s v="35"/>
    <n v="35"/>
    <n v="0.58333333333333337"/>
  </r>
  <r>
    <s v="0EC"/>
    <x v="6"/>
    <d v="2024-06-01T00:00:00"/>
    <x v="0"/>
    <x v="5"/>
    <s v="HK3245"/>
    <x v="6"/>
    <x v="4"/>
    <n v="5"/>
    <n v="2806"/>
    <n v="8.65"/>
    <s v="97001"/>
    <x v="57"/>
    <x v="16"/>
    <n v="4"/>
    <s v="8,"/>
    <s v="65"/>
    <n v="545"/>
    <n v="9.0833333333333339"/>
  </r>
  <r>
    <s v="0EC"/>
    <x v="6"/>
    <d v="2024-06-01T00:00:00"/>
    <x v="0"/>
    <x v="5"/>
    <s v="HK3245"/>
    <x v="6"/>
    <x v="4"/>
    <n v="5"/>
    <n v="2130"/>
    <n v="7.4"/>
    <s v="99773"/>
    <x v="71"/>
    <x v="17"/>
    <n v="3"/>
    <s v="7,"/>
    <s v="4"/>
    <n v="424"/>
    <n v="7.0666666666666664"/>
  </r>
  <r>
    <s v="0EC"/>
    <x v="6"/>
    <d v="2024-06-01T00:00:00"/>
    <x v="0"/>
    <x v="5"/>
    <s v="HK4040"/>
    <x v="7"/>
    <x v="4"/>
    <n v="1"/>
    <n v="783"/>
    <n v="1.4"/>
    <s v="18001"/>
    <x v="10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2"/>
    <n v="935"/>
    <n v="1.5"/>
    <s v="18753"/>
    <x v="99"/>
    <x v="30"/>
    <n v="3"/>
    <s v="1,"/>
    <s v="5"/>
    <n v="65"/>
    <n v="1.0833333333333333"/>
  </r>
  <r>
    <s v="0EC"/>
    <x v="6"/>
    <d v="2024-06-01T00:00:00"/>
    <x v="0"/>
    <x v="5"/>
    <s v="HK4040"/>
    <x v="7"/>
    <x v="4"/>
    <n v="1"/>
    <n v="475"/>
    <n v="1.4"/>
    <s v="18756"/>
    <x v="9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6-01T00:00:00"/>
    <x v="0"/>
    <x v="5"/>
    <s v="HK4040"/>
    <x v="7"/>
    <x v="4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4"/>
    <n v="1"/>
    <n v="272"/>
    <n v="1.1000000000000001"/>
    <s v="50001"/>
    <x v="77"/>
    <x v="24"/>
    <n v="3"/>
    <s v="1,"/>
    <s v="1"/>
    <n v="61"/>
    <n v="1.0166666666666666"/>
  </r>
  <r>
    <s v="0EC"/>
    <x v="6"/>
    <d v="2024-06-01T00:00:00"/>
    <x v="0"/>
    <x v="5"/>
    <s v="HK4040"/>
    <x v="7"/>
    <x v="4"/>
    <n v="1"/>
    <n v="218"/>
    <n v="0.3"/>
    <s v="50325"/>
    <x v="96"/>
    <x v="24"/>
    <n v="3"/>
    <s v="0,"/>
    <s v="3"/>
    <n v="3"/>
    <n v="0.05"/>
  </r>
  <r>
    <s v="0EC"/>
    <x v="6"/>
    <d v="2024-06-01T00:00:00"/>
    <x v="0"/>
    <x v="5"/>
    <s v="HK4040"/>
    <x v="7"/>
    <x v="4"/>
    <n v="2"/>
    <n v="892"/>
    <n v="2.5"/>
    <s v="81001"/>
    <x v="55"/>
    <x v="14"/>
    <n v="3"/>
    <s v="2,"/>
    <s v="5"/>
    <n v="125"/>
    <n v="2.0833333333333335"/>
  </r>
  <r>
    <s v="0EC"/>
    <x v="6"/>
    <d v="2024-06-01T00:00:00"/>
    <x v="0"/>
    <x v="5"/>
    <s v="HK4040"/>
    <x v="7"/>
    <x v="4"/>
    <n v="5"/>
    <n v="4678"/>
    <n v="15.3"/>
    <s v="91001"/>
    <x v="61"/>
    <x v="19"/>
    <n v="4"/>
    <s v="15"/>
    <s v=",3"/>
    <n v="900.3"/>
    <n v="15.004999999999999"/>
  </r>
  <r>
    <s v="0EC"/>
    <x v="6"/>
    <d v="2024-06-01T00:00:00"/>
    <x v="0"/>
    <x v="5"/>
    <s v="HK4040"/>
    <x v="7"/>
    <x v="4"/>
    <n v="1"/>
    <n v="460"/>
    <n v="1.4"/>
    <s v="91263"/>
    <x v="97"/>
    <x v="19"/>
    <n v="3"/>
    <s v="1,"/>
    <s v="4"/>
    <n v="64"/>
    <n v="1.0666666666666667"/>
  </r>
  <r>
    <s v="0EC"/>
    <x v="6"/>
    <d v="2024-06-01T00:00:00"/>
    <x v="0"/>
    <x v="5"/>
    <s v="HK4040"/>
    <x v="7"/>
    <x v="4"/>
    <n v="4"/>
    <n v="1572"/>
    <n v="3.45"/>
    <s v="91407"/>
    <x v="87"/>
    <x v="19"/>
    <n v="4"/>
    <s v="3,"/>
    <s v="45"/>
    <n v="225"/>
    <n v="3.75"/>
  </r>
  <r>
    <s v="0EC"/>
    <x v="6"/>
    <d v="2024-06-01T00:00:00"/>
    <x v="0"/>
    <x v="5"/>
    <s v="HK4040"/>
    <x v="7"/>
    <x v="4"/>
    <n v="2"/>
    <n v="1380"/>
    <n v="4.3"/>
    <s v="94001"/>
    <x v="68"/>
    <x v="21"/>
    <n v="3"/>
    <s v="4,"/>
    <s v="3"/>
    <n v="243"/>
    <n v="4.05"/>
  </r>
  <r>
    <s v="0EC"/>
    <x v="6"/>
    <d v="2024-06-01T00:00:00"/>
    <x v="0"/>
    <x v="5"/>
    <s v="HK4040"/>
    <x v="7"/>
    <x v="4"/>
    <n v="9"/>
    <n v="4793"/>
    <n v="17.350000000000001"/>
    <s v="97001"/>
    <x v="57"/>
    <x v="16"/>
    <n v="5"/>
    <s v="17"/>
    <s v=",35"/>
    <n v="1020.35"/>
    <n v="17.005833333333335"/>
  </r>
  <r>
    <s v="0EC"/>
    <x v="6"/>
    <d v="2024-06-01T00:00:00"/>
    <x v="0"/>
    <x v="5"/>
    <s v="HK4785"/>
    <x v="7"/>
    <x v="4"/>
    <n v="4"/>
    <n v="576"/>
    <n v="2.5499999999999998"/>
    <s v="19318"/>
    <x v="62"/>
    <x v="20"/>
    <n v="4"/>
    <s v="2,"/>
    <s v="55"/>
    <n v="175"/>
    <n v="2.9166666666666665"/>
  </r>
  <r>
    <s v="0EC"/>
    <x v="6"/>
    <d v="2024-06-01T00:00:00"/>
    <x v="0"/>
    <x v="5"/>
    <s v="HK4785"/>
    <x v="7"/>
    <x v="4"/>
    <n v="1"/>
    <n v="147"/>
    <n v="0.45"/>
    <s v="19809"/>
    <x v="63"/>
    <x v="20"/>
    <n v="4"/>
    <s v="0,"/>
    <s v="45"/>
    <n v="45"/>
    <n v="0.75"/>
  </r>
  <r>
    <s v="0EC"/>
    <x v="6"/>
    <d v="2024-06-01T00:00:00"/>
    <x v="0"/>
    <x v="5"/>
    <s v="HK4785"/>
    <x v="7"/>
    <x v="4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4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4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785"/>
    <x v="7"/>
    <x v="4"/>
    <n v="4"/>
    <n v="1234"/>
    <n v="4.5"/>
    <s v="54001"/>
    <x v="52"/>
    <x v="12"/>
    <n v="3"/>
    <s v="4,"/>
    <s v="5"/>
    <n v="245"/>
    <n v="4.083333333333333"/>
  </r>
  <r>
    <s v="0EC"/>
    <x v="6"/>
    <d v="2024-06-01T00:00:00"/>
    <x v="0"/>
    <x v="5"/>
    <s v="HK4785"/>
    <x v="7"/>
    <x v="4"/>
    <n v="4"/>
    <n v="1752"/>
    <n v="6.1"/>
    <s v="81001"/>
    <x v="55"/>
    <x v="14"/>
    <n v="3"/>
    <s v="6,"/>
    <s v="1"/>
    <n v="361"/>
    <n v="6.0166666666666666"/>
  </r>
  <r>
    <s v="0EC"/>
    <x v="6"/>
    <d v="2024-06-01T00:00:00"/>
    <x v="0"/>
    <x v="5"/>
    <s v="HK4785"/>
    <x v="7"/>
    <x v="4"/>
    <n v="3"/>
    <n v="1005"/>
    <n v="3.55"/>
    <s v="81736"/>
    <x v="59"/>
    <x v="14"/>
    <n v="4"/>
    <s v="3,"/>
    <s v="55"/>
    <n v="235"/>
    <n v="3.9166666666666665"/>
  </r>
  <r>
    <s v="0EC"/>
    <x v="6"/>
    <d v="2024-06-01T00:00:00"/>
    <x v="0"/>
    <x v="5"/>
    <s v="HK4785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6-01T00:00:00"/>
    <x v="0"/>
    <x v="5"/>
    <s v="HK4785"/>
    <x v="7"/>
    <x v="4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545"/>
    <n v="1.31"/>
    <s v="94343"/>
    <x v="79"/>
    <x v="21"/>
    <n v="4"/>
    <s v="1,"/>
    <s v="31"/>
    <n v="91"/>
    <n v="1.5166666666666666"/>
  </r>
  <r>
    <s v="0EC"/>
    <x v="6"/>
    <d v="2024-06-01T00:00:00"/>
    <x v="0"/>
    <x v="5"/>
    <s v="HK4785"/>
    <x v="7"/>
    <x v="4"/>
    <n v="1"/>
    <n v="504"/>
    <n v="1.5"/>
    <s v="97001"/>
    <x v="57"/>
    <x v="16"/>
    <n v="3"/>
    <s v="1,"/>
    <s v="5"/>
    <n v="65"/>
    <n v="1.0833333333333333"/>
  </r>
  <r>
    <s v="0EC"/>
    <x v="6"/>
    <d v="2024-06-01T00:00:00"/>
    <x v="0"/>
    <x v="5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6-01T00:00:00"/>
    <x v="0"/>
    <x v="5"/>
    <s v="HK4850"/>
    <x v="7"/>
    <x v="4"/>
    <n v="1"/>
    <n v="145"/>
    <n v="0.5"/>
    <s v="19318"/>
    <x v="62"/>
    <x v="20"/>
    <n v="3"/>
    <s v="0,"/>
    <s v="5"/>
    <n v="5"/>
    <n v="8.3333333333333329E-2"/>
  </r>
  <r>
    <s v="0EC"/>
    <x v="6"/>
    <d v="2024-06-01T00:00:00"/>
    <x v="0"/>
    <x v="5"/>
    <s v="HK4850"/>
    <x v="7"/>
    <x v="4"/>
    <n v="1"/>
    <n v="125"/>
    <n v="0.25"/>
    <s v="19809"/>
    <x v="63"/>
    <x v="20"/>
    <n v="4"/>
    <s v="0,"/>
    <s v="25"/>
    <n v="25"/>
    <n v="0.41666666666666669"/>
  </r>
  <r>
    <s v="0EC"/>
    <x v="6"/>
    <d v="2024-06-01T00:00:00"/>
    <x v="0"/>
    <x v="5"/>
    <s v="HK4850"/>
    <x v="7"/>
    <x v="4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4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4"/>
    <n v="1"/>
    <n v="352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850"/>
    <x v="7"/>
    <x v="4"/>
    <n v="2"/>
    <n v="752"/>
    <n v="2.4"/>
    <s v="50001"/>
    <x v="77"/>
    <x v="24"/>
    <n v="3"/>
    <s v="2,"/>
    <s v="4"/>
    <n v="124"/>
    <n v="2.0666666666666669"/>
  </r>
  <r>
    <s v="0EC"/>
    <x v="6"/>
    <d v="2024-06-01T00:00:00"/>
    <x v="0"/>
    <x v="5"/>
    <s v="HK4850"/>
    <x v="7"/>
    <x v="4"/>
    <n v="1"/>
    <n v="541"/>
    <n v="2.1"/>
    <s v="52001"/>
    <x v="5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600"/>
    <n v="2.1"/>
    <s v="52835"/>
    <x v="10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378"/>
    <n v="2.15"/>
    <s v="54001"/>
    <x v="52"/>
    <x v="12"/>
    <n v="4"/>
    <s v="2,"/>
    <s v="15"/>
    <n v="135"/>
    <n v="2.25"/>
  </r>
  <r>
    <s v="0EC"/>
    <x v="6"/>
    <d v="2024-06-01T00:00:00"/>
    <x v="0"/>
    <x v="5"/>
    <s v="HK4850"/>
    <x v="7"/>
    <x v="4"/>
    <n v="1"/>
    <n v="83"/>
    <n v="0.3"/>
    <s v="66001"/>
    <x v="98"/>
    <x v="31"/>
    <n v="3"/>
    <s v="0,"/>
    <s v="3"/>
    <n v="3"/>
    <n v="0.05"/>
  </r>
  <r>
    <s v="0EC"/>
    <x v="6"/>
    <d v="2024-06-01T00:00:00"/>
    <x v="0"/>
    <x v="5"/>
    <s v="HK4850"/>
    <x v="7"/>
    <x v="4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4"/>
    <n v="1"/>
    <n v="438"/>
    <n v="1.3"/>
    <s v="81001"/>
    <x v="55"/>
    <x v="14"/>
    <n v="3"/>
    <s v="1,"/>
    <s v="3"/>
    <n v="63"/>
    <n v="1.05"/>
  </r>
  <r>
    <s v="0EC"/>
    <x v="6"/>
    <d v="2024-06-01T00:00:00"/>
    <x v="0"/>
    <x v="5"/>
    <s v="HK4850"/>
    <x v="7"/>
    <x v="4"/>
    <n v="2"/>
    <n v="476"/>
    <n v="2.35"/>
    <s v="81736"/>
    <x v="59"/>
    <x v="14"/>
    <n v="4"/>
    <s v="2,"/>
    <s v="35"/>
    <n v="155"/>
    <n v="2.5833333333333335"/>
  </r>
  <r>
    <s v="0EC"/>
    <x v="6"/>
    <d v="2024-06-01T00:00:00"/>
    <x v="0"/>
    <x v="5"/>
    <s v="HK4850"/>
    <x v="7"/>
    <x v="4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4"/>
    <n v="3"/>
    <n v="2157"/>
    <n v="6.55"/>
    <s v="94001"/>
    <x v="68"/>
    <x v="21"/>
    <n v="4"/>
    <s v="6,"/>
    <s v="55"/>
    <n v="415"/>
    <n v="6.916666666666667"/>
  </r>
  <r>
    <s v="0EC"/>
    <x v="6"/>
    <d v="2024-06-01T00:00:00"/>
    <x v="0"/>
    <x v="5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6-01T00:00:00"/>
    <x v="0"/>
    <x v="5"/>
    <s v="HK4850"/>
    <x v="7"/>
    <x v="4"/>
    <n v="2"/>
    <n v="1227"/>
    <n v="4.3"/>
    <s v="97001"/>
    <x v="57"/>
    <x v="16"/>
    <n v="3"/>
    <s v="4,"/>
    <s v="3"/>
    <n v="243"/>
    <n v="4.05"/>
  </r>
  <r>
    <s v="0EC"/>
    <x v="6"/>
    <d v="2024-06-01T00:00:00"/>
    <x v="0"/>
    <x v="5"/>
    <s v="HK4850"/>
    <x v="7"/>
    <x v="4"/>
    <n v="1"/>
    <n v="222"/>
    <n v="0.45"/>
    <s v="99524"/>
    <x v="66"/>
    <x v="17"/>
    <n v="4"/>
    <s v="0,"/>
    <s v="45"/>
    <n v="45"/>
    <n v="0.75"/>
  </r>
  <r>
    <s v="0EC"/>
    <x v="6"/>
    <d v="2024-06-01T00:00:00"/>
    <x v="0"/>
    <x v="5"/>
    <s v="HK4850"/>
    <x v="7"/>
    <x v="4"/>
    <n v="3"/>
    <n v="1278"/>
    <n v="4.1500000000000004"/>
    <s v="99773"/>
    <x v="71"/>
    <x v="17"/>
    <n v="4"/>
    <s v="4,"/>
    <s v="15"/>
    <n v="255"/>
    <n v="4.25"/>
  </r>
  <r>
    <s v="0EC"/>
    <x v="6"/>
    <d v="2024-06-01T00:00:00"/>
    <x v="0"/>
    <x v="5"/>
    <s v="HK5072"/>
    <x v="11"/>
    <x v="4"/>
    <n v="1"/>
    <n v="833"/>
    <n v="0.5"/>
    <s v="41132"/>
    <x v="86"/>
    <x v="11"/>
    <n v="3"/>
    <s v="0,"/>
    <s v="5"/>
    <n v="5"/>
    <n v="8.3333333333333329E-2"/>
  </r>
  <r>
    <s v="0EC"/>
    <x v="6"/>
    <d v="2024-06-01T00:00:00"/>
    <x v="0"/>
    <x v="5"/>
    <s v="HK5072"/>
    <x v="11"/>
    <x v="4"/>
    <n v="1"/>
    <n v="438"/>
    <n v="1.4"/>
    <s v="81001"/>
    <x v="55"/>
    <x v="14"/>
    <n v="3"/>
    <s v="1,"/>
    <s v="4"/>
    <n v="64"/>
    <n v="1.0666666666666667"/>
  </r>
  <r>
    <s v="0EC"/>
    <x v="6"/>
    <d v="2024-06-01T00:00:00"/>
    <x v="0"/>
    <x v="5"/>
    <s v="HK5072"/>
    <x v="11"/>
    <x v="4"/>
    <n v="1"/>
    <n v="434"/>
    <n v="2.1"/>
    <s v="91001"/>
    <x v="61"/>
    <x v="19"/>
    <n v="3"/>
    <s v="2,"/>
    <s v="1"/>
    <n v="121"/>
    <n v="2.0166666666666666"/>
  </r>
  <r>
    <s v="0EC"/>
    <x v="6"/>
    <d v="2024-06-01T00:00:00"/>
    <x v="0"/>
    <x v="5"/>
    <s v="HK5072"/>
    <x v="11"/>
    <x v="4"/>
    <n v="2"/>
    <n v="935"/>
    <n v="3.3"/>
    <s v="91405"/>
    <x v="80"/>
    <x v="19"/>
    <n v="3"/>
    <s v="3,"/>
    <s v="3"/>
    <n v="183"/>
    <n v="3.05"/>
  </r>
  <r>
    <s v="0EC"/>
    <x v="6"/>
    <d v="2024-06-01T00:00:00"/>
    <x v="0"/>
    <x v="5"/>
    <s v="HK5072"/>
    <x v="11"/>
    <x v="4"/>
    <n v="7"/>
    <n v="2704"/>
    <n v="9"/>
    <s v="91407"/>
    <x v="87"/>
    <x v="19"/>
    <n v="1"/>
    <s v="9"/>
    <n v="0"/>
    <n v="540"/>
    <n v="9"/>
  </r>
  <r>
    <s v="0EC"/>
    <x v="6"/>
    <d v="2024-06-01T00:00:00"/>
    <x v="0"/>
    <x v="5"/>
    <s v="HK5072"/>
    <x v="11"/>
    <x v="4"/>
    <n v="2"/>
    <n v="360"/>
    <n v="1.5"/>
    <s v="91460"/>
    <x v="93"/>
    <x v="19"/>
    <n v="3"/>
    <s v="1,"/>
    <s v="5"/>
    <n v="65"/>
    <n v="1.0833333333333333"/>
  </r>
  <r>
    <s v="0EC"/>
    <x v="6"/>
    <d v="2024-06-01T00:00:00"/>
    <x v="0"/>
    <x v="5"/>
    <s v="HK5072"/>
    <x v="11"/>
    <x v="4"/>
    <n v="4"/>
    <n v="1168"/>
    <n v="2.25"/>
    <s v="91798"/>
    <x v="88"/>
    <x v="19"/>
    <n v="4"/>
    <s v="2,"/>
    <s v="25"/>
    <n v="145"/>
    <n v="2.4166666666666665"/>
  </r>
  <r>
    <s v="0EC"/>
    <x v="6"/>
    <d v="2024-06-01T00:00:00"/>
    <x v="0"/>
    <x v="5"/>
    <s v="HK5072"/>
    <x v="11"/>
    <x v="4"/>
    <n v="4"/>
    <n v="2646"/>
    <n v="10.199999999999999"/>
    <s v="94001"/>
    <x v="68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4"/>
    <n v="1"/>
    <n v="480"/>
    <n v="1.5"/>
    <s v="94343"/>
    <x v="79"/>
    <x v="21"/>
    <n v="3"/>
    <s v="1,"/>
    <s v="5"/>
    <n v="65"/>
    <n v="1.0833333333333333"/>
  </r>
  <r>
    <s v="0EC"/>
    <x v="6"/>
    <d v="2024-06-01T00:00:00"/>
    <x v="0"/>
    <x v="5"/>
    <s v="HK5072"/>
    <x v="11"/>
    <x v="4"/>
    <n v="1"/>
    <n v="725"/>
    <n v="0.45"/>
    <s v="94883"/>
    <x v="89"/>
    <x v="21"/>
    <n v="4"/>
    <s v="0,"/>
    <s v="45"/>
    <n v="45"/>
    <n v="0.75"/>
  </r>
  <r>
    <s v="0EC"/>
    <x v="6"/>
    <d v="2024-06-01T00:00:00"/>
    <x v="0"/>
    <x v="5"/>
    <s v="HK5072"/>
    <x v="11"/>
    <x v="4"/>
    <n v="1"/>
    <n v="102"/>
    <n v="0.15"/>
    <s v="95001"/>
    <x v="81"/>
    <x v="26"/>
    <n v="4"/>
    <s v="0,"/>
    <s v="15"/>
    <n v="15"/>
    <n v="0.25"/>
  </r>
  <r>
    <s v="0EC"/>
    <x v="6"/>
    <d v="2024-06-01T00:00:00"/>
    <x v="0"/>
    <x v="5"/>
    <s v="HK5072"/>
    <x v="11"/>
    <x v="4"/>
    <n v="2"/>
    <n v="569"/>
    <n v="1.5"/>
    <s v="95200"/>
    <x v="90"/>
    <x v="26"/>
    <n v="3"/>
    <s v="1,"/>
    <s v="5"/>
    <n v="65"/>
    <n v="1.0833333333333333"/>
  </r>
  <r>
    <s v="0EC"/>
    <x v="6"/>
    <d v="2024-06-01T00:00:00"/>
    <x v="0"/>
    <x v="5"/>
    <s v="HK5072"/>
    <x v="11"/>
    <x v="4"/>
    <n v="3"/>
    <n v="1445"/>
    <n v="6.2"/>
    <s v="97001"/>
    <x v="57"/>
    <x v="16"/>
    <n v="3"/>
    <s v="6,"/>
    <s v="2"/>
    <n v="362"/>
    <n v="6.0333333333333332"/>
  </r>
  <r>
    <s v="0EC"/>
    <x v="6"/>
    <d v="2024-06-01T00:00:00"/>
    <x v="0"/>
    <x v="5"/>
    <s v="HK5072"/>
    <x v="11"/>
    <x v="4"/>
    <n v="3"/>
    <n v="1757"/>
    <n v="6.45"/>
    <s v="99773"/>
    <x v="71"/>
    <x v="17"/>
    <n v="4"/>
    <s v="6,"/>
    <s v="45"/>
    <n v="405"/>
    <n v="6.75"/>
  </r>
  <r>
    <s v="0EC"/>
    <x v="6"/>
    <d v="2024-07-01T00:00:00"/>
    <x v="0"/>
    <x v="6"/>
    <s v="HK1833"/>
    <x v="1"/>
    <x v="4"/>
    <n v="1"/>
    <n v="598"/>
    <n v="1.2"/>
    <s v="18753"/>
    <x v="99"/>
    <x v="30"/>
    <n v="3"/>
    <s v="1,"/>
    <s v="2"/>
    <n v="62"/>
    <n v="1.0333333333333334"/>
  </r>
  <r>
    <s v="0EC"/>
    <x v="6"/>
    <d v="2024-07-01T00:00:00"/>
    <x v="0"/>
    <x v="6"/>
    <s v="HK1833"/>
    <x v="1"/>
    <x v="4"/>
    <n v="1"/>
    <n v="475"/>
    <n v="2.1"/>
    <s v="18756"/>
    <x v="95"/>
    <x v="30"/>
    <n v="3"/>
    <s v="2,"/>
    <s v="1"/>
    <n v="121"/>
    <n v="2.0166666666666666"/>
  </r>
  <r>
    <s v="0EC"/>
    <x v="6"/>
    <d v="2024-07-01T00:00:00"/>
    <x v="0"/>
    <x v="6"/>
    <s v="HK1833"/>
    <x v="1"/>
    <x v="4"/>
    <n v="1"/>
    <n v="208"/>
    <n v="0.5"/>
    <s v="27001"/>
    <x v="56"/>
    <x v="15"/>
    <n v="3"/>
    <s v="0,"/>
    <s v="5"/>
    <n v="5"/>
    <n v="8.3333333333333329E-2"/>
  </r>
  <r>
    <s v="0EC"/>
    <x v="6"/>
    <d v="2024-07-01T00:00:00"/>
    <x v="0"/>
    <x v="6"/>
    <s v="HK1833"/>
    <x v="1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228"/>
    <n v="1"/>
    <s v="50350"/>
    <x v="75"/>
    <x v="24"/>
    <n v="1"/>
    <s v="1"/>
    <n v="0"/>
    <n v="60"/>
    <n v="1"/>
  </r>
  <r>
    <s v="0EC"/>
    <x v="6"/>
    <d v="2024-07-01T00:00:00"/>
    <x v="0"/>
    <x v="6"/>
    <s v="HK1833"/>
    <x v="1"/>
    <x v="4"/>
    <n v="1"/>
    <n v="378"/>
    <n v="2.2000000000000002"/>
    <s v="54001"/>
    <x v="52"/>
    <x v="12"/>
    <n v="3"/>
    <s v="2,"/>
    <s v="2"/>
    <n v="122"/>
    <n v="2.0333333333333332"/>
  </r>
  <r>
    <s v="0EC"/>
    <x v="6"/>
    <d v="2024-07-01T00:00:00"/>
    <x v="0"/>
    <x v="6"/>
    <s v="HK1833"/>
    <x v="1"/>
    <x v="4"/>
    <n v="2"/>
    <n v="670"/>
    <n v="3.1"/>
    <s v="81736"/>
    <x v="59"/>
    <x v="14"/>
    <n v="3"/>
    <s v="3,"/>
    <s v="1"/>
    <n v="181"/>
    <n v="3.0166666666666666"/>
  </r>
  <r>
    <s v="0EC"/>
    <x v="6"/>
    <d v="2024-07-01T00:00:00"/>
    <x v="0"/>
    <x v="6"/>
    <s v="HK1833"/>
    <x v="1"/>
    <x v="4"/>
    <n v="2"/>
    <n v="500"/>
    <n v="1.55"/>
    <s v="85001"/>
    <x v="4"/>
    <x v="4"/>
    <n v="4"/>
    <s v="1,"/>
    <s v="55"/>
    <n v="115"/>
    <n v="1.9166666666666667"/>
  </r>
  <r>
    <s v="0EC"/>
    <x v="6"/>
    <d v="2024-07-01T00:00:00"/>
    <x v="0"/>
    <x v="6"/>
    <s v="HK1833"/>
    <x v="1"/>
    <x v="4"/>
    <n v="1"/>
    <n v="1014"/>
    <n v="1.5"/>
    <s v="91405"/>
    <x v="80"/>
    <x v="19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629"/>
    <n v="3.3"/>
    <s v="91407"/>
    <x v="87"/>
    <x v="19"/>
    <n v="3"/>
    <s v="3,"/>
    <s v="3"/>
    <n v="183"/>
    <n v="3.05"/>
  </r>
  <r>
    <s v="0EC"/>
    <x v="6"/>
    <d v="2024-07-01T00:00:00"/>
    <x v="0"/>
    <x v="6"/>
    <s v="HK1833"/>
    <x v="1"/>
    <x v="4"/>
    <n v="5"/>
    <n v="3224"/>
    <n v="11.5"/>
    <s v="94001"/>
    <x v="68"/>
    <x v="21"/>
    <n v="4"/>
    <s v="11"/>
    <s v=",5"/>
    <n v="660.5"/>
    <n v="11.008333333333333"/>
  </r>
  <r>
    <s v="0EC"/>
    <x v="6"/>
    <d v="2024-07-01T00:00:00"/>
    <x v="0"/>
    <x v="6"/>
    <s v="HK1833"/>
    <x v="1"/>
    <x v="4"/>
    <n v="6"/>
    <n v="2704"/>
    <n v="9.4499999999999993"/>
    <s v="94343"/>
    <x v="79"/>
    <x v="21"/>
    <n v="4"/>
    <s v="9,"/>
    <s v="45"/>
    <n v="585"/>
    <n v="9.75"/>
  </r>
  <r>
    <s v="0EC"/>
    <x v="6"/>
    <d v="2024-07-01T00:00:00"/>
    <x v="0"/>
    <x v="6"/>
    <s v="HK1833"/>
    <x v="1"/>
    <x v="4"/>
    <n v="1"/>
    <n v="102"/>
    <n v="0.2"/>
    <s v="95001"/>
    <x v="81"/>
    <x v="26"/>
    <n v="3"/>
    <s v="0,"/>
    <s v="2"/>
    <n v="2"/>
    <n v="3.3333333333333333E-2"/>
  </r>
  <r>
    <s v="0EC"/>
    <x v="6"/>
    <d v="2024-07-01T00:00:00"/>
    <x v="0"/>
    <x v="6"/>
    <s v="HK1833"/>
    <x v="1"/>
    <x v="4"/>
    <n v="4"/>
    <n v="1765"/>
    <n v="7"/>
    <s v="97001"/>
    <x v="57"/>
    <x v="16"/>
    <n v="1"/>
    <s v="7"/>
    <n v="0"/>
    <n v="420"/>
    <n v="7"/>
  </r>
  <r>
    <s v="0EC"/>
    <x v="6"/>
    <d v="2024-07-01T00:00:00"/>
    <x v="0"/>
    <x v="6"/>
    <s v="HK1833"/>
    <x v="1"/>
    <x v="4"/>
    <n v="1"/>
    <n v="718"/>
    <n v="3.2"/>
    <s v="99001"/>
    <x v="58"/>
    <x v="17"/>
    <n v="3"/>
    <s v="3,"/>
    <s v="2"/>
    <n v="182"/>
    <n v="3.0333333333333332"/>
  </r>
  <r>
    <s v="0EC"/>
    <x v="6"/>
    <d v="2024-07-01T00:00:00"/>
    <x v="0"/>
    <x v="6"/>
    <s v="HK1833"/>
    <x v="1"/>
    <x v="4"/>
    <n v="3"/>
    <n v="1278"/>
    <n v="5.05"/>
    <s v="99773"/>
    <x v="71"/>
    <x v="17"/>
    <n v="4"/>
    <s v="5,"/>
    <s v="05"/>
    <n v="305"/>
    <n v="5.083333333333333"/>
  </r>
  <r>
    <s v="0EC"/>
    <x v="6"/>
    <d v="2024-07-01T00:00:00"/>
    <x v="0"/>
    <x v="6"/>
    <s v="HK2822"/>
    <x v="10"/>
    <x v="4"/>
    <n v="1"/>
    <n v="92"/>
    <n v="0.2"/>
    <s v="25175"/>
    <x v="1"/>
    <x v="1"/>
    <n v="3"/>
    <s v="0,"/>
    <s v="2"/>
    <n v="2"/>
    <n v="3.3333333333333333E-2"/>
  </r>
  <r>
    <s v="0EC"/>
    <x v="6"/>
    <d v="2024-07-01T00:00:00"/>
    <x v="0"/>
    <x v="6"/>
    <s v="HK2822"/>
    <x v="10"/>
    <x v="4"/>
    <n v="2"/>
    <n v="456"/>
    <n v="0"/>
    <s v="50350"/>
    <x v="75"/>
    <x v="24"/>
    <n v="1"/>
    <s v="0"/>
    <n v="0"/>
    <n v="0"/>
    <n v="0"/>
  </r>
  <r>
    <s v="0EC"/>
    <x v="6"/>
    <d v="2024-07-01T00:00:00"/>
    <x v="0"/>
    <x v="6"/>
    <s v="HK2822"/>
    <x v="10"/>
    <x v="4"/>
    <n v="5"/>
    <n v="2864"/>
    <n v="10.199999999999999"/>
    <s v="94001"/>
    <x v="68"/>
    <x v="21"/>
    <n v="4"/>
    <s v="10"/>
    <s v=",2"/>
    <n v="600.20000000000005"/>
    <n v="10.003333333333334"/>
  </r>
  <r>
    <s v="0EC"/>
    <x v="6"/>
    <d v="2024-07-01T00:00:00"/>
    <x v="0"/>
    <x v="6"/>
    <s v="HK2822"/>
    <x v="10"/>
    <x v="4"/>
    <n v="1"/>
    <n v="480"/>
    <n v="1.4"/>
    <s v="94343"/>
    <x v="79"/>
    <x v="21"/>
    <n v="3"/>
    <s v="1,"/>
    <s v="4"/>
    <n v="64"/>
    <n v="1.0666666666666667"/>
  </r>
  <r>
    <s v="0EC"/>
    <x v="6"/>
    <d v="2024-07-01T00:00:00"/>
    <x v="0"/>
    <x v="6"/>
    <s v="HK2822"/>
    <x v="10"/>
    <x v="4"/>
    <n v="1"/>
    <n v="437"/>
    <n v="2.1"/>
    <s v="97001"/>
    <x v="57"/>
    <x v="16"/>
    <n v="3"/>
    <s v="2,"/>
    <s v="1"/>
    <n v="121"/>
    <n v="2.0166666666666666"/>
  </r>
  <r>
    <s v="0EC"/>
    <x v="6"/>
    <d v="2024-07-01T00:00:00"/>
    <x v="0"/>
    <x v="6"/>
    <s v="HK2822"/>
    <x v="10"/>
    <x v="4"/>
    <n v="7"/>
    <n v="2758"/>
    <n v="10.45"/>
    <s v="99773"/>
    <x v="71"/>
    <x v="17"/>
    <n v="5"/>
    <s v="10"/>
    <s v=",45"/>
    <n v="600.45000000000005"/>
    <n v="10.0075"/>
  </r>
  <r>
    <s v="0EC"/>
    <x v="6"/>
    <d v="2024-07-01T00:00:00"/>
    <x v="0"/>
    <x v="6"/>
    <s v="HK3059"/>
    <x v="7"/>
    <x v="4"/>
    <n v="2"/>
    <n v="950"/>
    <n v="3.5"/>
    <s v="18756"/>
    <x v="95"/>
    <x v="30"/>
    <n v="3"/>
    <s v="3,"/>
    <s v="5"/>
    <n v="185"/>
    <n v="3.0833333333333335"/>
  </r>
  <r>
    <s v="0EC"/>
    <x v="6"/>
    <d v="2024-07-01T00:00:00"/>
    <x v="0"/>
    <x v="6"/>
    <s v="HK3059"/>
    <x v="7"/>
    <x v="4"/>
    <n v="1"/>
    <n v="143"/>
    <n v="0.5"/>
    <s v="19318"/>
    <x v="62"/>
    <x v="20"/>
    <n v="3"/>
    <s v="0,"/>
    <s v="5"/>
    <n v="5"/>
    <n v="8.3333333333333329E-2"/>
  </r>
  <r>
    <s v="0EC"/>
    <x v="6"/>
    <d v="2024-07-01T00:00:00"/>
    <x v="0"/>
    <x v="6"/>
    <s v="HK3059"/>
    <x v="7"/>
    <x v="4"/>
    <n v="2"/>
    <n v="723"/>
    <n v="3"/>
    <s v="20001"/>
    <x v="7"/>
    <x v="7"/>
    <n v="1"/>
    <s v="3"/>
    <n v="0"/>
    <n v="180"/>
    <n v="3"/>
  </r>
  <r>
    <s v="0EC"/>
    <x v="6"/>
    <d v="2024-07-01T00:00:00"/>
    <x v="0"/>
    <x v="6"/>
    <s v="HK3059"/>
    <x v="7"/>
    <x v="4"/>
    <n v="1"/>
    <n v="683"/>
    <n v="2.2000000000000002"/>
    <s v="25175"/>
    <x v="1"/>
    <x v="1"/>
    <n v="3"/>
    <s v="2,"/>
    <s v="2"/>
    <n v="122"/>
    <n v="2.0333333333333332"/>
  </r>
  <r>
    <s v="0EC"/>
    <x v="6"/>
    <d v="2024-07-01T00:00:00"/>
    <x v="0"/>
    <x v="6"/>
    <s v="HK3059"/>
    <x v="7"/>
    <x v="4"/>
    <n v="1"/>
    <n v="136"/>
    <n v="0.3"/>
    <s v="27001"/>
    <x v="56"/>
    <x v="15"/>
    <n v="3"/>
    <s v="0,"/>
    <s v="3"/>
    <n v="3"/>
    <n v="0.05"/>
  </r>
  <r>
    <s v="0EC"/>
    <x v="6"/>
    <d v="2024-07-01T00:00:00"/>
    <x v="0"/>
    <x v="6"/>
    <s v="HK3059"/>
    <x v="7"/>
    <x v="4"/>
    <n v="1"/>
    <n v="259"/>
    <n v="1.05"/>
    <s v="27495"/>
    <x v="70"/>
    <x v="15"/>
    <n v="4"/>
    <s v="1,"/>
    <s v="05"/>
    <n v="65"/>
    <n v="1.0833333333333333"/>
  </r>
  <r>
    <s v="0EC"/>
    <x v="6"/>
    <d v="2024-07-01T00:00:00"/>
    <x v="0"/>
    <x v="6"/>
    <s v="HK3059"/>
    <x v="7"/>
    <x v="4"/>
    <n v="1"/>
    <n v="760"/>
    <n v="2.5499999999999998"/>
    <s v="44001"/>
    <x v="84"/>
    <x v="28"/>
    <n v="4"/>
    <s v="2,"/>
    <s v="55"/>
    <n v="175"/>
    <n v="2.9166666666666665"/>
  </r>
  <r>
    <s v="0EC"/>
    <x v="6"/>
    <d v="2024-07-01T00:00:00"/>
    <x v="0"/>
    <x v="6"/>
    <s v="HK3059"/>
    <x v="7"/>
    <x v="4"/>
    <n v="1"/>
    <n v="890"/>
    <n v="2.1"/>
    <s v="47001"/>
    <x v="74"/>
    <x v="23"/>
    <n v="3"/>
    <s v="2,"/>
    <s v="1"/>
    <n v="121"/>
    <n v="2.0166666666666666"/>
  </r>
  <r>
    <s v="0EC"/>
    <x v="6"/>
    <d v="2024-07-01T00:00:00"/>
    <x v="0"/>
    <x v="6"/>
    <s v="HK3059"/>
    <x v="7"/>
    <x v="4"/>
    <n v="2"/>
    <n v="508"/>
    <n v="2"/>
    <s v="50001"/>
    <x v="77"/>
    <x v="24"/>
    <n v="1"/>
    <s v="2"/>
    <n v="0"/>
    <n v="120"/>
    <n v="2"/>
  </r>
  <r>
    <s v="0EC"/>
    <x v="6"/>
    <d v="2024-07-01T00:00:00"/>
    <x v="0"/>
    <x v="6"/>
    <s v="HK3059"/>
    <x v="7"/>
    <x v="4"/>
    <n v="2"/>
    <n v="524"/>
    <n v="1.4"/>
    <s v="52001"/>
    <x v="54"/>
    <x v="13"/>
    <n v="3"/>
    <s v="1,"/>
    <s v="4"/>
    <n v="64"/>
    <n v="1.0666666666666667"/>
  </r>
  <r>
    <s v="0EC"/>
    <x v="6"/>
    <d v="2024-07-01T00:00:00"/>
    <x v="0"/>
    <x v="6"/>
    <s v="HK3059"/>
    <x v="7"/>
    <x v="4"/>
    <n v="1"/>
    <n v="259"/>
    <n v="1"/>
    <s v="81001"/>
    <x v="55"/>
    <x v="14"/>
    <n v="1"/>
    <s v="1"/>
    <n v="0"/>
    <n v="60"/>
    <n v="1"/>
  </r>
  <r>
    <s v="0EC"/>
    <x v="6"/>
    <d v="2024-07-01T00:00:00"/>
    <x v="0"/>
    <x v="6"/>
    <s v="HK3059"/>
    <x v="7"/>
    <x v="4"/>
    <n v="4"/>
    <n v="4167"/>
    <n v="14"/>
    <s v="91001"/>
    <x v="61"/>
    <x v="19"/>
    <n v="2"/>
    <s v="14"/>
    <n v="0"/>
    <n v="840"/>
    <n v="14"/>
  </r>
  <r>
    <s v="0EC"/>
    <x v="6"/>
    <d v="2024-07-01T00:00:00"/>
    <x v="0"/>
    <x v="6"/>
    <s v="HK3059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3059"/>
    <x v="7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3059"/>
    <x v="7"/>
    <x v="4"/>
    <n v="2"/>
    <n v="1323"/>
    <n v="4.3499999999999996"/>
    <s v="94001"/>
    <x v="68"/>
    <x v="21"/>
    <n v="4"/>
    <s v="4,"/>
    <s v="35"/>
    <n v="275"/>
    <n v="4.583333333333333"/>
  </r>
  <r>
    <s v="0EC"/>
    <x v="6"/>
    <d v="2024-07-01T00:00:00"/>
    <x v="0"/>
    <x v="6"/>
    <s v="HK3059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3059"/>
    <x v="7"/>
    <x v="4"/>
    <n v="1"/>
    <n v="437"/>
    <n v="2"/>
    <s v="97001"/>
    <x v="57"/>
    <x v="16"/>
    <n v="1"/>
    <s v="2"/>
    <n v="0"/>
    <n v="120"/>
    <n v="2"/>
  </r>
  <r>
    <s v="0EC"/>
    <x v="6"/>
    <d v="2024-07-01T00:00:00"/>
    <x v="0"/>
    <x v="6"/>
    <s v="HK3059"/>
    <x v="7"/>
    <x v="4"/>
    <n v="1"/>
    <n v="410"/>
    <n v="1.3"/>
    <s v="99524"/>
    <x v="66"/>
    <x v="17"/>
    <n v="3"/>
    <s v="1,"/>
    <s v="3"/>
    <n v="63"/>
    <n v="1.05"/>
  </r>
  <r>
    <s v="0EC"/>
    <x v="6"/>
    <d v="2024-07-01T00:00:00"/>
    <x v="0"/>
    <x v="6"/>
    <s v="HK3059"/>
    <x v="7"/>
    <x v="4"/>
    <n v="7"/>
    <n v="3461"/>
    <n v="11.15"/>
    <s v="99773"/>
    <x v="71"/>
    <x v="17"/>
    <n v="5"/>
    <s v="11"/>
    <s v=",15"/>
    <n v="660.15"/>
    <n v="11.0025"/>
  </r>
  <r>
    <s v="0EC"/>
    <x v="6"/>
    <d v="2024-07-01T00:00:00"/>
    <x v="0"/>
    <x v="6"/>
    <s v="HK4040"/>
    <x v="7"/>
    <x v="4"/>
    <n v="1"/>
    <n v="475"/>
    <n v="1.5"/>
    <s v="18756"/>
    <x v="95"/>
    <x v="30"/>
    <n v="3"/>
    <s v="1,"/>
    <s v="5"/>
    <n v="65"/>
    <n v="1.0833333333333333"/>
  </r>
  <r>
    <s v="0EC"/>
    <x v="6"/>
    <d v="2024-07-01T00:00:00"/>
    <x v="0"/>
    <x v="6"/>
    <s v="HK4040"/>
    <x v="7"/>
    <x v="4"/>
    <n v="1"/>
    <n v="125"/>
    <n v="0.4"/>
    <s v="19809"/>
    <x v="63"/>
    <x v="20"/>
    <n v="3"/>
    <s v="0,"/>
    <s v="4"/>
    <n v="4"/>
    <n v="6.6666666666666666E-2"/>
  </r>
  <r>
    <s v="0EC"/>
    <x v="6"/>
    <d v="2024-07-01T00:00:00"/>
    <x v="0"/>
    <x v="6"/>
    <s v="HK4040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4040"/>
    <x v="7"/>
    <x v="4"/>
    <n v="2"/>
    <n v="653"/>
    <n v="2.15"/>
    <s v="81001"/>
    <x v="55"/>
    <x v="14"/>
    <n v="4"/>
    <s v="2,"/>
    <s v="15"/>
    <n v="135"/>
    <n v="2.25"/>
  </r>
  <r>
    <s v="0EC"/>
    <x v="6"/>
    <d v="2024-07-01T00:00:00"/>
    <x v="0"/>
    <x v="6"/>
    <s v="HK4040"/>
    <x v="7"/>
    <x v="4"/>
    <n v="1"/>
    <n v="531"/>
    <n v="2.0499999999999998"/>
    <s v="8372"/>
    <x v="94"/>
    <x v="5"/>
    <n v="4"/>
    <s v="2,"/>
    <s v="05"/>
    <n v="125"/>
    <n v="2.0833333333333335"/>
  </r>
  <r>
    <s v="0EC"/>
    <x v="6"/>
    <d v="2024-07-01T00:00:00"/>
    <x v="0"/>
    <x v="6"/>
    <s v="HK4040"/>
    <x v="7"/>
    <x v="4"/>
    <n v="7"/>
    <n v="7476"/>
    <n v="24.05"/>
    <s v="91001"/>
    <x v="61"/>
    <x v="19"/>
    <n v="5"/>
    <s v="24"/>
    <s v=",05"/>
    <n v="1440.05"/>
    <n v="24.000833333333333"/>
  </r>
  <r>
    <s v="0EC"/>
    <x v="6"/>
    <d v="2024-07-01T00:00:00"/>
    <x v="0"/>
    <x v="6"/>
    <s v="HK4040"/>
    <x v="7"/>
    <x v="4"/>
    <n v="2"/>
    <n v="920"/>
    <n v="3.35"/>
    <s v="91263"/>
    <x v="97"/>
    <x v="19"/>
    <n v="4"/>
    <s v="3,"/>
    <s v="35"/>
    <n v="215"/>
    <n v="3.5833333333333335"/>
  </r>
  <r>
    <s v="0EC"/>
    <x v="6"/>
    <d v="2024-07-01T00:00:00"/>
    <x v="0"/>
    <x v="6"/>
    <s v="HK4040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4040"/>
    <x v="7"/>
    <x v="4"/>
    <n v="1"/>
    <n v="393"/>
    <n v="1.1000000000000001"/>
    <s v="91407"/>
    <x v="87"/>
    <x v="19"/>
    <n v="3"/>
    <s v="1,"/>
    <s v="1"/>
    <n v="61"/>
    <n v="1.0166666666666666"/>
  </r>
  <r>
    <s v="0EC"/>
    <x v="6"/>
    <d v="2024-07-01T00:00:00"/>
    <x v="0"/>
    <x v="6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07-01T00:00:00"/>
    <x v="0"/>
    <x v="6"/>
    <s v="HK4040"/>
    <x v="7"/>
    <x v="4"/>
    <n v="4"/>
    <n v="2589"/>
    <n v="8.5"/>
    <s v="94001"/>
    <x v="68"/>
    <x v="21"/>
    <n v="3"/>
    <s v="8,"/>
    <s v="5"/>
    <n v="485"/>
    <n v="8.0833333333333339"/>
  </r>
  <r>
    <s v="0EC"/>
    <x v="6"/>
    <d v="2024-07-01T00:00:00"/>
    <x v="0"/>
    <x v="6"/>
    <s v="HK4040"/>
    <x v="7"/>
    <x v="4"/>
    <n v="2"/>
    <n v="1008"/>
    <n v="3.15"/>
    <s v="97001"/>
    <x v="57"/>
    <x v="16"/>
    <n v="4"/>
    <s v="3,"/>
    <s v="15"/>
    <n v="195"/>
    <n v="3.25"/>
  </r>
  <r>
    <s v="0EC"/>
    <x v="6"/>
    <d v="2024-07-01T00:00:00"/>
    <x v="0"/>
    <x v="6"/>
    <s v="HK4040"/>
    <x v="7"/>
    <x v="4"/>
    <n v="2"/>
    <n v="1331"/>
    <n v="4.45"/>
    <s v="99773"/>
    <x v="71"/>
    <x v="17"/>
    <n v="4"/>
    <s v="4,"/>
    <s v="45"/>
    <n v="285"/>
    <n v="4.75"/>
  </r>
  <r>
    <s v="0EC"/>
    <x v="6"/>
    <d v="2024-07-01T00:00:00"/>
    <x v="0"/>
    <x v="6"/>
    <s v="HK4785"/>
    <x v="7"/>
    <x v="4"/>
    <n v="1"/>
    <n v="637"/>
    <n v="2.2999999999999998"/>
    <s v="13001"/>
    <x v="67"/>
    <x v="10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226"/>
    <n v="0.3"/>
    <s v="17001"/>
    <x v="69"/>
    <x v="9"/>
    <n v="3"/>
    <s v="0,"/>
    <s v="3"/>
    <n v="3"/>
    <n v="0.05"/>
  </r>
  <r>
    <s v="0EC"/>
    <x v="6"/>
    <d v="2024-07-01T00:00:00"/>
    <x v="0"/>
    <x v="6"/>
    <s v="HK4785"/>
    <x v="7"/>
    <x v="4"/>
    <n v="3"/>
    <n v="429"/>
    <n v="2.2999999999999998"/>
    <s v="19318"/>
    <x v="62"/>
    <x v="20"/>
    <n v="3"/>
    <s v="2,"/>
    <s v="3"/>
    <n v="123"/>
    <n v="2.0499999999999998"/>
  </r>
  <r>
    <s v="0EC"/>
    <x v="6"/>
    <d v="2024-07-01T00:00:00"/>
    <x v="0"/>
    <x v="6"/>
    <s v="HK4785"/>
    <x v="7"/>
    <x v="4"/>
    <n v="2"/>
    <n v="868"/>
    <n v="3.5"/>
    <s v="23001"/>
    <x v="0"/>
    <x v="0"/>
    <n v="3"/>
    <s v="3,"/>
    <s v="5"/>
    <n v="185"/>
    <n v="3.0833333333333335"/>
  </r>
  <r>
    <s v="0EC"/>
    <x v="6"/>
    <d v="2024-07-01T00:00:00"/>
    <x v="0"/>
    <x v="6"/>
    <s v="HK4785"/>
    <x v="7"/>
    <x v="4"/>
    <n v="1"/>
    <n v="437"/>
    <n v="2.15"/>
    <s v="25175"/>
    <x v="1"/>
    <x v="1"/>
    <n v="4"/>
    <s v="2,"/>
    <s v="15"/>
    <n v="135"/>
    <n v="2.25"/>
  </r>
  <r>
    <s v="0EC"/>
    <x v="6"/>
    <d v="2024-07-01T00:00:00"/>
    <x v="0"/>
    <x v="6"/>
    <s v="HK4785"/>
    <x v="7"/>
    <x v="4"/>
    <n v="3"/>
    <n v="656"/>
    <n v="3"/>
    <s v="27001"/>
    <x v="56"/>
    <x v="15"/>
    <n v="1"/>
    <s v="3"/>
    <n v="0"/>
    <n v="180"/>
    <n v="3"/>
  </r>
  <r>
    <s v="0EC"/>
    <x v="6"/>
    <d v="2024-07-01T00:00:00"/>
    <x v="0"/>
    <x v="6"/>
    <s v="HK4785"/>
    <x v="7"/>
    <x v="4"/>
    <n v="1"/>
    <n v="314"/>
    <n v="1.2"/>
    <s v="27075"/>
    <x v="64"/>
    <x v="15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6"/>
    <n v="1"/>
    <s v="41001"/>
    <x v="51"/>
    <x v="11"/>
    <n v="1"/>
    <s v="1"/>
    <n v="0"/>
    <n v="60"/>
    <n v="1"/>
  </r>
  <r>
    <s v="0EC"/>
    <x v="6"/>
    <d v="2024-07-01T00:00:00"/>
    <x v="0"/>
    <x v="6"/>
    <s v="HK4785"/>
    <x v="7"/>
    <x v="4"/>
    <n v="2"/>
    <n v="1520"/>
    <n v="5.2"/>
    <s v="44001"/>
    <x v="84"/>
    <x v="28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65"/>
    <n v="2.15"/>
    <s v="54001"/>
    <x v="52"/>
    <x v="12"/>
    <n v="4"/>
    <s v="2,"/>
    <s v="15"/>
    <n v="135"/>
    <n v="2.25"/>
  </r>
  <r>
    <s v="0EC"/>
    <x v="6"/>
    <d v="2024-07-01T00:00:00"/>
    <x v="0"/>
    <x v="6"/>
    <s v="HK4785"/>
    <x v="7"/>
    <x v="4"/>
    <n v="1"/>
    <n v="412"/>
    <n v="1.2"/>
    <s v="54498"/>
    <x v="72"/>
    <x v="12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7"/>
    <n v="1"/>
    <s v="63001"/>
    <x v="76"/>
    <x v="25"/>
    <n v="1"/>
    <s v="1"/>
    <n v="0"/>
    <n v="60"/>
    <n v="1"/>
  </r>
  <r>
    <s v="0EC"/>
    <x v="6"/>
    <d v="2024-07-01T00:00:00"/>
    <x v="0"/>
    <x v="6"/>
    <s v="HK4785"/>
    <x v="7"/>
    <x v="4"/>
    <n v="1"/>
    <n v="180"/>
    <n v="1"/>
    <s v="66001"/>
    <x v="98"/>
    <x v="31"/>
    <n v="1"/>
    <s v="1"/>
    <n v="0"/>
    <n v="60"/>
    <n v="1"/>
  </r>
  <r>
    <s v="0EC"/>
    <x v="6"/>
    <d v="2024-07-01T00:00:00"/>
    <x v="0"/>
    <x v="6"/>
    <s v="HK4785"/>
    <x v="7"/>
    <x v="4"/>
    <n v="1"/>
    <n v="666"/>
    <n v="1.1499999999999999"/>
    <s v="76001"/>
    <x v="106"/>
    <x v="27"/>
    <n v="4"/>
    <s v="1,"/>
    <s v="15"/>
    <n v="75"/>
    <n v="1.25"/>
  </r>
  <r>
    <s v="0EC"/>
    <x v="6"/>
    <d v="2024-07-01T00:00:00"/>
    <x v="0"/>
    <x v="6"/>
    <s v="HK4785"/>
    <x v="7"/>
    <x v="4"/>
    <n v="5"/>
    <n v="1081"/>
    <n v="5.2"/>
    <s v="81736"/>
    <x v="59"/>
    <x v="14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83"/>
    <n v="2.2999999999999998"/>
    <s v="8372"/>
    <x v="94"/>
    <x v="5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7-01T00:00:00"/>
    <x v="0"/>
    <x v="6"/>
    <s v="HK4785"/>
    <x v="7"/>
    <x v="4"/>
    <n v="1"/>
    <n v="545"/>
    <n v="1.45"/>
    <s v="94343"/>
    <x v="79"/>
    <x v="21"/>
    <n v="4"/>
    <s v="1,"/>
    <s v="45"/>
    <n v="105"/>
    <n v="1.75"/>
  </r>
  <r>
    <s v="0EC"/>
    <x v="6"/>
    <d v="2024-07-01T00:00:00"/>
    <x v="0"/>
    <x v="6"/>
    <s v="HK4785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4785"/>
    <x v="7"/>
    <x v="4"/>
    <n v="1"/>
    <n v="297"/>
    <n v="0.3"/>
    <s v="95200"/>
    <x v="90"/>
    <x v="26"/>
    <n v="3"/>
    <s v="0,"/>
    <s v="3"/>
    <n v="3"/>
    <n v="0.05"/>
  </r>
  <r>
    <s v="0EC"/>
    <x v="6"/>
    <d v="2024-07-01T00:00:00"/>
    <x v="0"/>
    <x v="6"/>
    <s v="HK4785"/>
    <x v="7"/>
    <x v="4"/>
    <n v="4"/>
    <n v="1815"/>
    <n v="7.2"/>
    <s v="97001"/>
    <x v="57"/>
    <x v="16"/>
    <n v="3"/>
    <s v="7,"/>
    <s v="2"/>
    <n v="422"/>
    <n v="7.0333333333333332"/>
  </r>
  <r>
    <s v="0EC"/>
    <x v="6"/>
    <d v="2024-07-01T00:00:00"/>
    <x v="0"/>
    <x v="6"/>
    <s v="HK4785"/>
    <x v="7"/>
    <x v="4"/>
    <n v="1"/>
    <n v="525"/>
    <n v="1.3"/>
    <s v="99001"/>
    <x v="58"/>
    <x v="17"/>
    <n v="3"/>
    <s v="1,"/>
    <s v="3"/>
    <n v="63"/>
    <n v="1.05"/>
  </r>
  <r>
    <s v="0EC"/>
    <x v="6"/>
    <d v="2024-07-01T00:00:00"/>
    <x v="0"/>
    <x v="6"/>
    <s v="HK4785"/>
    <x v="7"/>
    <x v="4"/>
    <n v="1"/>
    <n v="410"/>
    <n v="1"/>
    <s v="99524"/>
    <x v="66"/>
    <x v="17"/>
    <n v="1"/>
    <s v="1"/>
    <n v="0"/>
    <n v="60"/>
    <n v="1"/>
  </r>
  <r>
    <s v="0EC"/>
    <x v="6"/>
    <d v="2024-07-01T00:00:00"/>
    <x v="0"/>
    <x v="6"/>
    <s v="HK4850"/>
    <x v="7"/>
    <x v="4"/>
    <n v="2"/>
    <n v="638"/>
    <n v="0.45"/>
    <s v="19318"/>
    <x v="62"/>
    <x v="20"/>
    <n v="4"/>
    <s v="0,"/>
    <s v="45"/>
    <n v="45"/>
    <n v="0.75"/>
  </r>
  <r>
    <s v="0EC"/>
    <x v="6"/>
    <d v="2024-07-01T00:00:00"/>
    <x v="0"/>
    <x v="6"/>
    <s v="HK4850"/>
    <x v="7"/>
    <x v="4"/>
    <n v="1"/>
    <n v="125"/>
    <n v="4.45"/>
    <s v="19809"/>
    <x v="63"/>
    <x v="20"/>
    <n v="4"/>
    <s v="4,"/>
    <s v="45"/>
    <n v="285"/>
    <n v="4.75"/>
  </r>
  <r>
    <s v="0EC"/>
    <x v="6"/>
    <d v="2024-07-01T00:00:00"/>
    <x v="0"/>
    <x v="6"/>
    <s v="HK4850"/>
    <x v="7"/>
    <x v="4"/>
    <n v="2"/>
    <n v="374"/>
    <n v="2.15"/>
    <s v="27001"/>
    <x v="56"/>
    <x v="15"/>
    <n v="4"/>
    <s v="2,"/>
    <s v="15"/>
    <n v="135"/>
    <n v="2.25"/>
  </r>
  <r>
    <s v="0EC"/>
    <x v="6"/>
    <d v="2024-07-01T00:00:00"/>
    <x v="0"/>
    <x v="6"/>
    <s v="HK4850"/>
    <x v="7"/>
    <x v="4"/>
    <n v="1"/>
    <n v="340"/>
    <n v="2.1"/>
    <s v="50001"/>
    <x v="77"/>
    <x v="24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228"/>
    <n v="2.4"/>
    <s v="50350"/>
    <x v="75"/>
    <x v="24"/>
    <n v="3"/>
    <s v="2,"/>
    <s v="4"/>
    <n v="124"/>
    <n v="2.0666666666666669"/>
  </r>
  <r>
    <s v="0EC"/>
    <x v="6"/>
    <d v="2024-07-01T00:00:00"/>
    <x v="0"/>
    <x v="6"/>
    <s v="HK4850"/>
    <x v="7"/>
    <x v="4"/>
    <n v="1"/>
    <n v="108"/>
    <n v="2.1"/>
    <s v="54001"/>
    <x v="52"/>
    <x v="12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189"/>
    <n v="1.1499999999999999"/>
    <s v="81736"/>
    <x v="59"/>
    <x v="14"/>
    <n v="4"/>
    <s v="1,"/>
    <s v="15"/>
    <n v="75"/>
    <n v="1.25"/>
  </r>
  <r>
    <s v="0EC"/>
    <x v="6"/>
    <d v="2024-07-01T00:00:00"/>
    <x v="0"/>
    <x v="6"/>
    <s v="HK4850"/>
    <x v="7"/>
    <x v="4"/>
    <n v="1"/>
    <n v="193"/>
    <n v="4.1500000000000004"/>
    <s v="85001"/>
    <x v="4"/>
    <x v="4"/>
    <n v="4"/>
    <s v="4,"/>
    <s v="15"/>
    <n v="255"/>
    <n v="4.25"/>
  </r>
  <r>
    <s v="0EC"/>
    <x v="6"/>
    <d v="2024-07-01T00:00:00"/>
    <x v="0"/>
    <x v="6"/>
    <s v="HK4850"/>
    <x v="7"/>
    <x v="4"/>
    <n v="6"/>
    <n v="6381"/>
    <n v="1.2"/>
    <s v="91001"/>
    <x v="61"/>
    <x v="19"/>
    <n v="3"/>
    <s v="1,"/>
    <s v="2"/>
    <n v="62"/>
    <n v="1.0333333333333334"/>
  </r>
  <r>
    <s v="0EC"/>
    <x v="6"/>
    <d v="2024-07-01T00:00:00"/>
    <x v="0"/>
    <x v="6"/>
    <s v="HK4850"/>
    <x v="7"/>
    <x v="4"/>
    <n v="1"/>
    <n v="460"/>
    <n v="1.3"/>
    <s v="91263"/>
    <x v="97"/>
    <x v="19"/>
    <n v="3"/>
    <s v="1,"/>
    <s v="3"/>
    <n v="63"/>
    <n v="1.05"/>
  </r>
  <r>
    <s v="0EC"/>
    <x v="6"/>
    <d v="2024-07-01T00:00:00"/>
    <x v="0"/>
    <x v="6"/>
    <s v="HK4850"/>
    <x v="7"/>
    <x v="4"/>
    <n v="1"/>
    <n v="393"/>
    <n v="0.25"/>
    <s v="91407"/>
    <x v="87"/>
    <x v="19"/>
    <n v="4"/>
    <s v="0,"/>
    <s v="25"/>
    <n v="25"/>
    <n v="0.41666666666666669"/>
  </r>
  <r>
    <s v="0EC"/>
    <x v="6"/>
    <d v="2024-07-01T00:00:00"/>
    <x v="0"/>
    <x v="6"/>
    <s v="HK4850"/>
    <x v="7"/>
    <x v="4"/>
    <n v="1"/>
    <n v="341"/>
    <n v="15.3"/>
    <s v="91460"/>
    <x v="93"/>
    <x v="19"/>
    <n v="4"/>
    <s v="15"/>
    <s v=",3"/>
    <n v="900.3"/>
    <n v="15.004999999999999"/>
  </r>
  <r>
    <s v="0EC"/>
    <x v="6"/>
    <d v="2024-07-01T00:00:00"/>
    <x v="0"/>
    <x v="6"/>
    <s v="HK4850"/>
    <x v="7"/>
    <x v="4"/>
    <n v="4"/>
    <n v="1599"/>
    <n v="0.4"/>
    <s v="91798"/>
    <x v="88"/>
    <x v="19"/>
    <n v="3"/>
    <s v="0,"/>
    <s v="4"/>
    <n v="4"/>
    <n v="6.6666666666666666E-2"/>
  </r>
  <r>
    <s v="0EC"/>
    <x v="6"/>
    <d v="2024-07-01T00:00:00"/>
    <x v="0"/>
    <x v="6"/>
    <s v="HK4850"/>
    <x v="7"/>
    <x v="4"/>
    <n v="3"/>
    <n v="2353"/>
    <n v="6.55"/>
    <s v="94001"/>
    <x v="68"/>
    <x v="21"/>
    <n v="4"/>
    <s v="6,"/>
    <s v="55"/>
    <n v="415"/>
    <n v="6.916666666666667"/>
  </r>
  <r>
    <s v="0EC"/>
    <x v="6"/>
    <d v="2024-07-01T00:00:00"/>
    <x v="0"/>
    <x v="6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7-01T00:00:00"/>
    <x v="0"/>
    <x v="6"/>
    <s v="HK4850"/>
    <x v="7"/>
    <x v="4"/>
    <n v="1"/>
    <n v="437"/>
    <n v="2.15"/>
    <s v="97001"/>
    <x v="57"/>
    <x v="16"/>
    <n v="4"/>
    <s v="2,"/>
    <s v="15"/>
    <n v="135"/>
    <n v="2.25"/>
  </r>
  <r>
    <s v="0EC"/>
    <x v="6"/>
    <d v="2024-07-01T00:00:00"/>
    <x v="0"/>
    <x v="6"/>
    <s v="HK4850"/>
    <x v="7"/>
    <x v="4"/>
    <n v="2"/>
    <n v="1267"/>
    <n v="1.5"/>
    <s v="99001"/>
    <x v="58"/>
    <x v="17"/>
    <n v="3"/>
    <s v="1,"/>
    <s v="5"/>
    <n v="65"/>
    <n v="1.0833333333333333"/>
  </r>
  <r>
    <s v="0EC"/>
    <x v="6"/>
    <d v="2024-07-01T00:00:00"/>
    <x v="0"/>
    <x v="6"/>
    <s v="HK4850"/>
    <x v="7"/>
    <x v="4"/>
    <n v="1"/>
    <n v="386"/>
    <n v="0.3"/>
    <s v="99524"/>
    <x v="66"/>
    <x v="17"/>
    <n v="3"/>
    <s v="0,"/>
    <s v="3"/>
    <n v="3"/>
    <n v="0.05"/>
  </r>
  <r>
    <s v="0EC"/>
    <x v="6"/>
    <d v="2024-07-01T00:00:00"/>
    <x v="0"/>
    <x v="6"/>
    <s v="HK4850"/>
    <x v="7"/>
    <x v="4"/>
    <n v="2"/>
    <n v="900"/>
    <n v="4.3"/>
    <s v="99773"/>
    <x v="71"/>
    <x v="17"/>
    <n v="3"/>
    <s v="4,"/>
    <s v="3"/>
    <n v="243"/>
    <n v="4.05"/>
  </r>
  <r>
    <s v="0EC"/>
    <x v="6"/>
    <d v="2024-07-01T00:00:00"/>
    <x v="0"/>
    <x v="6"/>
    <s v="HK5072"/>
    <x v="11"/>
    <x v="4"/>
    <n v="2"/>
    <n v="1100"/>
    <n v="3.3"/>
    <s v="25175"/>
    <x v="1"/>
    <x v="1"/>
    <n v="3"/>
    <s v="3,"/>
    <s v="3"/>
    <n v="183"/>
    <n v="3.05"/>
  </r>
  <r>
    <s v="0EC"/>
    <x v="6"/>
    <d v="2024-07-01T00:00:00"/>
    <x v="0"/>
    <x v="6"/>
    <s v="HK5072"/>
    <x v="11"/>
    <x v="4"/>
    <n v="2"/>
    <n v="2030"/>
    <n v="8.3000000000000007"/>
    <s v="91001"/>
    <x v="61"/>
    <x v="19"/>
    <n v="3"/>
    <s v="8,"/>
    <s v="3"/>
    <n v="483"/>
    <n v="8.0500000000000007"/>
  </r>
  <r>
    <s v="0EC"/>
    <x v="6"/>
    <d v="2024-07-01T00:00:00"/>
    <x v="0"/>
    <x v="6"/>
    <s v="HK5072"/>
    <x v="11"/>
    <x v="4"/>
    <n v="2"/>
    <n v="1374"/>
    <n v="3.4"/>
    <s v="91405"/>
    <x v="80"/>
    <x v="19"/>
    <n v="3"/>
    <s v="3,"/>
    <s v="4"/>
    <n v="184"/>
    <n v="3.0666666666666669"/>
  </r>
  <r>
    <s v="0EC"/>
    <x v="6"/>
    <d v="2024-07-01T00:00:00"/>
    <x v="0"/>
    <x v="6"/>
    <s v="HK5072"/>
    <x v="11"/>
    <x v="4"/>
    <n v="2"/>
    <n v="786"/>
    <n v="2.4"/>
    <s v="91407"/>
    <x v="87"/>
    <x v="19"/>
    <n v="3"/>
    <s v="2,"/>
    <s v="4"/>
    <n v="124"/>
    <n v="2.0666666666666669"/>
  </r>
  <r>
    <s v="0EC"/>
    <x v="6"/>
    <d v="2024-07-01T00:00:00"/>
    <x v="0"/>
    <x v="6"/>
    <s v="HK5072"/>
    <x v="11"/>
    <x v="4"/>
    <n v="2"/>
    <n v="440"/>
    <n v="1.55"/>
    <s v="91460"/>
    <x v="93"/>
    <x v="19"/>
    <n v="4"/>
    <s v="1,"/>
    <s v="55"/>
    <n v="115"/>
    <n v="1.9166666666666667"/>
  </r>
  <r>
    <s v="0EC"/>
    <x v="6"/>
    <d v="2024-07-01T00:00:00"/>
    <x v="0"/>
    <x v="6"/>
    <s v="HK5072"/>
    <x v="11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5072"/>
    <x v="11"/>
    <x v="4"/>
    <n v="3"/>
    <n v="2013"/>
    <n v="6.5"/>
    <s v="94001"/>
    <x v="68"/>
    <x v="21"/>
    <n v="3"/>
    <s v="6,"/>
    <s v="5"/>
    <n v="365"/>
    <n v="6.083333333333333"/>
  </r>
  <r>
    <s v="0EC"/>
    <x v="6"/>
    <d v="2024-07-01T00:00:00"/>
    <x v="0"/>
    <x v="6"/>
    <s v="HK5072"/>
    <x v="11"/>
    <x v="4"/>
    <n v="2"/>
    <n v="1025"/>
    <n v="3.2"/>
    <s v="94343"/>
    <x v="79"/>
    <x v="21"/>
    <n v="3"/>
    <s v="3,"/>
    <s v="2"/>
    <n v="182"/>
    <n v="3.0333333333333332"/>
  </r>
  <r>
    <s v="0EC"/>
    <x v="6"/>
    <d v="2024-07-01T00:00:00"/>
    <x v="0"/>
    <x v="6"/>
    <s v="HK5072"/>
    <x v="11"/>
    <x v="4"/>
    <n v="1"/>
    <n v="299"/>
    <n v="1"/>
    <s v="95001"/>
    <x v="81"/>
    <x v="26"/>
    <n v="1"/>
    <s v="1"/>
    <n v="0"/>
    <n v="60"/>
    <n v="1"/>
  </r>
  <r>
    <s v="0EC"/>
    <x v="6"/>
    <d v="2024-07-01T00:00:00"/>
    <x v="0"/>
    <x v="6"/>
    <s v="HK5072"/>
    <x v="11"/>
    <x v="4"/>
    <n v="3"/>
    <n v="1311"/>
    <n v="5.55"/>
    <s v="97001"/>
    <x v="57"/>
    <x v="16"/>
    <n v="4"/>
    <s v="5,"/>
    <s v="55"/>
    <n v="355"/>
    <n v="5.916666666666667"/>
  </r>
  <r>
    <s v="0EC"/>
    <x v="6"/>
    <d v="2024-07-01T00:00:00"/>
    <x v="0"/>
    <x v="6"/>
    <s v="HK5072"/>
    <x v="11"/>
    <x v="4"/>
    <n v="1"/>
    <n v="322"/>
    <n v="1.1000000000000001"/>
    <s v="99001"/>
    <x v="58"/>
    <x v="17"/>
    <n v="3"/>
    <s v="1,"/>
    <s v="1"/>
    <n v="61"/>
    <n v="1.0166666666666666"/>
  </r>
  <r>
    <s v="0EC"/>
    <x v="6"/>
    <d v="2024-07-01T00:00:00"/>
    <x v="0"/>
    <x v="6"/>
    <s v="HK5072"/>
    <x v="11"/>
    <x v="4"/>
    <n v="1"/>
    <n v="386"/>
    <n v="1.2"/>
    <s v="99524"/>
    <x v="66"/>
    <x v="17"/>
    <n v="3"/>
    <s v="1,"/>
    <s v="2"/>
    <n v="62"/>
    <n v="1.0333333333333334"/>
  </r>
  <r>
    <s v="0EC"/>
    <x v="6"/>
    <d v="2024-07-01T00:00:00"/>
    <x v="0"/>
    <x v="6"/>
    <s v="HK5072"/>
    <x v="11"/>
    <x v="4"/>
    <n v="5"/>
    <n v="2130"/>
    <n v="8.35"/>
    <s v="99773"/>
    <x v="71"/>
    <x v="17"/>
    <n v="4"/>
    <s v="8,"/>
    <s v="35"/>
    <n v="515"/>
    <n v="8.5833333333333339"/>
  </r>
  <r>
    <s v="0EC"/>
    <x v="6"/>
    <d v="2024-08-01T00:00:00"/>
    <x v="0"/>
    <x v="7"/>
    <s v="HK1833"/>
    <x v="1"/>
    <x v="4"/>
    <n v="1"/>
    <n v="45"/>
    <n v="0.05"/>
    <s v="18756"/>
    <x v="95"/>
    <x v="30"/>
    <n v="4"/>
    <s v="0,"/>
    <s v="05"/>
    <n v="5"/>
    <n v="8.3333333333333329E-2"/>
  </r>
  <r>
    <s v="0EC"/>
    <x v="6"/>
    <d v="2024-08-01T00:00:00"/>
    <x v="0"/>
    <x v="7"/>
    <s v="HK1833"/>
    <x v="1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8-01T00:00:00"/>
    <x v="0"/>
    <x v="7"/>
    <s v="HK1833"/>
    <x v="1"/>
    <x v="4"/>
    <n v="1"/>
    <n v="192"/>
    <n v="0.5"/>
    <s v="85001"/>
    <x v="4"/>
    <x v="4"/>
    <n v="3"/>
    <s v="0,"/>
    <s v="5"/>
    <n v="5"/>
    <n v="8.3333333333333329E-2"/>
  </r>
  <r>
    <s v="0EC"/>
    <x v="6"/>
    <d v="2024-08-01T00:00:00"/>
    <x v="0"/>
    <x v="7"/>
    <s v="HK1833"/>
    <x v="1"/>
    <x v="4"/>
    <n v="1"/>
    <n v="723"/>
    <n v="2.5"/>
    <s v="91798"/>
    <x v="88"/>
    <x v="19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1266"/>
    <n v="4.2"/>
    <s v="94001"/>
    <x v="68"/>
    <x v="21"/>
    <n v="3"/>
    <s v="4,"/>
    <s v="2"/>
    <n v="242"/>
    <n v="4.0333333333333332"/>
  </r>
  <r>
    <s v="0EC"/>
    <x v="6"/>
    <d v="2024-08-01T00:00:00"/>
    <x v="0"/>
    <x v="7"/>
    <s v="HK1833"/>
    <x v="1"/>
    <x v="4"/>
    <n v="1"/>
    <n v="545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1833"/>
    <x v="1"/>
    <x v="4"/>
    <n v="2"/>
    <n v="507"/>
    <n v="1.5"/>
    <s v="95001"/>
    <x v="81"/>
    <x v="26"/>
    <n v="3"/>
    <s v="1,"/>
    <s v="5"/>
    <n v="65"/>
    <n v="1.0833333333333333"/>
  </r>
  <r>
    <s v="0EC"/>
    <x v="6"/>
    <d v="2024-08-01T00:00:00"/>
    <x v="0"/>
    <x v="7"/>
    <s v="HK1833"/>
    <x v="1"/>
    <x v="4"/>
    <n v="8"/>
    <n v="3250"/>
    <n v="13.35"/>
    <s v="97001"/>
    <x v="57"/>
    <x v="16"/>
    <n v="5"/>
    <s v="13"/>
    <s v=",35"/>
    <n v="780.35"/>
    <n v="13.005833333333333"/>
  </r>
  <r>
    <s v="0EC"/>
    <x v="6"/>
    <d v="2024-08-01T00:00:00"/>
    <x v="0"/>
    <x v="7"/>
    <s v="HK1833"/>
    <x v="1"/>
    <x v="4"/>
    <n v="1"/>
    <n v="670"/>
    <n v="2.5"/>
    <s v="97666"/>
    <x v="103"/>
    <x v="16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820"/>
    <n v="2.4"/>
    <s v="99524"/>
    <x v="66"/>
    <x v="17"/>
    <n v="3"/>
    <s v="2,"/>
    <s v="4"/>
    <n v="124"/>
    <n v="2.0666666666666669"/>
  </r>
  <r>
    <s v="0EC"/>
    <x v="6"/>
    <d v="2024-08-01T00:00:00"/>
    <x v="0"/>
    <x v="7"/>
    <s v="HK1833"/>
    <x v="1"/>
    <x v="4"/>
    <n v="9"/>
    <n v="3882"/>
    <n v="14.35"/>
    <s v="99773"/>
    <x v="71"/>
    <x v="17"/>
    <n v="5"/>
    <s v="14"/>
    <s v=",35"/>
    <n v="840.35"/>
    <n v="14.005833333333333"/>
  </r>
  <r>
    <s v="0EC"/>
    <x v="6"/>
    <d v="2024-08-01T00:00:00"/>
    <x v="0"/>
    <x v="7"/>
    <s v="HK2822"/>
    <x v="10"/>
    <x v="4"/>
    <n v="1"/>
    <n v="690"/>
    <n v="2.4"/>
    <s v="94001"/>
    <x v="68"/>
    <x v="21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545"/>
    <n v="2"/>
    <s v="94343"/>
    <x v="79"/>
    <x v="21"/>
    <n v="1"/>
    <s v="2"/>
    <n v="0"/>
    <n v="120"/>
    <n v="2"/>
  </r>
  <r>
    <s v="0EC"/>
    <x v="6"/>
    <d v="2024-08-01T00:00:00"/>
    <x v="0"/>
    <x v="7"/>
    <s v="HK2822"/>
    <x v="10"/>
    <x v="4"/>
    <n v="1"/>
    <n v="213"/>
    <n v="0.5"/>
    <s v="97001"/>
    <x v="57"/>
    <x v="16"/>
    <n v="3"/>
    <s v="0,"/>
    <s v="5"/>
    <n v="5"/>
    <n v="8.3333333333333329E-2"/>
  </r>
  <r>
    <s v="0EC"/>
    <x v="6"/>
    <d v="2024-08-01T00:00:00"/>
    <x v="0"/>
    <x v="7"/>
    <s v="HK2822"/>
    <x v="10"/>
    <x v="4"/>
    <n v="1"/>
    <n v="670"/>
    <n v="2.4"/>
    <s v="97666"/>
    <x v="103"/>
    <x v="16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426"/>
    <n v="1.3"/>
    <s v="99773"/>
    <x v="71"/>
    <x v="17"/>
    <n v="3"/>
    <s v="1,"/>
    <s v="3"/>
    <n v="63"/>
    <n v="1.05"/>
  </r>
  <r>
    <s v="0EC"/>
    <x v="6"/>
    <d v="2024-08-01T00:00:00"/>
    <x v="0"/>
    <x v="7"/>
    <s v="HK3059"/>
    <x v="7"/>
    <x v="4"/>
    <n v="1"/>
    <n v="860"/>
    <n v="3"/>
    <s v="20001"/>
    <x v="7"/>
    <x v="7"/>
    <n v="1"/>
    <s v="3"/>
    <n v="0"/>
    <n v="180"/>
    <n v="3"/>
  </r>
  <r>
    <s v="0EC"/>
    <x v="6"/>
    <d v="2024-08-01T00:00:00"/>
    <x v="0"/>
    <x v="7"/>
    <s v="HK3059"/>
    <x v="7"/>
    <x v="4"/>
    <n v="2"/>
    <n v="851"/>
    <n v="3.05"/>
    <s v="23001"/>
    <x v="0"/>
    <x v="0"/>
    <n v="4"/>
    <s v="3,"/>
    <s v="05"/>
    <n v="185"/>
    <n v="3.0833333333333335"/>
  </r>
  <r>
    <s v="0EC"/>
    <x v="6"/>
    <d v="2024-08-01T00:00:00"/>
    <x v="0"/>
    <x v="7"/>
    <s v="HK3059"/>
    <x v="7"/>
    <x v="4"/>
    <n v="1"/>
    <n v="426"/>
    <n v="1.2"/>
    <s v="50001"/>
    <x v="77"/>
    <x v="24"/>
    <n v="3"/>
    <s v="1,"/>
    <s v="2"/>
    <n v="62"/>
    <n v="1.0333333333333334"/>
  </r>
  <r>
    <s v="0EC"/>
    <x v="6"/>
    <d v="2024-08-01T00:00:00"/>
    <x v="0"/>
    <x v="7"/>
    <s v="HK3059"/>
    <x v="7"/>
    <x v="4"/>
    <n v="1"/>
    <n v="259"/>
    <n v="1.2"/>
    <s v="68001"/>
    <x v="8"/>
    <x v="6"/>
    <n v="3"/>
    <s v="1,"/>
    <s v="2"/>
    <n v="62"/>
    <n v="1.0333333333333334"/>
  </r>
  <r>
    <s v="0EC"/>
    <x v="6"/>
    <d v="2024-08-01T00:00:00"/>
    <x v="0"/>
    <x v="7"/>
    <s v="HK3059"/>
    <x v="7"/>
    <x v="4"/>
    <n v="2"/>
    <n v="876"/>
    <n v="3.2"/>
    <s v="81001"/>
    <x v="55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665"/>
    <n v="3.2"/>
    <s v="81736"/>
    <x v="59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3137"/>
    <n v="10.15"/>
    <s v="91001"/>
    <x v="61"/>
    <x v="19"/>
    <n v="5"/>
    <s v="10"/>
    <s v=",15"/>
    <n v="600.15"/>
    <n v="10.0025"/>
  </r>
  <r>
    <s v="0EC"/>
    <x v="6"/>
    <d v="2024-08-01T00:00:00"/>
    <x v="0"/>
    <x v="7"/>
    <s v="HK3059"/>
    <x v="7"/>
    <x v="4"/>
    <n v="1"/>
    <n v="629"/>
    <n v="2.1"/>
    <s v="91407"/>
    <x v="87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1"/>
    <n v="341"/>
    <n v="2.1"/>
    <s v="91460"/>
    <x v="93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3059"/>
    <x v="7"/>
    <x v="4"/>
    <n v="1"/>
    <n v="789"/>
    <n v="2.4500000000000002"/>
    <s v="94883"/>
    <x v="89"/>
    <x v="21"/>
    <n v="4"/>
    <s v="2,"/>
    <s v="45"/>
    <n v="165"/>
    <n v="2.75"/>
  </r>
  <r>
    <s v="0EC"/>
    <x v="6"/>
    <d v="2024-08-01T00:00:00"/>
    <x v="0"/>
    <x v="7"/>
    <s v="HK3059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3059"/>
    <x v="7"/>
    <x v="4"/>
    <n v="2"/>
    <n v="516"/>
    <n v="3.05"/>
    <s v="95200"/>
    <x v="90"/>
    <x v="26"/>
    <n v="4"/>
    <s v="3,"/>
    <s v="05"/>
    <n v="185"/>
    <n v="3.0833333333333335"/>
  </r>
  <r>
    <s v="0EC"/>
    <x v="6"/>
    <d v="2024-08-01T00:00:00"/>
    <x v="0"/>
    <x v="7"/>
    <s v="HK3059"/>
    <x v="7"/>
    <x v="4"/>
    <n v="8"/>
    <n v="4520"/>
    <n v="15.55"/>
    <s v="97001"/>
    <x v="57"/>
    <x v="16"/>
    <n v="5"/>
    <s v="15"/>
    <s v=",55"/>
    <n v="900.55"/>
    <n v="15.009166666666665"/>
  </r>
  <r>
    <s v="0EC"/>
    <x v="6"/>
    <d v="2024-08-01T00:00:00"/>
    <x v="0"/>
    <x v="7"/>
    <s v="HK3059"/>
    <x v="7"/>
    <x v="4"/>
    <n v="3"/>
    <n v="1018"/>
    <n v="3.3"/>
    <s v="99524"/>
    <x v="66"/>
    <x v="17"/>
    <n v="3"/>
    <s v="3,"/>
    <s v="3"/>
    <n v="183"/>
    <n v="3.05"/>
  </r>
  <r>
    <s v="0EC"/>
    <x v="6"/>
    <d v="2024-08-01T00:00:00"/>
    <x v="0"/>
    <x v="7"/>
    <s v="HK3059"/>
    <x v="7"/>
    <x v="4"/>
    <n v="8"/>
    <n v="3456"/>
    <n v="11.35"/>
    <s v="99773"/>
    <x v="71"/>
    <x v="17"/>
    <n v="5"/>
    <s v="11"/>
    <s v=",35"/>
    <n v="660.35"/>
    <n v="11.005833333333333"/>
  </r>
  <r>
    <s v="0EC"/>
    <x v="6"/>
    <d v="2024-08-01T00:00:00"/>
    <x v="0"/>
    <x v="7"/>
    <s v="HK3245"/>
    <x v="6"/>
    <x v="4"/>
    <n v="1"/>
    <n v="478"/>
    <n v="1.05"/>
    <s v="23001"/>
    <x v="0"/>
    <x v="0"/>
    <n v="4"/>
    <s v="1,"/>
    <s v="05"/>
    <n v="65"/>
    <n v="1.0833333333333333"/>
  </r>
  <r>
    <s v="0EC"/>
    <x v="6"/>
    <d v="2024-08-01T00:00:00"/>
    <x v="0"/>
    <x v="7"/>
    <s v="HK3245"/>
    <x v="6"/>
    <x v="4"/>
    <n v="3"/>
    <n v="2120"/>
    <n v="4.3"/>
    <s v="50001"/>
    <x v="77"/>
    <x v="24"/>
    <n v="3"/>
    <s v="4,"/>
    <s v="3"/>
    <n v="243"/>
    <n v="4.05"/>
  </r>
  <r>
    <s v="0EC"/>
    <x v="6"/>
    <d v="2024-08-01T00:00:00"/>
    <x v="0"/>
    <x v="7"/>
    <s v="HK3245"/>
    <x v="6"/>
    <x v="4"/>
    <n v="5"/>
    <n v="1485"/>
    <n v="3.25"/>
    <s v="54001"/>
    <x v="52"/>
    <x v="12"/>
    <n v="4"/>
    <s v="3,"/>
    <s v="25"/>
    <n v="205"/>
    <n v="3.4166666666666665"/>
  </r>
  <r>
    <s v="0EC"/>
    <x v="6"/>
    <d v="2024-08-01T00:00:00"/>
    <x v="0"/>
    <x v="7"/>
    <s v="HK3245"/>
    <x v="6"/>
    <x v="4"/>
    <n v="1"/>
    <n v="127"/>
    <n v="0.15"/>
    <s v="54498"/>
    <x v="72"/>
    <x v="12"/>
    <n v="4"/>
    <s v="0,"/>
    <s v="15"/>
    <n v="15"/>
    <n v="0.25"/>
  </r>
  <r>
    <s v="0EC"/>
    <x v="6"/>
    <d v="2024-08-01T00:00:00"/>
    <x v="0"/>
    <x v="7"/>
    <s v="HK3245"/>
    <x v="6"/>
    <x v="4"/>
    <n v="1"/>
    <n v="280"/>
    <n v="0.35"/>
    <s v="68001"/>
    <x v="8"/>
    <x v="6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259"/>
    <n v="0.35"/>
    <s v="81001"/>
    <x v="55"/>
    <x v="14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335"/>
    <n v="0.4"/>
    <s v="81736"/>
    <x v="59"/>
    <x v="14"/>
    <n v="3"/>
    <s v="0,"/>
    <s v="4"/>
    <n v="4"/>
    <n v="6.6666666666666666E-2"/>
  </r>
  <r>
    <s v="0EC"/>
    <x v="6"/>
    <d v="2024-08-01T00:00:00"/>
    <x v="0"/>
    <x v="7"/>
    <s v="HK3245"/>
    <x v="6"/>
    <x v="4"/>
    <n v="4"/>
    <n v="3917"/>
    <n v="9"/>
    <s v="88001"/>
    <x v="60"/>
    <x v="18"/>
    <n v="1"/>
    <s v="9"/>
    <n v="0"/>
    <n v="540"/>
    <n v="9"/>
  </r>
  <r>
    <s v="0EC"/>
    <x v="6"/>
    <d v="2024-08-01T00:00:00"/>
    <x v="0"/>
    <x v="7"/>
    <s v="HK3245"/>
    <x v="6"/>
    <x v="4"/>
    <n v="1"/>
    <n v="82"/>
    <n v="0.1"/>
    <s v="88564"/>
    <x v="78"/>
    <x v="18"/>
    <n v="3"/>
    <s v="0,"/>
    <s v="1"/>
    <n v="1"/>
    <n v="1.6666666666666666E-2"/>
  </r>
  <r>
    <s v="0EC"/>
    <x v="6"/>
    <d v="2024-08-01T00:00:00"/>
    <x v="0"/>
    <x v="7"/>
    <s v="HK3245"/>
    <x v="6"/>
    <x v="4"/>
    <n v="2"/>
    <n v="2121"/>
    <n v="4.4000000000000004"/>
    <s v="91001"/>
    <x v="61"/>
    <x v="19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512"/>
    <n v="1"/>
    <s v="91405"/>
    <x v="80"/>
    <x v="19"/>
    <n v="1"/>
    <s v="1"/>
    <n v="0"/>
    <n v="60"/>
    <n v="1"/>
  </r>
  <r>
    <s v="0EC"/>
    <x v="6"/>
    <d v="2024-08-01T00:00:00"/>
    <x v="0"/>
    <x v="7"/>
    <s v="HK3245"/>
    <x v="6"/>
    <x v="4"/>
    <n v="4"/>
    <n v="2044"/>
    <n v="4.3"/>
    <s v="91407"/>
    <x v="87"/>
    <x v="19"/>
    <n v="3"/>
    <s v="4,"/>
    <s v="3"/>
    <n v="243"/>
    <n v="4.05"/>
  </r>
  <r>
    <s v="0EC"/>
    <x v="6"/>
    <d v="2024-08-01T00:00:00"/>
    <x v="0"/>
    <x v="7"/>
    <s v="HK3245"/>
    <x v="6"/>
    <x v="4"/>
    <n v="1"/>
    <n v="106"/>
    <n v="0.15"/>
    <s v="94343"/>
    <x v="79"/>
    <x v="21"/>
    <n v="4"/>
    <s v="0,"/>
    <s v="15"/>
    <n v="15"/>
    <n v="0.25"/>
  </r>
  <r>
    <s v="0EC"/>
    <x v="6"/>
    <d v="2024-08-01T00:00:00"/>
    <x v="0"/>
    <x v="7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8-01T00:00:00"/>
    <x v="0"/>
    <x v="7"/>
    <s v="HK3245"/>
    <x v="6"/>
    <x v="4"/>
    <n v="3"/>
    <n v="2134"/>
    <n v="4.4000000000000004"/>
    <s v="97001"/>
    <x v="57"/>
    <x v="16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718"/>
    <n v="1.25"/>
    <s v="99001"/>
    <x v="58"/>
    <x v="17"/>
    <n v="4"/>
    <s v="1,"/>
    <s v="25"/>
    <n v="85"/>
    <n v="1.4166666666666667"/>
  </r>
  <r>
    <s v="0EC"/>
    <x v="6"/>
    <d v="2024-08-01T00:00:00"/>
    <x v="0"/>
    <x v="7"/>
    <s v="HK3245"/>
    <x v="6"/>
    <x v="4"/>
    <n v="2"/>
    <n v="852"/>
    <n v="1.45"/>
    <s v="99773"/>
    <x v="71"/>
    <x v="17"/>
    <n v="4"/>
    <s v="1,"/>
    <s v="45"/>
    <n v="105"/>
    <n v="1.75"/>
  </r>
  <r>
    <s v="0EC"/>
    <x v="6"/>
    <d v="2024-08-01T00:00:00"/>
    <x v="0"/>
    <x v="7"/>
    <s v="HK4040"/>
    <x v="7"/>
    <x v="4"/>
    <n v="1"/>
    <n v="1107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8-01T00:00:00"/>
    <x v="0"/>
    <x v="7"/>
    <s v="HK4460"/>
    <x v="12"/>
    <x v="4"/>
    <n v="1"/>
    <n v="1015"/>
    <n v="2.36"/>
    <s v="50001"/>
    <x v="77"/>
    <x v="24"/>
    <n v="4"/>
    <s v="2,"/>
    <s v="36"/>
    <n v="156"/>
    <n v="2.6"/>
  </r>
  <r>
    <s v="0EC"/>
    <x v="6"/>
    <d v="2024-08-01T00:00:00"/>
    <x v="0"/>
    <x v="7"/>
    <s v="HK4460"/>
    <x v="12"/>
    <x v="4"/>
    <n v="1"/>
    <n v="137"/>
    <n v="0.3"/>
    <s v="81736"/>
    <x v="59"/>
    <x v="14"/>
    <n v="3"/>
    <s v="0,"/>
    <s v="3"/>
    <n v="3"/>
    <n v="0.05"/>
  </r>
  <r>
    <s v="0EC"/>
    <x v="6"/>
    <d v="2024-08-01T00:00:00"/>
    <x v="0"/>
    <x v="7"/>
    <s v="HK4460"/>
    <x v="12"/>
    <x v="4"/>
    <n v="5"/>
    <n v="5259"/>
    <n v="12.54"/>
    <s v="91001"/>
    <x v="61"/>
    <x v="19"/>
    <n v="5"/>
    <s v="12"/>
    <s v=",54"/>
    <n v="720.54"/>
    <n v="12.008999999999999"/>
  </r>
  <r>
    <s v="0EC"/>
    <x v="6"/>
    <d v="2024-08-01T00:00:00"/>
    <x v="0"/>
    <x v="7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8-01T00:00:00"/>
    <x v="0"/>
    <x v="7"/>
    <s v="HK4460"/>
    <x v="12"/>
    <x v="4"/>
    <n v="2"/>
    <n v="753"/>
    <n v="1.24"/>
    <s v="91798"/>
    <x v="88"/>
    <x v="19"/>
    <n v="4"/>
    <s v="1,"/>
    <s v="24"/>
    <n v="84"/>
    <n v="1.4"/>
  </r>
  <r>
    <s v="0EC"/>
    <x v="6"/>
    <d v="2024-08-01T00:00:00"/>
    <x v="0"/>
    <x v="7"/>
    <s v="HK4460"/>
    <x v="12"/>
    <x v="4"/>
    <n v="1"/>
    <n v="480"/>
    <n v="1"/>
    <s v="94343"/>
    <x v="79"/>
    <x v="21"/>
    <n v="1"/>
    <s v="1"/>
    <n v="0"/>
    <n v="60"/>
    <n v="1"/>
  </r>
  <r>
    <s v="0EC"/>
    <x v="6"/>
    <d v="2024-08-01T00:00:00"/>
    <x v="0"/>
    <x v="7"/>
    <s v="HK4460"/>
    <x v="12"/>
    <x v="4"/>
    <n v="3"/>
    <n v="1519"/>
    <n v="4.29"/>
    <s v="97001"/>
    <x v="57"/>
    <x v="16"/>
    <n v="4"/>
    <s v="4,"/>
    <s v="29"/>
    <n v="269"/>
    <n v="4.4833333333333334"/>
  </r>
  <r>
    <s v="0EC"/>
    <x v="6"/>
    <d v="2024-08-01T00:00:00"/>
    <x v="0"/>
    <x v="7"/>
    <s v="HK4460"/>
    <x v="12"/>
    <x v="4"/>
    <n v="1"/>
    <n v="525"/>
    <n v="2"/>
    <s v="99001"/>
    <x v="58"/>
    <x v="17"/>
    <n v="1"/>
    <s v="2"/>
    <n v="0"/>
    <n v="120"/>
    <n v="2"/>
  </r>
  <r>
    <s v="0EC"/>
    <x v="6"/>
    <d v="2024-08-01T00:00:00"/>
    <x v="0"/>
    <x v="7"/>
    <s v="HK4460"/>
    <x v="12"/>
    <x v="4"/>
    <n v="1"/>
    <n v="426"/>
    <n v="1"/>
    <s v="99773"/>
    <x v="71"/>
    <x v="17"/>
    <n v="1"/>
    <s v="1"/>
    <n v="0"/>
    <n v="60"/>
    <n v="1"/>
  </r>
  <r>
    <s v="0EC"/>
    <x v="6"/>
    <d v="2024-08-01T00:00:00"/>
    <x v="0"/>
    <x v="7"/>
    <s v="HK4785"/>
    <x v="7"/>
    <x v="4"/>
    <n v="2"/>
    <n v="1363"/>
    <n v="4"/>
    <s v="13001"/>
    <x v="67"/>
    <x v="10"/>
    <n v="1"/>
    <s v="4"/>
    <n v="0"/>
    <n v="240"/>
    <n v="4"/>
  </r>
  <r>
    <s v="0EC"/>
    <x v="6"/>
    <d v="2024-08-01T00:00:00"/>
    <x v="0"/>
    <x v="7"/>
    <s v="HK4785"/>
    <x v="7"/>
    <x v="4"/>
    <n v="2"/>
    <n v="1566"/>
    <n v="3.25"/>
    <s v="18001"/>
    <x v="105"/>
    <x v="30"/>
    <n v="4"/>
    <s v="3,"/>
    <s v="25"/>
    <n v="205"/>
    <n v="3.4166666666666665"/>
  </r>
  <r>
    <s v="0EC"/>
    <x v="6"/>
    <d v="2024-08-01T00:00:00"/>
    <x v="0"/>
    <x v="7"/>
    <s v="HK4785"/>
    <x v="7"/>
    <x v="4"/>
    <n v="2"/>
    <n v="262"/>
    <n v="2.2000000000000002"/>
    <s v="23001"/>
    <x v="0"/>
    <x v="0"/>
    <n v="3"/>
    <s v="2,"/>
    <s v="2"/>
    <n v="122"/>
    <n v="2.0333333333333332"/>
  </r>
  <r>
    <s v="0EC"/>
    <x v="6"/>
    <d v="2024-08-01T00:00:00"/>
    <x v="0"/>
    <x v="7"/>
    <s v="HK4785"/>
    <x v="7"/>
    <x v="4"/>
    <n v="2"/>
    <n v="1348"/>
    <n v="4.3"/>
    <s v="47001"/>
    <x v="74"/>
    <x v="23"/>
    <n v="3"/>
    <s v="4,"/>
    <s v="3"/>
    <n v="243"/>
    <n v="4.05"/>
  </r>
  <r>
    <s v="0EC"/>
    <x v="6"/>
    <d v="2024-08-01T00:00:00"/>
    <x v="0"/>
    <x v="7"/>
    <s v="HK4785"/>
    <x v="7"/>
    <x v="4"/>
    <n v="1"/>
    <n v="230"/>
    <n v="0.5"/>
    <s v="5147"/>
    <x v="107"/>
    <x v="2"/>
    <n v="3"/>
    <s v="0,"/>
    <s v="5"/>
    <n v="5"/>
    <n v="8.3333333333333329E-2"/>
  </r>
  <r>
    <s v="0EC"/>
    <x v="6"/>
    <d v="2024-08-01T00:00:00"/>
    <x v="0"/>
    <x v="7"/>
    <s v="HK4785"/>
    <x v="7"/>
    <x v="4"/>
    <n v="2"/>
    <n v="439"/>
    <n v="2.15"/>
    <s v="54001"/>
    <x v="52"/>
    <x v="12"/>
    <n v="4"/>
    <s v="2,"/>
    <s v="15"/>
    <n v="135"/>
    <n v="2.25"/>
  </r>
  <r>
    <s v="0EC"/>
    <x v="6"/>
    <d v="2024-08-01T00:00:00"/>
    <x v="0"/>
    <x v="7"/>
    <s v="HK4785"/>
    <x v="7"/>
    <x v="4"/>
    <n v="1"/>
    <n v="263"/>
    <n v="1"/>
    <s v="81001"/>
    <x v="55"/>
    <x v="14"/>
    <n v="1"/>
    <s v="1"/>
    <n v="0"/>
    <n v="60"/>
    <n v="1"/>
  </r>
  <r>
    <s v="0EC"/>
    <x v="6"/>
    <d v="2024-08-01T00:00:00"/>
    <x v="0"/>
    <x v="7"/>
    <s v="HK4785"/>
    <x v="7"/>
    <x v="4"/>
    <n v="1"/>
    <n v="265"/>
    <n v="1"/>
    <s v="81220"/>
    <x v="108"/>
    <x v="14"/>
    <n v="1"/>
    <s v="1"/>
    <n v="0"/>
    <n v="60"/>
    <n v="1"/>
  </r>
  <r>
    <s v="0EC"/>
    <x v="6"/>
    <d v="2024-08-01T00:00:00"/>
    <x v="0"/>
    <x v="7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8-01T00:00:00"/>
    <x v="0"/>
    <x v="7"/>
    <s v="HK4785"/>
    <x v="7"/>
    <x v="4"/>
    <n v="2"/>
    <n v="385"/>
    <n v="1.25"/>
    <s v="85001"/>
    <x v="4"/>
    <x v="4"/>
    <n v="4"/>
    <s v="1,"/>
    <s v="25"/>
    <n v="85"/>
    <n v="1.4166666666666667"/>
  </r>
  <r>
    <s v="0EC"/>
    <x v="6"/>
    <d v="2024-08-01T00:00:00"/>
    <x v="0"/>
    <x v="7"/>
    <s v="HK4785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4785"/>
    <x v="7"/>
    <x v="4"/>
    <n v="1"/>
    <n v="437"/>
    <n v="1.55"/>
    <s v="97001"/>
    <x v="57"/>
    <x v="16"/>
    <n v="4"/>
    <s v="1,"/>
    <s v="55"/>
    <n v="115"/>
    <n v="1.9166666666666667"/>
  </r>
  <r>
    <s v="0EC"/>
    <x v="6"/>
    <d v="2024-08-01T00:00:00"/>
    <x v="0"/>
    <x v="7"/>
    <s v="HK4850"/>
    <x v="7"/>
    <x v="4"/>
    <n v="1"/>
    <n v="145"/>
    <n v="0.4"/>
    <s v="19318"/>
    <x v="62"/>
    <x v="20"/>
    <n v="3"/>
    <s v="0,"/>
    <s v="4"/>
    <n v="4"/>
    <n v="6.6666666666666666E-2"/>
  </r>
  <r>
    <s v="0EC"/>
    <x v="6"/>
    <d v="2024-08-01T00:00:00"/>
    <x v="0"/>
    <x v="7"/>
    <s v="HK4850"/>
    <x v="7"/>
    <x v="4"/>
    <n v="1"/>
    <n v="92"/>
    <n v="0.3"/>
    <s v="25175"/>
    <x v="1"/>
    <x v="1"/>
    <n v="3"/>
    <s v="0,"/>
    <s v="3"/>
    <n v="3"/>
    <n v="0.05"/>
  </r>
  <r>
    <s v="0EC"/>
    <x v="6"/>
    <d v="2024-08-01T00:00:00"/>
    <x v="0"/>
    <x v="7"/>
    <s v="HK4850"/>
    <x v="7"/>
    <x v="4"/>
    <n v="1"/>
    <n v="297"/>
    <n v="1.25"/>
    <s v="54001"/>
    <x v="52"/>
    <x v="12"/>
    <n v="4"/>
    <s v="1,"/>
    <s v="25"/>
    <n v="85"/>
    <n v="1.4166666666666667"/>
  </r>
  <r>
    <s v="0EC"/>
    <x v="6"/>
    <d v="2024-08-01T00:00:00"/>
    <x v="0"/>
    <x v="7"/>
    <s v="HK4850"/>
    <x v="7"/>
    <x v="4"/>
    <n v="1"/>
    <n v="464"/>
    <n v="1.3"/>
    <s v="68001"/>
    <x v="8"/>
    <x v="6"/>
    <n v="3"/>
    <s v="1,"/>
    <s v="3"/>
    <n v="63"/>
    <n v="1.05"/>
  </r>
  <r>
    <s v="0EC"/>
    <x v="6"/>
    <d v="2024-08-01T00:00:00"/>
    <x v="0"/>
    <x v="7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8-01T00:00:00"/>
    <x v="0"/>
    <x v="7"/>
    <s v="HK4850"/>
    <x v="7"/>
    <x v="4"/>
    <n v="2"/>
    <n v="873"/>
    <n v="3.5"/>
    <s v="85001"/>
    <x v="4"/>
    <x v="4"/>
    <n v="3"/>
    <s v="3,"/>
    <s v="5"/>
    <n v="185"/>
    <n v="3.0833333333333335"/>
  </r>
  <r>
    <s v="0EC"/>
    <x v="6"/>
    <d v="2024-08-01T00:00:00"/>
    <x v="0"/>
    <x v="7"/>
    <s v="HK4850"/>
    <x v="7"/>
    <x v="4"/>
    <n v="6"/>
    <n v="6096"/>
    <n v="20"/>
    <s v="91001"/>
    <x v="61"/>
    <x v="19"/>
    <n v="2"/>
    <s v="20"/>
    <n v="0"/>
    <n v="1200"/>
    <n v="20"/>
  </r>
  <r>
    <s v="0EC"/>
    <x v="6"/>
    <d v="2024-08-01T00:00:00"/>
    <x v="0"/>
    <x v="7"/>
    <s v="HK4850"/>
    <x v="7"/>
    <x v="4"/>
    <n v="1"/>
    <n v="165"/>
    <n v="2.0499999999999998"/>
    <s v="91263"/>
    <x v="97"/>
    <x v="19"/>
    <n v="4"/>
    <s v="2,"/>
    <s v="05"/>
    <n v="125"/>
    <n v="2.0833333333333335"/>
  </r>
  <r>
    <s v="0EC"/>
    <x v="6"/>
    <d v="2024-08-01T00:00:00"/>
    <x v="0"/>
    <x v="7"/>
    <s v="HK4850"/>
    <x v="7"/>
    <x v="4"/>
    <n v="1"/>
    <n v="561"/>
    <n v="2"/>
    <s v="91405"/>
    <x v="80"/>
    <x v="19"/>
    <n v="1"/>
    <s v="2"/>
    <n v="0"/>
    <n v="120"/>
    <n v="2"/>
  </r>
  <r>
    <s v="0EC"/>
    <x v="6"/>
    <d v="2024-08-01T00:00:00"/>
    <x v="0"/>
    <x v="7"/>
    <s v="HK4850"/>
    <x v="7"/>
    <x v="4"/>
    <n v="2"/>
    <n v="786"/>
    <n v="2.2000000000000002"/>
    <s v="91407"/>
    <x v="87"/>
    <x v="19"/>
    <n v="3"/>
    <s v="2,"/>
    <s v="2"/>
    <n v="122"/>
    <n v="2.0333333333333332"/>
  </r>
  <r>
    <s v="0EC"/>
    <x v="6"/>
    <d v="2024-08-01T00:00:00"/>
    <x v="0"/>
    <x v="7"/>
    <s v="HK485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8-01T00:00:00"/>
    <x v="0"/>
    <x v="7"/>
    <s v="HK4850"/>
    <x v="7"/>
    <x v="4"/>
    <n v="3"/>
    <n v="2013"/>
    <n v="4.55"/>
    <s v="94001"/>
    <x v="68"/>
    <x v="21"/>
    <n v="4"/>
    <s v="4,"/>
    <s v="55"/>
    <n v="295"/>
    <n v="4.916666666666667"/>
  </r>
  <r>
    <s v="0EC"/>
    <x v="6"/>
    <d v="2024-08-01T00:00:00"/>
    <x v="0"/>
    <x v="7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4850"/>
    <x v="7"/>
    <x v="4"/>
    <n v="3"/>
    <n v="732"/>
    <n v="4.4000000000000004"/>
    <s v="95200"/>
    <x v="90"/>
    <x v="26"/>
    <n v="3"/>
    <s v="4,"/>
    <s v="4"/>
    <n v="244"/>
    <n v="4.0666666666666664"/>
  </r>
  <r>
    <s v="0EC"/>
    <x v="6"/>
    <d v="2024-08-01T00:00:00"/>
    <x v="0"/>
    <x v="7"/>
    <s v="HK4850"/>
    <x v="7"/>
    <x v="4"/>
    <n v="3"/>
    <n v="1378"/>
    <n v="5.2"/>
    <s v="97001"/>
    <x v="57"/>
    <x v="16"/>
    <n v="3"/>
    <s v="5,"/>
    <s v="2"/>
    <n v="302"/>
    <n v="5.0333333333333332"/>
  </r>
  <r>
    <s v="0EC"/>
    <x v="6"/>
    <d v="2024-08-01T00:00:00"/>
    <x v="0"/>
    <x v="7"/>
    <s v="HK4850"/>
    <x v="7"/>
    <x v="4"/>
    <n v="2"/>
    <n v="852"/>
    <n v="2.5499999999999998"/>
    <s v="99773"/>
    <x v="71"/>
    <x v="17"/>
    <n v="4"/>
    <s v="2,"/>
    <s v="55"/>
    <n v="175"/>
    <n v="2.9166666666666665"/>
  </r>
  <r>
    <s v="0EC"/>
    <x v="6"/>
    <d v="2024-08-01T00:00:00"/>
    <x v="0"/>
    <x v="7"/>
    <s v="HK5072"/>
    <x v="11"/>
    <x v="4"/>
    <n v="2"/>
    <n v="436"/>
    <n v="1.37"/>
    <s v="50325"/>
    <x v="96"/>
    <x v="24"/>
    <n v="4"/>
    <s v="1,"/>
    <s v="37"/>
    <n v="97"/>
    <n v="1.6166666666666667"/>
  </r>
  <r>
    <s v="0EC"/>
    <x v="6"/>
    <d v="2024-08-01T00:00:00"/>
    <x v="0"/>
    <x v="7"/>
    <s v="HK5072"/>
    <x v="11"/>
    <x v="4"/>
    <n v="1"/>
    <n v="193"/>
    <n v="1.1499999999999999"/>
    <s v="85001"/>
    <x v="4"/>
    <x v="4"/>
    <n v="4"/>
    <s v="1,"/>
    <s v="15"/>
    <n v="75"/>
    <n v="1.25"/>
  </r>
  <r>
    <s v="0EC"/>
    <x v="6"/>
    <d v="2024-08-01T00:00:00"/>
    <x v="0"/>
    <x v="7"/>
    <s v="HK5072"/>
    <x v="11"/>
    <x v="4"/>
    <n v="1"/>
    <n v="1015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682"/>
    <n v="5"/>
    <s v="91460"/>
    <x v="93"/>
    <x v="19"/>
    <n v="1"/>
    <s v="5"/>
    <n v="0"/>
    <n v="300"/>
    <n v="5"/>
  </r>
  <r>
    <s v="0EC"/>
    <x v="6"/>
    <d v="2024-08-01T00:00:00"/>
    <x v="0"/>
    <x v="7"/>
    <s v="HK5072"/>
    <x v="11"/>
    <x v="4"/>
    <n v="2"/>
    <n v="1323"/>
    <n v="4.3"/>
    <s v="94001"/>
    <x v="68"/>
    <x v="21"/>
    <n v="3"/>
    <s v="4,"/>
    <s v="3"/>
    <n v="243"/>
    <n v="4.05"/>
  </r>
  <r>
    <s v="0EC"/>
    <x v="6"/>
    <d v="2024-08-01T00:00:00"/>
    <x v="0"/>
    <x v="7"/>
    <s v="HK5072"/>
    <x v="11"/>
    <x v="4"/>
    <n v="1"/>
    <n v="480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5072"/>
    <x v="11"/>
    <x v="4"/>
    <n v="1"/>
    <n v="504"/>
    <n v="1.4"/>
    <s v="97001"/>
    <x v="57"/>
    <x v="16"/>
    <n v="3"/>
    <s v="1,"/>
    <s v="4"/>
    <n v="64"/>
    <n v="1.0666666666666667"/>
  </r>
  <r>
    <s v="0EC"/>
    <x v="6"/>
    <d v="2024-08-01T00:00:00"/>
    <x v="0"/>
    <x v="7"/>
    <s v="HK5072"/>
    <x v="11"/>
    <x v="4"/>
    <n v="2"/>
    <n v="772"/>
    <n v="3.2"/>
    <s v="99524"/>
    <x v="66"/>
    <x v="17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852"/>
    <n v="3.1"/>
    <s v="99773"/>
    <x v="71"/>
    <x v="17"/>
    <n v="3"/>
    <s v="3,"/>
    <s v="1"/>
    <n v="181"/>
    <n v="3.0166666666666666"/>
  </r>
  <r>
    <s v="0ED"/>
    <x v="7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2"/>
    <x v="4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2"/>
    <x v="4"/>
    <n v="30"/>
    <n v="14900"/>
    <n v="41.6"/>
    <s v="27001"/>
    <x v="56"/>
    <x v="15"/>
    <n v="4"/>
    <s v="41"/>
    <s v=",6"/>
    <n v="2460.6"/>
    <n v="41.01"/>
  </r>
  <r>
    <s v="0EJ"/>
    <x v="8"/>
    <d v="2024-01-01T00:00:00"/>
    <x v="0"/>
    <x v="0"/>
    <s v="HK4684"/>
    <x v="12"/>
    <x v="4"/>
    <n v="8"/>
    <n v="2514"/>
    <n v="6.8"/>
    <s v="27075"/>
    <x v="64"/>
    <x v="15"/>
    <n v="3"/>
    <s v="6,"/>
    <s v="8"/>
    <n v="368"/>
    <n v="6.1333333333333337"/>
  </r>
  <r>
    <s v="0EJ"/>
    <x v="8"/>
    <d v="2024-01-01T00:00:00"/>
    <x v="0"/>
    <x v="0"/>
    <s v="HK4684"/>
    <x v="12"/>
    <x v="4"/>
    <n v="4"/>
    <n v="1403"/>
    <n v="4.05"/>
    <s v="27495"/>
    <x v="70"/>
    <x v="15"/>
    <n v="4"/>
    <s v="4,"/>
    <s v="05"/>
    <n v="245"/>
    <n v="4.083333333333333"/>
  </r>
  <r>
    <s v="0EJ"/>
    <x v="8"/>
    <d v="2024-01-01T00:00:00"/>
    <x v="0"/>
    <x v="0"/>
    <s v="HK4684"/>
    <x v="12"/>
    <x v="4"/>
    <n v="1"/>
    <n v="771"/>
    <n v="2.4500000000000002"/>
    <s v="54001"/>
    <x v="52"/>
    <x v="12"/>
    <n v="4"/>
    <s v="2,"/>
    <s v="45"/>
    <n v="165"/>
    <n v="2.75"/>
  </r>
  <r>
    <s v="0EJ"/>
    <x v="8"/>
    <d v="2024-01-01T00:00:00"/>
    <x v="0"/>
    <x v="0"/>
    <s v="HK4684"/>
    <x v="12"/>
    <x v="4"/>
    <n v="1"/>
    <n v="211"/>
    <n v="1"/>
    <s v="66001"/>
    <x v="98"/>
    <x v="31"/>
    <n v="1"/>
    <s v="1"/>
    <n v="0"/>
    <n v="60"/>
    <n v="1"/>
  </r>
  <r>
    <s v="0EJ"/>
    <x v="8"/>
    <d v="2024-01-01T00:00:00"/>
    <x v="0"/>
    <x v="0"/>
    <s v="HK4684"/>
    <x v="12"/>
    <x v="4"/>
    <n v="2"/>
    <n v="1927"/>
    <n v="5.3"/>
    <s v="81001"/>
    <x v="55"/>
    <x v="14"/>
    <n v="3"/>
    <s v="5,"/>
    <s v="3"/>
    <n v="303"/>
    <n v="5.05"/>
  </r>
  <r>
    <s v="0EJ"/>
    <x v="8"/>
    <d v="2024-01-01T00:00:00"/>
    <x v="0"/>
    <x v="0"/>
    <s v="HK4684"/>
    <x v="12"/>
    <x v="4"/>
    <n v="1"/>
    <n v="680"/>
    <n v="1.24"/>
    <s v="81736"/>
    <x v="59"/>
    <x v="14"/>
    <n v="4"/>
    <s v="1,"/>
    <s v="24"/>
    <n v="84"/>
    <n v="1.4"/>
  </r>
  <r>
    <s v="0EJ"/>
    <x v="8"/>
    <d v="2024-01-01T00:00:00"/>
    <x v="0"/>
    <x v="0"/>
    <s v="HK4684"/>
    <x v="12"/>
    <x v="4"/>
    <n v="1"/>
    <n v="1188"/>
    <n v="3.35"/>
    <s v="86573"/>
    <x v="109"/>
    <x v="29"/>
    <n v="4"/>
    <s v="3,"/>
    <s v="35"/>
    <n v="215"/>
    <n v="3.5833333333333335"/>
  </r>
  <r>
    <s v="0EJ"/>
    <x v="8"/>
    <d v="2024-01-01T00:00:00"/>
    <x v="0"/>
    <x v="0"/>
    <s v="HK4684"/>
    <x v="12"/>
    <x v="4"/>
    <n v="1"/>
    <n v="2336"/>
    <n v="7"/>
    <s v="91001"/>
    <x v="61"/>
    <x v="19"/>
    <n v="1"/>
    <s v="7"/>
    <n v="0"/>
    <n v="420"/>
    <n v="7"/>
  </r>
  <r>
    <s v="0EJ"/>
    <x v="8"/>
    <d v="2024-02-01T00:00:00"/>
    <x v="0"/>
    <x v="1"/>
    <s v="HK4684"/>
    <x v="12"/>
    <x v="4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2"/>
    <x v="4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2"/>
    <x v="4"/>
    <n v="41"/>
    <n v="19476"/>
    <n v="57"/>
    <s v="27001"/>
    <x v="56"/>
    <x v="15"/>
    <n v="2"/>
    <s v="57"/>
    <n v="0"/>
    <n v="3420"/>
    <n v="57"/>
  </r>
  <r>
    <s v="0EJ"/>
    <x v="8"/>
    <d v="2024-02-01T00:00:00"/>
    <x v="0"/>
    <x v="1"/>
    <s v="HK4684"/>
    <x v="12"/>
    <x v="4"/>
    <n v="8"/>
    <n v="2790"/>
    <n v="7.6"/>
    <s v="27075"/>
    <x v="64"/>
    <x v="15"/>
    <n v="3"/>
    <s v="7,"/>
    <s v="6"/>
    <n v="426"/>
    <n v="7.1"/>
  </r>
  <r>
    <s v="0EJ"/>
    <x v="8"/>
    <d v="2024-02-01T00:00:00"/>
    <x v="0"/>
    <x v="1"/>
    <s v="HK4684"/>
    <x v="12"/>
    <x v="4"/>
    <n v="1"/>
    <n v="724"/>
    <n v="1.4"/>
    <s v="5045"/>
    <x v="110"/>
    <x v="2"/>
    <n v="3"/>
    <s v="1,"/>
    <s v="4"/>
    <n v="64"/>
    <n v="1.0666666666666667"/>
  </r>
  <r>
    <s v="0EJ"/>
    <x v="8"/>
    <d v="2024-02-01T00:00:00"/>
    <x v="0"/>
    <x v="1"/>
    <s v="HK4684"/>
    <x v="12"/>
    <x v="4"/>
    <n v="0"/>
    <n v="648"/>
    <n v="2.2999999999999998"/>
    <s v="54498"/>
    <x v="72"/>
    <x v="12"/>
    <n v="3"/>
    <s v="2,"/>
    <s v="3"/>
    <n v="123"/>
    <n v="2.0499999999999998"/>
  </r>
  <r>
    <s v="0EJ"/>
    <x v="8"/>
    <d v="2024-02-01T00:00:00"/>
    <x v="0"/>
    <x v="1"/>
    <s v="HK4684"/>
    <x v="12"/>
    <x v="4"/>
    <n v="1"/>
    <n v="1199"/>
    <n v="3.3"/>
    <s v="81001"/>
    <x v="55"/>
    <x v="14"/>
    <n v="3"/>
    <s v="3,"/>
    <s v="3"/>
    <n v="183"/>
    <n v="3.05"/>
  </r>
  <r>
    <s v="0EJ"/>
    <x v="8"/>
    <d v="2024-03-01T00:00:00"/>
    <x v="0"/>
    <x v="2"/>
    <s v="HK4684"/>
    <x v="12"/>
    <x v="4"/>
    <n v="1"/>
    <n v="988"/>
    <n v="3.1"/>
    <s v="13001"/>
    <x v="67"/>
    <x v="10"/>
    <n v="3"/>
    <s v="3,"/>
    <s v="1"/>
    <n v="181"/>
    <n v="3.0166666666666666"/>
  </r>
  <r>
    <s v="0EJ"/>
    <x v="8"/>
    <d v="2024-03-01T00:00:00"/>
    <x v="0"/>
    <x v="2"/>
    <s v="HK4684"/>
    <x v="12"/>
    <x v="4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2"/>
    <x v="4"/>
    <n v="12"/>
    <n v="5733"/>
    <n v="16.100000000000001"/>
    <s v="27001"/>
    <x v="56"/>
    <x v="15"/>
    <n v="4"/>
    <s v="16"/>
    <s v=",1"/>
    <n v="960.1"/>
    <n v="16.001666666666669"/>
  </r>
  <r>
    <s v="0EJ"/>
    <x v="8"/>
    <d v="2024-03-01T00:00:00"/>
    <x v="0"/>
    <x v="2"/>
    <s v="HK4684"/>
    <x v="12"/>
    <x v="4"/>
    <n v="1"/>
    <n v="481"/>
    <n v="1.3"/>
    <s v="27006"/>
    <x v="111"/>
    <x v="15"/>
    <n v="3"/>
    <s v="1,"/>
    <s v="3"/>
    <n v="63"/>
    <n v="1.05"/>
  </r>
  <r>
    <s v="0EJ"/>
    <x v="8"/>
    <d v="2024-03-01T00:00:00"/>
    <x v="0"/>
    <x v="2"/>
    <s v="HK4684"/>
    <x v="12"/>
    <x v="4"/>
    <n v="4"/>
    <n v="2391"/>
    <n v="5.7"/>
    <s v="27075"/>
    <x v="64"/>
    <x v="15"/>
    <n v="3"/>
    <s v="5,"/>
    <s v="7"/>
    <n v="307"/>
    <n v="5.1166666666666663"/>
  </r>
  <r>
    <s v="0EJ"/>
    <x v="8"/>
    <d v="2024-03-01T00:00:00"/>
    <x v="0"/>
    <x v="2"/>
    <s v="HK4684"/>
    <x v="12"/>
    <x v="4"/>
    <n v="1"/>
    <n v="254"/>
    <n v="1"/>
    <s v="5045"/>
    <x v="110"/>
    <x v="2"/>
    <n v="1"/>
    <s v="1"/>
    <n v="0"/>
    <n v="60"/>
    <n v="1"/>
  </r>
  <r>
    <s v="0EJ"/>
    <x v="8"/>
    <d v="2024-03-01T00:00:00"/>
    <x v="0"/>
    <x v="2"/>
    <s v="HK4684"/>
    <x v="12"/>
    <x v="4"/>
    <n v="1"/>
    <n v="176"/>
    <n v="0.3"/>
    <s v="76147"/>
    <x v="83"/>
    <x v="27"/>
    <n v="3"/>
    <s v="0,"/>
    <s v="3"/>
    <n v="3"/>
    <n v="0.05"/>
  </r>
  <r>
    <s v="0EJ"/>
    <x v="8"/>
    <d v="2024-03-01T00:00:00"/>
    <x v="0"/>
    <x v="2"/>
    <s v="HK4684"/>
    <x v="12"/>
    <x v="4"/>
    <n v="1"/>
    <n v="1228"/>
    <n v="3.3"/>
    <s v="8001"/>
    <x v="53"/>
    <x v="5"/>
    <n v="3"/>
    <s v="3,"/>
    <s v="3"/>
    <n v="183"/>
    <n v="3.05"/>
  </r>
  <r>
    <s v="0EJ"/>
    <x v="8"/>
    <d v="2024-03-01T00:00:00"/>
    <x v="0"/>
    <x v="2"/>
    <s v="HK4684"/>
    <x v="12"/>
    <x v="4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2"/>
    <x v="4"/>
    <n v="1"/>
    <n v="1335"/>
    <n v="4"/>
    <s v="94001"/>
    <x v="68"/>
    <x v="21"/>
    <n v="1"/>
    <s v="4"/>
    <n v="0"/>
    <n v="240"/>
    <n v="4"/>
  </r>
  <r>
    <s v="0EL"/>
    <x v="9"/>
    <d v="2024-05-01T00:00:00"/>
    <x v="0"/>
    <x v="4"/>
    <s v="HK4944"/>
    <x v="14"/>
    <x v="4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4"/>
    <n v="3"/>
    <n v="531"/>
    <n v="2.2000000000000002"/>
    <s v="27001"/>
    <x v="56"/>
    <x v="15"/>
    <n v="3"/>
    <s v="2,"/>
    <s v="2"/>
    <n v="122"/>
    <n v="2.0333333333333332"/>
  </r>
  <r>
    <s v="0EL"/>
    <x v="9"/>
    <d v="2024-05-01T00:00:00"/>
    <x v="0"/>
    <x v="4"/>
    <s v="HK4944"/>
    <x v="14"/>
    <x v="4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4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4"/>
    <n v="5"/>
    <n v="431"/>
    <n v="2.2000000000000002"/>
    <s v="27001"/>
    <x v="56"/>
    <x v="15"/>
    <n v="3"/>
    <s v="2,"/>
    <s v="2"/>
    <n v="122"/>
    <n v="2.0333333333333332"/>
  </r>
  <r>
    <s v="0EL"/>
    <x v="9"/>
    <d v="2024-06-01T00:00:00"/>
    <x v="0"/>
    <x v="5"/>
    <s v="HK4944"/>
    <x v="14"/>
    <x v="4"/>
    <n v="5"/>
    <n v="700"/>
    <n v="3.5"/>
    <s v="5001"/>
    <x v="2"/>
    <x v="2"/>
    <n v="3"/>
    <s v="3,"/>
    <s v="5"/>
    <n v="185"/>
    <n v="3.0833333333333335"/>
  </r>
  <r>
    <s v="0EL"/>
    <x v="9"/>
    <d v="2024-07-01T00:00:00"/>
    <x v="0"/>
    <x v="6"/>
    <s v="HK4944"/>
    <x v="14"/>
    <x v="4"/>
    <n v="2"/>
    <n v="660"/>
    <n v="2.4"/>
    <s v="23001"/>
    <x v="0"/>
    <x v="0"/>
    <n v="3"/>
    <s v="2,"/>
    <s v="4"/>
    <n v="124"/>
    <n v="2.0666666666666669"/>
  </r>
  <r>
    <s v="0EL"/>
    <x v="9"/>
    <d v="2024-07-01T00:00:00"/>
    <x v="0"/>
    <x v="6"/>
    <s v="HK4944"/>
    <x v="14"/>
    <x v="4"/>
    <n v="4"/>
    <n v="285"/>
    <n v="1.3"/>
    <s v="27001"/>
    <x v="56"/>
    <x v="15"/>
    <n v="3"/>
    <s v="1,"/>
    <s v="3"/>
    <n v="63"/>
    <n v="1.05"/>
  </r>
  <r>
    <s v="0EL"/>
    <x v="9"/>
    <d v="2024-07-01T00:00:00"/>
    <x v="0"/>
    <x v="6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8-01T00:00:00"/>
    <x v="0"/>
    <x v="7"/>
    <s v="HK4944"/>
    <x v="14"/>
    <x v="4"/>
    <n v="5"/>
    <n v="1649"/>
    <n v="6.4"/>
    <s v="23001"/>
    <x v="0"/>
    <x v="0"/>
    <n v="3"/>
    <s v="6,"/>
    <s v="4"/>
    <n v="364"/>
    <n v="6.0666666666666664"/>
  </r>
  <r>
    <s v="0EL"/>
    <x v="9"/>
    <d v="2024-08-01T00:00:00"/>
    <x v="0"/>
    <x v="7"/>
    <s v="HK4944"/>
    <x v="14"/>
    <x v="4"/>
    <n v="8"/>
    <n v="790"/>
    <n v="4.0999999999999996"/>
    <s v="27001"/>
    <x v="56"/>
    <x v="15"/>
    <n v="3"/>
    <s v="4,"/>
    <s v="1"/>
    <n v="241"/>
    <n v="4.0166666666666666"/>
  </r>
  <r>
    <s v="0EL"/>
    <x v="9"/>
    <d v="2024-08-01T00:00:00"/>
    <x v="0"/>
    <x v="7"/>
    <s v="HK4944"/>
    <x v="14"/>
    <x v="4"/>
    <n v="10"/>
    <n v="1237"/>
    <n v="6.5"/>
    <s v="5001"/>
    <x v="2"/>
    <x v="2"/>
    <n v="3"/>
    <s v="6,"/>
    <s v="5"/>
    <n v="365"/>
    <n v="6.083333333333333"/>
  </r>
  <r>
    <s v="0EM"/>
    <x v="10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3"/>
    <x v="1"/>
    <n v="2"/>
    <n v="1837.5"/>
    <n v="8.4499999999999993"/>
    <s v="5615"/>
    <x v="16"/>
    <x v="2"/>
    <n v="4"/>
    <s v="8,"/>
    <s v="45"/>
    <n v="525"/>
    <n v="8.75"/>
  </r>
  <r>
    <s v="0EM"/>
    <x v="10"/>
    <d v="2024-07-01T00:00:00"/>
    <x v="0"/>
    <x v="6"/>
    <s v="HK877"/>
    <x v="13"/>
    <x v="1"/>
    <n v="1"/>
    <n v="591"/>
    <n v="2.15"/>
    <s v="47001"/>
    <x v="74"/>
    <x v="23"/>
    <n v="4"/>
    <s v="2,"/>
    <s v="15"/>
    <n v="135"/>
    <n v="2.25"/>
  </r>
  <r>
    <s v="0EM"/>
    <x v="10"/>
    <d v="2024-07-01T00:00:00"/>
    <x v="0"/>
    <x v="6"/>
    <s v="HK877"/>
    <x v="13"/>
    <x v="1"/>
    <n v="4"/>
    <n v="288.5"/>
    <n v="10.53"/>
    <s v="68081"/>
    <x v="6"/>
    <x v="6"/>
    <n v="5"/>
    <s v="10"/>
    <s v=",53"/>
    <n v="600.53"/>
    <n v="10.008833333333333"/>
  </r>
  <r>
    <s v="0EM"/>
    <x v="10"/>
    <d v="2024-08-01T00:00:00"/>
    <x v="0"/>
    <x v="7"/>
    <s v="HK877"/>
    <x v="13"/>
    <x v="1"/>
    <n v="2"/>
    <n v="997.5"/>
    <n v="4.45"/>
    <s v="68081"/>
    <x v="6"/>
    <x v="6"/>
    <n v="4"/>
    <s v="4,"/>
    <s v="45"/>
    <n v="285"/>
    <n v="4.75"/>
  </r>
  <r>
    <s v="0EM"/>
    <x v="10"/>
    <d v="2024-08-01T00:00:00"/>
    <x v="0"/>
    <x v="7"/>
    <s v="HK877"/>
    <x v="13"/>
    <x v="1"/>
    <n v="1"/>
    <n v="511"/>
    <n v="2.2599999999999998"/>
    <s v="81736"/>
    <x v="59"/>
    <x v="14"/>
    <n v="4"/>
    <s v="2,"/>
    <s v="26"/>
    <n v="146"/>
    <n v="2.4333333333333331"/>
  </r>
  <r>
    <s v="0EM"/>
    <x v="10"/>
    <d v="2024-08-01T00:00:00"/>
    <x v="0"/>
    <x v="7"/>
    <s v="HK877"/>
    <x v="13"/>
    <x v="1"/>
    <n v="2"/>
    <n v="1158.5"/>
    <n v="5.31"/>
    <s v="85001"/>
    <x v="4"/>
    <x v="4"/>
    <n v="4"/>
    <s v="5,"/>
    <s v="31"/>
    <n v="331"/>
    <n v="5.5166666666666666"/>
  </r>
  <r>
    <s v="0ES"/>
    <x v="11"/>
    <d v="2024-01-01T00:00:00"/>
    <x v="0"/>
    <x v="0"/>
    <s v="HK4566"/>
    <x v="15"/>
    <x v="4"/>
    <n v="67"/>
    <n v="86"/>
    <n v="0.4"/>
    <s v="50001"/>
    <x v="77"/>
    <x v="24"/>
    <n v="3"/>
    <s v="0,"/>
    <s v="4"/>
    <n v="4"/>
    <n v="6.6666666666666666E-2"/>
  </r>
  <r>
    <s v="0ES"/>
    <x v="11"/>
    <d v="2024-01-01T00:00:00"/>
    <x v="0"/>
    <x v="0"/>
    <s v="HK4569"/>
    <x v="7"/>
    <x v="4"/>
    <n v="305"/>
    <n v="1878"/>
    <n v="8.15"/>
    <s v="15455"/>
    <x v="112"/>
    <x v="32"/>
    <n v="4"/>
    <s v="8,"/>
    <s v="15"/>
    <n v="495"/>
    <n v="8.25"/>
  </r>
  <r>
    <s v="0ES"/>
    <x v="11"/>
    <d v="2024-01-01T00:00:00"/>
    <x v="0"/>
    <x v="0"/>
    <s v="HK4569"/>
    <x v="7"/>
    <x v="4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4"/>
    <n v="799"/>
    <n v="4308"/>
    <n v="19.97"/>
    <s v="50001"/>
    <x v="77"/>
    <x v="24"/>
    <n v="5"/>
    <s v="19"/>
    <s v=",97"/>
    <n v="1140.97"/>
    <n v="19.016166666666667"/>
  </r>
  <r>
    <s v="0ES"/>
    <x v="11"/>
    <d v="2024-01-01T00:00:00"/>
    <x v="0"/>
    <x v="0"/>
    <s v="HK4569"/>
    <x v="7"/>
    <x v="4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4"/>
    <n v="54"/>
    <n v="193"/>
    <n v="0.5"/>
    <s v="50325"/>
    <x v="96"/>
    <x v="24"/>
    <n v="3"/>
    <s v="0,"/>
    <s v="5"/>
    <n v="5"/>
    <n v="8.3333333333333329E-2"/>
  </r>
  <r>
    <s v="0ES"/>
    <x v="11"/>
    <d v="2024-01-01T00:00:00"/>
    <x v="0"/>
    <x v="0"/>
    <s v="HK4569"/>
    <x v="7"/>
    <x v="4"/>
    <n v="52"/>
    <n v="193"/>
    <n v="2"/>
    <s v="50350"/>
    <x v="75"/>
    <x v="24"/>
    <n v="1"/>
    <s v="2"/>
    <n v="0"/>
    <n v="120"/>
    <n v="2"/>
  </r>
  <r>
    <s v="0ES"/>
    <x v="11"/>
    <d v="2024-01-01T00:00:00"/>
    <x v="0"/>
    <x v="0"/>
    <s v="HK4569"/>
    <x v="7"/>
    <x v="4"/>
    <n v="10"/>
    <n v="530"/>
    <n v="2.1"/>
    <s v="91001"/>
    <x v="61"/>
    <x v="19"/>
    <n v="3"/>
    <s v="2,"/>
    <s v="1"/>
    <n v="121"/>
    <n v="2.0166666666666666"/>
  </r>
  <r>
    <s v="0ES"/>
    <x v="11"/>
    <d v="2024-01-01T00:00:00"/>
    <x v="0"/>
    <x v="0"/>
    <s v="HK4569"/>
    <x v="7"/>
    <x v="4"/>
    <n v="285"/>
    <n v="1690"/>
    <n v="7.76"/>
    <s v="94001"/>
    <x v="68"/>
    <x v="21"/>
    <n v="4"/>
    <s v="7,"/>
    <s v="76"/>
    <n v="496"/>
    <n v="8.2666666666666675"/>
  </r>
  <r>
    <s v="0ES"/>
    <x v="11"/>
    <d v="2024-01-01T00:00:00"/>
    <x v="0"/>
    <x v="0"/>
    <s v="HK4569"/>
    <x v="7"/>
    <x v="4"/>
    <n v="84"/>
    <n v="344"/>
    <n v="1.31"/>
    <s v="94343"/>
    <x v="79"/>
    <x v="21"/>
    <n v="4"/>
    <s v="1,"/>
    <s v="31"/>
    <n v="91"/>
    <n v="1.5166666666666666"/>
  </r>
  <r>
    <s v="0ES"/>
    <x v="11"/>
    <d v="2024-01-01T00:00:00"/>
    <x v="0"/>
    <x v="0"/>
    <s v="HK4569"/>
    <x v="7"/>
    <x v="4"/>
    <n v="193"/>
    <n v="1573"/>
    <n v="7.7"/>
    <s v="95001"/>
    <x v="81"/>
    <x v="26"/>
    <n v="3"/>
    <s v="7,"/>
    <s v="7"/>
    <n v="427"/>
    <n v="7.1166666666666663"/>
  </r>
  <r>
    <s v="0ES"/>
    <x v="11"/>
    <d v="2024-01-01T00:00:00"/>
    <x v="0"/>
    <x v="0"/>
    <s v="HK4569"/>
    <x v="7"/>
    <x v="4"/>
    <n v="655"/>
    <n v="4497"/>
    <n v="21.04"/>
    <s v="97001"/>
    <x v="57"/>
    <x v="16"/>
    <n v="5"/>
    <s v="21"/>
    <s v=",04"/>
    <n v="1260.04"/>
    <n v="21.000666666666667"/>
  </r>
  <r>
    <s v="0ES"/>
    <x v="11"/>
    <d v="2024-01-01T00:00:00"/>
    <x v="0"/>
    <x v="0"/>
    <s v="HK4569"/>
    <x v="7"/>
    <x v="4"/>
    <n v="216"/>
    <n v="1939"/>
    <n v="8.3699999999999992"/>
    <s v="99001"/>
    <x v="58"/>
    <x v="17"/>
    <n v="4"/>
    <s v="8,"/>
    <s v="37"/>
    <n v="517"/>
    <n v="8.6166666666666671"/>
  </r>
  <r>
    <s v="0ES"/>
    <x v="11"/>
    <d v="2024-01-01T00:00:00"/>
    <x v="0"/>
    <x v="0"/>
    <s v="HK4569"/>
    <x v="7"/>
    <x v="4"/>
    <n v="88"/>
    <n v="150"/>
    <n v="1.3"/>
    <s v="99524"/>
    <x v="66"/>
    <x v="17"/>
    <n v="3"/>
    <s v="1,"/>
    <s v="3"/>
    <n v="63"/>
    <n v="1.05"/>
  </r>
  <r>
    <s v="0ES"/>
    <x v="11"/>
    <d v="2024-01-01T00:00:00"/>
    <x v="0"/>
    <x v="0"/>
    <s v="HK4569"/>
    <x v="7"/>
    <x v="4"/>
    <n v="102"/>
    <n v="1941"/>
    <n v="7.2"/>
    <s v="99773"/>
    <x v="71"/>
    <x v="17"/>
    <n v="3"/>
    <s v="7,"/>
    <s v="2"/>
    <n v="422"/>
    <n v="7.0333333333333332"/>
  </r>
  <r>
    <s v="0ES"/>
    <x v="11"/>
    <d v="2024-01-01T00:00:00"/>
    <x v="0"/>
    <x v="0"/>
    <s v="HK5078"/>
    <x v="7"/>
    <x v="4"/>
    <n v="39"/>
    <n v="131"/>
    <n v="0.25"/>
    <s v="17001"/>
    <x v="69"/>
    <x v="9"/>
    <n v="4"/>
    <s v="0,"/>
    <s v="25"/>
    <n v="25"/>
    <n v="0.41666666666666669"/>
  </r>
  <r>
    <s v="0ES"/>
    <x v="11"/>
    <d v="2024-01-01T00:00:00"/>
    <x v="0"/>
    <x v="0"/>
    <s v="HK5078"/>
    <x v="7"/>
    <x v="4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4"/>
    <n v="328"/>
    <n v="1275"/>
    <n v="3.3"/>
    <s v="27001"/>
    <x v="56"/>
    <x v="15"/>
    <n v="3"/>
    <s v="3,"/>
    <s v="3"/>
    <n v="183"/>
    <n v="3.05"/>
  </r>
  <r>
    <s v="0ES"/>
    <x v="11"/>
    <d v="2024-01-01T00:00:00"/>
    <x v="0"/>
    <x v="0"/>
    <s v="HK5078"/>
    <x v="7"/>
    <x v="4"/>
    <n v="26"/>
    <n v="256"/>
    <n v="0.5"/>
    <s v="27372"/>
    <x v="113"/>
    <x v="15"/>
    <n v="3"/>
    <s v="0,"/>
    <s v="5"/>
    <n v="5"/>
    <n v="8.3333333333333329E-2"/>
  </r>
  <r>
    <s v="0ES"/>
    <x v="11"/>
    <d v="2024-01-01T00:00:00"/>
    <x v="0"/>
    <x v="0"/>
    <s v="HK5078"/>
    <x v="7"/>
    <x v="4"/>
    <n v="21"/>
    <n v="289"/>
    <n v="0.5"/>
    <s v="50001"/>
    <x v="77"/>
    <x v="24"/>
    <n v="3"/>
    <s v="0,"/>
    <s v="5"/>
    <n v="5"/>
    <n v="8.3333333333333329E-2"/>
  </r>
  <r>
    <s v="0ES"/>
    <x v="11"/>
    <d v="2024-01-01T00:00:00"/>
    <x v="0"/>
    <x v="0"/>
    <s v="HK5078"/>
    <x v="7"/>
    <x v="4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4"/>
    <n v="57"/>
    <n v="860"/>
    <n v="1.8"/>
    <s v="5147"/>
    <x v="107"/>
    <x v="2"/>
    <n v="3"/>
    <s v="1,"/>
    <s v="8"/>
    <n v="68"/>
    <n v="1.1333333333333333"/>
  </r>
  <r>
    <s v="0ES"/>
    <x v="11"/>
    <d v="2024-01-01T00:00:00"/>
    <x v="0"/>
    <x v="0"/>
    <s v="HK5078"/>
    <x v="7"/>
    <x v="4"/>
    <n v="44"/>
    <n v="388"/>
    <n v="1.1000000000000001"/>
    <s v="54001"/>
    <x v="52"/>
    <x v="12"/>
    <n v="3"/>
    <s v="1,"/>
    <s v="1"/>
    <n v="61"/>
    <n v="1.0166666666666666"/>
  </r>
  <r>
    <s v="0ES"/>
    <x v="11"/>
    <d v="2024-01-01T00:00:00"/>
    <x v="0"/>
    <x v="0"/>
    <s v="HK5078"/>
    <x v="7"/>
    <x v="4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4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4"/>
    <n v="51"/>
    <n v="694"/>
    <n v="2.0499999999999998"/>
    <s v="70215"/>
    <x v="73"/>
    <x v="22"/>
    <n v="4"/>
    <s v="2,"/>
    <s v="05"/>
    <n v="125"/>
    <n v="2.0833333333333335"/>
  </r>
  <r>
    <s v="0ES"/>
    <x v="11"/>
    <d v="2024-01-01T00:00:00"/>
    <x v="0"/>
    <x v="0"/>
    <s v="HK5078"/>
    <x v="7"/>
    <x v="4"/>
    <n v="11"/>
    <n v="309"/>
    <n v="0.55000000000000004"/>
    <s v="76001"/>
    <x v="106"/>
    <x v="27"/>
    <n v="4"/>
    <s v="0,"/>
    <s v="55"/>
    <n v="55"/>
    <n v="0.91666666666666663"/>
  </r>
  <r>
    <s v="0ES"/>
    <x v="11"/>
    <d v="2024-01-01T00:00:00"/>
    <x v="0"/>
    <x v="0"/>
    <s v="HK5078"/>
    <x v="7"/>
    <x v="4"/>
    <n v="18"/>
    <n v="603"/>
    <n v="1.5"/>
    <s v="91001"/>
    <x v="61"/>
    <x v="19"/>
    <n v="3"/>
    <s v="1,"/>
    <s v="5"/>
    <n v="65"/>
    <n v="1.0833333333333333"/>
  </r>
  <r>
    <s v="0ES"/>
    <x v="11"/>
    <d v="2024-01-01T00:00:00"/>
    <x v="0"/>
    <x v="0"/>
    <s v="HK5078"/>
    <x v="7"/>
    <x v="4"/>
    <n v="19"/>
    <n v="74758"/>
    <n v="2.4500000000000002"/>
    <s v="95001"/>
    <x v="81"/>
    <x v="26"/>
    <n v="4"/>
    <s v="2,"/>
    <s v="45"/>
    <n v="165"/>
    <n v="2.75"/>
  </r>
  <r>
    <s v="0ES"/>
    <x v="11"/>
    <d v="2024-01-01T00:00:00"/>
    <x v="0"/>
    <x v="0"/>
    <s v="HK5078"/>
    <x v="7"/>
    <x v="4"/>
    <n v="17"/>
    <n v="809"/>
    <n v="2.4500000000000002"/>
    <s v="97001"/>
    <x v="57"/>
    <x v="16"/>
    <n v="4"/>
    <s v="2,"/>
    <s v="45"/>
    <n v="165"/>
    <n v="2.75"/>
  </r>
  <r>
    <s v="0ES"/>
    <x v="11"/>
    <d v="2024-02-01T00:00:00"/>
    <x v="0"/>
    <x v="1"/>
    <s v="HK4569"/>
    <x v="7"/>
    <x v="4"/>
    <n v="477"/>
    <n v="2336"/>
    <n v="9.32"/>
    <s v="15455"/>
    <x v="112"/>
    <x v="32"/>
    <n v="4"/>
    <s v="9,"/>
    <s v="32"/>
    <n v="572"/>
    <n v="9.5333333333333332"/>
  </r>
  <r>
    <s v="0ES"/>
    <x v="11"/>
    <d v="2024-02-01T00:00:00"/>
    <x v="0"/>
    <x v="1"/>
    <s v="HK4569"/>
    <x v="7"/>
    <x v="4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4"/>
    <n v="1542"/>
    <n v="10162"/>
    <n v="38.1"/>
    <s v="50001"/>
    <x v="77"/>
    <x v="24"/>
    <n v="4"/>
    <s v="38"/>
    <s v=",1"/>
    <n v="2280.1"/>
    <n v="38.001666666666665"/>
  </r>
  <r>
    <s v="0ES"/>
    <x v="11"/>
    <d v="2024-02-01T00:00:00"/>
    <x v="0"/>
    <x v="1"/>
    <s v="HK4569"/>
    <x v="7"/>
    <x v="4"/>
    <n v="203"/>
    <n v="514"/>
    <n v="2.15"/>
    <s v="50350"/>
    <x v="75"/>
    <x v="24"/>
    <n v="4"/>
    <s v="2,"/>
    <s v="15"/>
    <n v="135"/>
    <n v="2.25"/>
  </r>
  <r>
    <s v="0ES"/>
    <x v="11"/>
    <d v="2024-02-01T00:00:00"/>
    <x v="0"/>
    <x v="1"/>
    <s v="HK4569"/>
    <x v="7"/>
    <x v="4"/>
    <n v="831"/>
    <n v="6106"/>
    <n v="23.69"/>
    <s v="94001"/>
    <x v="68"/>
    <x v="21"/>
    <n v="5"/>
    <s v="23"/>
    <s v=",69"/>
    <n v="1380.69"/>
    <n v="23.011500000000002"/>
  </r>
  <r>
    <s v="0ES"/>
    <x v="11"/>
    <d v="2024-02-01T00:00:00"/>
    <x v="0"/>
    <x v="1"/>
    <s v="HK4569"/>
    <x v="7"/>
    <x v="4"/>
    <n v="210"/>
    <n v="716"/>
    <n v="2.8"/>
    <s v="94343"/>
    <x v="79"/>
    <x v="21"/>
    <n v="3"/>
    <s v="2,"/>
    <s v="8"/>
    <n v="128"/>
    <n v="2.1333333333333333"/>
  </r>
  <r>
    <s v="0ES"/>
    <x v="11"/>
    <d v="2024-02-01T00:00:00"/>
    <x v="0"/>
    <x v="1"/>
    <s v="HK4569"/>
    <x v="7"/>
    <x v="4"/>
    <n v="223"/>
    <n v="3655"/>
    <n v="15.3"/>
    <s v="94883"/>
    <x v="89"/>
    <x v="21"/>
    <n v="4"/>
    <s v="15"/>
    <s v=",3"/>
    <n v="900.3"/>
    <n v="15.004999999999999"/>
  </r>
  <r>
    <s v="0ES"/>
    <x v="11"/>
    <d v="2024-02-01T00:00:00"/>
    <x v="0"/>
    <x v="1"/>
    <s v="HK4569"/>
    <x v="7"/>
    <x v="4"/>
    <n v="546"/>
    <n v="1406"/>
    <n v="4.91"/>
    <s v="95001"/>
    <x v="81"/>
    <x v="26"/>
    <n v="4"/>
    <s v="4,"/>
    <s v="91"/>
    <n v="331"/>
    <n v="5.5166666666666666"/>
  </r>
  <r>
    <s v="0ES"/>
    <x v="11"/>
    <d v="2024-02-01T00:00:00"/>
    <x v="0"/>
    <x v="1"/>
    <s v="HK4569"/>
    <x v="7"/>
    <x v="4"/>
    <n v="709"/>
    <n v="4532"/>
    <n v="16.27"/>
    <s v="97001"/>
    <x v="57"/>
    <x v="16"/>
    <n v="5"/>
    <s v="16"/>
    <s v=",27"/>
    <n v="960.27"/>
    <n v="16.0045"/>
  </r>
  <r>
    <s v="0ES"/>
    <x v="11"/>
    <d v="2024-02-01T00:00:00"/>
    <x v="0"/>
    <x v="1"/>
    <s v="HK4569"/>
    <x v="7"/>
    <x v="4"/>
    <n v="163"/>
    <n v="2559"/>
    <n v="10.27"/>
    <s v="99001"/>
    <x v="58"/>
    <x v="17"/>
    <n v="5"/>
    <s v="10"/>
    <s v=",27"/>
    <n v="600.27"/>
    <n v="10.0045"/>
  </r>
  <r>
    <s v="0ES"/>
    <x v="11"/>
    <d v="2024-02-01T00:00:00"/>
    <x v="0"/>
    <x v="1"/>
    <s v="HK4569"/>
    <x v="7"/>
    <x v="4"/>
    <n v="96"/>
    <n v="333"/>
    <n v="1.3"/>
    <s v="99524"/>
    <x v="66"/>
    <x v="17"/>
    <n v="3"/>
    <s v="1,"/>
    <s v="3"/>
    <n v="63"/>
    <n v="1.05"/>
  </r>
  <r>
    <s v="0ES"/>
    <x v="11"/>
    <d v="2024-02-01T00:00:00"/>
    <x v="0"/>
    <x v="1"/>
    <s v="HK5078"/>
    <x v="7"/>
    <x v="4"/>
    <n v="16"/>
    <n v="122"/>
    <n v="0.3"/>
    <s v="19001"/>
    <x v="85"/>
    <x v="20"/>
    <n v="3"/>
    <s v="0,"/>
    <s v="3"/>
    <n v="3"/>
    <n v="0.05"/>
  </r>
  <r>
    <s v="0ES"/>
    <x v="11"/>
    <d v="2024-02-01T00:00:00"/>
    <x v="0"/>
    <x v="1"/>
    <s v="HK5078"/>
    <x v="7"/>
    <x v="4"/>
    <n v="81"/>
    <n v="961"/>
    <n v="2.9"/>
    <s v="19318"/>
    <x v="62"/>
    <x v="20"/>
    <n v="3"/>
    <s v="2,"/>
    <s v="9"/>
    <n v="129"/>
    <n v="2.15"/>
  </r>
  <r>
    <s v="0ES"/>
    <x v="11"/>
    <d v="2024-02-01T00:00:00"/>
    <x v="0"/>
    <x v="1"/>
    <s v="HK5078"/>
    <x v="7"/>
    <x v="4"/>
    <n v="48"/>
    <n v="1057"/>
    <n v="3.05"/>
    <s v="19809"/>
    <x v="63"/>
    <x v="20"/>
    <n v="4"/>
    <s v="3,"/>
    <s v="05"/>
    <n v="185"/>
    <n v="3.0833333333333335"/>
  </r>
  <r>
    <s v="0ES"/>
    <x v="11"/>
    <d v="2024-02-01T00:00:00"/>
    <x v="0"/>
    <x v="1"/>
    <s v="HK5078"/>
    <x v="7"/>
    <x v="4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4"/>
    <n v="492"/>
    <n v="1981"/>
    <n v="5.35"/>
    <s v="27001"/>
    <x v="56"/>
    <x v="15"/>
    <n v="4"/>
    <s v="5,"/>
    <s v="35"/>
    <n v="335"/>
    <n v="5.583333333333333"/>
  </r>
  <r>
    <s v="0ES"/>
    <x v="11"/>
    <d v="2024-02-01T00:00:00"/>
    <x v="0"/>
    <x v="1"/>
    <s v="HK5078"/>
    <x v="7"/>
    <x v="4"/>
    <n v="38"/>
    <n v="312"/>
    <n v="1"/>
    <s v="27006"/>
    <x v="111"/>
    <x v="15"/>
    <n v="1"/>
    <s v="1"/>
    <n v="0"/>
    <n v="60"/>
    <n v="1"/>
  </r>
  <r>
    <s v="0ES"/>
    <x v="11"/>
    <d v="2024-02-01T00:00:00"/>
    <x v="0"/>
    <x v="1"/>
    <s v="HK5078"/>
    <x v="7"/>
    <x v="4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4"/>
    <n v="58"/>
    <n v="430"/>
    <n v="0.9"/>
    <s v="5147"/>
    <x v="107"/>
    <x v="2"/>
    <n v="3"/>
    <s v="0,"/>
    <s v="9"/>
    <n v="9"/>
    <n v="0.15"/>
  </r>
  <r>
    <s v="0ES"/>
    <x v="11"/>
    <d v="2024-02-01T00:00:00"/>
    <x v="0"/>
    <x v="1"/>
    <s v="HK5078"/>
    <x v="7"/>
    <x v="4"/>
    <n v="114"/>
    <n v="776"/>
    <n v="2.2000000000000002"/>
    <s v="54001"/>
    <x v="52"/>
    <x v="12"/>
    <n v="3"/>
    <s v="2,"/>
    <s v="2"/>
    <n v="122"/>
    <n v="2.0333333333333332"/>
  </r>
  <r>
    <s v="0ES"/>
    <x v="11"/>
    <d v="2024-02-01T00:00:00"/>
    <x v="0"/>
    <x v="1"/>
    <s v="HK5078"/>
    <x v="7"/>
    <x v="4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4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4"/>
    <n v="118"/>
    <n v="729"/>
    <n v="1.7"/>
    <s v="76001"/>
    <x v="106"/>
    <x v="27"/>
    <n v="3"/>
    <s v="1,"/>
    <s v="7"/>
    <n v="67"/>
    <n v="1.1166666666666667"/>
  </r>
  <r>
    <s v="0ES"/>
    <x v="11"/>
    <d v="2024-02-01T00:00:00"/>
    <x v="0"/>
    <x v="1"/>
    <s v="HK5078"/>
    <x v="7"/>
    <x v="4"/>
    <n v="40"/>
    <n v="525"/>
    <n v="1.4"/>
    <s v="8001"/>
    <x v="53"/>
    <x v="5"/>
    <n v="3"/>
    <s v="1,"/>
    <s v="4"/>
    <n v="64"/>
    <n v="1.0666666666666667"/>
  </r>
  <r>
    <s v="0ES"/>
    <x v="11"/>
    <d v="2024-03-01T00:00:00"/>
    <x v="0"/>
    <x v="2"/>
    <s v="HK4569"/>
    <x v="7"/>
    <x v="4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4"/>
    <n v="20"/>
    <n v="5577"/>
    <n v="25.55"/>
    <s v="50001"/>
    <x v="77"/>
    <x v="24"/>
    <n v="5"/>
    <s v="25"/>
    <s v=",55"/>
    <n v="1500.55"/>
    <n v="25.009166666666665"/>
  </r>
  <r>
    <s v="0ES"/>
    <x v="11"/>
    <d v="2024-03-01T00:00:00"/>
    <x v="0"/>
    <x v="2"/>
    <s v="HK4569"/>
    <x v="7"/>
    <x v="4"/>
    <n v="2"/>
    <n v="156"/>
    <n v="1"/>
    <s v="50325"/>
    <x v="96"/>
    <x v="24"/>
    <n v="1"/>
    <s v="1"/>
    <n v="0"/>
    <n v="60"/>
    <n v="1"/>
  </r>
  <r>
    <s v="0ES"/>
    <x v="11"/>
    <d v="2024-03-01T00:00:00"/>
    <x v="0"/>
    <x v="2"/>
    <s v="HK4569"/>
    <x v="7"/>
    <x v="4"/>
    <n v="1"/>
    <n v="78"/>
    <n v="0.5"/>
    <s v="50350"/>
    <x v="75"/>
    <x v="24"/>
    <n v="3"/>
    <s v="0,"/>
    <s v="5"/>
    <n v="5"/>
    <n v="8.3333333333333329E-2"/>
  </r>
  <r>
    <s v="0ES"/>
    <x v="11"/>
    <d v="2024-03-01T00:00:00"/>
    <x v="0"/>
    <x v="2"/>
    <s v="HK4569"/>
    <x v="7"/>
    <x v="4"/>
    <n v="10"/>
    <n v="4936"/>
    <n v="19.88"/>
    <s v="94001"/>
    <x v="68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4"/>
    <n v="2"/>
    <n v="508"/>
    <n v="2.5"/>
    <s v="94343"/>
    <x v="79"/>
    <x v="21"/>
    <n v="3"/>
    <s v="2,"/>
    <s v="5"/>
    <n v="125"/>
    <n v="2.0833333333333335"/>
  </r>
  <r>
    <s v="0ES"/>
    <x v="11"/>
    <d v="2024-03-01T00:00:00"/>
    <x v="0"/>
    <x v="2"/>
    <s v="HK4569"/>
    <x v="7"/>
    <x v="4"/>
    <n v="2"/>
    <n v="783"/>
    <n v="3.3"/>
    <s v="94883"/>
    <x v="89"/>
    <x v="21"/>
    <n v="3"/>
    <s v="3,"/>
    <s v="3"/>
    <n v="183"/>
    <n v="3.05"/>
  </r>
  <r>
    <s v="0ES"/>
    <x v="11"/>
    <d v="2024-03-01T00:00:00"/>
    <x v="0"/>
    <x v="2"/>
    <s v="HK4569"/>
    <x v="7"/>
    <x v="4"/>
    <n v="2"/>
    <n v="508"/>
    <n v="2.0499999999999998"/>
    <s v="95001"/>
    <x v="81"/>
    <x v="26"/>
    <n v="4"/>
    <s v="2,"/>
    <s v="05"/>
    <n v="125"/>
    <n v="2.0833333333333335"/>
  </r>
  <r>
    <s v="0ES"/>
    <x v="11"/>
    <d v="2024-03-01T00:00:00"/>
    <x v="0"/>
    <x v="2"/>
    <s v="HK4569"/>
    <x v="7"/>
    <x v="4"/>
    <n v="2"/>
    <n v="321"/>
    <n v="1.45"/>
    <s v="95200"/>
    <x v="90"/>
    <x v="26"/>
    <n v="4"/>
    <s v="1,"/>
    <s v="45"/>
    <n v="105"/>
    <n v="1.75"/>
  </r>
  <r>
    <s v="0ES"/>
    <x v="11"/>
    <d v="2024-03-01T00:00:00"/>
    <x v="0"/>
    <x v="2"/>
    <s v="HK4569"/>
    <x v="7"/>
    <x v="4"/>
    <n v="3"/>
    <n v="925"/>
    <n v="3.7"/>
    <s v="97001"/>
    <x v="57"/>
    <x v="16"/>
    <n v="3"/>
    <s v="3,"/>
    <s v="7"/>
    <n v="187"/>
    <n v="3.1166666666666667"/>
  </r>
  <r>
    <s v="0ES"/>
    <x v="11"/>
    <d v="2024-03-01T00:00:00"/>
    <x v="0"/>
    <x v="2"/>
    <s v="HK4569"/>
    <x v="7"/>
    <x v="4"/>
    <n v="1"/>
    <n v="232"/>
    <n v="1"/>
    <s v="99001"/>
    <x v="58"/>
    <x v="17"/>
    <n v="1"/>
    <s v="1"/>
    <n v="0"/>
    <n v="60"/>
    <n v="1"/>
  </r>
  <r>
    <s v="0ES"/>
    <x v="11"/>
    <d v="2024-03-01T00:00:00"/>
    <x v="0"/>
    <x v="2"/>
    <s v="HK4569"/>
    <x v="7"/>
    <x v="4"/>
    <n v="1"/>
    <n v="317"/>
    <n v="1.3"/>
    <s v="99524"/>
    <x v="66"/>
    <x v="17"/>
    <n v="3"/>
    <s v="1,"/>
    <s v="3"/>
    <n v="63"/>
    <n v="1.05"/>
  </r>
  <r>
    <s v="0ES"/>
    <x v="11"/>
    <d v="2024-03-01T00:00:00"/>
    <x v="0"/>
    <x v="2"/>
    <s v="HK4569"/>
    <x v="7"/>
    <x v="4"/>
    <n v="1"/>
    <n v="317"/>
    <n v="1.26"/>
    <s v="99773"/>
    <x v="71"/>
    <x v="17"/>
    <n v="4"/>
    <s v="1,"/>
    <s v="26"/>
    <n v="86"/>
    <n v="1.4333333333333333"/>
  </r>
  <r>
    <s v="0ES"/>
    <x v="11"/>
    <d v="2024-03-01T00:00:00"/>
    <x v="0"/>
    <x v="2"/>
    <s v="HK5078"/>
    <x v="7"/>
    <x v="4"/>
    <n v="5"/>
    <n v="1353.45"/>
    <n v="6.3"/>
    <s v="15455"/>
    <x v="112"/>
    <x v="32"/>
    <n v="3"/>
    <s v="6,"/>
    <s v="3"/>
    <n v="363"/>
    <n v="6.05"/>
  </r>
  <r>
    <s v="0ES"/>
    <x v="11"/>
    <d v="2024-03-01T00:00:00"/>
    <x v="0"/>
    <x v="2"/>
    <s v="HK5078"/>
    <x v="7"/>
    <x v="4"/>
    <n v="1"/>
    <n v="431"/>
    <n v="1.4"/>
    <s v="19001"/>
    <x v="85"/>
    <x v="20"/>
    <n v="3"/>
    <s v="1,"/>
    <s v="4"/>
    <n v="64"/>
    <n v="1.0666666666666667"/>
  </r>
  <r>
    <s v="0ES"/>
    <x v="11"/>
    <d v="2024-03-01T00:00:00"/>
    <x v="0"/>
    <x v="2"/>
    <s v="HK5078"/>
    <x v="7"/>
    <x v="4"/>
    <n v="1"/>
    <n v="451"/>
    <n v="0.5"/>
    <s v="19809"/>
    <x v="63"/>
    <x v="20"/>
    <n v="3"/>
    <s v="0,"/>
    <s v="5"/>
    <n v="5"/>
    <n v="8.3333333333333329E-2"/>
  </r>
  <r>
    <s v="0ES"/>
    <x v="11"/>
    <d v="2024-03-01T00:00:00"/>
    <x v="0"/>
    <x v="2"/>
    <s v="HK5078"/>
    <x v="7"/>
    <x v="4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4"/>
    <n v="3"/>
    <n v="339"/>
    <n v="0.9"/>
    <s v="27001"/>
    <x v="56"/>
    <x v="15"/>
    <n v="3"/>
    <s v="0,"/>
    <s v="9"/>
    <n v="9"/>
    <n v="0.15"/>
  </r>
  <r>
    <s v="0ES"/>
    <x v="11"/>
    <d v="2024-03-01T00:00:00"/>
    <x v="0"/>
    <x v="2"/>
    <s v="HK5078"/>
    <x v="7"/>
    <x v="4"/>
    <n v="1"/>
    <n v="256"/>
    <n v="0.5"/>
    <s v="27372"/>
    <x v="113"/>
    <x v="15"/>
    <n v="3"/>
    <s v="0,"/>
    <s v="5"/>
    <n v="5"/>
    <n v="8.3333333333333329E-2"/>
  </r>
  <r>
    <s v="0ES"/>
    <x v="11"/>
    <d v="2024-03-01T00:00:00"/>
    <x v="0"/>
    <x v="2"/>
    <s v="HK5078"/>
    <x v="7"/>
    <x v="4"/>
    <n v="11"/>
    <n v="3361"/>
    <n v="11.24"/>
    <s v="50001"/>
    <x v="77"/>
    <x v="24"/>
    <n v="5"/>
    <s v="11"/>
    <s v=",24"/>
    <n v="660.24"/>
    <n v="11.004"/>
  </r>
  <r>
    <s v="0ES"/>
    <x v="11"/>
    <d v="2024-03-01T00:00:00"/>
    <x v="0"/>
    <x v="2"/>
    <s v="HK5078"/>
    <x v="7"/>
    <x v="4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4"/>
    <n v="1"/>
    <n v="221"/>
    <n v="0.4"/>
    <s v="52356"/>
    <x v="114"/>
    <x v="13"/>
    <n v="3"/>
    <s v="0,"/>
    <s v="4"/>
    <n v="4"/>
    <n v="6.6666666666666666E-2"/>
  </r>
  <r>
    <s v="0ES"/>
    <x v="11"/>
    <d v="2024-03-01T00:00:00"/>
    <x v="0"/>
    <x v="2"/>
    <s v="HK5078"/>
    <x v="7"/>
    <x v="4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4"/>
    <n v="1"/>
    <n v="164"/>
    <n v="0.45"/>
    <s v="76001"/>
    <x v="106"/>
    <x v="27"/>
    <n v="4"/>
    <s v="0,"/>
    <s v="45"/>
    <n v="45"/>
    <n v="0.75"/>
  </r>
  <r>
    <s v="0ES"/>
    <x v="11"/>
    <d v="2024-03-01T00:00:00"/>
    <x v="0"/>
    <x v="2"/>
    <s v="HK5078"/>
    <x v="7"/>
    <x v="4"/>
    <n v="4"/>
    <n v="2117"/>
    <n v="7.05"/>
    <s v="76563"/>
    <x v="115"/>
    <x v="27"/>
    <n v="4"/>
    <s v="7,"/>
    <s v="05"/>
    <n v="425"/>
    <n v="7.083333333333333"/>
  </r>
  <r>
    <s v="0ES"/>
    <x v="11"/>
    <d v="2024-03-01T00:00:00"/>
    <x v="0"/>
    <x v="2"/>
    <s v="HK5078"/>
    <x v="7"/>
    <x v="4"/>
    <n v="4"/>
    <n v="2203"/>
    <n v="8.56"/>
    <s v="94001"/>
    <x v="68"/>
    <x v="21"/>
    <n v="4"/>
    <s v="8,"/>
    <s v="56"/>
    <n v="536"/>
    <n v="8.9333333333333336"/>
  </r>
  <r>
    <s v="0ES"/>
    <x v="11"/>
    <d v="2024-03-01T00:00:00"/>
    <x v="0"/>
    <x v="2"/>
    <s v="HK5078"/>
    <x v="7"/>
    <x v="4"/>
    <n v="2"/>
    <n v="758"/>
    <n v="2.25"/>
    <s v="94343"/>
    <x v="79"/>
    <x v="21"/>
    <n v="4"/>
    <s v="2,"/>
    <s v="25"/>
    <n v="145"/>
    <n v="2.4166666666666665"/>
  </r>
  <r>
    <s v="0ES"/>
    <x v="11"/>
    <d v="2024-03-01T00:00:00"/>
    <x v="0"/>
    <x v="2"/>
    <s v="HK5078"/>
    <x v="7"/>
    <x v="4"/>
    <n v="7"/>
    <n v="1296"/>
    <n v="3.65"/>
    <s v="95001"/>
    <x v="81"/>
    <x v="26"/>
    <n v="4"/>
    <s v="3,"/>
    <s v="65"/>
    <n v="245"/>
    <n v="4.083333333333333"/>
  </r>
  <r>
    <s v="0ES"/>
    <x v="11"/>
    <d v="2024-03-01T00:00:00"/>
    <x v="0"/>
    <x v="2"/>
    <s v="HK5078"/>
    <x v="7"/>
    <x v="4"/>
    <n v="4"/>
    <n v="2040"/>
    <n v="6.72"/>
    <s v="97001"/>
    <x v="57"/>
    <x v="16"/>
    <n v="4"/>
    <s v="6,"/>
    <s v="72"/>
    <n v="432"/>
    <n v="7.2"/>
  </r>
  <r>
    <s v="0ES"/>
    <x v="11"/>
    <d v="2024-04-01T00:00:00"/>
    <x v="0"/>
    <x v="3"/>
    <s v="HK5078"/>
    <x v="7"/>
    <x v="4"/>
    <n v="1"/>
    <n v="85"/>
    <n v="0.25"/>
    <s v="19001"/>
    <x v="85"/>
    <x v="20"/>
    <n v="4"/>
    <s v="0,"/>
    <s v="25"/>
    <n v="25"/>
    <n v="0.41666666666666669"/>
  </r>
  <r>
    <s v="0ES"/>
    <x v="11"/>
    <d v="2024-04-01T00:00:00"/>
    <x v="0"/>
    <x v="3"/>
    <s v="HK5078"/>
    <x v="7"/>
    <x v="4"/>
    <n v="2"/>
    <n v="728"/>
    <n v="1.7"/>
    <s v="19318"/>
    <x v="62"/>
    <x v="20"/>
    <n v="3"/>
    <s v="1,"/>
    <s v="7"/>
    <n v="67"/>
    <n v="1.1166666666666667"/>
  </r>
  <r>
    <s v="0ES"/>
    <x v="11"/>
    <d v="2024-04-01T00:00:00"/>
    <x v="0"/>
    <x v="3"/>
    <s v="HK5078"/>
    <x v="7"/>
    <x v="4"/>
    <n v="1"/>
    <n v="404"/>
    <n v="1.3"/>
    <s v="19418"/>
    <x v="116"/>
    <x v="20"/>
    <n v="3"/>
    <s v="1,"/>
    <s v="3"/>
    <n v="63"/>
    <n v="1.05"/>
  </r>
  <r>
    <s v="0ES"/>
    <x v="11"/>
    <d v="2024-04-01T00:00:00"/>
    <x v="0"/>
    <x v="3"/>
    <s v="HK5078"/>
    <x v="7"/>
    <x v="4"/>
    <n v="1"/>
    <n v="446"/>
    <n v="1.35"/>
    <s v="19809"/>
    <x v="63"/>
    <x v="20"/>
    <n v="4"/>
    <s v="1,"/>
    <s v="35"/>
    <n v="95"/>
    <n v="1.5833333333333333"/>
  </r>
  <r>
    <s v="0ES"/>
    <x v="11"/>
    <d v="2024-04-01T00:00:00"/>
    <x v="0"/>
    <x v="3"/>
    <s v="HK5078"/>
    <x v="7"/>
    <x v="4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4"/>
    <n v="9"/>
    <n v="1279"/>
    <n v="2.85"/>
    <s v="27001"/>
    <x v="56"/>
    <x v="15"/>
    <n v="4"/>
    <s v="2,"/>
    <s v="85"/>
    <n v="205"/>
    <n v="3.4166666666666665"/>
  </r>
  <r>
    <s v="0ES"/>
    <x v="11"/>
    <d v="2024-04-01T00:00:00"/>
    <x v="0"/>
    <x v="3"/>
    <s v="HK5078"/>
    <x v="7"/>
    <x v="4"/>
    <n v="1"/>
    <n v="525"/>
    <n v="0.4"/>
    <s v="27075"/>
    <x v="64"/>
    <x v="15"/>
    <n v="3"/>
    <s v="0,"/>
    <s v="4"/>
    <n v="4"/>
    <n v="6.6666666666666666E-2"/>
  </r>
  <r>
    <s v="0ES"/>
    <x v="11"/>
    <d v="2024-04-01T00:00:00"/>
    <x v="0"/>
    <x v="3"/>
    <s v="HK5078"/>
    <x v="7"/>
    <x v="4"/>
    <n v="2"/>
    <n v="402"/>
    <n v="1.3"/>
    <s v="50001"/>
    <x v="77"/>
    <x v="24"/>
    <n v="3"/>
    <s v="1,"/>
    <s v="3"/>
    <n v="63"/>
    <n v="1.05"/>
  </r>
  <r>
    <s v="0ES"/>
    <x v="11"/>
    <d v="2024-04-01T00:00:00"/>
    <x v="0"/>
    <x v="3"/>
    <s v="HK5078"/>
    <x v="7"/>
    <x v="4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4-01T00:00:00"/>
    <x v="0"/>
    <x v="3"/>
    <s v="HK5078"/>
    <x v="7"/>
    <x v="4"/>
    <n v="1"/>
    <n v="157"/>
    <n v="0.3"/>
    <s v="66001"/>
    <x v="98"/>
    <x v="31"/>
    <n v="3"/>
    <s v="0,"/>
    <s v="3"/>
    <n v="3"/>
    <n v="0.05"/>
  </r>
  <r>
    <s v="0ES"/>
    <x v="11"/>
    <d v="2024-04-01T00:00:00"/>
    <x v="0"/>
    <x v="3"/>
    <s v="HK5078"/>
    <x v="7"/>
    <x v="4"/>
    <n v="3"/>
    <n v="516"/>
    <n v="1.1000000000000001"/>
    <s v="76001"/>
    <x v="106"/>
    <x v="27"/>
    <n v="3"/>
    <s v="1,"/>
    <s v="1"/>
    <n v="61"/>
    <n v="1.0166666666666666"/>
  </r>
  <r>
    <s v="0ES"/>
    <x v="11"/>
    <d v="2024-04-01T00:00:00"/>
    <x v="0"/>
    <x v="3"/>
    <s v="HK5078"/>
    <x v="7"/>
    <x v="4"/>
    <n v="1"/>
    <n v="523"/>
    <n v="1.35"/>
    <s v="8001"/>
    <x v="53"/>
    <x v="5"/>
    <n v="4"/>
    <s v="1,"/>
    <s v="35"/>
    <n v="95"/>
    <n v="1.5833333333333333"/>
  </r>
  <r>
    <s v="0ES"/>
    <x v="11"/>
    <d v="2024-04-01T00:00:00"/>
    <x v="0"/>
    <x v="3"/>
    <s v="HK5078"/>
    <x v="7"/>
    <x v="4"/>
    <n v="2"/>
    <n v="1586"/>
    <n v="5.4"/>
    <s v="94001"/>
    <x v="68"/>
    <x v="21"/>
    <n v="3"/>
    <s v="5,"/>
    <s v="4"/>
    <n v="304"/>
    <n v="5.0666666666666664"/>
  </r>
  <r>
    <s v="0ES"/>
    <x v="11"/>
    <d v="2024-04-01T00:00:00"/>
    <x v="0"/>
    <x v="3"/>
    <s v="HK5078"/>
    <x v="7"/>
    <x v="4"/>
    <n v="1"/>
    <n v="495"/>
    <n v="1.4"/>
    <s v="97001"/>
    <x v="57"/>
    <x v="16"/>
    <n v="3"/>
    <s v="1,"/>
    <s v="4"/>
    <n v="64"/>
    <n v="1.0666666666666667"/>
  </r>
  <r>
    <s v="0ES"/>
    <x v="11"/>
    <d v="2024-04-01T00:00:00"/>
    <x v="0"/>
    <x v="3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5-01T00:00:00"/>
    <x v="0"/>
    <x v="4"/>
    <s v="HK5078"/>
    <x v="7"/>
    <x v="4"/>
    <n v="2"/>
    <n v="244"/>
    <n v="0.5"/>
    <s v="19001"/>
    <x v="85"/>
    <x v="20"/>
    <n v="3"/>
    <s v="0,"/>
    <s v="5"/>
    <n v="5"/>
    <n v="8.3333333333333329E-2"/>
  </r>
  <r>
    <s v="0ES"/>
    <x v="11"/>
    <d v="2024-05-01T00:00:00"/>
    <x v="0"/>
    <x v="4"/>
    <s v="HK5078"/>
    <x v="7"/>
    <x v="4"/>
    <n v="8"/>
    <n v="2156"/>
    <n v="5.5"/>
    <s v="19318"/>
    <x v="62"/>
    <x v="20"/>
    <n v="3"/>
    <s v="5,"/>
    <s v="5"/>
    <n v="305"/>
    <n v="5.083333333333333"/>
  </r>
  <r>
    <s v="0ES"/>
    <x v="11"/>
    <d v="2024-05-01T00:00:00"/>
    <x v="0"/>
    <x v="4"/>
    <s v="HK5078"/>
    <x v="7"/>
    <x v="4"/>
    <n v="4"/>
    <n v="1224"/>
    <n v="3.4"/>
    <s v="19809"/>
    <x v="63"/>
    <x v="20"/>
    <n v="3"/>
    <s v="3,"/>
    <s v="4"/>
    <n v="184"/>
    <n v="3.0666666666666669"/>
  </r>
  <r>
    <s v="0ES"/>
    <x v="11"/>
    <d v="2024-05-01T00:00:00"/>
    <x v="0"/>
    <x v="4"/>
    <s v="HK5078"/>
    <x v="7"/>
    <x v="4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4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4"/>
    <n v="11"/>
    <n v="1458"/>
    <n v="3.4"/>
    <s v="27001"/>
    <x v="56"/>
    <x v="15"/>
    <n v="3"/>
    <s v="3,"/>
    <s v="4"/>
    <n v="184"/>
    <n v="3.0666666666666669"/>
  </r>
  <r>
    <s v="0ES"/>
    <x v="11"/>
    <d v="2024-05-01T00:00:00"/>
    <x v="0"/>
    <x v="4"/>
    <s v="HK5078"/>
    <x v="7"/>
    <x v="4"/>
    <n v="5"/>
    <n v="2188"/>
    <n v="6.9"/>
    <s v="50001"/>
    <x v="77"/>
    <x v="24"/>
    <n v="3"/>
    <s v="6,"/>
    <s v="9"/>
    <n v="369"/>
    <n v="6.15"/>
  </r>
  <r>
    <s v="0ES"/>
    <x v="11"/>
    <d v="2024-05-01T00:00:00"/>
    <x v="0"/>
    <x v="4"/>
    <s v="HK5078"/>
    <x v="7"/>
    <x v="4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4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4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4"/>
    <n v="9"/>
    <n v="1732"/>
    <n v="3.65"/>
    <s v="76001"/>
    <x v="106"/>
    <x v="27"/>
    <n v="4"/>
    <s v="3,"/>
    <s v="65"/>
    <n v="245"/>
    <n v="4.083333333333333"/>
  </r>
  <r>
    <s v="0ES"/>
    <x v="11"/>
    <d v="2024-05-01T00:00:00"/>
    <x v="0"/>
    <x v="4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6-01T00:00:00"/>
    <x v="0"/>
    <x v="5"/>
    <s v="HK1925"/>
    <x v="1"/>
    <x v="4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4"/>
    <n v="3"/>
    <n v="1331"/>
    <n v="6"/>
    <s v="50001"/>
    <x v="77"/>
    <x v="24"/>
    <n v="1"/>
    <s v="6"/>
    <n v="0"/>
    <n v="360"/>
    <n v="6"/>
  </r>
  <r>
    <s v="0ES"/>
    <x v="11"/>
    <d v="2024-06-01T00:00:00"/>
    <x v="0"/>
    <x v="5"/>
    <s v="HK1925"/>
    <x v="1"/>
    <x v="4"/>
    <n v="2"/>
    <n v="1098"/>
    <n v="5.5"/>
    <s v="94001"/>
    <x v="68"/>
    <x v="21"/>
    <n v="3"/>
    <s v="5,"/>
    <s v="5"/>
    <n v="305"/>
    <n v="5.083333333333333"/>
  </r>
  <r>
    <s v="0ES"/>
    <x v="11"/>
    <d v="2024-06-01T00:00:00"/>
    <x v="0"/>
    <x v="5"/>
    <s v="HK1925"/>
    <x v="1"/>
    <x v="4"/>
    <n v="1"/>
    <n v="186"/>
    <n v="1"/>
    <s v="94343"/>
    <x v="79"/>
    <x v="21"/>
    <n v="1"/>
    <s v="1"/>
    <n v="0"/>
    <n v="60"/>
    <n v="1"/>
  </r>
  <r>
    <s v="0ES"/>
    <x v="11"/>
    <d v="2024-06-01T00:00:00"/>
    <x v="0"/>
    <x v="5"/>
    <s v="HK1925"/>
    <x v="1"/>
    <x v="4"/>
    <n v="1"/>
    <n v="503"/>
    <n v="2.5"/>
    <s v="97001"/>
    <x v="57"/>
    <x v="16"/>
    <n v="3"/>
    <s v="2,"/>
    <s v="5"/>
    <n v="125"/>
    <n v="2.0833333333333335"/>
  </r>
  <r>
    <s v="0ES"/>
    <x v="11"/>
    <d v="2024-06-01T00:00:00"/>
    <x v="0"/>
    <x v="5"/>
    <s v="HK5078"/>
    <x v="7"/>
    <x v="4"/>
    <n v="2"/>
    <n v="265"/>
    <n v="0.6"/>
    <s v="19001"/>
    <x v="85"/>
    <x v="20"/>
    <n v="3"/>
    <s v="0,"/>
    <s v="6"/>
    <n v="6"/>
    <n v="0.1"/>
  </r>
  <r>
    <s v="0ES"/>
    <x v="11"/>
    <d v="2024-06-01T00:00:00"/>
    <x v="0"/>
    <x v="5"/>
    <s v="HK5078"/>
    <x v="7"/>
    <x v="4"/>
    <n v="1"/>
    <n v="200"/>
    <n v="0.45"/>
    <s v="19318"/>
    <x v="62"/>
    <x v="20"/>
    <n v="4"/>
    <s v="0,"/>
    <s v="45"/>
    <n v="45"/>
    <n v="0.75"/>
  </r>
  <r>
    <s v="0ES"/>
    <x v="11"/>
    <d v="2024-06-01T00:00:00"/>
    <x v="0"/>
    <x v="5"/>
    <s v="HK5078"/>
    <x v="7"/>
    <x v="4"/>
    <n v="1"/>
    <n v="122"/>
    <n v="0.3"/>
    <s v="19809"/>
    <x v="63"/>
    <x v="20"/>
    <n v="3"/>
    <s v="0,"/>
    <s v="3"/>
    <n v="3"/>
    <n v="0.05"/>
  </r>
  <r>
    <s v="0ES"/>
    <x v="11"/>
    <d v="2024-06-01T00:00:00"/>
    <x v="0"/>
    <x v="5"/>
    <s v="HK5078"/>
    <x v="7"/>
    <x v="4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4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4"/>
    <n v="4"/>
    <n v="468"/>
    <n v="1.1499999999999999"/>
    <s v="27001"/>
    <x v="56"/>
    <x v="15"/>
    <n v="4"/>
    <s v="1,"/>
    <s v="15"/>
    <n v="75"/>
    <n v="1.25"/>
  </r>
  <r>
    <s v="0ES"/>
    <x v="11"/>
    <d v="2024-06-01T00:00:00"/>
    <x v="0"/>
    <x v="5"/>
    <s v="HK5078"/>
    <x v="7"/>
    <x v="4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6-01T00:00:00"/>
    <x v="0"/>
    <x v="5"/>
    <s v="HK5078"/>
    <x v="7"/>
    <x v="4"/>
    <n v="1"/>
    <n v="199"/>
    <n v="0.45"/>
    <s v="5154"/>
    <x v="38"/>
    <x v="2"/>
    <n v="4"/>
    <s v="0,"/>
    <s v="45"/>
    <n v="45"/>
    <n v="0.75"/>
  </r>
  <r>
    <s v="0ES"/>
    <x v="11"/>
    <d v="2024-06-01T00:00:00"/>
    <x v="0"/>
    <x v="5"/>
    <s v="HK5078"/>
    <x v="7"/>
    <x v="4"/>
    <n v="1"/>
    <n v="388"/>
    <n v="1.1499999999999999"/>
    <s v="54001"/>
    <x v="52"/>
    <x v="12"/>
    <n v="4"/>
    <s v="1,"/>
    <s v="15"/>
    <n v="75"/>
    <n v="1.25"/>
  </r>
  <r>
    <s v="0ES"/>
    <x v="11"/>
    <d v="2024-06-01T00:00:00"/>
    <x v="0"/>
    <x v="5"/>
    <s v="HK5078"/>
    <x v="7"/>
    <x v="4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4"/>
    <n v="1"/>
    <n v="239"/>
    <n v="0.55000000000000004"/>
    <s v="76001"/>
    <x v="106"/>
    <x v="27"/>
    <n v="4"/>
    <s v="0,"/>
    <s v="55"/>
    <n v="55"/>
    <n v="0.91666666666666663"/>
  </r>
  <r>
    <s v="0ES"/>
    <x v="11"/>
    <d v="2024-07-01T00:00:00"/>
    <x v="0"/>
    <x v="6"/>
    <s v="HK1925"/>
    <x v="1"/>
    <x v="4"/>
    <n v="15"/>
    <n v="563"/>
    <n v="2"/>
    <s v="25175"/>
    <x v="1"/>
    <x v="1"/>
    <n v="1"/>
    <s v="2"/>
    <n v="0"/>
    <n v="120"/>
    <n v="2"/>
  </r>
  <r>
    <s v="0ES"/>
    <x v="11"/>
    <d v="2024-07-01T00:00:00"/>
    <x v="0"/>
    <x v="6"/>
    <s v="HK1925"/>
    <x v="1"/>
    <x v="4"/>
    <n v="37"/>
    <n v="10217"/>
    <n v="50.82"/>
    <s v="50001"/>
    <x v="77"/>
    <x v="24"/>
    <n v="5"/>
    <s v="50"/>
    <s v=",82"/>
    <n v="3000.82"/>
    <n v="50.013666666666673"/>
  </r>
  <r>
    <s v="0ES"/>
    <x v="11"/>
    <d v="2024-07-01T00:00:00"/>
    <x v="0"/>
    <x v="6"/>
    <s v="HK1925"/>
    <x v="1"/>
    <x v="4"/>
    <n v="1"/>
    <n v="317"/>
    <n v="2"/>
    <s v="5001"/>
    <x v="2"/>
    <x v="2"/>
    <n v="1"/>
    <s v="2"/>
    <n v="0"/>
    <n v="120"/>
    <n v="2"/>
  </r>
  <r>
    <s v="0ES"/>
    <x v="11"/>
    <d v="2024-07-01T00:00:00"/>
    <x v="0"/>
    <x v="6"/>
    <s v="HK1925"/>
    <x v="1"/>
    <x v="4"/>
    <n v="6"/>
    <n v="374"/>
    <n v="2.0499999999999998"/>
    <s v="50325"/>
    <x v="96"/>
    <x v="24"/>
    <n v="4"/>
    <s v="2,"/>
    <s v="05"/>
    <n v="125"/>
    <n v="2.0833333333333335"/>
  </r>
  <r>
    <s v="0ES"/>
    <x v="11"/>
    <d v="2024-07-01T00:00:00"/>
    <x v="0"/>
    <x v="6"/>
    <s v="HK1925"/>
    <x v="1"/>
    <x v="4"/>
    <n v="2"/>
    <n v="317"/>
    <n v="1.5"/>
    <s v="81736"/>
    <x v="59"/>
    <x v="14"/>
    <n v="3"/>
    <s v="1,"/>
    <s v="5"/>
    <n v="65"/>
    <n v="1.0833333333333333"/>
  </r>
  <r>
    <s v="0ES"/>
    <x v="11"/>
    <d v="2024-07-01T00:00:00"/>
    <x v="0"/>
    <x v="6"/>
    <s v="HK1925"/>
    <x v="1"/>
    <x v="4"/>
    <n v="30"/>
    <n v="5586"/>
    <n v="25.3"/>
    <s v="94001"/>
    <x v="68"/>
    <x v="21"/>
    <n v="4"/>
    <s v="25"/>
    <s v=",3"/>
    <n v="1500.3"/>
    <n v="25.004999999999999"/>
  </r>
  <r>
    <s v="0ES"/>
    <x v="11"/>
    <d v="2024-07-01T00:00:00"/>
    <x v="0"/>
    <x v="6"/>
    <s v="HK1925"/>
    <x v="1"/>
    <x v="4"/>
    <n v="12"/>
    <n v="1730"/>
    <n v="7.85"/>
    <s v="94343"/>
    <x v="79"/>
    <x v="21"/>
    <n v="4"/>
    <s v="7,"/>
    <s v="85"/>
    <n v="505"/>
    <n v="8.4166666666666661"/>
  </r>
  <r>
    <s v="0ES"/>
    <x v="11"/>
    <d v="2024-07-01T00:00:00"/>
    <x v="0"/>
    <x v="6"/>
    <s v="HK1925"/>
    <x v="1"/>
    <x v="4"/>
    <n v="58"/>
    <n v="3598"/>
    <n v="16.7"/>
    <s v="95001"/>
    <x v="81"/>
    <x v="26"/>
    <n v="4"/>
    <s v="16"/>
    <s v=",7"/>
    <n v="960.7"/>
    <n v="16.011666666666667"/>
  </r>
  <r>
    <s v="0ES"/>
    <x v="11"/>
    <d v="2024-07-01T00:00:00"/>
    <x v="0"/>
    <x v="6"/>
    <s v="HK1925"/>
    <x v="1"/>
    <x v="4"/>
    <n v="20"/>
    <n v="1454"/>
    <n v="5.05"/>
    <s v="95200"/>
    <x v="90"/>
    <x v="26"/>
    <n v="4"/>
    <s v="5,"/>
    <s v="05"/>
    <n v="305"/>
    <n v="5.083333333333333"/>
  </r>
  <r>
    <s v="0ES"/>
    <x v="11"/>
    <d v="2024-07-01T00:00:00"/>
    <x v="0"/>
    <x v="6"/>
    <s v="HK1925"/>
    <x v="1"/>
    <x v="4"/>
    <n v="14"/>
    <n v="1606"/>
    <n v="8.3000000000000007"/>
    <s v="97001"/>
    <x v="57"/>
    <x v="16"/>
    <n v="3"/>
    <s v="8,"/>
    <s v="3"/>
    <n v="483"/>
    <n v="8.0500000000000007"/>
  </r>
  <r>
    <s v="0ES"/>
    <x v="11"/>
    <d v="2024-07-01T00:00:00"/>
    <x v="0"/>
    <x v="6"/>
    <s v="HK1925"/>
    <x v="1"/>
    <x v="4"/>
    <n v="14"/>
    <n v="1354"/>
    <n v="5.9"/>
    <s v="99524"/>
    <x v="66"/>
    <x v="17"/>
    <n v="3"/>
    <s v="5,"/>
    <s v="9"/>
    <n v="309"/>
    <n v="5.15"/>
  </r>
  <r>
    <s v="0ES"/>
    <x v="11"/>
    <d v="2024-07-01T00:00:00"/>
    <x v="0"/>
    <x v="6"/>
    <s v="HK1925"/>
    <x v="1"/>
    <x v="4"/>
    <n v="3"/>
    <n v="370"/>
    <n v="2"/>
    <s v="99773"/>
    <x v="71"/>
    <x v="17"/>
    <n v="1"/>
    <s v="2"/>
    <n v="0"/>
    <n v="120"/>
    <n v="2"/>
  </r>
  <r>
    <s v="0ES"/>
    <x v="11"/>
    <d v="2024-07-01T00:00:00"/>
    <x v="0"/>
    <x v="6"/>
    <s v="HK5078"/>
    <x v="7"/>
    <x v="4"/>
    <n v="3"/>
    <n v="645"/>
    <n v="2.0499999999999998"/>
    <s v="23001"/>
    <x v="0"/>
    <x v="0"/>
    <n v="4"/>
    <s v="2,"/>
    <s v="05"/>
    <n v="125"/>
    <n v="2.0833333333333335"/>
  </r>
  <r>
    <s v="0ES"/>
    <x v="11"/>
    <d v="2024-07-01T00:00:00"/>
    <x v="0"/>
    <x v="6"/>
    <s v="HK5078"/>
    <x v="7"/>
    <x v="4"/>
    <n v="6"/>
    <n v="517"/>
    <n v="1.2"/>
    <s v="27001"/>
    <x v="56"/>
    <x v="15"/>
    <n v="3"/>
    <s v="1,"/>
    <s v="2"/>
    <n v="62"/>
    <n v="1.0333333333333334"/>
  </r>
  <r>
    <s v="0ES"/>
    <x v="11"/>
    <d v="2024-07-01T00:00:00"/>
    <x v="0"/>
    <x v="6"/>
    <s v="HK5078"/>
    <x v="7"/>
    <x v="4"/>
    <n v="1"/>
    <n v="176"/>
    <n v="0.35"/>
    <s v="27205"/>
    <x v="117"/>
    <x v="15"/>
    <n v="4"/>
    <s v="0,"/>
    <s v="35"/>
    <n v="35"/>
    <n v="0.58333333333333337"/>
  </r>
  <r>
    <s v="0ES"/>
    <x v="11"/>
    <d v="2024-07-01T00:00:00"/>
    <x v="0"/>
    <x v="6"/>
    <s v="HK5078"/>
    <x v="7"/>
    <x v="4"/>
    <n v="1"/>
    <n v="561"/>
    <n v="1.5"/>
    <s v="47001"/>
    <x v="74"/>
    <x v="23"/>
    <n v="3"/>
    <s v="1,"/>
    <s v="5"/>
    <n v="65"/>
    <n v="1.0833333333333333"/>
  </r>
  <r>
    <s v="0ES"/>
    <x v="11"/>
    <d v="2024-07-01T00:00:00"/>
    <x v="0"/>
    <x v="6"/>
    <s v="HK5078"/>
    <x v="7"/>
    <x v="4"/>
    <n v="18"/>
    <n v="1372"/>
    <n v="3.75"/>
    <s v="5001"/>
    <x v="2"/>
    <x v="2"/>
    <n v="4"/>
    <s v="3,"/>
    <s v="75"/>
    <n v="255"/>
    <n v="4.25"/>
  </r>
  <r>
    <s v="0ES"/>
    <x v="11"/>
    <d v="2024-07-01T00:00:00"/>
    <x v="0"/>
    <x v="6"/>
    <s v="HK5078"/>
    <x v="7"/>
    <x v="4"/>
    <n v="1"/>
    <n v="214"/>
    <n v="0.45"/>
    <s v="5147"/>
    <x v="107"/>
    <x v="2"/>
    <n v="4"/>
    <s v="0,"/>
    <s v="45"/>
    <n v="45"/>
    <n v="0.75"/>
  </r>
  <r>
    <s v="0ES"/>
    <x v="11"/>
    <d v="2024-07-01T00:00:00"/>
    <x v="0"/>
    <x v="6"/>
    <s v="HK5078"/>
    <x v="7"/>
    <x v="4"/>
    <n v="10"/>
    <n v="767"/>
    <n v="2.2999999999999998"/>
    <s v="5615"/>
    <x v="16"/>
    <x v="2"/>
    <n v="3"/>
    <s v="2,"/>
    <s v="3"/>
    <n v="123"/>
    <n v="2.0499999999999998"/>
  </r>
  <r>
    <s v="0ES"/>
    <x v="11"/>
    <d v="2024-07-01T00:00:00"/>
    <x v="0"/>
    <x v="6"/>
    <s v="HK5078"/>
    <x v="7"/>
    <x v="4"/>
    <n v="3"/>
    <n v="130"/>
    <n v="0.4"/>
    <s v="63001"/>
    <x v="76"/>
    <x v="25"/>
    <n v="3"/>
    <s v="0,"/>
    <s v="4"/>
    <n v="4"/>
    <n v="6.6666666666666666E-2"/>
  </r>
  <r>
    <s v="0ES"/>
    <x v="11"/>
    <d v="2024-08-01T00:00:00"/>
    <x v="0"/>
    <x v="7"/>
    <s v="HK1925"/>
    <x v="1"/>
    <x v="4"/>
    <n v="14"/>
    <n v="1238"/>
    <n v="6"/>
    <s v="25175"/>
    <x v="1"/>
    <x v="1"/>
    <n v="1"/>
    <s v="6"/>
    <n v="0"/>
    <n v="360"/>
    <n v="6"/>
  </r>
  <r>
    <s v="0ES"/>
    <x v="11"/>
    <d v="2024-08-01T00:00:00"/>
    <x v="0"/>
    <x v="7"/>
    <s v="HK1925"/>
    <x v="1"/>
    <x v="4"/>
    <n v="38"/>
    <n v="8672"/>
    <n v="39.299999999999997"/>
    <s v="50001"/>
    <x v="77"/>
    <x v="24"/>
    <n v="4"/>
    <s v="39"/>
    <s v=",3"/>
    <n v="2340.3000000000002"/>
    <n v="39.005000000000003"/>
  </r>
  <r>
    <s v="0ES"/>
    <x v="11"/>
    <d v="2024-08-01T00:00:00"/>
    <x v="0"/>
    <x v="7"/>
    <s v="HK1925"/>
    <x v="1"/>
    <x v="4"/>
    <n v="5"/>
    <n v="407"/>
    <n v="2"/>
    <s v="81001"/>
    <x v="55"/>
    <x v="14"/>
    <n v="1"/>
    <s v="2"/>
    <n v="0"/>
    <n v="120"/>
    <n v="2"/>
  </r>
  <r>
    <s v="0ES"/>
    <x v="11"/>
    <d v="2024-08-01T00:00:00"/>
    <x v="0"/>
    <x v="7"/>
    <s v="HK1925"/>
    <x v="1"/>
    <x v="4"/>
    <n v="16"/>
    <n v="4646"/>
    <n v="23.4"/>
    <s v="94001"/>
    <x v="68"/>
    <x v="21"/>
    <n v="4"/>
    <s v="23"/>
    <s v=",4"/>
    <n v="1380.4"/>
    <n v="23.006666666666668"/>
  </r>
  <r>
    <s v="0ES"/>
    <x v="11"/>
    <d v="2024-08-01T00:00:00"/>
    <x v="0"/>
    <x v="7"/>
    <s v="HK1925"/>
    <x v="1"/>
    <x v="4"/>
    <n v="9"/>
    <n v="1409"/>
    <n v="6"/>
    <s v="94343"/>
    <x v="79"/>
    <x v="21"/>
    <n v="1"/>
    <s v="6"/>
    <n v="0"/>
    <n v="360"/>
    <n v="6"/>
  </r>
  <r>
    <s v="0ES"/>
    <x v="11"/>
    <d v="2024-08-01T00:00:00"/>
    <x v="0"/>
    <x v="7"/>
    <s v="HK1925"/>
    <x v="1"/>
    <x v="4"/>
    <n v="46"/>
    <n v="3206"/>
    <n v="14.6"/>
    <s v="95001"/>
    <x v="81"/>
    <x v="26"/>
    <n v="4"/>
    <s v="14"/>
    <s v=",6"/>
    <n v="840.6"/>
    <n v="14.01"/>
  </r>
  <r>
    <s v="0ES"/>
    <x v="11"/>
    <d v="2024-08-01T00:00:00"/>
    <x v="0"/>
    <x v="7"/>
    <s v="HK1925"/>
    <x v="1"/>
    <x v="4"/>
    <n v="17"/>
    <n v="705"/>
    <n v="2.25"/>
    <s v="95200"/>
    <x v="90"/>
    <x v="26"/>
    <n v="4"/>
    <s v="2,"/>
    <s v="25"/>
    <n v="145"/>
    <n v="2.4166666666666665"/>
  </r>
  <r>
    <s v="0ES"/>
    <x v="11"/>
    <d v="2024-08-01T00:00:00"/>
    <x v="0"/>
    <x v="7"/>
    <s v="HK1925"/>
    <x v="1"/>
    <x v="4"/>
    <n v="20"/>
    <n v="2979"/>
    <n v="16.05"/>
    <s v="97001"/>
    <x v="57"/>
    <x v="16"/>
    <n v="5"/>
    <s v="16"/>
    <s v=",05"/>
    <n v="960.05"/>
    <n v="16.000833333333333"/>
  </r>
  <r>
    <s v="0ES"/>
    <x v="11"/>
    <d v="2024-08-01T00:00:00"/>
    <x v="0"/>
    <x v="7"/>
    <s v="HK1925"/>
    <x v="1"/>
    <x v="4"/>
    <n v="6"/>
    <n v="210"/>
    <n v="0.6"/>
    <s v="97161"/>
    <x v="102"/>
    <x v="16"/>
    <n v="3"/>
    <s v="0,"/>
    <s v="6"/>
    <n v="6"/>
    <n v="0.1"/>
  </r>
  <r>
    <s v="0ES"/>
    <x v="11"/>
    <d v="2024-08-01T00:00:00"/>
    <x v="0"/>
    <x v="7"/>
    <s v="HK1925"/>
    <x v="1"/>
    <x v="4"/>
    <n v="1"/>
    <n v="190"/>
    <n v="1"/>
    <s v="99773"/>
    <x v="71"/>
    <x v="17"/>
    <n v="1"/>
    <s v="1"/>
    <n v="0"/>
    <n v="60"/>
    <n v="1"/>
  </r>
  <r>
    <s v="0ES"/>
    <x v="11"/>
    <d v="2024-08-01T00:00:00"/>
    <x v="0"/>
    <x v="7"/>
    <s v="HK5078"/>
    <x v="7"/>
    <x v="4"/>
    <n v="6"/>
    <n v="2080"/>
    <n v="6.5"/>
    <s v="23001"/>
    <x v="0"/>
    <x v="0"/>
    <n v="3"/>
    <s v="6,"/>
    <s v="5"/>
    <n v="365"/>
    <n v="6.083333333333333"/>
  </r>
  <r>
    <s v="0ES"/>
    <x v="11"/>
    <d v="2024-08-01T00:00:00"/>
    <x v="0"/>
    <x v="7"/>
    <s v="HK5078"/>
    <x v="7"/>
    <x v="4"/>
    <n v="5"/>
    <n v="1521"/>
    <n v="5.95"/>
    <s v="50001"/>
    <x v="77"/>
    <x v="24"/>
    <n v="4"/>
    <s v="5,"/>
    <s v="95"/>
    <n v="395"/>
    <n v="6.583333333333333"/>
  </r>
  <r>
    <s v="0ES"/>
    <x v="11"/>
    <d v="2024-08-01T00:00:00"/>
    <x v="0"/>
    <x v="7"/>
    <s v="HK5078"/>
    <x v="7"/>
    <x v="4"/>
    <n v="9"/>
    <n v="969"/>
    <n v="4.13"/>
    <s v="5001"/>
    <x v="2"/>
    <x v="2"/>
    <n v="4"/>
    <s v="4,"/>
    <s v="13"/>
    <n v="253"/>
    <n v="4.2166666666666668"/>
  </r>
  <r>
    <s v="0ES"/>
    <x v="11"/>
    <d v="2024-08-01T00:00:00"/>
    <x v="0"/>
    <x v="7"/>
    <s v="HK5078"/>
    <x v="7"/>
    <x v="4"/>
    <n v="1"/>
    <n v="155"/>
    <n v="0.3"/>
    <s v="66001"/>
    <x v="98"/>
    <x v="31"/>
    <n v="3"/>
    <s v="0,"/>
    <s v="3"/>
    <n v="3"/>
    <n v="0.05"/>
  </r>
  <r>
    <s v="0ES"/>
    <x v="11"/>
    <d v="2024-08-01T00:00:00"/>
    <x v="0"/>
    <x v="7"/>
    <s v="HK5078"/>
    <x v="7"/>
    <x v="4"/>
    <n v="6"/>
    <n v="1803"/>
    <n v="4.4000000000000004"/>
    <s v="91001"/>
    <x v="61"/>
    <x v="19"/>
    <n v="3"/>
    <s v="4,"/>
    <s v="4"/>
    <n v="244"/>
    <n v="4.0666666666666664"/>
  </r>
  <r>
    <s v="0ES"/>
    <x v="11"/>
    <d v="2024-08-01T00:00:00"/>
    <x v="0"/>
    <x v="7"/>
    <s v="HK5078"/>
    <x v="7"/>
    <x v="4"/>
    <n v="7"/>
    <n v="3545"/>
    <n v="10.65"/>
    <s v="97001"/>
    <x v="57"/>
    <x v="16"/>
    <n v="5"/>
    <s v="10"/>
    <s v=",65"/>
    <n v="600.65"/>
    <n v="10.010833333333332"/>
  </r>
  <r>
    <s v="0EU"/>
    <x v="12"/>
    <d v="2024-01-01T00:00:00"/>
    <x v="0"/>
    <x v="0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4"/>
    <n v="8"/>
    <n v="1800"/>
    <n v="12.32"/>
    <s v="81736"/>
    <x v="59"/>
    <x v="14"/>
    <n v="5"/>
    <s v="12"/>
    <s v=",32"/>
    <n v="720.32"/>
    <n v="12.005333333333335"/>
  </r>
  <r>
    <s v="0EU"/>
    <x v="12"/>
    <d v="2024-03-01T00:00:00"/>
    <x v="0"/>
    <x v="2"/>
    <s v="HK4490"/>
    <x v="7"/>
    <x v="4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2"/>
    <n v="993"/>
    <n v="2.4"/>
    <s v="91001"/>
    <x v="61"/>
    <x v="19"/>
    <n v="3"/>
    <s v="2,"/>
    <s v="4"/>
    <n v="124"/>
    <n v="2.0666666666666669"/>
  </r>
  <r>
    <s v="0EU"/>
    <x v="12"/>
    <d v="2024-03-01T00:00:00"/>
    <x v="0"/>
    <x v="2"/>
    <s v="HK5118"/>
    <x v="12"/>
    <x v="4"/>
    <n v="3"/>
    <n v="2250"/>
    <n v="5"/>
    <s v="18001"/>
    <x v="105"/>
    <x v="30"/>
    <n v="1"/>
    <s v="5"/>
    <n v="0"/>
    <n v="300"/>
    <n v="5"/>
  </r>
  <r>
    <s v="0EU"/>
    <x v="12"/>
    <d v="2024-03-01T00:00:00"/>
    <x v="0"/>
    <x v="2"/>
    <s v="HK5118"/>
    <x v="12"/>
    <x v="4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2"/>
    <x v="4"/>
    <n v="2"/>
    <n v="1140"/>
    <n v="2"/>
    <s v="5154"/>
    <x v="38"/>
    <x v="2"/>
    <n v="1"/>
    <s v="2"/>
    <n v="0"/>
    <n v="120"/>
    <n v="2"/>
  </r>
  <r>
    <s v="0EU"/>
    <x v="12"/>
    <d v="2024-03-01T00:00:00"/>
    <x v="0"/>
    <x v="2"/>
    <s v="HK5118"/>
    <x v="12"/>
    <x v="4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2"/>
    <x v="4"/>
    <n v="17"/>
    <n v="6528"/>
    <n v="49.15"/>
    <s v="81001"/>
    <x v="55"/>
    <x v="14"/>
    <n v="5"/>
    <s v="49"/>
    <s v=",15"/>
    <n v="2940.15"/>
    <n v="49.002500000000005"/>
  </r>
  <r>
    <s v="0EU"/>
    <x v="12"/>
    <d v="2024-03-01T00:00:00"/>
    <x v="0"/>
    <x v="2"/>
    <s v="HK5118"/>
    <x v="12"/>
    <x v="4"/>
    <n v="12"/>
    <n v="7280"/>
    <n v="37.04"/>
    <s v="81736"/>
    <x v="59"/>
    <x v="14"/>
    <n v="5"/>
    <s v="37"/>
    <s v=",04"/>
    <n v="2220.04"/>
    <n v="37.000666666666667"/>
  </r>
  <r>
    <s v="0EU"/>
    <x v="12"/>
    <d v="2024-03-01T00:00:00"/>
    <x v="0"/>
    <x v="2"/>
    <s v="HK5118"/>
    <x v="12"/>
    <x v="4"/>
    <n v="1"/>
    <n v="649"/>
    <n v="0.5"/>
    <s v="88001"/>
    <x v="60"/>
    <x v="18"/>
    <n v="3"/>
    <s v="0,"/>
    <s v="5"/>
    <n v="5"/>
    <n v="8.3333333333333329E-2"/>
  </r>
  <r>
    <s v="0EU"/>
    <x v="12"/>
    <d v="2024-05-01T00:00:00"/>
    <x v="0"/>
    <x v="4"/>
    <s v="HK4490"/>
    <x v="7"/>
    <x v="4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4"/>
    <n v="4"/>
    <n v="1034"/>
    <n v="2.5499999999999998"/>
    <s v="19001"/>
    <x v="85"/>
    <x v="20"/>
    <n v="4"/>
    <s v="2,"/>
    <s v="55"/>
    <n v="175"/>
    <n v="2.9166666666666665"/>
  </r>
  <r>
    <s v="0EU"/>
    <x v="12"/>
    <d v="2024-05-01T00:00:00"/>
    <x v="0"/>
    <x v="4"/>
    <s v="HK4490"/>
    <x v="7"/>
    <x v="4"/>
    <n v="5"/>
    <n v="964"/>
    <n v="4"/>
    <s v="52001"/>
    <x v="54"/>
    <x v="13"/>
    <n v="1"/>
    <s v="4"/>
    <n v="0"/>
    <n v="240"/>
    <n v="4"/>
  </r>
  <r>
    <s v="0EU"/>
    <x v="12"/>
    <d v="2024-05-01T00:00:00"/>
    <x v="0"/>
    <x v="4"/>
    <s v="HK4490"/>
    <x v="7"/>
    <x v="4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4"/>
    <n v="5"/>
    <n v="1177"/>
    <n v="5.25"/>
    <s v="76001"/>
    <x v="106"/>
    <x v="27"/>
    <n v="4"/>
    <s v="5,"/>
    <s v="25"/>
    <n v="325"/>
    <n v="5.416666666666667"/>
  </r>
  <r>
    <s v="0EU"/>
    <x v="12"/>
    <d v="2024-05-01T00:00:00"/>
    <x v="0"/>
    <x v="4"/>
    <s v="HK4490"/>
    <x v="7"/>
    <x v="4"/>
    <n v="2"/>
    <n v="968"/>
    <n v="7.35"/>
    <s v="8001"/>
    <x v="53"/>
    <x v="5"/>
    <n v="4"/>
    <s v="7,"/>
    <s v="35"/>
    <n v="455"/>
    <n v="7.583333333333333"/>
  </r>
  <r>
    <s v="0EU"/>
    <x v="12"/>
    <d v="2024-05-01T00:00:00"/>
    <x v="0"/>
    <x v="4"/>
    <s v="HK5118"/>
    <x v="12"/>
    <x v="4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2"/>
    <x v="4"/>
    <n v="1"/>
    <n v="1235"/>
    <n v="2.33"/>
    <s v="18001"/>
    <x v="105"/>
    <x v="30"/>
    <n v="4"/>
    <s v="2,"/>
    <s v="33"/>
    <n v="153"/>
    <n v="2.5499999999999998"/>
  </r>
  <r>
    <s v="0EU"/>
    <x v="12"/>
    <d v="2024-05-01T00:00:00"/>
    <x v="0"/>
    <x v="4"/>
    <s v="HK5118"/>
    <x v="12"/>
    <x v="4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2"/>
    <x v="4"/>
    <n v="1"/>
    <n v="443"/>
    <n v="1.2"/>
    <s v="27001"/>
    <x v="56"/>
    <x v="15"/>
    <n v="3"/>
    <s v="1,"/>
    <s v="2"/>
    <n v="62"/>
    <n v="1.0333333333333334"/>
  </r>
  <r>
    <s v="0EU"/>
    <x v="12"/>
    <d v="2024-05-01T00:00:00"/>
    <x v="0"/>
    <x v="4"/>
    <s v="HK5118"/>
    <x v="12"/>
    <x v="4"/>
    <n v="2"/>
    <n v="738"/>
    <n v="2.23"/>
    <s v="50001"/>
    <x v="77"/>
    <x v="24"/>
    <n v="4"/>
    <s v="2,"/>
    <s v="23"/>
    <n v="143"/>
    <n v="2.3833333333333333"/>
  </r>
  <r>
    <s v="0EU"/>
    <x v="12"/>
    <d v="2024-05-01T00:00:00"/>
    <x v="0"/>
    <x v="4"/>
    <s v="HK5118"/>
    <x v="12"/>
    <x v="4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2"/>
    <x v="4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2"/>
    <x v="4"/>
    <n v="3"/>
    <n v="1221"/>
    <n v="5.12"/>
    <s v="76001"/>
    <x v="106"/>
    <x v="27"/>
    <n v="4"/>
    <s v="5,"/>
    <s v="12"/>
    <n v="312"/>
    <n v="5.2"/>
  </r>
  <r>
    <s v="0EU"/>
    <x v="12"/>
    <d v="2024-05-01T00:00:00"/>
    <x v="0"/>
    <x v="4"/>
    <s v="HK5118"/>
    <x v="12"/>
    <x v="4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2"/>
    <x v="4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4"/>
    <n v="4"/>
    <n v="1.18"/>
    <n v="3.05"/>
    <s v="19001"/>
    <x v="85"/>
    <x v="20"/>
    <n v="4"/>
    <s v="3,"/>
    <s v="05"/>
    <n v="185"/>
    <n v="3.0833333333333335"/>
  </r>
  <r>
    <s v="0EU"/>
    <x v="12"/>
    <d v="2024-06-01T00:00:00"/>
    <x v="0"/>
    <x v="5"/>
    <s v="HK4490"/>
    <x v="7"/>
    <x v="4"/>
    <n v="9"/>
    <n v="3.68"/>
    <n v="13.2"/>
    <s v="52001"/>
    <x v="54"/>
    <x v="13"/>
    <n v="4"/>
    <s v="13"/>
    <s v=",2"/>
    <n v="780.2"/>
    <n v="13.003333333333334"/>
  </r>
  <r>
    <s v="0EU"/>
    <x v="12"/>
    <d v="2024-06-01T00:00:00"/>
    <x v="0"/>
    <x v="5"/>
    <s v="HK4490"/>
    <x v="7"/>
    <x v="4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4"/>
    <n v="4"/>
    <n v="1.31"/>
    <n v="4.4000000000000004"/>
    <s v="76001"/>
    <x v="106"/>
    <x v="27"/>
    <n v="3"/>
    <s v="4,"/>
    <s v="4"/>
    <n v="244"/>
    <n v="4.0666666666666664"/>
  </r>
  <r>
    <s v="0EU"/>
    <x v="12"/>
    <d v="2024-06-01T00:00:00"/>
    <x v="0"/>
    <x v="5"/>
    <s v="HK4490"/>
    <x v="7"/>
    <x v="4"/>
    <n v="1"/>
    <n v="799"/>
    <n v="2.25"/>
    <s v="8001"/>
    <x v="53"/>
    <x v="5"/>
    <n v="4"/>
    <s v="2,"/>
    <s v="25"/>
    <n v="145"/>
    <n v="2.4166666666666665"/>
  </r>
  <r>
    <s v="0EU"/>
    <x v="12"/>
    <d v="2024-06-01T00:00:00"/>
    <x v="0"/>
    <x v="5"/>
    <s v="HK5118"/>
    <x v="12"/>
    <x v="4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2"/>
    <x v="4"/>
    <n v="2"/>
    <n v="375"/>
    <n v="110"/>
    <s v="23001"/>
    <x v="0"/>
    <x v="0"/>
    <n v="3"/>
    <s v="11"/>
    <s v="0"/>
    <n v="660"/>
    <n v="11"/>
  </r>
  <r>
    <s v="0EU"/>
    <x v="12"/>
    <d v="2024-06-01T00:00:00"/>
    <x v="0"/>
    <x v="5"/>
    <s v="HK5118"/>
    <x v="12"/>
    <x v="4"/>
    <n v="2"/>
    <n v="886"/>
    <n v="1.44"/>
    <s v="27001"/>
    <x v="56"/>
    <x v="15"/>
    <n v="4"/>
    <s v="1,"/>
    <s v="44"/>
    <n v="104"/>
    <n v="1.7333333333333334"/>
  </r>
  <r>
    <s v="0EU"/>
    <x v="12"/>
    <d v="2024-06-01T00:00:00"/>
    <x v="0"/>
    <x v="5"/>
    <s v="HK5118"/>
    <x v="12"/>
    <x v="4"/>
    <n v="2"/>
    <n v="813"/>
    <n v="2.15"/>
    <s v="50001"/>
    <x v="77"/>
    <x v="24"/>
    <n v="4"/>
    <s v="2,"/>
    <s v="15"/>
    <n v="135"/>
    <n v="2.25"/>
  </r>
  <r>
    <s v="0EU"/>
    <x v="12"/>
    <d v="2024-06-01T00:00:00"/>
    <x v="0"/>
    <x v="5"/>
    <s v="HK5118"/>
    <x v="12"/>
    <x v="4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2"/>
    <x v="4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2"/>
    <x v="4"/>
    <n v="1"/>
    <n v="367"/>
    <n v="0.57999999999999996"/>
    <s v="85001"/>
    <x v="4"/>
    <x v="4"/>
    <n v="4"/>
    <s v="0,"/>
    <s v="58"/>
    <n v="58"/>
    <n v="0.96666666666666667"/>
  </r>
  <r>
    <s v="0EU"/>
    <x v="12"/>
    <d v="2024-07-01T00:00:00"/>
    <x v="0"/>
    <x v="6"/>
    <s v="HK4490"/>
    <x v="7"/>
    <x v="4"/>
    <n v="1"/>
    <n v="297"/>
    <n v="1.1499999999999999"/>
    <s v="11001"/>
    <x v="10"/>
    <x v="8"/>
    <n v="4"/>
    <s v="1,"/>
    <s v="15"/>
    <n v="75"/>
    <n v="1.25"/>
  </r>
  <r>
    <s v="0EU"/>
    <x v="12"/>
    <d v="2024-07-01T00:00:00"/>
    <x v="0"/>
    <x v="6"/>
    <s v="HK4490"/>
    <x v="7"/>
    <x v="4"/>
    <n v="1"/>
    <n v="450"/>
    <n v="1.5"/>
    <s v="50001"/>
    <x v="77"/>
    <x v="24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339"/>
    <n v="1.5"/>
    <s v="5001"/>
    <x v="2"/>
    <x v="2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636"/>
    <n v="3.15"/>
    <s v="52001"/>
    <x v="54"/>
    <x v="13"/>
    <n v="4"/>
    <s v="3,"/>
    <s v="15"/>
    <n v="195"/>
    <n v="3.25"/>
  </r>
  <r>
    <s v="0EU"/>
    <x v="12"/>
    <d v="2024-07-01T00:00:00"/>
    <x v="0"/>
    <x v="6"/>
    <s v="HK5118"/>
    <x v="12"/>
    <x v="4"/>
    <n v="2"/>
    <n v="2.3199999999999998"/>
    <n v="5.19"/>
    <s v="11001"/>
    <x v="10"/>
    <x v="8"/>
    <n v="4"/>
    <s v="5,"/>
    <s v="19"/>
    <n v="319"/>
    <n v="5.3166666666666664"/>
  </r>
  <r>
    <s v="0EU"/>
    <x v="12"/>
    <d v="2024-07-01T00:00:00"/>
    <x v="0"/>
    <x v="6"/>
    <s v="HK5118"/>
    <x v="12"/>
    <x v="4"/>
    <n v="8"/>
    <n v="2.9"/>
    <n v="8.4600000000000009"/>
    <s v="23001"/>
    <x v="0"/>
    <x v="0"/>
    <n v="4"/>
    <s v="8,"/>
    <s v="46"/>
    <n v="526"/>
    <n v="8.7666666666666675"/>
  </r>
  <r>
    <s v="0EU"/>
    <x v="12"/>
    <d v="2024-07-01T00:00:00"/>
    <x v="0"/>
    <x v="6"/>
    <s v="HK5118"/>
    <x v="12"/>
    <x v="4"/>
    <n v="3"/>
    <n v="306"/>
    <n v="1.52"/>
    <s v="27001"/>
    <x v="56"/>
    <x v="15"/>
    <n v="4"/>
    <s v="1,"/>
    <s v="52"/>
    <n v="112"/>
    <n v="1.8666666666666667"/>
  </r>
  <r>
    <s v="0EU"/>
    <x v="12"/>
    <d v="2024-07-01T00:00:00"/>
    <x v="0"/>
    <x v="6"/>
    <s v="HK5118"/>
    <x v="12"/>
    <x v="4"/>
    <n v="5"/>
    <n v="489"/>
    <n v="3.34"/>
    <s v="5001"/>
    <x v="2"/>
    <x v="2"/>
    <n v="4"/>
    <s v="3,"/>
    <s v="34"/>
    <n v="214"/>
    <n v="3.5666666666666669"/>
  </r>
  <r>
    <s v="0EU"/>
    <x v="12"/>
    <d v="2024-07-01T00:00:00"/>
    <x v="0"/>
    <x v="6"/>
    <s v="HK5118"/>
    <x v="12"/>
    <x v="4"/>
    <n v="1"/>
    <n v="172"/>
    <n v="0.45"/>
    <s v="5615"/>
    <x v="16"/>
    <x v="2"/>
    <n v="4"/>
    <s v="0,"/>
    <s v="45"/>
    <n v="45"/>
    <n v="0.75"/>
  </r>
  <r>
    <s v="0EU"/>
    <x v="12"/>
    <d v="2024-07-01T00:00:00"/>
    <x v="0"/>
    <x v="6"/>
    <s v="HK5118"/>
    <x v="12"/>
    <x v="4"/>
    <n v="2"/>
    <n v="522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5"/>
    <n v="875"/>
    <n v="2.0499999999999998"/>
    <s v="13001"/>
    <x v="67"/>
    <x v="10"/>
    <n v="4"/>
    <s v="2,"/>
    <s v="05"/>
    <n v="125"/>
    <n v="2.0833333333333335"/>
  </r>
  <r>
    <s v="1CG"/>
    <x v="13"/>
    <d v="2024-01-01T00:00:00"/>
    <x v="0"/>
    <x v="0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4"/>
    <n v="1"/>
    <n v="245"/>
    <n v="0.35"/>
    <s v="44001"/>
    <x v="84"/>
    <x v="28"/>
    <n v="4"/>
    <s v="0,"/>
    <s v="35"/>
    <n v="35"/>
    <n v="0.58333333333333337"/>
  </r>
  <r>
    <s v="1CG"/>
    <x v="13"/>
    <d v="2024-01-01T00:00:00"/>
    <x v="0"/>
    <x v="0"/>
    <s v="HK3117"/>
    <x v="3"/>
    <x v="4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6"/>
    <n v="2100"/>
    <n v="5"/>
    <s v="8001"/>
    <x v="53"/>
    <x v="5"/>
    <n v="1"/>
    <s v="5"/>
    <n v="0"/>
    <n v="300"/>
    <n v="5"/>
  </r>
  <r>
    <s v="1CG"/>
    <x v="13"/>
    <d v="2024-02-01T00:00:00"/>
    <x v="0"/>
    <x v="1"/>
    <s v="HK3117"/>
    <x v="3"/>
    <x v="4"/>
    <n v="1"/>
    <n v="910"/>
    <n v="2.1"/>
    <s v="13001"/>
    <x v="67"/>
    <x v="10"/>
    <n v="3"/>
    <s v="2,"/>
    <s v="1"/>
    <n v="121"/>
    <n v="2.0166666666666666"/>
  </r>
  <r>
    <s v="1CG"/>
    <x v="13"/>
    <d v="2024-02-01T00:00:00"/>
    <x v="0"/>
    <x v="1"/>
    <s v="HK3117"/>
    <x v="3"/>
    <x v="4"/>
    <n v="1"/>
    <n v="525"/>
    <n v="1.1499999999999999"/>
    <s v="15325"/>
    <x v="118"/>
    <x v="32"/>
    <n v="4"/>
    <s v="1,"/>
    <s v="15"/>
    <n v="75"/>
    <n v="1.25"/>
  </r>
  <r>
    <s v="1CG"/>
    <x v="13"/>
    <d v="2024-02-01T00:00:00"/>
    <x v="0"/>
    <x v="1"/>
    <s v="HK3117"/>
    <x v="3"/>
    <x v="4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4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2-01T00:00:00"/>
    <x v="0"/>
    <x v="1"/>
    <s v="HK3117"/>
    <x v="3"/>
    <x v="4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4"/>
    <n v="1"/>
    <n v="315"/>
    <n v="0.45"/>
    <s v="68615"/>
    <x v="119"/>
    <x v="6"/>
    <n v="4"/>
    <s v="0,"/>
    <s v="45"/>
    <n v="45"/>
    <n v="0.75"/>
  </r>
  <r>
    <s v="1CG"/>
    <x v="13"/>
    <d v="2024-02-01T00:00:00"/>
    <x v="0"/>
    <x v="1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2-01T00:00:00"/>
    <x v="0"/>
    <x v="1"/>
    <s v="HK3117"/>
    <x v="3"/>
    <x v="4"/>
    <n v="11"/>
    <n v="4550"/>
    <n v="10.5"/>
    <s v="8001"/>
    <x v="53"/>
    <x v="5"/>
    <n v="4"/>
    <s v="10"/>
    <s v=",5"/>
    <n v="600.5"/>
    <n v="10.008333333333333"/>
  </r>
  <r>
    <s v="1CG"/>
    <x v="13"/>
    <d v="2024-02-01T00:00:00"/>
    <x v="0"/>
    <x v="1"/>
    <s v="HK3117"/>
    <x v="3"/>
    <x v="4"/>
    <n v="1"/>
    <n v="630"/>
    <n v="1.3"/>
    <s v="88001"/>
    <x v="60"/>
    <x v="18"/>
    <n v="3"/>
    <s v="1,"/>
    <s v="3"/>
    <n v="63"/>
    <n v="1.05"/>
  </r>
  <r>
    <s v="1CG"/>
    <x v="13"/>
    <d v="2024-02-01T00:00:00"/>
    <x v="0"/>
    <x v="1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2-01T00:00:00"/>
    <x v="0"/>
    <x v="1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3-01T00:00:00"/>
    <x v="0"/>
    <x v="2"/>
    <s v="HK3117"/>
    <x v="3"/>
    <x v="4"/>
    <n v="4"/>
    <n v="1470"/>
    <n v="3.3"/>
    <s v="13001"/>
    <x v="67"/>
    <x v="10"/>
    <n v="3"/>
    <s v="3,"/>
    <s v="3"/>
    <n v="183"/>
    <n v="3.05"/>
  </r>
  <r>
    <s v="1CG"/>
    <x v="13"/>
    <d v="2024-03-01T00:00:00"/>
    <x v="0"/>
    <x v="2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4"/>
    <n v="2"/>
    <n v="1050"/>
    <n v="2.2999999999999998"/>
    <s v="50001"/>
    <x v="77"/>
    <x v="24"/>
    <n v="3"/>
    <s v="2,"/>
    <s v="3"/>
    <n v="123"/>
    <n v="2.0499999999999998"/>
  </r>
  <r>
    <s v="1CG"/>
    <x v="13"/>
    <d v="2024-03-01T00:00:00"/>
    <x v="0"/>
    <x v="2"/>
    <s v="HK3117"/>
    <x v="3"/>
    <x v="4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4"/>
    <n v="9"/>
    <n v="4200"/>
    <n v="10"/>
    <s v="8001"/>
    <x v="53"/>
    <x v="5"/>
    <n v="2"/>
    <s v="10"/>
    <n v="0"/>
    <n v="600"/>
    <n v="10"/>
  </r>
  <r>
    <s v="1CG"/>
    <x v="13"/>
    <d v="2024-03-01T00:00:00"/>
    <x v="0"/>
    <x v="2"/>
    <s v="HK3117"/>
    <x v="3"/>
    <x v="4"/>
    <n v="1"/>
    <n v="560"/>
    <n v="1.2"/>
    <s v="81736"/>
    <x v="59"/>
    <x v="14"/>
    <n v="3"/>
    <s v="1,"/>
    <s v="2"/>
    <n v="62"/>
    <n v="1.0333333333333334"/>
  </r>
  <r>
    <s v="1CG"/>
    <x v="13"/>
    <d v="2024-03-01T00:00:00"/>
    <x v="0"/>
    <x v="2"/>
    <s v="HK3117"/>
    <x v="3"/>
    <x v="4"/>
    <n v="1"/>
    <n v="315"/>
    <n v="0.45"/>
    <s v="85263"/>
    <x v="120"/>
    <x v="4"/>
    <n v="4"/>
    <s v="0,"/>
    <s v="45"/>
    <n v="45"/>
    <n v="0.75"/>
  </r>
  <r>
    <s v="1CG"/>
    <x v="13"/>
    <d v="2024-03-01T00:00:00"/>
    <x v="0"/>
    <x v="2"/>
    <s v="HK3117"/>
    <x v="3"/>
    <x v="4"/>
    <n v="3"/>
    <n v="1890"/>
    <n v="4.3"/>
    <s v="88001"/>
    <x v="60"/>
    <x v="18"/>
    <n v="3"/>
    <s v="4,"/>
    <s v="3"/>
    <n v="243"/>
    <n v="4.05"/>
  </r>
  <r>
    <s v="1CG"/>
    <x v="13"/>
    <d v="2024-03-01T00:00:00"/>
    <x v="0"/>
    <x v="2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3-01T00:00:00"/>
    <x v="0"/>
    <x v="2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4-01T00:00:00"/>
    <x v="0"/>
    <x v="3"/>
    <s v="HK3117"/>
    <x v="3"/>
    <x v="4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4"/>
    <n v="2"/>
    <n v="455"/>
    <n v="1.05"/>
    <s v="13001"/>
    <x v="67"/>
    <x v="10"/>
    <n v="4"/>
    <s v="1,"/>
    <s v="05"/>
    <n v="65"/>
    <n v="1.0833333333333333"/>
  </r>
  <r>
    <s v="1CG"/>
    <x v="13"/>
    <d v="2024-04-01T00:00:00"/>
    <x v="0"/>
    <x v="3"/>
    <s v="HK3117"/>
    <x v="3"/>
    <x v="4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4"/>
    <n v="1"/>
    <n v="140"/>
    <n v="0.2"/>
    <s v="47001"/>
    <x v="74"/>
    <x v="23"/>
    <n v="3"/>
    <s v="0,"/>
    <s v="2"/>
    <n v="2"/>
    <n v="3.3333333333333333E-2"/>
  </r>
  <r>
    <s v="1CG"/>
    <x v="13"/>
    <d v="2024-04-01T00:00:00"/>
    <x v="0"/>
    <x v="3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4-01T00:00:00"/>
    <x v="0"/>
    <x v="3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4"/>
    <n v="1"/>
    <n v="490"/>
    <n v="1.1000000000000001"/>
    <s v="63001"/>
    <x v="76"/>
    <x v="25"/>
    <n v="3"/>
    <s v="1,"/>
    <s v="1"/>
    <n v="61"/>
    <n v="1.0166666666666666"/>
  </r>
  <r>
    <s v="1CG"/>
    <x v="13"/>
    <d v="2024-04-01T00:00:00"/>
    <x v="0"/>
    <x v="3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4"/>
    <n v="7"/>
    <n v="3990"/>
    <n v="9.3000000000000007"/>
    <s v="8001"/>
    <x v="53"/>
    <x v="5"/>
    <n v="3"/>
    <s v="9,"/>
    <s v="3"/>
    <n v="543"/>
    <n v="9.0500000000000007"/>
  </r>
  <r>
    <s v="1CG"/>
    <x v="13"/>
    <d v="2024-04-01T00:00:00"/>
    <x v="0"/>
    <x v="3"/>
    <s v="HK3117"/>
    <x v="3"/>
    <x v="4"/>
    <n v="2"/>
    <n v="770"/>
    <n v="1.5"/>
    <s v="88001"/>
    <x v="60"/>
    <x v="18"/>
    <n v="3"/>
    <s v="1,"/>
    <s v="5"/>
    <n v="65"/>
    <n v="1.0833333333333333"/>
  </r>
  <r>
    <s v="1CG"/>
    <x v="13"/>
    <d v="2024-04-01T00:00:00"/>
    <x v="0"/>
    <x v="3"/>
    <s v="HK3117"/>
    <x v="3"/>
    <x v="4"/>
    <n v="1"/>
    <n v="630"/>
    <n v="1.3"/>
    <s v="88564"/>
    <x v="78"/>
    <x v="18"/>
    <n v="3"/>
    <s v="1,"/>
    <s v="3"/>
    <n v="63"/>
    <n v="1.05"/>
  </r>
  <r>
    <s v="1CG"/>
    <x v="13"/>
    <d v="2024-05-01T00:00:00"/>
    <x v="0"/>
    <x v="4"/>
    <s v="HK3117"/>
    <x v="3"/>
    <x v="4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4"/>
    <n v="3"/>
    <n v="560"/>
    <n v="1.2"/>
    <s v="13001"/>
    <x v="67"/>
    <x v="10"/>
    <n v="3"/>
    <s v="1,"/>
    <s v="2"/>
    <n v="62"/>
    <n v="1.0333333333333334"/>
  </r>
  <r>
    <s v="1CG"/>
    <x v="13"/>
    <d v="2024-05-01T00:00:00"/>
    <x v="0"/>
    <x v="4"/>
    <s v="HK3117"/>
    <x v="3"/>
    <x v="4"/>
    <n v="1"/>
    <n v="630"/>
    <n v="1.3"/>
    <s v="15325"/>
    <x v="118"/>
    <x v="32"/>
    <n v="3"/>
    <s v="1,"/>
    <s v="3"/>
    <n v="63"/>
    <n v="1.05"/>
  </r>
  <r>
    <s v="1CG"/>
    <x v="13"/>
    <d v="2024-05-01T00:00:00"/>
    <x v="0"/>
    <x v="4"/>
    <s v="HK3117"/>
    <x v="3"/>
    <x v="4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4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4"/>
    <n v="1"/>
    <n v="875"/>
    <n v="2.0499999999999998"/>
    <s v="41001"/>
    <x v="51"/>
    <x v="11"/>
    <n v="4"/>
    <s v="2,"/>
    <s v="05"/>
    <n v="125"/>
    <n v="2.0833333333333335"/>
  </r>
  <r>
    <s v="1CG"/>
    <x v="13"/>
    <d v="2024-05-01T00:00:00"/>
    <x v="0"/>
    <x v="4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05-01T00:00:00"/>
    <x v="0"/>
    <x v="4"/>
    <s v="HK3117"/>
    <x v="3"/>
    <x v="4"/>
    <n v="6"/>
    <n v="2905"/>
    <n v="6.55"/>
    <s v="50001"/>
    <x v="77"/>
    <x v="24"/>
    <n v="4"/>
    <s v="6,"/>
    <s v="55"/>
    <n v="415"/>
    <n v="6.916666666666667"/>
  </r>
  <r>
    <s v="1CG"/>
    <x v="13"/>
    <d v="2024-05-01T00:00:00"/>
    <x v="0"/>
    <x v="4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5-01T00:00:00"/>
    <x v="0"/>
    <x v="4"/>
    <s v="HK3117"/>
    <x v="3"/>
    <x v="4"/>
    <n v="10"/>
    <n v="4970"/>
    <n v="1150"/>
    <s v="8001"/>
    <x v="53"/>
    <x v="5"/>
    <n v="4"/>
    <s v="11"/>
    <s v="50"/>
    <n v="710"/>
    <n v="11.833333333333334"/>
  </r>
  <r>
    <s v="1CG"/>
    <x v="13"/>
    <d v="2024-06-01T00:00:00"/>
    <x v="0"/>
    <x v="5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4"/>
    <n v="2"/>
    <n v="210"/>
    <n v="0.3"/>
    <s v="13001"/>
    <x v="67"/>
    <x v="10"/>
    <n v="3"/>
    <s v="0,"/>
    <s v="3"/>
    <n v="3"/>
    <n v="0.05"/>
  </r>
  <r>
    <s v="1CG"/>
    <x v="13"/>
    <d v="2024-06-01T00:00:00"/>
    <x v="0"/>
    <x v="5"/>
    <s v="HK3117"/>
    <x v="3"/>
    <x v="4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4"/>
    <n v="1"/>
    <n v="525"/>
    <n v="1.1499999999999999"/>
    <s v="47001"/>
    <x v="74"/>
    <x v="23"/>
    <n v="4"/>
    <s v="1,"/>
    <s v="15"/>
    <n v="75"/>
    <n v="1.25"/>
  </r>
  <r>
    <s v="1CG"/>
    <x v="13"/>
    <d v="2024-06-01T00:00:00"/>
    <x v="0"/>
    <x v="5"/>
    <s v="HK3117"/>
    <x v="3"/>
    <x v="4"/>
    <n v="5"/>
    <n v="2490"/>
    <n v="7"/>
    <s v="50001"/>
    <x v="77"/>
    <x v="24"/>
    <n v="1"/>
    <s v="7"/>
    <n v="0"/>
    <n v="420"/>
    <n v="7"/>
  </r>
  <r>
    <s v="1CG"/>
    <x v="13"/>
    <d v="2024-06-01T00:00:00"/>
    <x v="0"/>
    <x v="5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6-01T00:00:00"/>
    <x v="0"/>
    <x v="5"/>
    <s v="HK3117"/>
    <x v="3"/>
    <x v="4"/>
    <n v="14"/>
    <n v="5775"/>
    <n v="13.45"/>
    <s v="8001"/>
    <x v="53"/>
    <x v="5"/>
    <n v="5"/>
    <s v="13"/>
    <s v=",45"/>
    <n v="780.45"/>
    <n v="13.0075"/>
  </r>
  <r>
    <s v="1CG"/>
    <x v="13"/>
    <d v="2024-07-01T00:00:00"/>
    <x v="0"/>
    <x v="6"/>
    <s v="HK3117"/>
    <x v="3"/>
    <x v="4"/>
    <n v="2"/>
    <n v="1400"/>
    <n v="3.2"/>
    <s v="11001"/>
    <x v="10"/>
    <x v="8"/>
    <n v="3"/>
    <s v="3,"/>
    <s v="2"/>
    <n v="182"/>
    <n v="3.0333333333333332"/>
  </r>
  <r>
    <s v="1CG"/>
    <x v="13"/>
    <d v="2024-07-01T00:00:00"/>
    <x v="0"/>
    <x v="6"/>
    <s v="HK3117"/>
    <x v="3"/>
    <x v="4"/>
    <n v="2"/>
    <n v="385"/>
    <n v="0.55000000000000004"/>
    <s v="13001"/>
    <x v="67"/>
    <x v="10"/>
    <n v="4"/>
    <s v="0,"/>
    <s v="55"/>
    <n v="55"/>
    <n v="0.91666666666666663"/>
  </r>
  <r>
    <s v="1CG"/>
    <x v="13"/>
    <d v="2024-07-01T00:00:00"/>
    <x v="0"/>
    <x v="6"/>
    <s v="HK3117"/>
    <x v="3"/>
    <x v="4"/>
    <n v="1"/>
    <n v="700"/>
    <n v="1.4"/>
    <s v="15325"/>
    <x v="118"/>
    <x v="32"/>
    <n v="3"/>
    <s v="1,"/>
    <s v="4"/>
    <n v="64"/>
    <n v="1.0666666666666667"/>
  </r>
  <r>
    <s v="1CG"/>
    <x v="13"/>
    <d v="2024-07-01T00:00:00"/>
    <x v="0"/>
    <x v="6"/>
    <s v="HK3117"/>
    <x v="3"/>
    <x v="4"/>
    <n v="2"/>
    <n v="455"/>
    <n v="1.05"/>
    <s v="20001"/>
    <x v="7"/>
    <x v="7"/>
    <n v="4"/>
    <s v="1,"/>
    <s v="05"/>
    <n v="65"/>
    <n v="1.0833333333333333"/>
  </r>
  <r>
    <s v="1CG"/>
    <x v="13"/>
    <d v="2024-07-01T00:00:00"/>
    <x v="0"/>
    <x v="6"/>
    <s v="HK3117"/>
    <x v="3"/>
    <x v="4"/>
    <n v="4"/>
    <n v="2800"/>
    <n v="6.4"/>
    <s v="50001"/>
    <x v="77"/>
    <x v="24"/>
    <n v="3"/>
    <s v="6,"/>
    <s v="4"/>
    <n v="364"/>
    <n v="6.0666666666666664"/>
  </r>
  <r>
    <s v="1CG"/>
    <x v="13"/>
    <d v="2024-07-01T00:00:00"/>
    <x v="0"/>
    <x v="6"/>
    <s v="HK3117"/>
    <x v="3"/>
    <x v="4"/>
    <n v="1"/>
    <n v="1050"/>
    <n v="2.2999999999999998"/>
    <s v="5001"/>
    <x v="2"/>
    <x v="2"/>
    <n v="3"/>
    <s v="2,"/>
    <s v="3"/>
    <n v="123"/>
    <n v="2.0499999999999998"/>
  </r>
  <r>
    <s v="1CG"/>
    <x v="13"/>
    <d v="2024-07-01T00:00:00"/>
    <x v="0"/>
    <x v="6"/>
    <s v="HK3117"/>
    <x v="3"/>
    <x v="4"/>
    <n v="12"/>
    <n v="7665"/>
    <n v="18.149999999999999"/>
    <s v="8001"/>
    <x v="53"/>
    <x v="5"/>
    <n v="5"/>
    <s v="18"/>
    <s v=",15"/>
    <n v="1080.1500000000001"/>
    <n v="18.002500000000001"/>
  </r>
  <r>
    <s v="1CG"/>
    <x v="13"/>
    <d v="2024-07-01T00:00:00"/>
    <x v="0"/>
    <x v="6"/>
    <s v="HK3117"/>
    <x v="3"/>
    <x v="4"/>
    <n v="4"/>
    <n v="2205"/>
    <n v="5.15"/>
    <s v="88001"/>
    <x v="60"/>
    <x v="18"/>
    <n v="4"/>
    <s v="5,"/>
    <s v="15"/>
    <n v="315"/>
    <n v="5.25"/>
  </r>
  <r>
    <s v="1CG"/>
    <x v="13"/>
    <d v="2024-07-01T00:00:00"/>
    <x v="0"/>
    <x v="6"/>
    <s v="HK3117"/>
    <x v="3"/>
    <x v="4"/>
    <n v="1"/>
    <n v="700"/>
    <n v="1.4"/>
    <s v="88564"/>
    <x v="78"/>
    <x v="18"/>
    <n v="3"/>
    <s v="1,"/>
    <s v="4"/>
    <n v="64"/>
    <n v="1.0666666666666667"/>
  </r>
  <r>
    <s v="1CG"/>
    <x v="13"/>
    <d v="2024-08-01T00:00:00"/>
    <x v="0"/>
    <x v="7"/>
    <s v="HK3117"/>
    <x v="3"/>
    <x v="4"/>
    <n v="3"/>
    <n v="1680"/>
    <n v="4"/>
    <s v="11001"/>
    <x v="10"/>
    <x v="8"/>
    <n v="1"/>
    <s v="4"/>
    <n v="0"/>
    <n v="240"/>
    <n v="4"/>
  </r>
  <r>
    <s v="1CG"/>
    <x v="13"/>
    <d v="2024-08-01T00:00:00"/>
    <x v="0"/>
    <x v="7"/>
    <s v="HK3117"/>
    <x v="3"/>
    <x v="4"/>
    <n v="1"/>
    <n v="140"/>
    <n v="0.2"/>
    <s v="13001"/>
    <x v="67"/>
    <x v="10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350"/>
    <n v="0.5"/>
    <s v="23001"/>
    <x v="0"/>
    <x v="0"/>
    <n v="3"/>
    <s v="0,"/>
    <s v="5"/>
    <n v="5"/>
    <n v="8.3333333333333329E-2"/>
  </r>
  <r>
    <s v="1CG"/>
    <x v="13"/>
    <d v="2024-08-01T00:00:00"/>
    <x v="0"/>
    <x v="7"/>
    <s v="HK3117"/>
    <x v="3"/>
    <x v="4"/>
    <n v="1"/>
    <n v="980"/>
    <n v="2.2000000000000002"/>
    <s v="41001"/>
    <x v="51"/>
    <x v="11"/>
    <n v="3"/>
    <s v="2,"/>
    <s v="2"/>
    <n v="122"/>
    <n v="2.0333333333333332"/>
  </r>
  <r>
    <s v="1CG"/>
    <x v="13"/>
    <d v="2024-08-01T00:00:00"/>
    <x v="0"/>
    <x v="7"/>
    <s v="HK3117"/>
    <x v="3"/>
    <x v="4"/>
    <n v="4"/>
    <n v="2485"/>
    <n v="5.55"/>
    <s v="50001"/>
    <x v="77"/>
    <x v="24"/>
    <n v="4"/>
    <s v="5,"/>
    <s v="55"/>
    <n v="355"/>
    <n v="5.916666666666667"/>
  </r>
  <r>
    <s v="1CG"/>
    <x v="13"/>
    <d v="2024-08-01T00:00:00"/>
    <x v="0"/>
    <x v="7"/>
    <s v="HK3117"/>
    <x v="3"/>
    <x v="4"/>
    <n v="1"/>
    <n v="280"/>
    <n v="0.4"/>
    <s v="68001"/>
    <x v="8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80"/>
    <n v="0.4"/>
    <s v="68020"/>
    <x v="121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8-01T00:00:00"/>
    <x v="0"/>
    <x v="7"/>
    <s v="HK3117"/>
    <x v="3"/>
    <x v="4"/>
    <n v="10"/>
    <n v="5880"/>
    <n v="1400"/>
    <s v="8001"/>
    <x v="53"/>
    <x v="5"/>
    <n v="4"/>
    <s v="14"/>
    <s v="00"/>
    <n v="840"/>
    <n v="14"/>
  </r>
  <r>
    <s v="1CG"/>
    <x v="13"/>
    <d v="2024-08-01T00:00:00"/>
    <x v="0"/>
    <x v="7"/>
    <s v="HK3117"/>
    <x v="3"/>
    <x v="4"/>
    <n v="2"/>
    <n v="1400"/>
    <n v="3.2"/>
    <s v="81001"/>
    <x v="55"/>
    <x v="14"/>
    <n v="3"/>
    <s v="3,"/>
    <s v="2"/>
    <n v="182"/>
    <n v="3.0333333333333332"/>
  </r>
  <r>
    <s v="1CG"/>
    <x v="13"/>
    <d v="2024-08-01T00:00:00"/>
    <x v="0"/>
    <x v="7"/>
    <s v="HK3117"/>
    <x v="3"/>
    <x v="4"/>
    <n v="1"/>
    <n v="140"/>
    <n v="0.2"/>
    <s v="81736"/>
    <x v="59"/>
    <x v="14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875"/>
    <n v="2.0499999999999998"/>
    <s v="91001"/>
    <x v="61"/>
    <x v="19"/>
    <n v="4"/>
    <s v="2,"/>
    <s v="05"/>
    <n v="125"/>
    <n v="2.0833333333333335"/>
  </r>
  <r>
    <s v="1CG"/>
    <x v="13"/>
    <d v="2024-08-01T00:00:00"/>
    <x v="0"/>
    <x v="7"/>
    <s v="HK3117"/>
    <x v="3"/>
    <x v="4"/>
    <n v="2"/>
    <n v="1785"/>
    <n v="4.1500000000000004"/>
    <s v="95001"/>
    <x v="81"/>
    <x v="26"/>
    <n v="4"/>
    <s v="4,"/>
    <s v="15"/>
    <n v="255"/>
    <n v="4.25"/>
  </r>
  <r>
    <s v="1CG"/>
    <x v="13"/>
    <d v="2024-08-01T00:00:00"/>
    <x v="0"/>
    <x v="7"/>
    <s v="HK3117"/>
    <x v="3"/>
    <x v="4"/>
    <n v="1"/>
    <n v="315"/>
    <n v="0.45"/>
    <s v="99001"/>
    <x v="58"/>
    <x v="17"/>
    <n v="4"/>
    <s v="0,"/>
    <s v="45"/>
    <n v="45"/>
    <n v="0.75"/>
  </r>
  <r>
    <s v="1DE"/>
    <x v="14"/>
    <d v="2024-04-01T00:00:00"/>
    <x v="0"/>
    <x v="3"/>
    <s v="HK5255"/>
    <x v="16"/>
    <x v="4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4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4"/>
    <n v="3"/>
    <n v="512"/>
    <n v="1.59"/>
    <s v="76001"/>
    <x v="106"/>
    <x v="27"/>
    <n v="4"/>
    <s v="1,"/>
    <s v="59"/>
    <n v="119"/>
    <n v="1.9833333333333334"/>
  </r>
  <r>
    <s v="1DE"/>
    <x v="14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4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4"/>
    <n v="1"/>
    <n v="257"/>
    <n v="0.48"/>
    <s v="27001"/>
    <x v="56"/>
    <x v="15"/>
    <n v="4"/>
    <s v="0,"/>
    <s v="48"/>
    <n v="48"/>
    <n v="0.8"/>
  </r>
  <r>
    <s v="1DE"/>
    <x v="14"/>
    <d v="2024-05-01T00:00:00"/>
    <x v="0"/>
    <x v="4"/>
    <s v="HK5255"/>
    <x v="16"/>
    <x v="4"/>
    <n v="1"/>
    <n v="74"/>
    <n v="0.27"/>
    <s v="50001"/>
    <x v="77"/>
    <x v="24"/>
    <n v="4"/>
    <s v="0,"/>
    <s v="27"/>
    <n v="27"/>
    <n v="0.45"/>
  </r>
  <r>
    <s v="1DE"/>
    <x v="14"/>
    <d v="2024-05-01T00:00:00"/>
    <x v="0"/>
    <x v="4"/>
    <s v="HK5255"/>
    <x v="16"/>
    <x v="4"/>
    <n v="1"/>
    <n v="386"/>
    <n v="1.1100000000000001"/>
    <s v="5040"/>
    <x v="122"/>
    <x v="2"/>
    <n v="4"/>
    <s v="1,"/>
    <s v="11"/>
    <n v="71"/>
    <n v="1.1833333333333333"/>
  </r>
  <r>
    <s v="1DE"/>
    <x v="14"/>
    <d v="2024-05-01T00:00:00"/>
    <x v="0"/>
    <x v="4"/>
    <s v="HK5255"/>
    <x v="16"/>
    <x v="4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4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DE"/>
    <x v="14"/>
    <d v="2024-05-01T00:00:00"/>
    <x v="0"/>
    <x v="4"/>
    <s v="HK5255"/>
    <x v="16"/>
    <x v="4"/>
    <n v="1"/>
    <n v="597"/>
    <n v="2"/>
    <s v="8001"/>
    <x v="53"/>
    <x v="5"/>
    <n v="1"/>
    <s v="2"/>
    <n v="0"/>
    <n v="120"/>
    <n v="2"/>
  </r>
  <r>
    <s v="1DE"/>
    <x v="14"/>
    <d v="2024-05-01T00:00:00"/>
    <x v="0"/>
    <x v="4"/>
    <s v="HK5255"/>
    <x v="16"/>
    <x v="4"/>
    <n v="1"/>
    <n v="309"/>
    <n v="0.56999999999999995"/>
    <s v="81736"/>
    <x v="59"/>
    <x v="14"/>
    <n v="4"/>
    <s v="0,"/>
    <s v="57"/>
    <n v="57"/>
    <n v="0.95"/>
  </r>
  <r>
    <s v="1DE"/>
    <x v="14"/>
    <d v="2024-05-01T00:00:00"/>
    <x v="0"/>
    <x v="4"/>
    <s v="HK5255"/>
    <x v="16"/>
    <x v="4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2"/>
    <x v="4"/>
    <n v="2"/>
    <n v="466"/>
    <n v="2.1"/>
    <s v="81001"/>
    <x v="55"/>
    <x v="14"/>
    <n v="3"/>
    <s v="2,"/>
    <s v="1"/>
    <n v="121"/>
    <n v="2.0166666666666666"/>
  </r>
  <r>
    <s v="1DF"/>
    <x v="15"/>
    <d v="2024-01-01T00:00:00"/>
    <x v="0"/>
    <x v="0"/>
    <s v="HK4685"/>
    <x v="12"/>
    <x v="4"/>
    <n v="6"/>
    <n v="1378"/>
    <n v="6"/>
    <s v="81736"/>
    <x v="59"/>
    <x v="14"/>
    <n v="1"/>
    <s v="6"/>
    <n v="0"/>
    <n v="360"/>
    <n v="6"/>
  </r>
  <r>
    <s v="1DF"/>
    <x v="15"/>
    <d v="2024-02-01T00:00:00"/>
    <x v="0"/>
    <x v="1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02-01T00:00:00"/>
    <x v="0"/>
    <x v="1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04-01T00:00:00"/>
    <x v="0"/>
    <x v="3"/>
    <s v="HK4685"/>
    <x v="12"/>
    <x v="4"/>
    <n v="5"/>
    <n v="1255"/>
    <n v="4.25"/>
    <s v="54001"/>
    <x v="52"/>
    <x v="12"/>
    <n v="4"/>
    <s v="4,"/>
    <s v="25"/>
    <n v="265"/>
    <n v="4.416666666666667"/>
  </r>
  <r>
    <s v="1DF"/>
    <x v="15"/>
    <d v="2024-04-01T00:00:00"/>
    <x v="0"/>
    <x v="3"/>
    <s v="HK4685"/>
    <x v="12"/>
    <x v="4"/>
    <n v="2"/>
    <n v="780"/>
    <n v="3.05"/>
    <s v="8001"/>
    <x v="53"/>
    <x v="5"/>
    <n v="4"/>
    <s v="3,"/>
    <s v="05"/>
    <n v="185"/>
    <n v="3.0833333333333335"/>
  </r>
  <r>
    <s v="1DF"/>
    <x v="15"/>
    <d v="2024-04-01T00:00:00"/>
    <x v="0"/>
    <x v="3"/>
    <s v="HK4685"/>
    <x v="12"/>
    <x v="4"/>
    <n v="6"/>
    <n v="1398"/>
    <n v="3.75"/>
    <s v="81001"/>
    <x v="55"/>
    <x v="14"/>
    <n v="4"/>
    <s v="3,"/>
    <s v="75"/>
    <n v="255"/>
    <n v="4.25"/>
  </r>
  <r>
    <s v="1DF"/>
    <x v="15"/>
    <d v="2024-04-01T00:00:00"/>
    <x v="0"/>
    <x v="3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4-01T00:00:00"/>
    <x v="0"/>
    <x v="3"/>
    <s v="HK4685"/>
    <x v="12"/>
    <x v="4"/>
    <n v="3"/>
    <n v="1134"/>
    <n v="1.25"/>
    <s v="88001"/>
    <x v="60"/>
    <x v="18"/>
    <n v="4"/>
    <s v="1,"/>
    <s v="25"/>
    <n v="85"/>
    <n v="1.4166666666666667"/>
  </r>
  <r>
    <s v="1DF"/>
    <x v="15"/>
    <d v="2024-07-01T00:00:00"/>
    <x v="0"/>
    <x v="6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8-01T00:00:00"/>
    <x v="0"/>
    <x v="7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8-01T00:00:00"/>
    <x v="0"/>
    <x v="7"/>
    <s v="HK4685"/>
    <x v="12"/>
    <x v="4"/>
    <n v="4"/>
    <n v="932"/>
    <n v="2.5"/>
    <s v="81001"/>
    <x v="55"/>
    <x v="14"/>
    <n v="3"/>
    <s v="2,"/>
    <s v="5"/>
    <n v="125"/>
    <n v="2.0833333333333335"/>
  </r>
  <r>
    <s v="1DS"/>
    <x v="16"/>
    <d v="2024-01-01T00:00:00"/>
    <x v="0"/>
    <x v="0"/>
    <s v="HK2596"/>
    <x v="12"/>
    <x v="4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1-01T00:00:00"/>
    <x v="0"/>
    <x v="0"/>
    <s v="HK2596"/>
    <x v="12"/>
    <x v="4"/>
    <n v="1"/>
    <n v="1200"/>
    <n v="3.15"/>
    <s v="88001"/>
    <x v="60"/>
    <x v="18"/>
    <n v="4"/>
    <s v="3,"/>
    <s v="15"/>
    <n v="195"/>
    <n v="3.25"/>
  </r>
  <r>
    <s v="1DS"/>
    <x v="16"/>
    <d v="2024-01-01T00:00:00"/>
    <x v="0"/>
    <x v="0"/>
    <s v="HK2596"/>
    <x v="12"/>
    <x v="4"/>
    <n v="2"/>
    <n v="1200"/>
    <n v="3.15"/>
    <s v="91001"/>
    <x v="61"/>
    <x v="19"/>
    <n v="4"/>
    <s v="3,"/>
    <s v="15"/>
    <n v="195"/>
    <n v="3.25"/>
  </r>
  <r>
    <s v="1DS"/>
    <x v="16"/>
    <d v="2024-02-01T00:00:00"/>
    <x v="0"/>
    <x v="1"/>
    <s v="HK2596"/>
    <x v="12"/>
    <x v="4"/>
    <n v="1"/>
    <n v="300"/>
    <n v="0.5"/>
    <s v="41001"/>
    <x v="51"/>
    <x v="11"/>
    <n v="3"/>
    <s v="0,"/>
    <s v="5"/>
    <n v="5"/>
    <n v="8.3333333333333329E-2"/>
  </r>
  <r>
    <s v="1DS"/>
    <x v="16"/>
    <d v="2024-02-01T00:00:00"/>
    <x v="0"/>
    <x v="1"/>
    <s v="HK2596"/>
    <x v="12"/>
    <x v="4"/>
    <n v="1"/>
    <n v="400"/>
    <n v="1.1000000000000001"/>
    <s v="54001"/>
    <x v="52"/>
    <x v="12"/>
    <n v="3"/>
    <s v="1,"/>
    <s v="1"/>
    <n v="61"/>
    <n v="1.0166666666666666"/>
  </r>
  <r>
    <s v="1DS"/>
    <x v="16"/>
    <d v="2024-02-01T00:00:00"/>
    <x v="0"/>
    <x v="1"/>
    <s v="HK2596"/>
    <x v="12"/>
    <x v="4"/>
    <n v="1"/>
    <n v="400"/>
    <n v="1"/>
    <s v="66001"/>
    <x v="98"/>
    <x v="31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1736"/>
    <x v="59"/>
    <x v="14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2"/>
    <x v="4"/>
    <n v="3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596"/>
    <x v="12"/>
    <x v="4"/>
    <n v="1"/>
    <n v="1200"/>
    <n v="3.1"/>
    <s v="88001"/>
    <x v="60"/>
    <x v="18"/>
    <n v="3"/>
    <s v="3,"/>
    <s v="1"/>
    <n v="181"/>
    <n v="3.0166666666666666"/>
  </r>
  <r>
    <s v="1DS"/>
    <x v="16"/>
    <d v="2024-03-01T00:00:00"/>
    <x v="0"/>
    <x v="2"/>
    <s v="HK2596"/>
    <x v="12"/>
    <x v="4"/>
    <n v="1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907"/>
    <x v="3"/>
    <x v="4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500"/>
    <n v="1.1000000000000001"/>
    <s v="27372"/>
    <x v="113"/>
    <x v="15"/>
    <n v="3"/>
    <s v="1,"/>
    <s v="1"/>
    <n v="61"/>
    <n v="1.0166666666666666"/>
  </r>
  <r>
    <s v="1DS"/>
    <x v="16"/>
    <d v="2024-04-01T00:00:00"/>
    <x v="0"/>
    <x v="3"/>
    <s v="HK2596"/>
    <x v="12"/>
    <x v="4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400"/>
    <n v="1"/>
    <s v="76001"/>
    <x v="106"/>
    <x v="27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2"/>
    <x v="4"/>
    <n v="4"/>
    <n v="400"/>
    <n v="1"/>
    <s v="27001"/>
    <x v="56"/>
    <x v="15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1.05"/>
    <s v="54001"/>
    <x v="52"/>
    <x v="12"/>
    <n v="4"/>
    <s v="1,"/>
    <s v="05"/>
    <n v="65"/>
    <n v="1.0833333333333333"/>
  </r>
  <r>
    <s v="1DS"/>
    <x v="16"/>
    <d v="2024-05-01T00:00:00"/>
    <x v="0"/>
    <x v="4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5-01T00:00:00"/>
    <x v="0"/>
    <x v="4"/>
    <s v="HK2596"/>
    <x v="12"/>
    <x v="4"/>
    <n v="2"/>
    <n v="1200"/>
    <n v="3.2"/>
    <s v="88001"/>
    <x v="60"/>
    <x v="18"/>
    <n v="3"/>
    <s v="3,"/>
    <s v="2"/>
    <n v="182"/>
    <n v="3.0333333333333332"/>
  </r>
  <r>
    <s v="1DS"/>
    <x v="16"/>
    <d v="2024-05-01T00:00:00"/>
    <x v="0"/>
    <x v="4"/>
    <s v="HK2596"/>
    <x v="12"/>
    <x v="4"/>
    <n v="3"/>
    <n v="1200"/>
    <n v="3.1"/>
    <s v="91001"/>
    <x v="61"/>
    <x v="19"/>
    <n v="3"/>
    <s v="3,"/>
    <s v="1"/>
    <n v="181"/>
    <n v="3.0166666666666666"/>
  </r>
  <r>
    <s v="1DS"/>
    <x v="16"/>
    <d v="2024-05-01T00:00:00"/>
    <x v="0"/>
    <x v="4"/>
    <s v="HK2596"/>
    <x v="12"/>
    <x v="4"/>
    <n v="1"/>
    <n v="800"/>
    <n v="2"/>
    <s v="91263"/>
    <x v="97"/>
    <x v="19"/>
    <n v="1"/>
    <s v="2"/>
    <n v="0"/>
    <n v="120"/>
    <n v="2"/>
  </r>
  <r>
    <s v="1DS"/>
    <x v="16"/>
    <d v="2024-05-01T00:00:00"/>
    <x v="0"/>
    <x v="4"/>
    <s v="HK2596"/>
    <x v="12"/>
    <x v="4"/>
    <n v="1"/>
    <n v="400"/>
    <n v="1.05"/>
    <s v="99524"/>
    <x v="66"/>
    <x v="17"/>
    <n v="4"/>
    <s v="1,"/>
    <s v="05"/>
    <n v="65"/>
    <n v="1.0833333333333333"/>
  </r>
  <r>
    <s v="1DS"/>
    <x v="16"/>
    <d v="2024-06-01T00:00:00"/>
    <x v="0"/>
    <x v="5"/>
    <s v="HK2596"/>
    <x v="12"/>
    <x v="4"/>
    <n v="6"/>
    <n v="400"/>
    <n v="1"/>
    <s v="27001"/>
    <x v="56"/>
    <x v="15"/>
    <n v="1"/>
    <s v="1"/>
    <n v="0"/>
    <n v="60"/>
    <n v="1"/>
  </r>
  <r>
    <s v="1DS"/>
    <x v="16"/>
    <d v="2024-06-01T00:00:00"/>
    <x v="0"/>
    <x v="5"/>
    <s v="HK2596"/>
    <x v="12"/>
    <x v="4"/>
    <n v="1"/>
    <n v="300"/>
    <n v="0.4"/>
    <s v="27075"/>
    <x v="64"/>
    <x v="15"/>
    <n v="3"/>
    <s v="0,"/>
    <s v="4"/>
    <n v="4"/>
    <n v="6.6666666666666666E-2"/>
  </r>
  <r>
    <s v="1DS"/>
    <x v="16"/>
    <d v="2024-06-01T00:00:00"/>
    <x v="0"/>
    <x v="5"/>
    <s v="HK2596"/>
    <x v="12"/>
    <x v="4"/>
    <n v="1"/>
    <n v="400"/>
    <n v="1.1000000000000001"/>
    <s v="27372"/>
    <x v="113"/>
    <x v="15"/>
    <n v="3"/>
    <s v="1,"/>
    <s v="1"/>
    <n v="61"/>
    <n v="1.0166666666666666"/>
  </r>
  <r>
    <s v="1DS"/>
    <x v="16"/>
    <d v="2024-06-01T00:00:00"/>
    <x v="0"/>
    <x v="5"/>
    <s v="HK2596"/>
    <x v="12"/>
    <x v="4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2"/>
    <x v="4"/>
    <n v="1"/>
    <n v="1200"/>
    <n v="3.2"/>
    <s v="88001"/>
    <x v="60"/>
    <x v="18"/>
    <n v="3"/>
    <s v="3,"/>
    <s v="2"/>
    <n v="182"/>
    <n v="3.0333333333333332"/>
  </r>
  <r>
    <s v="1DS"/>
    <x v="16"/>
    <d v="2024-06-01T00:00:00"/>
    <x v="0"/>
    <x v="5"/>
    <s v="HK2596"/>
    <x v="12"/>
    <x v="4"/>
    <n v="1"/>
    <n v="1200"/>
    <n v="3.2"/>
    <s v="88564"/>
    <x v="78"/>
    <x v="18"/>
    <n v="3"/>
    <s v="3,"/>
    <s v="2"/>
    <n v="182"/>
    <n v="3.0333333333333332"/>
  </r>
  <r>
    <s v="1DS"/>
    <x v="16"/>
    <d v="2024-07-01T00:00:00"/>
    <x v="0"/>
    <x v="6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7-01T00:00:00"/>
    <x v="0"/>
    <x v="6"/>
    <s v="HK2596"/>
    <x v="12"/>
    <x v="4"/>
    <n v="1"/>
    <n v="400"/>
    <n v="1.1499999999999999"/>
    <s v="85001"/>
    <x v="4"/>
    <x v="4"/>
    <n v="4"/>
    <s v="1,"/>
    <s v="15"/>
    <n v="75"/>
    <n v="1.25"/>
  </r>
  <r>
    <s v="1DS"/>
    <x v="16"/>
    <d v="2024-07-01T00:00:00"/>
    <x v="0"/>
    <x v="6"/>
    <s v="HK2596"/>
    <x v="12"/>
    <x v="4"/>
    <n v="1"/>
    <n v="700"/>
    <n v="1.5"/>
    <s v="86885"/>
    <x v="123"/>
    <x v="29"/>
    <n v="3"/>
    <s v="1,"/>
    <s v="5"/>
    <n v="65"/>
    <n v="1.0833333333333333"/>
  </r>
  <r>
    <s v="1DS"/>
    <x v="16"/>
    <d v="2024-07-01T00:00:00"/>
    <x v="0"/>
    <x v="6"/>
    <s v="HK2907"/>
    <x v="3"/>
    <x v="4"/>
    <n v="4"/>
    <n v="400"/>
    <n v="12.1"/>
    <s v="27001"/>
    <x v="56"/>
    <x v="15"/>
    <n v="4"/>
    <s v="12"/>
    <s v=",1"/>
    <n v="720.1"/>
    <n v="12.001666666666667"/>
  </r>
  <r>
    <s v="1DS"/>
    <x v="16"/>
    <d v="2024-07-01T00:00:00"/>
    <x v="0"/>
    <x v="6"/>
    <s v="HK2907"/>
    <x v="3"/>
    <x v="4"/>
    <n v="1"/>
    <n v="1200"/>
    <n v="3.1"/>
    <s v="91001"/>
    <x v="61"/>
    <x v="19"/>
    <n v="3"/>
    <s v="3,"/>
    <s v="1"/>
    <n v="181"/>
    <n v="3.0166666666666666"/>
  </r>
  <r>
    <s v="1DS"/>
    <x v="16"/>
    <d v="2024-08-01T00:00:00"/>
    <x v="0"/>
    <x v="7"/>
    <s v="HK2596"/>
    <x v="12"/>
    <x v="4"/>
    <n v="2"/>
    <n v="500"/>
    <n v="1.2"/>
    <s v="23001"/>
    <x v="0"/>
    <x v="0"/>
    <n v="3"/>
    <s v="1,"/>
    <s v="2"/>
    <n v="62"/>
    <n v="1.0333333333333334"/>
  </r>
  <r>
    <s v="1DS"/>
    <x v="16"/>
    <d v="2024-08-01T00:00:00"/>
    <x v="0"/>
    <x v="7"/>
    <s v="HK2596"/>
    <x v="12"/>
    <x v="4"/>
    <n v="11"/>
    <n v="400"/>
    <n v="1"/>
    <s v="27001"/>
    <x v="56"/>
    <x v="15"/>
    <n v="1"/>
    <s v="1"/>
    <n v="0"/>
    <n v="60"/>
    <n v="1"/>
  </r>
  <r>
    <s v="1DS"/>
    <x v="16"/>
    <d v="2024-08-01T00:00:00"/>
    <x v="0"/>
    <x v="7"/>
    <s v="HK2596"/>
    <x v="12"/>
    <x v="4"/>
    <n v="2"/>
    <n v="400"/>
    <n v="1"/>
    <s v="27075"/>
    <x v="64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27495"/>
    <x v="70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5615"/>
    <x v="16"/>
    <x v="2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85001"/>
    <x v="4"/>
    <x v="4"/>
    <n v="1"/>
    <s v="1"/>
    <n v="0"/>
    <n v="60"/>
    <n v="1"/>
  </r>
  <r>
    <s v="1DW"/>
    <x v="17"/>
    <d v="2024-01-01T00:00:00"/>
    <x v="0"/>
    <x v="0"/>
    <s v="HK1934"/>
    <x v="17"/>
    <x v="5"/>
    <n v="8"/>
    <n v="3564"/>
    <n v="19.48"/>
    <s v="11550"/>
    <x v="124"/>
    <x v="8"/>
    <n v="5"/>
    <s v="19"/>
    <s v=",48"/>
    <n v="1140.48"/>
    <n v="19.007999999999999"/>
  </r>
  <r>
    <s v="1DW"/>
    <x v="17"/>
    <d v="2024-01-01T00:00:00"/>
    <x v="0"/>
    <x v="0"/>
    <s v="HK1934"/>
    <x v="17"/>
    <x v="5"/>
    <n v="6"/>
    <n v="2700"/>
    <n v="15"/>
    <s v="15759"/>
    <x v="125"/>
    <x v="32"/>
    <n v="2"/>
    <s v="15"/>
    <n v="0"/>
    <n v="900"/>
    <n v="15"/>
  </r>
  <r>
    <s v="1DW"/>
    <x v="17"/>
    <d v="2024-01-01T00:00:00"/>
    <x v="0"/>
    <x v="0"/>
    <s v="HK1934"/>
    <x v="17"/>
    <x v="5"/>
    <n v="6"/>
    <n v="1962"/>
    <n v="10.54"/>
    <s v="50001"/>
    <x v="77"/>
    <x v="24"/>
    <n v="5"/>
    <s v="10"/>
    <s v=",54"/>
    <n v="600.54"/>
    <n v="10.008999999999999"/>
  </r>
  <r>
    <s v="1DW"/>
    <x v="17"/>
    <d v="2024-01-01T00:00:00"/>
    <x v="0"/>
    <x v="0"/>
    <s v="HK4249"/>
    <x v="18"/>
    <x v="5"/>
    <n v="1"/>
    <n v="414"/>
    <n v="2.1800000000000002"/>
    <s v="11550"/>
    <x v="124"/>
    <x v="8"/>
    <n v="4"/>
    <s v="2,"/>
    <s v="18"/>
    <n v="138"/>
    <n v="2.2999999999999998"/>
  </r>
  <r>
    <s v="1DW"/>
    <x v="17"/>
    <d v="2024-01-01T00:00:00"/>
    <x v="0"/>
    <x v="0"/>
    <s v="HK4249"/>
    <x v="18"/>
    <x v="5"/>
    <n v="22"/>
    <n v="7272"/>
    <n v="16.239999999999998"/>
    <s v="15001"/>
    <x v="126"/>
    <x v="32"/>
    <n v="5"/>
    <s v="16"/>
    <s v=",24"/>
    <n v="960.24"/>
    <n v="16.004000000000001"/>
  </r>
  <r>
    <s v="1DW"/>
    <x v="17"/>
    <d v="2024-01-01T00:00:00"/>
    <x v="0"/>
    <x v="0"/>
    <s v="HK4249"/>
    <x v="18"/>
    <x v="6"/>
    <n v="34"/>
    <n v="1026"/>
    <n v="5.42"/>
    <s v="15001"/>
    <x v="126"/>
    <x v="32"/>
    <n v="4"/>
    <s v="5,"/>
    <s v="42"/>
    <n v="342"/>
    <n v="5.7"/>
  </r>
  <r>
    <s v="1DW"/>
    <x v="17"/>
    <d v="2024-01-01T00:00:00"/>
    <x v="0"/>
    <x v="0"/>
    <s v="HK4249"/>
    <x v="18"/>
    <x v="7"/>
    <n v="34"/>
    <n v="1980"/>
    <n v="11"/>
    <s v="47001"/>
    <x v="74"/>
    <x v="23"/>
    <n v="2"/>
    <s v="11"/>
    <n v="0"/>
    <n v="660"/>
    <n v="11"/>
  </r>
  <r>
    <s v="1DW"/>
    <x v="17"/>
    <d v="2024-01-01T00:00:00"/>
    <x v="0"/>
    <x v="0"/>
    <s v="HK5137"/>
    <x v="19"/>
    <x v="8"/>
    <n v="103"/>
    <n v="6498"/>
    <n v="36.06"/>
    <s v="5284"/>
    <x v="127"/>
    <x v="2"/>
    <n v="5"/>
    <s v="36"/>
    <s v=",06"/>
    <n v="2160.06"/>
    <n v="36.000999999999998"/>
  </r>
  <r>
    <s v="1DW"/>
    <x v="17"/>
    <d v="2024-01-01T00:00:00"/>
    <x v="0"/>
    <x v="0"/>
    <s v="HK5210"/>
    <x v="18"/>
    <x v="8"/>
    <n v="53"/>
    <n v="900"/>
    <n v="5"/>
    <s v="25307"/>
    <x v="128"/>
    <x v="1"/>
    <n v="1"/>
    <s v="5"/>
    <n v="0"/>
    <n v="300"/>
    <n v="5"/>
  </r>
  <r>
    <s v="1DW"/>
    <x v="17"/>
    <d v="2024-01-01T00:00:00"/>
    <x v="0"/>
    <x v="0"/>
    <s v="HK5210"/>
    <x v="18"/>
    <x v="8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8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8"/>
    <n v="2"/>
    <n v="108"/>
    <n v="0.36"/>
    <s v="25438"/>
    <x v="129"/>
    <x v="1"/>
    <n v="4"/>
    <s v="0,"/>
    <s v="36"/>
    <n v="36"/>
    <n v="0.6"/>
  </r>
  <r>
    <s v="1DW"/>
    <x v="17"/>
    <d v="2024-01-01T00:00:00"/>
    <x v="0"/>
    <x v="0"/>
    <s v="HK5210"/>
    <x v="18"/>
    <x v="7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7"/>
    <n v="56"/>
    <n v="1620"/>
    <n v="9"/>
    <s v="25486"/>
    <x v="130"/>
    <x v="1"/>
    <n v="1"/>
    <s v="9"/>
    <n v="0"/>
    <n v="540"/>
    <n v="9"/>
  </r>
  <r>
    <s v="1DW"/>
    <x v="17"/>
    <d v="2024-01-01T00:00:00"/>
    <x v="0"/>
    <x v="0"/>
    <s v="HK5210"/>
    <x v="18"/>
    <x v="7"/>
    <n v="22"/>
    <n v="540"/>
    <n v="3"/>
    <s v="25899"/>
    <x v="131"/>
    <x v="1"/>
    <n v="1"/>
    <s v="3"/>
    <n v="0"/>
    <n v="180"/>
    <n v="3"/>
  </r>
  <r>
    <s v="1DW"/>
    <x v="17"/>
    <d v="2024-02-01T00:00:00"/>
    <x v="0"/>
    <x v="1"/>
    <s v="HK1934"/>
    <x v="17"/>
    <x v="5"/>
    <n v="6"/>
    <n v="2340"/>
    <n v="13"/>
    <s v="15759"/>
    <x v="125"/>
    <x v="32"/>
    <n v="2"/>
    <s v="13"/>
    <n v="0"/>
    <n v="780"/>
    <n v="13"/>
  </r>
  <r>
    <s v="1DW"/>
    <x v="17"/>
    <d v="2024-02-01T00:00:00"/>
    <x v="0"/>
    <x v="1"/>
    <s v="HK4249"/>
    <x v="18"/>
    <x v="6"/>
    <n v="1"/>
    <n v="306"/>
    <n v="1.42"/>
    <s v="11550"/>
    <x v="124"/>
    <x v="8"/>
    <n v="4"/>
    <s v="1,"/>
    <s v="42"/>
    <n v="102"/>
    <n v="1.7"/>
  </r>
  <r>
    <s v="1DW"/>
    <x v="17"/>
    <d v="2024-02-01T00:00:00"/>
    <x v="0"/>
    <x v="1"/>
    <s v="HK4249"/>
    <x v="18"/>
    <x v="7"/>
    <n v="17"/>
    <n v="450"/>
    <n v="2.2999999999999998"/>
    <s v="15001"/>
    <x v="126"/>
    <x v="32"/>
    <n v="3"/>
    <s v="2,"/>
    <s v="3"/>
    <n v="123"/>
    <n v="2.0499999999999998"/>
  </r>
  <r>
    <s v="1DW"/>
    <x v="17"/>
    <d v="2024-02-01T00:00:00"/>
    <x v="0"/>
    <x v="1"/>
    <s v="HK4249"/>
    <x v="18"/>
    <x v="7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7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8"/>
    <n v="42"/>
    <n v="1674"/>
    <n v="9.18"/>
    <s v="5284"/>
    <x v="127"/>
    <x v="2"/>
    <n v="4"/>
    <s v="9,"/>
    <s v="18"/>
    <n v="558"/>
    <n v="9.3000000000000007"/>
  </r>
  <r>
    <s v="1DW"/>
    <x v="17"/>
    <d v="2024-02-01T00:00:00"/>
    <x v="0"/>
    <x v="1"/>
    <s v="HK5210"/>
    <x v="18"/>
    <x v="6"/>
    <n v="3"/>
    <n v="810"/>
    <n v="4.3"/>
    <s v="15001"/>
    <x v="126"/>
    <x v="32"/>
    <n v="3"/>
    <s v="4,"/>
    <s v="3"/>
    <n v="243"/>
    <n v="4.05"/>
  </r>
  <r>
    <s v="1DW"/>
    <x v="17"/>
    <d v="2024-02-01T00:00:00"/>
    <x v="0"/>
    <x v="1"/>
    <s v="HK5210"/>
    <x v="18"/>
    <x v="6"/>
    <n v="1"/>
    <n v="252"/>
    <n v="1.24"/>
    <s v="25402"/>
    <x v="132"/>
    <x v="1"/>
    <n v="4"/>
    <s v="1,"/>
    <s v="24"/>
    <n v="84"/>
    <n v="1.4"/>
  </r>
  <r>
    <s v="1DW"/>
    <x v="17"/>
    <d v="2024-02-01T00:00:00"/>
    <x v="0"/>
    <x v="1"/>
    <s v="HK5210"/>
    <x v="18"/>
    <x v="7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7"/>
    <n v="45"/>
    <n v="648"/>
    <n v="3.36"/>
    <s v="25899"/>
    <x v="131"/>
    <x v="1"/>
    <n v="4"/>
    <s v="3,"/>
    <s v="36"/>
    <n v="216"/>
    <n v="3.6"/>
  </r>
  <r>
    <s v="1DW"/>
    <x v="17"/>
    <d v="2024-02-01T00:00:00"/>
    <x v="0"/>
    <x v="1"/>
    <s v="HK5210"/>
    <x v="18"/>
    <x v="8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5"/>
    <n v="1"/>
    <n v="324"/>
    <n v="1.48"/>
    <s v="13001"/>
    <x v="67"/>
    <x v="10"/>
    <n v="4"/>
    <s v="1,"/>
    <s v="48"/>
    <n v="108"/>
    <n v="1.8"/>
  </r>
  <r>
    <s v="1DW"/>
    <x v="17"/>
    <d v="2024-03-01T00:00:00"/>
    <x v="0"/>
    <x v="2"/>
    <s v="HK1934"/>
    <x v="17"/>
    <x v="5"/>
    <n v="4"/>
    <n v="1818"/>
    <n v="10.06"/>
    <s v="20011"/>
    <x v="133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5"/>
    <n v="4"/>
    <n v="1476"/>
    <n v="8.1199999999999992"/>
    <s v="44001"/>
    <x v="84"/>
    <x v="28"/>
    <n v="4"/>
    <s v="8,"/>
    <s v="12"/>
    <n v="492"/>
    <n v="8.1999999999999993"/>
  </r>
  <r>
    <s v="1DW"/>
    <x v="17"/>
    <d v="2024-03-01T00:00:00"/>
    <x v="0"/>
    <x v="2"/>
    <s v="HK5137"/>
    <x v="19"/>
    <x v="8"/>
    <n v="13"/>
    <n v="720"/>
    <n v="4"/>
    <s v="5284"/>
    <x v="127"/>
    <x v="2"/>
    <n v="1"/>
    <s v="4"/>
    <n v="0"/>
    <n v="240"/>
    <n v="4"/>
  </r>
  <r>
    <s v="1DW"/>
    <x v="17"/>
    <d v="2024-03-01T00:00:00"/>
    <x v="0"/>
    <x v="2"/>
    <s v="HK5137"/>
    <x v="19"/>
    <x v="8"/>
    <n v="72"/>
    <n v="1656"/>
    <n v="9.1199999999999992"/>
    <s v="5847"/>
    <x v="134"/>
    <x v="2"/>
    <n v="4"/>
    <s v="9,"/>
    <s v="12"/>
    <n v="552"/>
    <n v="9.1999999999999993"/>
  </r>
  <r>
    <s v="1DW"/>
    <x v="17"/>
    <d v="2024-05-01T00:00:00"/>
    <x v="0"/>
    <x v="4"/>
    <s v="HK5210"/>
    <x v="18"/>
    <x v="8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8"/>
    <n v="17"/>
    <n v="1548"/>
    <n v="8.36"/>
    <s v="25394"/>
    <x v="135"/>
    <x v="1"/>
    <n v="4"/>
    <s v="8,"/>
    <s v="36"/>
    <n v="516"/>
    <n v="8.6"/>
  </r>
  <r>
    <s v="1DW"/>
    <x v="17"/>
    <d v="2024-05-01T00:00:00"/>
    <x v="0"/>
    <x v="4"/>
    <s v="HK5210"/>
    <x v="18"/>
    <x v="8"/>
    <n v="3"/>
    <n v="288"/>
    <n v="1.36"/>
    <s v="25438"/>
    <x v="129"/>
    <x v="1"/>
    <n v="4"/>
    <s v="1,"/>
    <s v="36"/>
    <n v="96"/>
    <n v="1.6"/>
  </r>
  <r>
    <s v="1DW"/>
    <x v="17"/>
    <d v="2024-05-01T00:00:00"/>
    <x v="0"/>
    <x v="4"/>
    <s v="HK5210"/>
    <x v="18"/>
    <x v="8"/>
    <n v="25"/>
    <n v="1008"/>
    <n v="5.36"/>
    <s v="25530"/>
    <x v="136"/>
    <x v="1"/>
    <n v="4"/>
    <s v="5,"/>
    <s v="36"/>
    <n v="336"/>
    <n v="5.6"/>
  </r>
  <r>
    <s v="1DW"/>
    <x v="17"/>
    <d v="2024-05-01T00:00:00"/>
    <x v="0"/>
    <x v="4"/>
    <s v="HK5210"/>
    <x v="18"/>
    <x v="8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8"/>
    <n v="103"/>
    <n v="6282"/>
    <n v="34.54"/>
    <s v="5847"/>
    <x v="134"/>
    <x v="2"/>
    <n v="5"/>
    <s v="34"/>
    <s v=",54"/>
    <n v="2040.54"/>
    <n v="34.009"/>
  </r>
  <r>
    <s v="1DW"/>
    <x v="17"/>
    <d v="2024-06-01T00:00:00"/>
    <x v="0"/>
    <x v="5"/>
    <s v="HK1934"/>
    <x v="17"/>
    <x v="5"/>
    <n v="1"/>
    <n v="306"/>
    <n v="1.42"/>
    <s v="17001"/>
    <x v="69"/>
    <x v="9"/>
    <n v="4"/>
    <s v="1,"/>
    <s v="42"/>
    <n v="102"/>
    <n v="1.7"/>
  </r>
  <r>
    <s v="1DW"/>
    <x v="17"/>
    <d v="2024-06-01T00:00:00"/>
    <x v="0"/>
    <x v="5"/>
    <s v="HK1934"/>
    <x v="17"/>
    <x v="5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5"/>
    <n v="3"/>
    <n v="810"/>
    <n v="4.3"/>
    <s v="63001"/>
    <x v="76"/>
    <x v="25"/>
    <n v="3"/>
    <s v="4,"/>
    <s v="3"/>
    <n v="243"/>
    <n v="4.05"/>
  </r>
  <r>
    <s v="1DW"/>
    <x v="17"/>
    <d v="2024-06-01T00:00:00"/>
    <x v="0"/>
    <x v="5"/>
    <s v="HK1934"/>
    <x v="17"/>
    <x v="5"/>
    <n v="2"/>
    <n v="558"/>
    <n v="3.06"/>
    <s v="86885"/>
    <x v="123"/>
    <x v="29"/>
    <n v="4"/>
    <s v="3,"/>
    <s v="06"/>
    <n v="186"/>
    <n v="3.1"/>
  </r>
  <r>
    <s v="1DW"/>
    <x v="17"/>
    <d v="2024-06-01T00:00:00"/>
    <x v="0"/>
    <x v="5"/>
    <s v="HK5015"/>
    <x v="19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015"/>
    <x v="19"/>
    <x v="8"/>
    <n v="60"/>
    <n v="4014"/>
    <n v="22.18"/>
    <s v="5847"/>
    <x v="134"/>
    <x v="2"/>
    <n v="5"/>
    <s v="22"/>
    <s v=",18"/>
    <n v="1320.18"/>
    <n v="22.003"/>
  </r>
  <r>
    <s v="1DW"/>
    <x v="17"/>
    <d v="2024-06-01T00:00:00"/>
    <x v="0"/>
    <x v="5"/>
    <s v="HK5210"/>
    <x v="18"/>
    <x v="8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720"/>
    <n v="4"/>
    <s v="25394"/>
    <x v="135"/>
    <x v="1"/>
    <n v="1"/>
    <s v="4"/>
    <n v="0"/>
    <n v="240"/>
    <n v="4"/>
  </r>
  <r>
    <s v="1DW"/>
    <x v="17"/>
    <d v="2024-06-01T00:00:00"/>
    <x v="0"/>
    <x v="5"/>
    <s v="HK5210"/>
    <x v="18"/>
    <x v="8"/>
    <n v="2"/>
    <n v="90"/>
    <n v="0.3"/>
    <s v="25438"/>
    <x v="129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210"/>
    <x v="18"/>
    <x v="8"/>
    <n v="60"/>
    <n v="4014"/>
    <n v="22.18"/>
    <s v="5847"/>
    <x v="134"/>
    <x v="2"/>
    <n v="5"/>
    <s v="22"/>
    <s v=",18"/>
    <n v="1320.18"/>
    <n v="22.003"/>
  </r>
  <r>
    <s v="1DW"/>
    <x v="17"/>
    <d v="2024-07-01T00:00:00"/>
    <x v="0"/>
    <x v="6"/>
    <s v="HK4249"/>
    <x v="18"/>
    <x v="5"/>
    <n v="2"/>
    <n v="756"/>
    <n v="4.12"/>
    <s v="19390"/>
    <x v="137"/>
    <x v="20"/>
    <n v="4"/>
    <s v="4,"/>
    <s v="12"/>
    <n v="252"/>
    <n v="4.2"/>
  </r>
  <r>
    <s v="1DW"/>
    <x v="17"/>
    <d v="2024-07-01T00:00:00"/>
    <x v="0"/>
    <x v="6"/>
    <s v="HK5015"/>
    <x v="19"/>
    <x v="8"/>
    <n v="26"/>
    <n v="1962"/>
    <n v="10.54"/>
    <s v="5284"/>
    <x v="127"/>
    <x v="2"/>
    <n v="5"/>
    <s v="10"/>
    <s v=",54"/>
    <n v="600.54"/>
    <n v="10.008999999999999"/>
  </r>
  <r>
    <s v="1DW"/>
    <x v="17"/>
    <d v="2024-07-01T00:00:00"/>
    <x v="0"/>
    <x v="6"/>
    <s v="HK5015"/>
    <x v="19"/>
    <x v="8"/>
    <n v="24"/>
    <n v="1764"/>
    <n v="9.48"/>
    <s v="5847"/>
    <x v="134"/>
    <x v="2"/>
    <n v="4"/>
    <s v="9,"/>
    <s v="48"/>
    <n v="588"/>
    <n v="9.8000000000000007"/>
  </r>
  <r>
    <s v="1DW"/>
    <x v="17"/>
    <d v="2024-07-01T00:00:00"/>
    <x v="0"/>
    <x v="6"/>
    <s v="HK5210"/>
    <x v="18"/>
    <x v="8"/>
    <n v="3"/>
    <n v="162"/>
    <n v="0.54"/>
    <s v="25297"/>
    <x v="18"/>
    <x v="1"/>
    <n v="4"/>
    <s v="0,"/>
    <s v="54"/>
    <n v="54"/>
    <n v="0.9"/>
  </r>
  <r>
    <s v="1DW"/>
    <x v="17"/>
    <d v="2024-08-01T00:00:00"/>
    <x v="0"/>
    <x v="7"/>
    <s v="HK4249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4249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4249"/>
    <x v="18"/>
    <x v="8"/>
    <n v="5"/>
    <n v="216"/>
    <n v="1.1200000000000001"/>
    <s v="25438"/>
    <x v="129"/>
    <x v="1"/>
    <n v="4"/>
    <s v="1,"/>
    <s v="12"/>
    <n v="72"/>
    <n v="1.2"/>
  </r>
  <r>
    <s v="1DW"/>
    <x v="17"/>
    <d v="2024-08-01T00:00:00"/>
    <x v="0"/>
    <x v="7"/>
    <s v="HK4249"/>
    <x v="18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015"/>
    <x v="19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210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5210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5210"/>
    <x v="18"/>
    <x v="8"/>
    <n v="5"/>
    <n v="216"/>
    <n v="1.1200000000000001"/>
    <s v="25438"/>
    <x v="129"/>
    <x v="1"/>
    <n v="4"/>
    <s v="1,"/>
    <s v="12"/>
    <n v="72"/>
    <n v="1.2"/>
  </r>
  <r>
    <s v="1ED"/>
    <x v="18"/>
    <d v="2024-01-01T00:00:00"/>
    <x v="0"/>
    <x v="0"/>
    <s v="HK441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4"/>
    <n v="1"/>
    <n v="241"/>
    <n v="0.5"/>
    <s v="76001"/>
    <x v="106"/>
    <x v="27"/>
    <n v="3"/>
    <s v="0,"/>
    <s v="5"/>
    <n v="5"/>
    <n v="8.3333333333333329E-2"/>
  </r>
  <r>
    <s v="1ED"/>
    <x v="18"/>
    <d v="2024-01-01T00:00:00"/>
    <x v="0"/>
    <x v="0"/>
    <s v="HK4541"/>
    <x v="20"/>
    <x v="4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4"/>
    <n v="1"/>
    <n v="130"/>
    <n v="0.37"/>
    <s v="17001"/>
    <x v="69"/>
    <x v="9"/>
    <n v="4"/>
    <s v="0,"/>
    <s v="37"/>
    <n v="37"/>
    <n v="0.6166666666666667"/>
  </r>
  <r>
    <s v="1ED"/>
    <x v="18"/>
    <d v="2024-01-01T00:00:00"/>
    <x v="0"/>
    <x v="0"/>
    <s v="HK4541"/>
    <x v="20"/>
    <x v="4"/>
    <n v="1"/>
    <n v="328"/>
    <n v="2"/>
    <s v="18001"/>
    <x v="105"/>
    <x v="30"/>
    <n v="1"/>
    <s v="2"/>
    <n v="0"/>
    <n v="120"/>
    <n v="2"/>
  </r>
  <r>
    <s v="1ED"/>
    <x v="18"/>
    <d v="2024-01-01T00:00:00"/>
    <x v="0"/>
    <x v="0"/>
    <s v="HK4541"/>
    <x v="20"/>
    <x v="4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4"/>
    <n v="1"/>
    <n v="666"/>
    <n v="1.46"/>
    <s v="44001"/>
    <x v="84"/>
    <x v="28"/>
    <n v="4"/>
    <s v="1,"/>
    <s v="46"/>
    <n v="106"/>
    <n v="1.7666666666666666"/>
  </r>
  <r>
    <s v="1ED"/>
    <x v="18"/>
    <d v="2024-01-01T00:00:00"/>
    <x v="0"/>
    <x v="0"/>
    <s v="HK454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01-01T00:00:00"/>
    <x v="0"/>
    <x v="0"/>
    <s v="HK4541"/>
    <x v="20"/>
    <x v="4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4"/>
    <n v="1"/>
    <n v="154"/>
    <n v="0.35"/>
    <s v="66001"/>
    <x v="98"/>
    <x v="31"/>
    <n v="4"/>
    <s v="0,"/>
    <s v="35"/>
    <n v="35"/>
    <n v="0.58333333333333337"/>
  </r>
  <r>
    <s v="1ED"/>
    <x v="18"/>
    <d v="2024-01-01T00:00:00"/>
    <x v="0"/>
    <x v="0"/>
    <s v="HK4541"/>
    <x v="20"/>
    <x v="4"/>
    <n v="1"/>
    <n v="173"/>
    <n v="0.4"/>
    <s v="76147"/>
    <x v="83"/>
    <x v="27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4"/>
    <n v="1"/>
    <n v="462"/>
    <n v="1.3"/>
    <s v="86568"/>
    <x v="91"/>
    <x v="29"/>
    <n v="3"/>
    <s v="1,"/>
    <s v="3"/>
    <n v="63"/>
    <n v="1.05"/>
  </r>
  <r>
    <s v="1ED"/>
    <x v="18"/>
    <d v="2024-02-01T00:00:00"/>
    <x v="0"/>
    <x v="1"/>
    <s v="HK4541"/>
    <x v="20"/>
    <x v="4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4"/>
    <n v="1"/>
    <n v="666"/>
    <n v="1.5"/>
    <s v="44001"/>
    <x v="84"/>
    <x v="28"/>
    <n v="3"/>
    <s v="1,"/>
    <s v="5"/>
    <n v="65"/>
    <n v="1.0833333333333333"/>
  </r>
  <r>
    <s v="1ED"/>
    <x v="18"/>
    <d v="2024-02-01T00:00:00"/>
    <x v="0"/>
    <x v="1"/>
    <s v="HK4541"/>
    <x v="20"/>
    <x v="4"/>
    <n v="1"/>
    <n v="98"/>
    <n v="0.2"/>
    <s v="73001"/>
    <x v="50"/>
    <x v="3"/>
    <n v="3"/>
    <s v="0,"/>
    <s v="2"/>
    <n v="2"/>
    <n v="3.3333333333333333E-2"/>
  </r>
  <r>
    <s v="1ED"/>
    <x v="18"/>
    <d v="2024-02-01T00:00:00"/>
    <x v="0"/>
    <x v="1"/>
    <s v="HK4541"/>
    <x v="20"/>
    <x v="4"/>
    <n v="1"/>
    <n v="256"/>
    <n v="0.5"/>
    <s v="76001"/>
    <x v="106"/>
    <x v="27"/>
    <n v="3"/>
    <s v="0,"/>
    <s v="5"/>
    <n v="5"/>
    <n v="8.3333333333333329E-2"/>
  </r>
  <r>
    <s v="1ED"/>
    <x v="18"/>
    <d v="2024-02-01T00:00:00"/>
    <x v="0"/>
    <x v="1"/>
    <s v="HK4541"/>
    <x v="20"/>
    <x v="4"/>
    <n v="2"/>
    <n v="923"/>
    <n v="3.77"/>
    <s v="86568"/>
    <x v="91"/>
    <x v="29"/>
    <n v="4"/>
    <s v="3,"/>
    <s v="77"/>
    <n v="257"/>
    <n v="4.2833333333333332"/>
  </r>
  <r>
    <s v="1ED"/>
    <x v="18"/>
    <d v="2024-02-01T00:00:00"/>
    <x v="0"/>
    <x v="1"/>
    <s v="HK4541"/>
    <x v="21"/>
    <x v="4"/>
    <n v="1"/>
    <n v="457"/>
    <n v="1.44"/>
    <s v="88001"/>
    <x v="60"/>
    <x v="18"/>
    <n v="4"/>
    <s v="1,"/>
    <s v="44"/>
    <n v="104"/>
    <n v="1.7333333333333334"/>
  </r>
  <r>
    <s v="1ED"/>
    <x v="18"/>
    <d v="2024-02-01T00:00:00"/>
    <x v="0"/>
    <x v="1"/>
    <s v="HK5255"/>
    <x v="16"/>
    <x v="4"/>
    <n v="1"/>
    <n v="256"/>
    <n v="0.34"/>
    <s v="76001"/>
    <x v="106"/>
    <x v="27"/>
    <n v="4"/>
    <s v="0,"/>
    <s v="34"/>
    <n v="34"/>
    <n v="0.56666666666666665"/>
  </r>
  <r>
    <s v="1ED"/>
    <x v="18"/>
    <d v="2024-03-01T00:00:00"/>
    <x v="0"/>
    <x v="2"/>
    <s v="HK4541"/>
    <x v="20"/>
    <x v="4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4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4"/>
    <n v="1"/>
    <n v="256"/>
    <n v="1.5"/>
    <s v="76001"/>
    <x v="106"/>
    <x v="27"/>
    <n v="3"/>
    <s v="1,"/>
    <s v="5"/>
    <n v="65"/>
    <n v="1.0833333333333333"/>
  </r>
  <r>
    <s v="1ED"/>
    <x v="18"/>
    <d v="2024-03-01T00:00:00"/>
    <x v="0"/>
    <x v="2"/>
    <s v="HK4541"/>
    <x v="20"/>
    <x v="4"/>
    <n v="1"/>
    <n v="598"/>
    <n v="0.5"/>
    <s v="8001"/>
    <x v="53"/>
    <x v="5"/>
    <n v="3"/>
    <s v="0,"/>
    <s v="5"/>
    <n v="5"/>
    <n v="8.3333333333333329E-2"/>
  </r>
  <r>
    <s v="1ED"/>
    <x v="18"/>
    <d v="2024-05-01T00:00:00"/>
    <x v="0"/>
    <x v="4"/>
    <s v="HK4541"/>
    <x v="20"/>
    <x v="4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4"/>
    <n v="1"/>
    <n v="257"/>
    <n v="0.48"/>
    <s v="27001"/>
    <x v="56"/>
    <x v="15"/>
    <n v="4"/>
    <s v="0,"/>
    <s v="48"/>
    <n v="48"/>
    <n v="0.8"/>
  </r>
  <r>
    <s v="1ED"/>
    <x v="18"/>
    <d v="2024-05-01T00:00:00"/>
    <x v="0"/>
    <x v="4"/>
    <s v="HK4541"/>
    <x v="20"/>
    <x v="4"/>
    <n v="1"/>
    <n v="74"/>
    <n v="0.27"/>
    <s v="50001"/>
    <x v="77"/>
    <x v="24"/>
    <n v="4"/>
    <s v="0,"/>
    <s v="27"/>
    <n v="27"/>
    <n v="0.45"/>
  </r>
  <r>
    <s v="1ED"/>
    <x v="18"/>
    <d v="2024-05-01T00:00:00"/>
    <x v="0"/>
    <x v="4"/>
    <s v="HK4541"/>
    <x v="20"/>
    <x v="4"/>
    <n v="1"/>
    <n v="386"/>
    <n v="1.1100000000000001"/>
    <s v="5040"/>
    <x v="122"/>
    <x v="2"/>
    <n v="4"/>
    <s v="1,"/>
    <s v="11"/>
    <n v="71"/>
    <n v="1.1833333333333333"/>
  </r>
  <r>
    <s v="1ED"/>
    <x v="18"/>
    <d v="2024-05-01T00:00:00"/>
    <x v="0"/>
    <x v="4"/>
    <s v="HK4541"/>
    <x v="20"/>
    <x v="4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4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4"/>
    <n v="0"/>
    <n v="597"/>
    <n v="2"/>
    <s v="8001"/>
    <x v="53"/>
    <x v="5"/>
    <n v="1"/>
    <s v="2"/>
    <n v="0"/>
    <n v="120"/>
    <n v="2"/>
  </r>
  <r>
    <s v="1ED"/>
    <x v="18"/>
    <d v="2024-05-01T00:00:00"/>
    <x v="0"/>
    <x v="4"/>
    <s v="HK4541"/>
    <x v="20"/>
    <x v="4"/>
    <n v="1"/>
    <n v="309"/>
    <n v="0.56999999999999995"/>
    <s v="81736"/>
    <x v="59"/>
    <x v="14"/>
    <n v="4"/>
    <s v="0,"/>
    <s v="57"/>
    <n v="57"/>
    <n v="0.95"/>
  </r>
  <r>
    <s v="1ED"/>
    <x v="18"/>
    <d v="2024-05-01T00:00:00"/>
    <x v="0"/>
    <x v="4"/>
    <s v="HK4541"/>
    <x v="20"/>
    <x v="4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ED"/>
    <x v="18"/>
    <d v="2024-06-01T00:00:00"/>
    <x v="0"/>
    <x v="5"/>
    <s v="HK4411"/>
    <x v="20"/>
    <x v="4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4"/>
    <n v="2"/>
    <n v="1133"/>
    <n v="6.13"/>
    <s v="76001"/>
    <x v="106"/>
    <x v="27"/>
    <n v="4"/>
    <s v="6,"/>
    <s v="13"/>
    <n v="373"/>
    <n v="6.2166666666666668"/>
  </r>
  <r>
    <s v="1ED"/>
    <x v="18"/>
    <d v="2024-06-01T00:00:00"/>
    <x v="0"/>
    <x v="5"/>
    <s v="HK4541"/>
    <x v="20"/>
    <x v="4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4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4"/>
    <n v="3"/>
    <n v="255"/>
    <n v="2.0499999999999998"/>
    <s v="76001"/>
    <x v="106"/>
    <x v="27"/>
    <n v="4"/>
    <s v="2,"/>
    <s v="05"/>
    <n v="125"/>
    <n v="2.0833333333333335"/>
  </r>
  <r>
    <s v="1ED"/>
    <x v="18"/>
    <d v="2024-06-01T00:00:00"/>
    <x v="0"/>
    <x v="5"/>
    <s v="HK4541"/>
    <x v="20"/>
    <x v="4"/>
    <n v="4"/>
    <n v="597"/>
    <n v="4.26"/>
    <s v="8001"/>
    <x v="53"/>
    <x v="5"/>
    <n v="4"/>
    <s v="4,"/>
    <s v="26"/>
    <n v="266"/>
    <n v="4.4333333333333336"/>
  </r>
  <r>
    <s v="1ED"/>
    <x v="18"/>
    <d v="2024-06-01T00:00:00"/>
    <x v="0"/>
    <x v="5"/>
    <s v="HK5255"/>
    <x v="16"/>
    <x v="4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4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4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4"/>
    <n v="4"/>
    <n v="256"/>
    <n v="11.21"/>
    <s v="76001"/>
    <x v="106"/>
    <x v="27"/>
    <n v="5"/>
    <s v="11"/>
    <s v=",21"/>
    <n v="660.21"/>
    <n v="11.003500000000001"/>
  </r>
  <r>
    <s v="1ED"/>
    <x v="18"/>
    <d v="2024-06-01T00:00:00"/>
    <x v="0"/>
    <x v="5"/>
    <s v="HK5255"/>
    <x v="16"/>
    <x v="4"/>
    <n v="1"/>
    <n v="1411"/>
    <n v="1.41"/>
    <s v="88001"/>
    <x v="60"/>
    <x v="18"/>
    <n v="4"/>
    <s v="1,"/>
    <s v="41"/>
    <n v="101"/>
    <n v="1.6833333333333333"/>
  </r>
  <r>
    <s v="1GK"/>
    <x v="19"/>
    <d v="2024-01-01T00:00:00"/>
    <x v="0"/>
    <x v="0"/>
    <s v="HK4876"/>
    <x v="22"/>
    <x v="4"/>
    <n v="8"/>
    <n v="1776"/>
    <n v="8"/>
    <s v="50325"/>
    <x v="96"/>
    <x v="24"/>
    <n v="1"/>
    <s v="8"/>
    <n v="0"/>
    <n v="480"/>
    <n v="8"/>
  </r>
  <r>
    <s v="1GK"/>
    <x v="19"/>
    <d v="2024-01-01T00:00:00"/>
    <x v="0"/>
    <x v="0"/>
    <s v="HK4876"/>
    <x v="22"/>
    <x v="4"/>
    <n v="28"/>
    <n v="6216"/>
    <n v="4"/>
    <s v="50350"/>
    <x v="75"/>
    <x v="24"/>
    <n v="1"/>
    <s v="4"/>
    <n v="0"/>
    <n v="240"/>
    <n v="4"/>
  </r>
  <r>
    <s v="1GK"/>
    <x v="19"/>
    <d v="2024-01-01T00:00:00"/>
    <x v="0"/>
    <x v="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01-01T00:00:00"/>
    <x v="0"/>
    <x v="0"/>
    <s v="HK4876"/>
    <x v="22"/>
    <x v="4"/>
    <n v="2"/>
    <n v="850"/>
    <n v="3.4"/>
    <s v="99773"/>
    <x v="71"/>
    <x v="17"/>
    <n v="3"/>
    <s v="3,"/>
    <s v="4"/>
    <n v="184"/>
    <n v="3.0666666666666669"/>
  </r>
  <r>
    <s v="1GK"/>
    <x v="19"/>
    <d v="2024-01-01T00:00:00"/>
    <x v="0"/>
    <x v="0"/>
    <s v="HK4894"/>
    <x v="7"/>
    <x v="4"/>
    <n v="2"/>
    <n v="870"/>
    <n v="3.45"/>
    <s v="99773"/>
    <x v="71"/>
    <x v="17"/>
    <n v="4"/>
    <s v="3,"/>
    <s v="45"/>
    <n v="225"/>
    <n v="3.75"/>
  </r>
  <r>
    <s v="1GK"/>
    <x v="19"/>
    <d v="2024-01-01T00:00:00"/>
    <x v="0"/>
    <x v="0"/>
    <s v="HK4894"/>
    <x v="7"/>
    <x v="4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4"/>
    <n v="2"/>
    <n v="444"/>
    <n v="1.1000000000000001"/>
    <s v="50001"/>
    <x v="77"/>
    <x v="24"/>
    <n v="3"/>
    <s v="1,"/>
    <s v="1"/>
    <n v="61"/>
    <n v="1.0166666666666666"/>
  </r>
  <r>
    <s v="1GK"/>
    <x v="19"/>
    <d v="2024-01-01T00:00:00"/>
    <x v="0"/>
    <x v="0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1-01T00:00:00"/>
    <x v="0"/>
    <x v="0"/>
    <s v="HK4894"/>
    <x v="7"/>
    <x v="4"/>
    <n v="9"/>
    <n v="1998"/>
    <n v="9.1999999999999993"/>
    <s v="50350"/>
    <x v="75"/>
    <x v="24"/>
    <n v="3"/>
    <s v="9,"/>
    <s v="2"/>
    <n v="542"/>
    <n v="9.0333333333333332"/>
  </r>
  <r>
    <s v="1GK"/>
    <x v="19"/>
    <d v="2024-01-01T00:00:00"/>
    <x v="0"/>
    <x v="0"/>
    <s v="HK4894"/>
    <x v="7"/>
    <x v="4"/>
    <n v="1"/>
    <n v="773"/>
    <n v="2.0499999999999998"/>
    <s v="86568"/>
    <x v="91"/>
    <x v="29"/>
    <n v="4"/>
    <s v="2,"/>
    <s v="05"/>
    <n v="125"/>
    <n v="2.0833333333333335"/>
  </r>
  <r>
    <s v="1GK"/>
    <x v="19"/>
    <d v="2024-01-01T00:00:00"/>
    <x v="0"/>
    <x v="0"/>
    <s v="HK4894"/>
    <x v="7"/>
    <x v="4"/>
    <n v="1"/>
    <n v="250"/>
    <n v="1.2"/>
    <s v="95001"/>
    <x v="81"/>
    <x v="26"/>
    <n v="3"/>
    <s v="1,"/>
    <s v="2"/>
    <n v="62"/>
    <n v="1.0333333333333334"/>
  </r>
  <r>
    <s v="1GK"/>
    <x v="19"/>
    <d v="2024-01-01T00:00:00"/>
    <x v="0"/>
    <x v="0"/>
    <s v="HK4894"/>
    <x v="7"/>
    <x v="4"/>
    <n v="3"/>
    <n v="1149"/>
    <n v="4.4000000000000004"/>
    <s v="99524"/>
    <x v="66"/>
    <x v="17"/>
    <n v="3"/>
    <s v="4,"/>
    <s v="4"/>
    <n v="244"/>
    <n v="4.0666666666666664"/>
  </r>
  <r>
    <s v="1GK"/>
    <x v="19"/>
    <d v="2024-02-01T00:00:00"/>
    <x v="0"/>
    <x v="1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2-01T00:00:00"/>
    <x v="0"/>
    <x v="1"/>
    <s v="HK4876"/>
    <x v="22"/>
    <x v="4"/>
    <n v="21"/>
    <n v="4662"/>
    <n v="21.35"/>
    <s v="50350"/>
    <x v="75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4"/>
    <n v="2"/>
    <n v="1426"/>
    <n v="5.3"/>
    <s v="99001"/>
    <x v="58"/>
    <x v="17"/>
    <n v="3"/>
    <s v="5,"/>
    <s v="3"/>
    <n v="303"/>
    <n v="5.05"/>
  </r>
  <r>
    <s v="1GK"/>
    <x v="19"/>
    <d v="2024-02-01T00:00:00"/>
    <x v="0"/>
    <x v="1"/>
    <s v="HK4876"/>
    <x v="22"/>
    <x v="4"/>
    <n v="1"/>
    <n v="373"/>
    <n v="1.45"/>
    <s v="99524"/>
    <x v="66"/>
    <x v="17"/>
    <n v="4"/>
    <s v="1,"/>
    <s v="45"/>
    <n v="105"/>
    <n v="1.75"/>
  </r>
  <r>
    <s v="1GK"/>
    <x v="19"/>
    <d v="2024-02-01T00:00:00"/>
    <x v="0"/>
    <x v="1"/>
    <s v="HK4894"/>
    <x v="7"/>
    <x v="4"/>
    <n v="2"/>
    <n v="587"/>
    <n v="3.1"/>
    <s v="18001"/>
    <x v="105"/>
    <x v="30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4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2-01T00:00:00"/>
    <x v="0"/>
    <x v="1"/>
    <s v="HK4894"/>
    <x v="7"/>
    <x v="4"/>
    <n v="14"/>
    <n v="3108"/>
    <n v="14"/>
    <s v="50350"/>
    <x v="75"/>
    <x v="24"/>
    <n v="2"/>
    <s v="14"/>
    <n v="0"/>
    <n v="840"/>
    <n v="14"/>
  </r>
  <r>
    <s v="1GK"/>
    <x v="19"/>
    <d v="2024-02-01T00:00:00"/>
    <x v="0"/>
    <x v="1"/>
    <s v="HK4894"/>
    <x v="7"/>
    <x v="4"/>
    <n v="1"/>
    <n v="625"/>
    <n v="2.35"/>
    <s v="52835"/>
    <x v="104"/>
    <x v="13"/>
    <n v="4"/>
    <s v="2,"/>
    <s v="35"/>
    <n v="155"/>
    <n v="2.5833333333333335"/>
  </r>
  <r>
    <s v="1GK"/>
    <x v="19"/>
    <d v="2024-02-01T00:00:00"/>
    <x v="0"/>
    <x v="1"/>
    <s v="HK4894"/>
    <x v="7"/>
    <x v="4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4"/>
    <n v="1"/>
    <n v="633"/>
    <n v="2.25"/>
    <s v="94001"/>
    <x v="68"/>
    <x v="21"/>
    <n v="4"/>
    <s v="2,"/>
    <s v="25"/>
    <n v="145"/>
    <n v="2.4166666666666665"/>
  </r>
  <r>
    <s v="1GK"/>
    <x v="19"/>
    <d v="2024-02-01T00:00:00"/>
    <x v="0"/>
    <x v="1"/>
    <s v="HK4894"/>
    <x v="7"/>
    <x v="4"/>
    <n v="2"/>
    <n v="793"/>
    <n v="3.1"/>
    <s v="99524"/>
    <x v="66"/>
    <x v="17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3-01T00:00:00"/>
    <x v="0"/>
    <x v="2"/>
    <s v="HK4876"/>
    <x v="22"/>
    <x v="4"/>
    <n v="11"/>
    <n v="2442"/>
    <n v="10.050000000000001"/>
    <s v="50325"/>
    <x v="96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4"/>
    <n v="14"/>
    <n v="3108"/>
    <n v="14.15"/>
    <s v="50350"/>
    <x v="75"/>
    <x v="24"/>
    <n v="5"/>
    <s v="14"/>
    <s v=",15"/>
    <n v="840.15"/>
    <n v="14.0025"/>
  </r>
  <r>
    <s v="1GK"/>
    <x v="19"/>
    <d v="2024-03-01T00:00:00"/>
    <x v="0"/>
    <x v="2"/>
    <s v="HK4876"/>
    <x v="22"/>
    <x v="4"/>
    <n v="2"/>
    <n v="1266"/>
    <n v="4.55"/>
    <s v="94001"/>
    <x v="68"/>
    <x v="21"/>
    <n v="4"/>
    <s v="4,"/>
    <s v="55"/>
    <n v="295"/>
    <n v="4.916666666666667"/>
  </r>
  <r>
    <s v="1GK"/>
    <x v="19"/>
    <d v="2024-03-01T00:00:00"/>
    <x v="0"/>
    <x v="2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3-01T00:00:00"/>
    <x v="0"/>
    <x v="2"/>
    <s v="HK4876"/>
    <x v="22"/>
    <x v="4"/>
    <n v="1"/>
    <n v="425"/>
    <n v="1.35"/>
    <s v="99773"/>
    <x v="71"/>
    <x v="17"/>
    <n v="4"/>
    <s v="1,"/>
    <s v="35"/>
    <n v="95"/>
    <n v="1.5833333333333333"/>
  </r>
  <r>
    <s v="1GK"/>
    <x v="19"/>
    <d v="2024-03-01T00:00:00"/>
    <x v="0"/>
    <x v="2"/>
    <s v="HK4894"/>
    <x v="7"/>
    <x v="4"/>
    <n v="1"/>
    <n v="180"/>
    <n v="1"/>
    <s v="19318"/>
    <x v="62"/>
    <x v="20"/>
    <n v="1"/>
    <s v="1"/>
    <n v="0"/>
    <n v="60"/>
    <n v="1"/>
  </r>
  <r>
    <s v="1GK"/>
    <x v="19"/>
    <d v="2024-03-01T00:00:00"/>
    <x v="0"/>
    <x v="2"/>
    <s v="HK4894"/>
    <x v="7"/>
    <x v="4"/>
    <n v="4"/>
    <n v="888"/>
    <n v="3.4"/>
    <s v="50325"/>
    <x v="96"/>
    <x v="24"/>
    <n v="3"/>
    <s v="3,"/>
    <s v="4"/>
    <n v="184"/>
    <n v="3.0666666666666669"/>
  </r>
  <r>
    <s v="1GK"/>
    <x v="19"/>
    <d v="2024-03-01T00:00:00"/>
    <x v="0"/>
    <x v="2"/>
    <s v="HK4894"/>
    <x v="7"/>
    <x v="4"/>
    <n v="18"/>
    <n v="4052"/>
    <n v="18.3"/>
    <s v="50350"/>
    <x v="75"/>
    <x v="24"/>
    <n v="4"/>
    <s v="18"/>
    <s v=",3"/>
    <n v="1080.3"/>
    <n v="18.004999999999999"/>
  </r>
  <r>
    <s v="1GK"/>
    <x v="19"/>
    <d v="2024-03-01T00:00:00"/>
    <x v="0"/>
    <x v="2"/>
    <s v="HK4894"/>
    <x v="7"/>
    <x v="4"/>
    <n v="1"/>
    <n v="690"/>
    <n v="2.4"/>
    <s v="94001"/>
    <x v="68"/>
    <x v="21"/>
    <n v="3"/>
    <s v="2,"/>
    <s v="4"/>
    <n v="124"/>
    <n v="2.0666666666666669"/>
  </r>
  <r>
    <s v="1GK"/>
    <x v="19"/>
    <d v="2024-03-01T00:00:00"/>
    <x v="0"/>
    <x v="2"/>
    <s v="HK4894"/>
    <x v="7"/>
    <x v="4"/>
    <n v="1"/>
    <n v="450"/>
    <n v="1.55"/>
    <s v="95200"/>
    <x v="90"/>
    <x v="26"/>
    <n v="4"/>
    <s v="1,"/>
    <s v="55"/>
    <n v="115"/>
    <n v="1.9166666666666667"/>
  </r>
  <r>
    <s v="1GK"/>
    <x v="19"/>
    <d v="2024-03-01T00:00:00"/>
    <x v="0"/>
    <x v="2"/>
    <s v="HK4894"/>
    <x v="7"/>
    <x v="4"/>
    <n v="1"/>
    <n v="410"/>
    <n v="1.4"/>
    <s v="99524"/>
    <x v="66"/>
    <x v="17"/>
    <n v="3"/>
    <s v="1,"/>
    <s v="4"/>
    <n v="64"/>
    <n v="1.0666666666666667"/>
  </r>
  <r>
    <s v="1GK"/>
    <x v="19"/>
    <d v="2024-03-01T00:00:00"/>
    <x v="0"/>
    <x v="2"/>
    <s v="HK4894"/>
    <x v="7"/>
    <x v="4"/>
    <n v="1"/>
    <n v="475"/>
    <n v="2"/>
    <s v="99773"/>
    <x v="71"/>
    <x v="17"/>
    <n v="1"/>
    <s v="2"/>
    <n v="0"/>
    <n v="120"/>
    <n v="2"/>
  </r>
  <r>
    <s v="1GK"/>
    <x v="19"/>
    <d v="2024-03-01T00:00:00"/>
    <x v="0"/>
    <x v="2"/>
    <s v="HK5027"/>
    <x v="14"/>
    <x v="4"/>
    <n v="1"/>
    <n v="222"/>
    <n v="0.5"/>
    <s v="50350"/>
    <x v="75"/>
    <x v="24"/>
    <n v="3"/>
    <s v="0,"/>
    <s v="5"/>
    <n v="5"/>
    <n v="8.3333333333333329E-2"/>
  </r>
  <r>
    <s v="1GK"/>
    <x v="19"/>
    <d v="2024-04-01T00:00:00"/>
    <x v="0"/>
    <x v="3"/>
    <s v="HK4876"/>
    <x v="22"/>
    <x v="4"/>
    <n v="1"/>
    <n v="385"/>
    <n v="1.55"/>
    <s v="19001"/>
    <x v="85"/>
    <x v="20"/>
    <n v="4"/>
    <s v="1,"/>
    <s v="55"/>
    <n v="115"/>
    <n v="1.9166666666666667"/>
  </r>
  <r>
    <s v="1GK"/>
    <x v="19"/>
    <d v="2024-04-01T00:00:00"/>
    <x v="0"/>
    <x v="3"/>
    <s v="HK4876"/>
    <x v="22"/>
    <x v="4"/>
    <n v="1"/>
    <n v="330"/>
    <n v="1.25"/>
    <s v="50001"/>
    <x v="77"/>
    <x v="24"/>
    <n v="4"/>
    <s v="1,"/>
    <s v="25"/>
    <n v="85"/>
    <n v="1.4166666666666667"/>
  </r>
  <r>
    <s v="1GK"/>
    <x v="19"/>
    <d v="2024-04-01T00:00:00"/>
    <x v="0"/>
    <x v="3"/>
    <s v="HK4876"/>
    <x v="22"/>
    <x v="4"/>
    <n v="10"/>
    <n v="2220"/>
    <n v="9.8000000000000007"/>
    <s v="50325"/>
    <x v="96"/>
    <x v="24"/>
    <n v="3"/>
    <s v="9,"/>
    <s v="8"/>
    <n v="548"/>
    <n v="9.1333333333333329"/>
  </r>
  <r>
    <s v="1GK"/>
    <x v="19"/>
    <d v="2024-04-01T00:00:00"/>
    <x v="0"/>
    <x v="3"/>
    <s v="HK4876"/>
    <x v="22"/>
    <x v="4"/>
    <n v="28"/>
    <n v="6272"/>
    <n v="27.65"/>
    <s v="50350"/>
    <x v="75"/>
    <x v="24"/>
    <n v="5"/>
    <s v="27"/>
    <s v=",65"/>
    <n v="1620.65"/>
    <n v="27.010833333333334"/>
  </r>
  <r>
    <s v="1GK"/>
    <x v="19"/>
    <d v="2024-04-01T00:00:00"/>
    <x v="0"/>
    <x v="3"/>
    <s v="HK4876"/>
    <x v="22"/>
    <x v="4"/>
    <n v="1"/>
    <n v="372"/>
    <n v="1.35"/>
    <s v="5154"/>
    <x v="38"/>
    <x v="2"/>
    <n v="4"/>
    <s v="1,"/>
    <s v="35"/>
    <n v="95"/>
    <n v="1.5833333333333333"/>
  </r>
  <r>
    <s v="1GK"/>
    <x v="19"/>
    <d v="2024-04-01T00:00:00"/>
    <x v="0"/>
    <x v="3"/>
    <s v="HK4876"/>
    <x v="22"/>
    <x v="4"/>
    <n v="1"/>
    <n v="125"/>
    <n v="0.45"/>
    <s v="73001"/>
    <x v="50"/>
    <x v="3"/>
    <n v="4"/>
    <s v="0,"/>
    <s v="45"/>
    <n v="45"/>
    <n v="0.75"/>
  </r>
  <r>
    <s v="1GK"/>
    <x v="19"/>
    <d v="2024-04-01T00:00:00"/>
    <x v="0"/>
    <x v="3"/>
    <s v="HK4876"/>
    <x v="22"/>
    <x v="4"/>
    <n v="1"/>
    <n v="362"/>
    <n v="1.3"/>
    <s v="81736"/>
    <x v="59"/>
    <x v="14"/>
    <n v="3"/>
    <s v="1,"/>
    <s v="3"/>
    <n v="63"/>
    <n v="1.05"/>
  </r>
  <r>
    <s v="1GK"/>
    <x v="19"/>
    <d v="2024-04-01T00:00:00"/>
    <x v="0"/>
    <x v="3"/>
    <s v="HK4876"/>
    <x v="22"/>
    <x v="4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4"/>
    <n v="1"/>
    <n v="580"/>
    <n v="2.25"/>
    <s v="97001"/>
    <x v="57"/>
    <x v="16"/>
    <n v="4"/>
    <s v="2,"/>
    <s v="25"/>
    <n v="145"/>
    <n v="2.4166666666666665"/>
  </r>
  <r>
    <s v="1GK"/>
    <x v="19"/>
    <d v="2024-04-01T00:00:00"/>
    <x v="0"/>
    <x v="3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4-01T00:00:00"/>
    <x v="0"/>
    <x v="3"/>
    <s v="HK4876"/>
    <x v="22"/>
    <x v="4"/>
    <n v="3"/>
    <n v="1325"/>
    <n v="4.6500000000000004"/>
    <s v="99773"/>
    <x v="71"/>
    <x v="17"/>
    <n v="4"/>
    <s v="4,"/>
    <s v="65"/>
    <n v="305"/>
    <n v="5.083333333333333"/>
  </r>
  <r>
    <s v="1GK"/>
    <x v="19"/>
    <d v="2024-04-01T00:00:00"/>
    <x v="0"/>
    <x v="3"/>
    <s v="HK5027"/>
    <x v="14"/>
    <x v="4"/>
    <n v="1"/>
    <n v="222"/>
    <n v="0.55000000000000004"/>
    <s v="50350"/>
    <x v="75"/>
    <x v="24"/>
    <n v="4"/>
    <s v="0,"/>
    <s v="55"/>
    <n v="55"/>
    <n v="0.91666666666666663"/>
  </r>
  <r>
    <s v="1GK"/>
    <x v="19"/>
    <d v="2024-04-01T00:00:00"/>
    <x v="0"/>
    <x v="3"/>
    <s v="HK5027"/>
    <x v="14"/>
    <x v="4"/>
    <n v="1"/>
    <n v="766"/>
    <n v="2.1"/>
    <s v="94883"/>
    <x v="89"/>
    <x v="21"/>
    <n v="3"/>
    <s v="2,"/>
    <s v="1"/>
    <n v="121"/>
    <n v="2.0166666666666666"/>
  </r>
  <r>
    <s v="1GK"/>
    <x v="19"/>
    <d v="2024-05-01T00:00:00"/>
    <x v="0"/>
    <x v="4"/>
    <s v="HK4894"/>
    <x v="7"/>
    <x v="4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4"/>
    <n v="10"/>
    <n v="2220"/>
    <n v="9.5500000000000007"/>
    <s v="50325"/>
    <x v="96"/>
    <x v="24"/>
    <n v="4"/>
    <s v="9,"/>
    <s v="55"/>
    <n v="595"/>
    <n v="9.9166666666666661"/>
  </r>
  <r>
    <s v="1GK"/>
    <x v="19"/>
    <d v="2024-05-01T00:00:00"/>
    <x v="0"/>
    <x v="4"/>
    <s v="HK4894"/>
    <x v="7"/>
    <x v="4"/>
    <n v="30"/>
    <n v="6688"/>
    <n v="29.6"/>
    <s v="50350"/>
    <x v="75"/>
    <x v="24"/>
    <n v="4"/>
    <s v="29"/>
    <s v=",6"/>
    <n v="1740.6"/>
    <n v="29.009999999999998"/>
  </r>
  <r>
    <s v="1GK"/>
    <x v="19"/>
    <d v="2024-05-01T00:00:00"/>
    <x v="0"/>
    <x v="4"/>
    <s v="HK4894"/>
    <x v="7"/>
    <x v="4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4"/>
    <n v="1"/>
    <n v="338"/>
    <n v="1.3"/>
    <s v="81736"/>
    <x v="59"/>
    <x v="14"/>
    <n v="3"/>
    <s v="1,"/>
    <s v="3"/>
    <n v="63"/>
    <n v="1.05"/>
  </r>
  <r>
    <s v="1GK"/>
    <x v="19"/>
    <d v="2024-05-01T00:00:00"/>
    <x v="0"/>
    <x v="4"/>
    <s v="HK4894"/>
    <x v="7"/>
    <x v="4"/>
    <n v="1"/>
    <n v="633"/>
    <n v="2.0499999999999998"/>
    <s v="94001"/>
    <x v="68"/>
    <x v="21"/>
    <n v="4"/>
    <s v="2,"/>
    <s v="05"/>
    <n v="125"/>
    <n v="2.0833333333333335"/>
  </r>
  <r>
    <s v="1GK"/>
    <x v="19"/>
    <d v="2024-05-01T00:00:00"/>
    <x v="0"/>
    <x v="4"/>
    <s v="HK4894"/>
    <x v="7"/>
    <x v="4"/>
    <n v="1"/>
    <n v="495"/>
    <n v="2"/>
    <s v="97001"/>
    <x v="57"/>
    <x v="16"/>
    <n v="1"/>
    <s v="2"/>
    <n v="0"/>
    <n v="120"/>
    <n v="2"/>
  </r>
  <r>
    <s v="1GK"/>
    <x v="19"/>
    <d v="2024-05-01T00:00:00"/>
    <x v="0"/>
    <x v="4"/>
    <s v="HK4894"/>
    <x v="7"/>
    <x v="4"/>
    <n v="1"/>
    <n v="425"/>
    <n v="1.4"/>
    <s v="99773"/>
    <x v="71"/>
    <x v="17"/>
    <n v="3"/>
    <s v="1,"/>
    <s v="4"/>
    <n v="64"/>
    <n v="1.0666666666666667"/>
  </r>
  <r>
    <s v="1GK"/>
    <x v="19"/>
    <d v="2024-06-01T00:00:00"/>
    <x v="0"/>
    <x v="5"/>
    <s v="HK4894"/>
    <x v="7"/>
    <x v="4"/>
    <n v="1"/>
    <n v="757"/>
    <n v="2.5"/>
    <s v="50001"/>
    <x v="77"/>
    <x v="24"/>
    <n v="3"/>
    <s v="2,"/>
    <s v="5"/>
    <n v="125"/>
    <n v="2.0833333333333335"/>
  </r>
  <r>
    <s v="1GK"/>
    <x v="19"/>
    <d v="2024-06-01T00:00:00"/>
    <x v="0"/>
    <x v="5"/>
    <s v="HK4894"/>
    <x v="7"/>
    <x v="4"/>
    <n v="15"/>
    <n v="3330"/>
    <n v="14.45"/>
    <s v="50325"/>
    <x v="96"/>
    <x v="24"/>
    <n v="5"/>
    <s v="14"/>
    <s v=",45"/>
    <n v="840.45"/>
    <n v="14.0075"/>
  </r>
  <r>
    <s v="1GK"/>
    <x v="19"/>
    <d v="2024-06-01T00:00:00"/>
    <x v="0"/>
    <x v="5"/>
    <s v="HK4894"/>
    <x v="7"/>
    <x v="4"/>
    <n v="32"/>
    <n v="7132"/>
    <n v="31.05"/>
    <s v="50350"/>
    <x v="75"/>
    <x v="24"/>
    <n v="5"/>
    <s v="31"/>
    <s v=",05"/>
    <n v="1860.05"/>
    <n v="31.000833333333333"/>
  </r>
  <r>
    <s v="1GK"/>
    <x v="19"/>
    <d v="2024-06-01T00:00:00"/>
    <x v="0"/>
    <x v="5"/>
    <s v="HK4894"/>
    <x v="7"/>
    <x v="4"/>
    <n v="2"/>
    <n v="1426"/>
    <n v="5"/>
    <s v="99001"/>
    <x v="58"/>
    <x v="17"/>
    <n v="1"/>
    <s v="5"/>
    <n v="0"/>
    <n v="300"/>
    <n v="5"/>
  </r>
  <r>
    <s v="1GK"/>
    <x v="19"/>
    <d v="2024-06-01T00:00:00"/>
    <x v="0"/>
    <x v="5"/>
    <s v="HK4894"/>
    <x v="7"/>
    <x v="4"/>
    <n v="2"/>
    <n v="850"/>
    <n v="3.2"/>
    <s v="99773"/>
    <x v="71"/>
    <x v="17"/>
    <n v="3"/>
    <s v="3,"/>
    <s v="2"/>
    <n v="182"/>
    <n v="3.0333333333333332"/>
  </r>
  <r>
    <s v="1GK"/>
    <x v="19"/>
    <d v="2024-06-01T00:00:00"/>
    <x v="0"/>
    <x v="5"/>
    <s v="HK5027"/>
    <x v="14"/>
    <x v="4"/>
    <n v="3"/>
    <n v="666"/>
    <n v="2.5"/>
    <s v="50350"/>
    <x v="75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"/>
    <n v="631"/>
    <n v="2.2999999999999998"/>
    <s v="20001"/>
    <x v="7"/>
    <x v="7"/>
    <n v="3"/>
    <s v="2,"/>
    <s v="3"/>
    <n v="123"/>
    <n v="2.0499999999999998"/>
  </r>
  <r>
    <s v="1GK"/>
    <x v="19"/>
    <d v="2024-07-01T00:00:00"/>
    <x v="0"/>
    <x v="6"/>
    <s v="HK4894"/>
    <x v="7"/>
    <x v="4"/>
    <n v="1"/>
    <n v="727"/>
    <n v="2.5"/>
    <s v="50001"/>
    <x v="77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1"/>
    <n v="2442"/>
    <n v="10.45"/>
    <s v="50325"/>
    <x v="96"/>
    <x v="24"/>
    <n v="5"/>
    <s v="10"/>
    <s v=",45"/>
    <n v="600.45000000000005"/>
    <n v="10.0075"/>
  </r>
  <r>
    <s v="1GK"/>
    <x v="19"/>
    <d v="2024-07-01T00:00:00"/>
    <x v="0"/>
    <x v="6"/>
    <s v="HK4894"/>
    <x v="7"/>
    <x v="4"/>
    <n v="39"/>
    <n v="8686"/>
    <n v="37.35"/>
    <s v="50350"/>
    <x v="75"/>
    <x v="24"/>
    <n v="5"/>
    <s v="37"/>
    <s v=",35"/>
    <n v="2220.35"/>
    <n v="37.005833333333335"/>
  </r>
  <r>
    <s v="1GK"/>
    <x v="19"/>
    <d v="2024-07-01T00:00:00"/>
    <x v="0"/>
    <x v="6"/>
    <s v="HK4894"/>
    <x v="7"/>
    <x v="4"/>
    <n v="1"/>
    <n v="362"/>
    <n v="1.3"/>
    <s v="81736"/>
    <x v="59"/>
    <x v="14"/>
    <n v="3"/>
    <s v="1,"/>
    <s v="3"/>
    <n v="63"/>
    <n v="1.05"/>
  </r>
  <r>
    <s v="1GK"/>
    <x v="19"/>
    <d v="2024-07-01T00:00:00"/>
    <x v="0"/>
    <x v="6"/>
    <s v="HK4894"/>
    <x v="7"/>
    <x v="4"/>
    <n v="1"/>
    <n v="713"/>
    <n v="2.25"/>
    <s v="99001"/>
    <x v="58"/>
    <x v="17"/>
    <n v="4"/>
    <s v="2,"/>
    <s v="25"/>
    <n v="145"/>
    <n v="2.4166666666666665"/>
  </r>
  <r>
    <s v="1GK"/>
    <x v="19"/>
    <d v="2024-07-01T00:00:00"/>
    <x v="0"/>
    <x v="6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8-01T00:00:00"/>
    <x v="0"/>
    <x v="7"/>
    <s v="HK4894"/>
    <x v="7"/>
    <x v="4"/>
    <n v="1"/>
    <n v="475"/>
    <n v="2"/>
    <s v="23001"/>
    <x v="0"/>
    <x v="0"/>
    <n v="1"/>
    <s v="2"/>
    <n v="0"/>
    <n v="120"/>
    <n v="2"/>
  </r>
  <r>
    <s v="1GK"/>
    <x v="19"/>
    <d v="2024-08-01T00:00:00"/>
    <x v="0"/>
    <x v="7"/>
    <s v="HK4894"/>
    <x v="7"/>
    <x v="4"/>
    <n v="4"/>
    <n v="888"/>
    <n v="3.5"/>
    <s v="50325"/>
    <x v="96"/>
    <x v="24"/>
    <n v="3"/>
    <s v="3,"/>
    <s v="5"/>
    <n v="185"/>
    <n v="3.0833333333333335"/>
  </r>
  <r>
    <s v="1GK"/>
    <x v="19"/>
    <d v="2024-08-01T00:00:00"/>
    <x v="0"/>
    <x v="7"/>
    <s v="HK4894"/>
    <x v="7"/>
    <x v="4"/>
    <n v="19"/>
    <n v="4273"/>
    <n v="18.55"/>
    <s v="50350"/>
    <x v="75"/>
    <x v="24"/>
    <n v="5"/>
    <s v="18"/>
    <s v=",55"/>
    <n v="1080.55"/>
    <n v="18.009166666666665"/>
  </r>
  <r>
    <s v="1GK"/>
    <x v="19"/>
    <d v="2024-08-01T00:00:00"/>
    <x v="0"/>
    <x v="7"/>
    <s v="HK4894"/>
    <x v="7"/>
    <x v="4"/>
    <n v="3"/>
    <n v="1131"/>
    <n v="4.3"/>
    <s v="81736"/>
    <x v="59"/>
    <x v="14"/>
    <n v="3"/>
    <s v="4,"/>
    <s v="3"/>
    <n v="243"/>
    <n v="4.05"/>
  </r>
  <r>
    <s v="1GK"/>
    <x v="19"/>
    <d v="2024-08-01T00:00:00"/>
    <x v="0"/>
    <x v="7"/>
    <s v="HK4894"/>
    <x v="7"/>
    <x v="4"/>
    <n v="1"/>
    <n v="713"/>
    <n v="2.2999999999999998"/>
    <s v="99001"/>
    <x v="58"/>
    <x v="17"/>
    <n v="3"/>
    <s v="2,"/>
    <s v="3"/>
    <n v="123"/>
    <n v="2.0499999999999998"/>
  </r>
  <r>
    <s v="1GK"/>
    <x v="19"/>
    <d v="2024-08-01T00:00:00"/>
    <x v="0"/>
    <x v="7"/>
    <s v="HK4894"/>
    <x v="7"/>
    <x v="4"/>
    <n v="2"/>
    <n v="790"/>
    <n v="3.05"/>
    <s v="99524"/>
    <x v="66"/>
    <x v="17"/>
    <n v="4"/>
    <s v="3,"/>
    <s v="05"/>
    <n v="185"/>
    <n v="3.0833333333333335"/>
  </r>
  <r>
    <s v="1GQ"/>
    <x v="20"/>
    <d v="2024-01-01T00:00:00"/>
    <x v="0"/>
    <x v="0"/>
    <s v="HK4787"/>
    <x v="1"/>
    <x v="4"/>
    <n v="23"/>
    <n v="3330"/>
    <n v="49.53"/>
    <s v="50001"/>
    <x v="77"/>
    <x v="24"/>
    <n v="5"/>
    <s v="49"/>
    <s v=",53"/>
    <n v="2940.53"/>
    <n v="49.008833333333335"/>
  </r>
  <r>
    <s v="1GQ"/>
    <x v="20"/>
    <d v="2024-01-01T00:00:00"/>
    <x v="0"/>
    <x v="0"/>
    <s v="HK4787"/>
    <x v="1"/>
    <x v="4"/>
    <n v="2"/>
    <n v="1165"/>
    <n v="3.2"/>
    <s v="81001"/>
    <x v="55"/>
    <x v="14"/>
    <n v="3"/>
    <s v="3,"/>
    <s v="2"/>
    <n v="182"/>
    <n v="3.0333333333333332"/>
  </r>
  <r>
    <s v="1GQ"/>
    <x v="20"/>
    <d v="2024-01-01T00:00:00"/>
    <x v="0"/>
    <x v="0"/>
    <s v="HK4787"/>
    <x v="1"/>
    <x v="4"/>
    <n v="6"/>
    <n v="3330"/>
    <n v="12.33"/>
    <s v="81736"/>
    <x v="59"/>
    <x v="14"/>
    <n v="5"/>
    <s v="12"/>
    <s v=",33"/>
    <n v="720.33"/>
    <n v="12.005500000000001"/>
  </r>
  <r>
    <s v="1GQ"/>
    <x v="20"/>
    <d v="2024-01-01T00:00:00"/>
    <x v="0"/>
    <x v="0"/>
    <s v="HK4787"/>
    <x v="1"/>
    <x v="4"/>
    <n v="1"/>
    <n v="416"/>
    <n v="1.07"/>
    <s v="95001"/>
    <x v="81"/>
    <x v="26"/>
    <n v="4"/>
    <s v="1,"/>
    <s v="07"/>
    <n v="67"/>
    <n v="1.1166666666666667"/>
  </r>
  <r>
    <s v="1GQ"/>
    <x v="20"/>
    <d v="2024-01-01T00:00:00"/>
    <x v="0"/>
    <x v="0"/>
    <s v="HK4787"/>
    <x v="1"/>
    <x v="4"/>
    <n v="1"/>
    <n v="666"/>
    <n v="1.5"/>
    <s v="95200"/>
    <x v="90"/>
    <x v="26"/>
    <n v="3"/>
    <s v="1,"/>
    <s v="5"/>
    <n v="65"/>
    <n v="1.0833333333333333"/>
  </r>
  <r>
    <s v="1GQ"/>
    <x v="20"/>
    <d v="2024-01-01T00:00:00"/>
    <x v="0"/>
    <x v="0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01-01T00:00:00"/>
    <x v="0"/>
    <x v="0"/>
    <s v="HK4787"/>
    <x v="1"/>
    <x v="4"/>
    <n v="1"/>
    <n v="1165"/>
    <n v="3.2"/>
    <s v="97666"/>
    <x v="103"/>
    <x v="16"/>
    <n v="3"/>
    <s v="3,"/>
    <s v="2"/>
    <n v="182"/>
    <n v="3.0333333333333332"/>
  </r>
  <r>
    <s v="1GQ"/>
    <x v="20"/>
    <d v="2024-01-01T00:00:00"/>
    <x v="0"/>
    <x v="0"/>
    <s v="HK4787"/>
    <x v="1"/>
    <x v="4"/>
    <n v="7"/>
    <n v="3330"/>
    <n v="25.08"/>
    <s v="99001"/>
    <x v="58"/>
    <x v="17"/>
    <n v="5"/>
    <s v="25"/>
    <s v=",08"/>
    <n v="1500.08"/>
    <n v="25.001333333333331"/>
  </r>
  <r>
    <s v="1GQ"/>
    <x v="20"/>
    <d v="2024-01-01T00:00:00"/>
    <x v="0"/>
    <x v="0"/>
    <s v="HK4787"/>
    <x v="1"/>
    <x v="4"/>
    <n v="3"/>
    <n v="2164"/>
    <n v="6.33"/>
    <s v="99524"/>
    <x v="66"/>
    <x v="17"/>
    <n v="4"/>
    <s v="6,"/>
    <s v="33"/>
    <n v="393"/>
    <n v="6.55"/>
  </r>
  <r>
    <s v="1GQ"/>
    <x v="20"/>
    <d v="2024-01-01T00:00:00"/>
    <x v="0"/>
    <x v="0"/>
    <s v="HK5052"/>
    <x v="12"/>
    <x v="4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2"/>
    <x v="4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01-01T00:00:00"/>
    <x v="0"/>
    <x v="0"/>
    <s v="HK5052"/>
    <x v="12"/>
    <x v="4"/>
    <n v="1"/>
    <n v="749"/>
    <n v="2.15"/>
    <s v="47001"/>
    <x v="74"/>
    <x v="23"/>
    <n v="4"/>
    <s v="2,"/>
    <s v="15"/>
    <n v="135"/>
    <n v="2.25"/>
  </r>
  <r>
    <s v="1GQ"/>
    <x v="20"/>
    <d v="2024-01-01T00:00:00"/>
    <x v="0"/>
    <x v="0"/>
    <s v="HK5052"/>
    <x v="12"/>
    <x v="4"/>
    <n v="7"/>
    <n v="3330"/>
    <n v="10.199999999999999"/>
    <s v="50001"/>
    <x v="77"/>
    <x v="24"/>
    <n v="4"/>
    <s v="10"/>
    <s v=",2"/>
    <n v="600.20000000000005"/>
    <n v="10.003333333333334"/>
  </r>
  <r>
    <s v="1GQ"/>
    <x v="20"/>
    <d v="2024-01-01T00:00:00"/>
    <x v="0"/>
    <x v="0"/>
    <s v="HK5052"/>
    <x v="12"/>
    <x v="4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2"/>
    <x v="4"/>
    <n v="1"/>
    <n v="499"/>
    <n v="1.2"/>
    <s v="54001"/>
    <x v="52"/>
    <x v="12"/>
    <n v="3"/>
    <s v="1,"/>
    <s v="2"/>
    <n v="62"/>
    <n v="1.0333333333333334"/>
  </r>
  <r>
    <s v="1GQ"/>
    <x v="20"/>
    <d v="2024-01-01T00:00:00"/>
    <x v="0"/>
    <x v="0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2"/>
    <x v="4"/>
    <n v="1"/>
    <n v="999"/>
    <n v="2.5499999999999998"/>
    <s v="73001"/>
    <x v="50"/>
    <x v="3"/>
    <n v="4"/>
    <s v="2,"/>
    <s v="55"/>
    <n v="175"/>
    <n v="2.9166666666666665"/>
  </r>
  <r>
    <s v="1GQ"/>
    <x v="20"/>
    <d v="2024-01-01T00:00:00"/>
    <x v="0"/>
    <x v="0"/>
    <s v="HK5052"/>
    <x v="12"/>
    <x v="4"/>
    <n v="1"/>
    <n v="999"/>
    <n v="2.5499999999999998"/>
    <s v="76001"/>
    <x v="106"/>
    <x v="27"/>
    <n v="4"/>
    <s v="2,"/>
    <s v="55"/>
    <n v="175"/>
    <n v="2.9166666666666665"/>
  </r>
  <r>
    <s v="1GQ"/>
    <x v="20"/>
    <d v="2024-01-01T00:00:00"/>
    <x v="0"/>
    <x v="0"/>
    <s v="HK5052"/>
    <x v="12"/>
    <x v="4"/>
    <n v="3"/>
    <n v="1998"/>
    <n v="6"/>
    <s v="8001"/>
    <x v="53"/>
    <x v="5"/>
    <n v="1"/>
    <s v="6"/>
    <n v="0"/>
    <n v="360"/>
    <n v="6"/>
  </r>
  <r>
    <s v="1GQ"/>
    <x v="20"/>
    <d v="2024-01-01T00:00:00"/>
    <x v="0"/>
    <x v="0"/>
    <s v="HK5052"/>
    <x v="12"/>
    <x v="4"/>
    <n v="6"/>
    <n v="2633"/>
    <n v="7.5"/>
    <s v="81001"/>
    <x v="55"/>
    <x v="14"/>
    <n v="3"/>
    <s v="7,"/>
    <s v="5"/>
    <n v="425"/>
    <n v="7.083333333333333"/>
  </r>
  <r>
    <s v="1GQ"/>
    <x v="20"/>
    <d v="2024-01-01T00:00:00"/>
    <x v="0"/>
    <x v="0"/>
    <s v="HK5052"/>
    <x v="12"/>
    <x v="4"/>
    <n v="5"/>
    <n v="1665"/>
    <n v="5"/>
    <s v="81736"/>
    <x v="59"/>
    <x v="14"/>
    <n v="1"/>
    <s v="5"/>
    <n v="0"/>
    <n v="300"/>
    <n v="5"/>
  </r>
  <r>
    <s v="1GQ"/>
    <x v="20"/>
    <d v="2024-01-01T00:00:00"/>
    <x v="0"/>
    <x v="0"/>
    <s v="HK5052"/>
    <x v="12"/>
    <x v="4"/>
    <n v="13"/>
    <n v="3330"/>
    <n v="31.15"/>
    <s v="88001"/>
    <x v="60"/>
    <x v="18"/>
    <n v="5"/>
    <s v="31"/>
    <s v=",15"/>
    <n v="1860.15"/>
    <n v="31.002500000000001"/>
  </r>
  <r>
    <s v="1GQ"/>
    <x v="20"/>
    <d v="2024-01-01T00:00:00"/>
    <x v="0"/>
    <x v="0"/>
    <s v="HK5052"/>
    <x v="12"/>
    <x v="4"/>
    <n v="1"/>
    <n v="83"/>
    <n v="0.15"/>
    <s v="88564"/>
    <x v="78"/>
    <x v="18"/>
    <n v="4"/>
    <s v="0,"/>
    <s v="15"/>
    <n v="15"/>
    <n v="0.25"/>
  </r>
  <r>
    <s v="1GQ"/>
    <x v="20"/>
    <d v="2024-01-01T00:00:00"/>
    <x v="0"/>
    <x v="0"/>
    <s v="HK5052"/>
    <x v="12"/>
    <x v="4"/>
    <n v="11"/>
    <n v="3330"/>
    <n v="29.5"/>
    <s v="91001"/>
    <x v="61"/>
    <x v="19"/>
    <n v="4"/>
    <s v="29"/>
    <s v=",5"/>
    <n v="1740.5"/>
    <n v="29.008333333333333"/>
  </r>
  <r>
    <s v="1GQ"/>
    <x v="20"/>
    <d v="2024-01-01T00:00:00"/>
    <x v="0"/>
    <x v="0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1-01T00:00:00"/>
    <x v="0"/>
    <x v="0"/>
    <s v="HK5052"/>
    <x v="12"/>
    <x v="4"/>
    <n v="1"/>
    <n v="499"/>
    <n v="1.3"/>
    <s v="95001"/>
    <x v="81"/>
    <x v="26"/>
    <n v="3"/>
    <s v="1,"/>
    <s v="3"/>
    <n v="63"/>
    <n v="1.05"/>
  </r>
  <r>
    <s v="1GQ"/>
    <x v="20"/>
    <d v="2024-01-01T00:00:00"/>
    <x v="0"/>
    <x v="0"/>
    <s v="HK5052"/>
    <x v="12"/>
    <x v="4"/>
    <n v="1"/>
    <n v="1498"/>
    <n v="4.2"/>
    <s v="99001"/>
    <x v="58"/>
    <x v="17"/>
    <n v="3"/>
    <s v="4,"/>
    <s v="2"/>
    <n v="242"/>
    <n v="4.0333333333333332"/>
  </r>
  <r>
    <s v="1GQ"/>
    <x v="20"/>
    <d v="2024-01-01T00:00:00"/>
    <x v="0"/>
    <x v="0"/>
    <s v="HK5052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1-01T00:00:00"/>
    <x v="0"/>
    <x v="0"/>
    <s v="HK5123"/>
    <x v="12"/>
    <x v="4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2"/>
    <x v="4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2"/>
    <x v="4"/>
    <n v="11"/>
    <n v="2746"/>
    <n v="7.6"/>
    <s v="27001"/>
    <x v="56"/>
    <x v="15"/>
    <n v="3"/>
    <s v="7,"/>
    <s v="6"/>
    <n v="426"/>
    <n v="7.1"/>
  </r>
  <r>
    <s v="1GQ"/>
    <x v="20"/>
    <d v="2024-01-01T00:00:00"/>
    <x v="0"/>
    <x v="0"/>
    <s v="HK5123"/>
    <x v="12"/>
    <x v="4"/>
    <n v="1"/>
    <n v="416"/>
    <n v="1.05"/>
    <s v="27075"/>
    <x v="64"/>
    <x v="15"/>
    <n v="4"/>
    <s v="1,"/>
    <s v="05"/>
    <n v="65"/>
    <n v="1.0833333333333333"/>
  </r>
  <r>
    <s v="1GQ"/>
    <x v="20"/>
    <d v="2024-01-01T00:00:00"/>
    <x v="0"/>
    <x v="0"/>
    <s v="HK5123"/>
    <x v="12"/>
    <x v="4"/>
    <n v="4"/>
    <n v="1998"/>
    <n v="5.5"/>
    <s v="50001"/>
    <x v="77"/>
    <x v="24"/>
    <n v="3"/>
    <s v="5,"/>
    <s v="5"/>
    <n v="305"/>
    <n v="5.083333333333333"/>
  </r>
  <r>
    <s v="1GQ"/>
    <x v="20"/>
    <d v="2024-01-01T00:00:00"/>
    <x v="0"/>
    <x v="0"/>
    <s v="HK5123"/>
    <x v="12"/>
    <x v="4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2"/>
    <x v="4"/>
    <n v="2"/>
    <n v="749"/>
    <n v="2.15"/>
    <s v="54001"/>
    <x v="52"/>
    <x v="12"/>
    <n v="4"/>
    <s v="2,"/>
    <s v="15"/>
    <n v="135"/>
    <n v="2.25"/>
  </r>
  <r>
    <s v="1GQ"/>
    <x v="20"/>
    <d v="2024-01-01T00:00:00"/>
    <x v="0"/>
    <x v="0"/>
    <s v="HK5123"/>
    <x v="12"/>
    <x v="4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2"/>
    <x v="4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01-01T00:00:00"/>
    <x v="0"/>
    <x v="0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1-01T00:00:00"/>
    <x v="0"/>
    <x v="0"/>
    <s v="HK5123"/>
    <x v="12"/>
    <x v="4"/>
    <n v="3"/>
    <n v="1332"/>
    <n v="3.5"/>
    <s v="81001"/>
    <x v="55"/>
    <x v="14"/>
    <n v="3"/>
    <s v="3,"/>
    <s v="5"/>
    <n v="185"/>
    <n v="3.0833333333333335"/>
  </r>
  <r>
    <s v="1GQ"/>
    <x v="20"/>
    <d v="2024-01-01T00:00:00"/>
    <x v="0"/>
    <x v="0"/>
    <s v="HK5123"/>
    <x v="12"/>
    <x v="4"/>
    <n v="7"/>
    <n v="2580"/>
    <n v="7.45"/>
    <s v="81736"/>
    <x v="59"/>
    <x v="14"/>
    <n v="4"/>
    <s v="7,"/>
    <s v="45"/>
    <n v="465"/>
    <n v="7.75"/>
  </r>
  <r>
    <s v="1GQ"/>
    <x v="20"/>
    <d v="2024-01-01T00:00:00"/>
    <x v="0"/>
    <x v="0"/>
    <s v="HK5123"/>
    <x v="12"/>
    <x v="4"/>
    <n v="4"/>
    <n v="3330"/>
    <n v="12.3"/>
    <s v="88001"/>
    <x v="60"/>
    <x v="18"/>
    <n v="4"/>
    <s v="12"/>
    <s v=",3"/>
    <n v="720.3"/>
    <n v="12.004999999999999"/>
  </r>
  <r>
    <s v="1GQ"/>
    <x v="20"/>
    <d v="2024-01-01T00:00:00"/>
    <x v="0"/>
    <x v="0"/>
    <s v="HK5123"/>
    <x v="12"/>
    <x v="4"/>
    <n v="6"/>
    <n v="3330"/>
    <n v="15.05"/>
    <s v="91001"/>
    <x v="61"/>
    <x v="19"/>
    <n v="5"/>
    <s v="15"/>
    <s v=",05"/>
    <n v="900.05"/>
    <n v="15.000833333333333"/>
  </r>
  <r>
    <s v="1GQ"/>
    <x v="20"/>
    <d v="2024-01-01T00:00:00"/>
    <x v="0"/>
    <x v="0"/>
    <s v="HK5123"/>
    <x v="12"/>
    <x v="4"/>
    <n v="3"/>
    <n v="1581"/>
    <n v="4.3499999999999996"/>
    <s v="94001"/>
    <x v="68"/>
    <x v="21"/>
    <n v="4"/>
    <s v="4,"/>
    <s v="35"/>
    <n v="275"/>
    <n v="4.583333333333333"/>
  </r>
  <r>
    <s v="1GQ"/>
    <x v="20"/>
    <d v="2024-01-01T00:00:00"/>
    <x v="0"/>
    <x v="0"/>
    <s v="HK5123"/>
    <x v="12"/>
    <x v="4"/>
    <n v="2"/>
    <n v="749"/>
    <n v="2.0499999999999998"/>
    <s v="94343"/>
    <x v="79"/>
    <x v="21"/>
    <n v="4"/>
    <s v="2,"/>
    <s v="05"/>
    <n v="125"/>
    <n v="2.0833333333333335"/>
  </r>
  <r>
    <s v="1GQ"/>
    <x v="20"/>
    <d v="2024-01-01T00:00:00"/>
    <x v="0"/>
    <x v="0"/>
    <s v="HK5123"/>
    <x v="12"/>
    <x v="4"/>
    <n v="3"/>
    <n v="915"/>
    <n v="2.35"/>
    <s v="95001"/>
    <x v="81"/>
    <x v="26"/>
    <n v="4"/>
    <s v="2,"/>
    <s v="35"/>
    <n v="155"/>
    <n v="2.5833333333333335"/>
  </r>
  <r>
    <s v="1GQ"/>
    <x v="20"/>
    <d v="2024-01-01T00:00:00"/>
    <x v="0"/>
    <x v="0"/>
    <s v="HK5123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1-01T00:00:00"/>
    <x v="0"/>
    <x v="0"/>
    <s v="HK5123"/>
    <x v="12"/>
    <x v="4"/>
    <n v="4"/>
    <n v="1998"/>
    <n v="5.5"/>
    <s v="99524"/>
    <x v="66"/>
    <x v="17"/>
    <n v="3"/>
    <s v="5,"/>
    <s v="5"/>
    <n v="305"/>
    <n v="5.083333333333333"/>
  </r>
  <r>
    <s v="1GQ"/>
    <x v="20"/>
    <d v="2024-01-01T00:00:00"/>
    <x v="0"/>
    <x v="0"/>
    <s v="HK5279"/>
    <x v="12"/>
    <x v="4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2"/>
    <x v="4"/>
    <n v="2"/>
    <n v="416"/>
    <n v="1.05"/>
    <s v="19001"/>
    <x v="85"/>
    <x v="20"/>
    <n v="4"/>
    <s v="1,"/>
    <s v="05"/>
    <n v="65"/>
    <n v="1.0833333333333333"/>
  </r>
  <r>
    <s v="1GQ"/>
    <x v="20"/>
    <d v="2024-01-01T00:00:00"/>
    <x v="0"/>
    <x v="0"/>
    <s v="HK5279"/>
    <x v="12"/>
    <x v="4"/>
    <n v="1"/>
    <n v="166"/>
    <n v="0.3"/>
    <s v="19318"/>
    <x v="62"/>
    <x v="20"/>
    <n v="3"/>
    <s v="0,"/>
    <s v="3"/>
    <n v="3"/>
    <n v="0.05"/>
  </r>
  <r>
    <s v="1GQ"/>
    <x v="20"/>
    <d v="2024-01-01T00:00:00"/>
    <x v="0"/>
    <x v="0"/>
    <s v="HK5279"/>
    <x v="12"/>
    <x v="4"/>
    <n v="2"/>
    <n v="582"/>
    <n v="1.45"/>
    <s v="19809"/>
    <x v="63"/>
    <x v="20"/>
    <n v="4"/>
    <s v="1,"/>
    <s v="45"/>
    <n v="105"/>
    <n v="1.75"/>
  </r>
  <r>
    <s v="1GQ"/>
    <x v="20"/>
    <d v="2024-01-01T00:00:00"/>
    <x v="0"/>
    <x v="0"/>
    <s v="HK5279"/>
    <x v="12"/>
    <x v="4"/>
    <n v="6"/>
    <n v="1831"/>
    <n v="5.2"/>
    <s v="27001"/>
    <x v="56"/>
    <x v="15"/>
    <n v="3"/>
    <s v="5,"/>
    <s v="2"/>
    <n v="302"/>
    <n v="5.0333333333333332"/>
  </r>
  <r>
    <s v="1GQ"/>
    <x v="20"/>
    <d v="2024-01-01T00:00:00"/>
    <x v="0"/>
    <x v="0"/>
    <s v="HK5279"/>
    <x v="12"/>
    <x v="4"/>
    <n v="1"/>
    <n v="832"/>
    <n v="2.25"/>
    <s v="47001"/>
    <x v="74"/>
    <x v="23"/>
    <n v="4"/>
    <s v="2,"/>
    <s v="25"/>
    <n v="145"/>
    <n v="2.4166666666666665"/>
  </r>
  <r>
    <s v="1GQ"/>
    <x v="20"/>
    <d v="2024-01-01T00:00:00"/>
    <x v="0"/>
    <x v="0"/>
    <s v="HK5279"/>
    <x v="12"/>
    <x v="4"/>
    <n v="8"/>
    <n v="3330"/>
    <n v="12.45"/>
    <s v="50001"/>
    <x v="77"/>
    <x v="24"/>
    <n v="5"/>
    <s v="12"/>
    <s v=",45"/>
    <n v="720.45"/>
    <n v="12.0075"/>
  </r>
  <r>
    <s v="1GQ"/>
    <x v="20"/>
    <d v="2024-01-01T00:00:00"/>
    <x v="0"/>
    <x v="0"/>
    <s v="HK5279"/>
    <x v="12"/>
    <x v="4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249"/>
    <n v="0.4"/>
    <s v="52001"/>
    <x v="54"/>
    <x v="13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1-01T00:00:00"/>
    <x v="0"/>
    <x v="0"/>
    <s v="HK5279"/>
    <x v="12"/>
    <x v="4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2"/>
    <x v="4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2"/>
    <x v="4"/>
    <n v="1"/>
    <n v="666"/>
    <n v="2"/>
    <s v="73001"/>
    <x v="50"/>
    <x v="3"/>
    <n v="1"/>
    <s v="2"/>
    <n v="0"/>
    <n v="120"/>
    <n v="2"/>
  </r>
  <r>
    <s v="1GQ"/>
    <x v="20"/>
    <d v="2024-01-01T00:00:00"/>
    <x v="0"/>
    <x v="0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1-01T00:00:00"/>
    <x v="0"/>
    <x v="0"/>
    <s v="HK5279"/>
    <x v="12"/>
    <x v="4"/>
    <n v="17"/>
    <n v="3330"/>
    <n v="17.55"/>
    <s v="81736"/>
    <x v="59"/>
    <x v="14"/>
    <n v="5"/>
    <s v="17"/>
    <s v=",55"/>
    <n v="1020.55"/>
    <n v="17.009166666666665"/>
  </r>
  <r>
    <s v="1GQ"/>
    <x v="20"/>
    <d v="2024-01-01T00:00:00"/>
    <x v="0"/>
    <x v="0"/>
    <s v="HK5279"/>
    <x v="12"/>
    <x v="4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1-01T00:00:00"/>
    <x v="0"/>
    <x v="0"/>
    <s v="HK5279"/>
    <x v="12"/>
    <x v="4"/>
    <n v="1"/>
    <n v="666"/>
    <n v="1.55"/>
    <s v="94001"/>
    <x v="68"/>
    <x v="21"/>
    <n v="4"/>
    <s v="1,"/>
    <s v="55"/>
    <n v="115"/>
    <n v="1.9166666666666667"/>
  </r>
  <r>
    <s v="1GQ"/>
    <x v="20"/>
    <d v="2024-01-01T00:00:00"/>
    <x v="0"/>
    <x v="0"/>
    <s v="HK5279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1-01T00:00:00"/>
    <x v="0"/>
    <x v="0"/>
    <s v="HK5279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1-01T00:00:00"/>
    <x v="0"/>
    <x v="0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1-01T00:00:00"/>
    <x v="0"/>
    <x v="0"/>
    <s v="HK5279"/>
    <x v="12"/>
    <x v="4"/>
    <n v="4"/>
    <n v="2913"/>
    <n v="8.4499999999999993"/>
    <s v="99001"/>
    <x v="58"/>
    <x v="17"/>
    <n v="4"/>
    <s v="8,"/>
    <s v="45"/>
    <n v="525"/>
    <n v="8.75"/>
  </r>
  <r>
    <s v="1GQ"/>
    <x v="20"/>
    <d v="2024-01-01T00:00:00"/>
    <x v="0"/>
    <x v="0"/>
    <s v="HK5279"/>
    <x v="12"/>
    <x v="4"/>
    <n v="1"/>
    <n v="426"/>
    <n v="1.1499999999999999"/>
    <s v="99524"/>
    <x v="66"/>
    <x v="17"/>
    <n v="4"/>
    <s v="1,"/>
    <s v="15"/>
    <n v="75"/>
    <n v="1.25"/>
  </r>
  <r>
    <s v="1GQ"/>
    <x v="20"/>
    <d v="2024-01-01T00:00:00"/>
    <x v="0"/>
    <x v="0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1-01T00:00:00"/>
    <x v="0"/>
    <x v="0"/>
    <s v="HK5333"/>
    <x v="23"/>
    <x v="4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4"/>
    <n v="1"/>
    <n v="666"/>
    <n v="2"/>
    <s v="8001"/>
    <x v="53"/>
    <x v="5"/>
    <n v="1"/>
    <s v="2"/>
    <n v="0"/>
    <n v="120"/>
    <n v="2"/>
  </r>
  <r>
    <s v="1GQ"/>
    <x v="20"/>
    <d v="2024-02-01T00:00:00"/>
    <x v="0"/>
    <x v="1"/>
    <s v="HK3052"/>
    <x v="24"/>
    <x v="4"/>
    <n v="4"/>
    <n v="2913"/>
    <n v="8.4"/>
    <s v="8001"/>
    <x v="53"/>
    <x v="5"/>
    <n v="3"/>
    <s v="8,"/>
    <s v="4"/>
    <n v="484"/>
    <n v="8.0666666666666664"/>
  </r>
  <r>
    <s v="1GQ"/>
    <x v="20"/>
    <d v="2024-02-01T00:00:00"/>
    <x v="0"/>
    <x v="1"/>
    <s v="HK4787"/>
    <x v="1"/>
    <x v="4"/>
    <n v="1"/>
    <n v="582"/>
    <n v="1.36"/>
    <s v="44874"/>
    <x v="139"/>
    <x v="28"/>
    <n v="4"/>
    <s v="1,"/>
    <s v="36"/>
    <n v="96"/>
    <n v="1.6"/>
  </r>
  <r>
    <s v="1GQ"/>
    <x v="20"/>
    <d v="2024-02-01T00:00:00"/>
    <x v="0"/>
    <x v="1"/>
    <s v="HK4787"/>
    <x v="1"/>
    <x v="4"/>
    <n v="14"/>
    <n v="3330"/>
    <n v="30.54"/>
    <s v="50001"/>
    <x v="77"/>
    <x v="24"/>
    <n v="5"/>
    <s v="30"/>
    <s v=",54"/>
    <n v="1800.54"/>
    <n v="30.009"/>
  </r>
  <r>
    <s v="1GQ"/>
    <x v="20"/>
    <d v="2024-02-01T00:00:00"/>
    <x v="0"/>
    <x v="1"/>
    <s v="HK4787"/>
    <x v="1"/>
    <x v="4"/>
    <n v="2"/>
    <n v="1665"/>
    <n v="4.53"/>
    <s v="81001"/>
    <x v="55"/>
    <x v="14"/>
    <n v="4"/>
    <s v="4,"/>
    <s v="53"/>
    <n v="293"/>
    <n v="4.8833333333333337"/>
  </r>
  <r>
    <s v="1GQ"/>
    <x v="20"/>
    <d v="2024-02-01T00:00:00"/>
    <x v="0"/>
    <x v="1"/>
    <s v="HK4787"/>
    <x v="1"/>
    <x v="4"/>
    <n v="4"/>
    <n v="2164"/>
    <n v="6.19"/>
    <s v="81736"/>
    <x v="59"/>
    <x v="14"/>
    <n v="4"/>
    <s v="6,"/>
    <s v="19"/>
    <n v="379"/>
    <n v="6.3166666666666664"/>
  </r>
  <r>
    <s v="1GQ"/>
    <x v="20"/>
    <d v="2024-02-01T00:00:00"/>
    <x v="0"/>
    <x v="1"/>
    <s v="HK4787"/>
    <x v="1"/>
    <x v="4"/>
    <n v="1"/>
    <n v="666"/>
    <n v="1.47"/>
    <s v="81794"/>
    <x v="140"/>
    <x v="14"/>
    <n v="4"/>
    <s v="1,"/>
    <s v="47"/>
    <n v="107"/>
    <n v="1.7833333333333334"/>
  </r>
  <r>
    <s v="1GQ"/>
    <x v="20"/>
    <d v="2024-02-01T00:00:00"/>
    <x v="0"/>
    <x v="1"/>
    <s v="HK4787"/>
    <x v="1"/>
    <x v="4"/>
    <n v="1"/>
    <n v="666"/>
    <n v="2"/>
    <s v="91460"/>
    <x v="93"/>
    <x v="19"/>
    <n v="1"/>
    <s v="2"/>
    <n v="0"/>
    <n v="120"/>
    <n v="2"/>
  </r>
  <r>
    <s v="1GQ"/>
    <x v="20"/>
    <d v="2024-02-01T00:00:00"/>
    <x v="0"/>
    <x v="1"/>
    <s v="HK4787"/>
    <x v="1"/>
    <x v="4"/>
    <n v="1"/>
    <n v="416"/>
    <n v="1.05"/>
    <s v="95001"/>
    <x v="81"/>
    <x v="26"/>
    <n v="4"/>
    <s v="1,"/>
    <s v="05"/>
    <n v="65"/>
    <n v="1.0833333333333333"/>
  </r>
  <r>
    <s v="1GQ"/>
    <x v="20"/>
    <d v="2024-02-01T00:00:00"/>
    <x v="0"/>
    <x v="1"/>
    <s v="HK4787"/>
    <x v="1"/>
    <x v="4"/>
    <n v="1"/>
    <n v="416"/>
    <n v="1.1499999999999999"/>
    <s v="97001"/>
    <x v="57"/>
    <x v="16"/>
    <n v="4"/>
    <s v="1,"/>
    <s v="15"/>
    <n v="75"/>
    <n v="1.25"/>
  </r>
  <r>
    <s v="1GQ"/>
    <x v="20"/>
    <d v="2024-02-01T00:00:00"/>
    <x v="0"/>
    <x v="1"/>
    <s v="HK4787"/>
    <x v="1"/>
    <x v="4"/>
    <n v="3"/>
    <n v="3330"/>
    <n v="10.24"/>
    <s v="99001"/>
    <x v="58"/>
    <x v="17"/>
    <n v="5"/>
    <s v="10"/>
    <s v=",24"/>
    <n v="600.24"/>
    <n v="10.004"/>
  </r>
  <r>
    <s v="1GQ"/>
    <x v="20"/>
    <d v="2024-02-01T00:00:00"/>
    <x v="0"/>
    <x v="1"/>
    <s v="HK4787"/>
    <x v="1"/>
    <x v="4"/>
    <n v="4"/>
    <n v="2913"/>
    <n v="8.35"/>
    <s v="99524"/>
    <x v="66"/>
    <x v="17"/>
    <n v="4"/>
    <s v="8,"/>
    <s v="35"/>
    <n v="515"/>
    <n v="8.5833333333333339"/>
  </r>
  <r>
    <s v="1GQ"/>
    <x v="20"/>
    <d v="2024-02-01T00:00:00"/>
    <x v="0"/>
    <x v="1"/>
    <s v="HK5052"/>
    <x v="12"/>
    <x v="4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2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2-01T00:00:00"/>
    <x v="0"/>
    <x v="1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2-01T00:00:00"/>
    <x v="0"/>
    <x v="1"/>
    <s v="HK5052"/>
    <x v="12"/>
    <x v="4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2"/>
    <x v="4"/>
    <n v="4"/>
    <n v="1748"/>
    <n v="5.05"/>
    <s v="81736"/>
    <x v="59"/>
    <x v="14"/>
    <n v="4"/>
    <s v="5,"/>
    <s v="05"/>
    <n v="305"/>
    <n v="5.083333333333333"/>
  </r>
  <r>
    <s v="1GQ"/>
    <x v="20"/>
    <d v="2024-02-01T00:00:00"/>
    <x v="0"/>
    <x v="1"/>
    <s v="HK5052"/>
    <x v="12"/>
    <x v="4"/>
    <n v="6"/>
    <n v="3330"/>
    <n v="15.15"/>
    <s v="88001"/>
    <x v="60"/>
    <x v="18"/>
    <n v="5"/>
    <s v="15"/>
    <s v=",15"/>
    <n v="900.15"/>
    <n v="15.0025"/>
  </r>
  <r>
    <s v="1GQ"/>
    <x v="20"/>
    <d v="2024-02-01T00:00:00"/>
    <x v="0"/>
    <x v="1"/>
    <s v="HK5052"/>
    <x v="12"/>
    <x v="4"/>
    <n v="1"/>
    <n v="1165"/>
    <n v="3.2"/>
    <s v="88564"/>
    <x v="78"/>
    <x v="18"/>
    <n v="3"/>
    <s v="3,"/>
    <s v="2"/>
    <n v="182"/>
    <n v="3.0333333333333332"/>
  </r>
  <r>
    <s v="1GQ"/>
    <x v="20"/>
    <d v="2024-02-01T00:00:00"/>
    <x v="0"/>
    <x v="1"/>
    <s v="HK5052"/>
    <x v="12"/>
    <x v="4"/>
    <n v="5"/>
    <n v="3330"/>
    <n v="13.25"/>
    <s v="91001"/>
    <x v="61"/>
    <x v="19"/>
    <n v="5"/>
    <s v="13"/>
    <s v=",25"/>
    <n v="780.25"/>
    <n v="13.004166666666666"/>
  </r>
  <r>
    <s v="1GQ"/>
    <x v="20"/>
    <d v="2024-02-01T00:00:00"/>
    <x v="0"/>
    <x v="1"/>
    <s v="HK5052"/>
    <x v="12"/>
    <x v="4"/>
    <n v="1"/>
    <n v="666"/>
    <n v="1.5"/>
    <s v="97001"/>
    <x v="57"/>
    <x v="16"/>
    <n v="3"/>
    <s v="1,"/>
    <s v="5"/>
    <n v="65"/>
    <n v="1.0833333333333333"/>
  </r>
  <r>
    <s v="1GQ"/>
    <x v="20"/>
    <d v="2024-02-01T00:00:00"/>
    <x v="0"/>
    <x v="1"/>
    <s v="HK5052"/>
    <x v="12"/>
    <x v="4"/>
    <n v="4"/>
    <n v="2830"/>
    <n v="8.25"/>
    <s v="99001"/>
    <x v="58"/>
    <x v="17"/>
    <n v="4"/>
    <s v="8,"/>
    <s v="25"/>
    <n v="505"/>
    <n v="8.4166666666666661"/>
  </r>
  <r>
    <s v="1GQ"/>
    <x v="20"/>
    <d v="2024-02-01T00:00:00"/>
    <x v="0"/>
    <x v="1"/>
    <s v="HK5052"/>
    <x v="12"/>
    <x v="4"/>
    <n v="3"/>
    <n v="1165"/>
    <n v="3.3"/>
    <s v="99524"/>
    <x v="66"/>
    <x v="17"/>
    <n v="3"/>
    <s v="3,"/>
    <s v="3"/>
    <n v="183"/>
    <n v="3.05"/>
  </r>
  <r>
    <s v="1GQ"/>
    <x v="20"/>
    <d v="2024-02-01T00:00:00"/>
    <x v="0"/>
    <x v="1"/>
    <s v="HK5123"/>
    <x v="12"/>
    <x v="4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2"/>
    <x v="4"/>
    <n v="3"/>
    <n v="2580"/>
    <n v="7.4"/>
    <s v="50001"/>
    <x v="77"/>
    <x v="24"/>
    <n v="3"/>
    <s v="7,"/>
    <s v="4"/>
    <n v="424"/>
    <n v="7.0666666666666664"/>
  </r>
  <r>
    <s v="1GQ"/>
    <x v="20"/>
    <d v="2024-02-01T00:00:00"/>
    <x v="0"/>
    <x v="1"/>
    <s v="HK5123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2"/>
    <x v="4"/>
    <n v="2"/>
    <n v="749"/>
    <n v="2.0499999999999998"/>
    <s v="81736"/>
    <x v="59"/>
    <x v="14"/>
    <n v="4"/>
    <s v="2,"/>
    <s v="05"/>
    <n v="125"/>
    <n v="2.0833333333333335"/>
  </r>
  <r>
    <s v="1GQ"/>
    <x v="20"/>
    <d v="2024-02-01T00:00:00"/>
    <x v="0"/>
    <x v="1"/>
    <s v="HK5123"/>
    <x v="12"/>
    <x v="4"/>
    <n v="3"/>
    <n v="3163"/>
    <n v="9.25"/>
    <s v="88001"/>
    <x v="60"/>
    <x v="18"/>
    <n v="4"/>
    <s v="9,"/>
    <s v="25"/>
    <n v="565"/>
    <n v="9.4166666666666661"/>
  </r>
  <r>
    <s v="1GQ"/>
    <x v="20"/>
    <d v="2024-02-01T00:00:00"/>
    <x v="0"/>
    <x v="1"/>
    <s v="HK5123"/>
    <x v="12"/>
    <x v="4"/>
    <n v="5"/>
    <n v="2664"/>
    <n v="8"/>
    <s v="91001"/>
    <x v="61"/>
    <x v="19"/>
    <n v="1"/>
    <s v="8"/>
    <n v="0"/>
    <n v="480"/>
    <n v="8"/>
  </r>
  <r>
    <s v="1GQ"/>
    <x v="20"/>
    <d v="2024-02-01T00:00:00"/>
    <x v="0"/>
    <x v="1"/>
    <s v="HK5123"/>
    <x v="12"/>
    <x v="4"/>
    <n v="1"/>
    <n v="582"/>
    <n v="1.4"/>
    <s v="94001"/>
    <x v="68"/>
    <x v="21"/>
    <n v="3"/>
    <s v="1,"/>
    <s v="4"/>
    <n v="64"/>
    <n v="1.0666666666666667"/>
  </r>
  <r>
    <s v="1GQ"/>
    <x v="20"/>
    <d v="2024-02-01T00:00:00"/>
    <x v="0"/>
    <x v="1"/>
    <s v="HK5123"/>
    <x v="12"/>
    <x v="4"/>
    <n v="1"/>
    <n v="333"/>
    <n v="1"/>
    <s v="95001"/>
    <x v="81"/>
    <x v="26"/>
    <n v="1"/>
    <s v="1"/>
    <n v="0"/>
    <n v="60"/>
    <n v="1"/>
  </r>
  <r>
    <s v="1GQ"/>
    <x v="20"/>
    <d v="2024-02-01T00:00:00"/>
    <x v="0"/>
    <x v="1"/>
    <s v="HK5279"/>
    <x v="12"/>
    <x v="4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2"/>
    <x v="4"/>
    <n v="2"/>
    <n v="666"/>
    <n v="1.5"/>
    <s v="27001"/>
    <x v="56"/>
    <x v="15"/>
    <n v="3"/>
    <s v="1,"/>
    <s v="5"/>
    <n v="65"/>
    <n v="1.0833333333333333"/>
  </r>
  <r>
    <s v="1GQ"/>
    <x v="20"/>
    <d v="2024-02-01T00:00:00"/>
    <x v="0"/>
    <x v="1"/>
    <s v="HK5279"/>
    <x v="12"/>
    <x v="4"/>
    <n v="1"/>
    <n v="999"/>
    <n v="2.5"/>
    <s v="41001"/>
    <x v="51"/>
    <x v="11"/>
    <n v="3"/>
    <s v="2,"/>
    <s v="5"/>
    <n v="125"/>
    <n v="2.0833333333333335"/>
  </r>
  <r>
    <s v="1GQ"/>
    <x v="20"/>
    <d v="2024-02-01T00:00:00"/>
    <x v="0"/>
    <x v="1"/>
    <s v="HK5279"/>
    <x v="12"/>
    <x v="4"/>
    <n v="3"/>
    <n v="2580"/>
    <n v="7.45"/>
    <s v="50001"/>
    <x v="77"/>
    <x v="24"/>
    <n v="4"/>
    <s v="7,"/>
    <s v="45"/>
    <n v="465"/>
    <n v="7.75"/>
  </r>
  <r>
    <s v="1GQ"/>
    <x v="20"/>
    <d v="2024-02-01T00:00:00"/>
    <x v="0"/>
    <x v="1"/>
    <s v="HK5279"/>
    <x v="12"/>
    <x v="4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2"/>
    <x v="4"/>
    <n v="1"/>
    <n v="166"/>
    <n v="0.3"/>
    <s v="52490"/>
    <x v="141"/>
    <x v="13"/>
    <n v="3"/>
    <s v="0,"/>
    <s v="3"/>
    <n v="3"/>
    <n v="0.05"/>
  </r>
  <r>
    <s v="1GQ"/>
    <x v="20"/>
    <d v="2024-02-01T00:00:00"/>
    <x v="0"/>
    <x v="1"/>
    <s v="HK5279"/>
    <x v="12"/>
    <x v="4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2"/>
    <x v="4"/>
    <n v="8"/>
    <n v="3330"/>
    <n v="17.3"/>
    <s v="8001"/>
    <x v="53"/>
    <x v="5"/>
    <n v="4"/>
    <s v="17"/>
    <s v=",3"/>
    <n v="1020.3"/>
    <n v="17.004999999999999"/>
  </r>
  <r>
    <s v="1GQ"/>
    <x v="20"/>
    <d v="2024-02-01T00:00:00"/>
    <x v="0"/>
    <x v="1"/>
    <s v="HK5279"/>
    <x v="12"/>
    <x v="4"/>
    <n v="8"/>
    <n v="3330"/>
    <n v="10.15"/>
    <s v="81001"/>
    <x v="55"/>
    <x v="14"/>
    <n v="5"/>
    <s v="10"/>
    <s v=",15"/>
    <n v="600.15"/>
    <n v="10.0025"/>
  </r>
  <r>
    <s v="1GQ"/>
    <x v="20"/>
    <d v="2024-02-01T00:00:00"/>
    <x v="0"/>
    <x v="1"/>
    <s v="HK5279"/>
    <x v="12"/>
    <x v="4"/>
    <n v="7"/>
    <n v="2830"/>
    <n v="8.25"/>
    <s v="81736"/>
    <x v="59"/>
    <x v="14"/>
    <n v="4"/>
    <s v="8,"/>
    <s v="25"/>
    <n v="505"/>
    <n v="8.4166666666666661"/>
  </r>
  <r>
    <s v="1GQ"/>
    <x v="20"/>
    <d v="2024-02-01T00:00:00"/>
    <x v="0"/>
    <x v="1"/>
    <s v="HK5279"/>
    <x v="12"/>
    <x v="4"/>
    <n v="11"/>
    <n v="3330"/>
    <n v="23.05"/>
    <s v="88001"/>
    <x v="60"/>
    <x v="18"/>
    <n v="5"/>
    <s v="23"/>
    <s v=",05"/>
    <n v="1380.05"/>
    <n v="23.000833333333333"/>
  </r>
  <r>
    <s v="1GQ"/>
    <x v="20"/>
    <d v="2024-02-01T00:00:00"/>
    <x v="0"/>
    <x v="1"/>
    <s v="HK5279"/>
    <x v="12"/>
    <x v="4"/>
    <n v="2"/>
    <n v="1665"/>
    <n v="4.55"/>
    <s v="88564"/>
    <x v="78"/>
    <x v="18"/>
    <n v="4"/>
    <s v="4,"/>
    <s v="55"/>
    <n v="295"/>
    <n v="4.916666666666667"/>
  </r>
  <r>
    <s v="1GQ"/>
    <x v="20"/>
    <d v="2024-02-01T00:00:00"/>
    <x v="0"/>
    <x v="1"/>
    <s v="HK5279"/>
    <x v="12"/>
    <x v="4"/>
    <n v="8"/>
    <n v="3330"/>
    <n v="22.25"/>
    <s v="91001"/>
    <x v="61"/>
    <x v="19"/>
    <n v="5"/>
    <s v="22"/>
    <s v=",25"/>
    <n v="1320.25"/>
    <n v="22.004166666666666"/>
  </r>
  <r>
    <s v="1GQ"/>
    <x v="20"/>
    <d v="2024-02-01T00:00:00"/>
    <x v="0"/>
    <x v="1"/>
    <s v="HK5279"/>
    <x v="12"/>
    <x v="4"/>
    <n v="2"/>
    <n v="666"/>
    <n v="1.5"/>
    <s v="95001"/>
    <x v="81"/>
    <x v="26"/>
    <n v="3"/>
    <s v="1,"/>
    <s v="5"/>
    <n v="65"/>
    <n v="1.0833333333333333"/>
  </r>
  <r>
    <s v="1GQ"/>
    <x v="20"/>
    <d v="2024-02-01T00:00:00"/>
    <x v="0"/>
    <x v="1"/>
    <s v="HK5333"/>
    <x v="23"/>
    <x v="4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4"/>
    <n v="1"/>
    <n v="166"/>
    <n v="0.2"/>
    <s v="88001"/>
    <x v="60"/>
    <x v="18"/>
    <n v="3"/>
    <s v="0,"/>
    <s v="2"/>
    <n v="2"/>
    <n v="3.3333333333333333E-2"/>
  </r>
  <r>
    <s v="1GQ"/>
    <x v="20"/>
    <d v="2024-02-01T00:00:00"/>
    <x v="0"/>
    <x v="1"/>
    <s v="HK5333"/>
    <x v="23"/>
    <x v="4"/>
    <n v="1"/>
    <n v="999"/>
    <n v="2.52"/>
    <s v="88564"/>
    <x v="78"/>
    <x v="18"/>
    <n v="4"/>
    <s v="2,"/>
    <s v="52"/>
    <n v="172"/>
    <n v="2.8666666666666667"/>
  </r>
  <r>
    <s v="1GQ"/>
    <x v="20"/>
    <d v="2024-02-01T00:00:00"/>
    <x v="0"/>
    <x v="1"/>
    <s v="HK5333"/>
    <x v="23"/>
    <x v="4"/>
    <n v="1"/>
    <n v="832"/>
    <n v="2.2999999999999998"/>
    <s v="91001"/>
    <x v="61"/>
    <x v="19"/>
    <n v="3"/>
    <s v="2,"/>
    <s v="3"/>
    <n v="123"/>
    <n v="2.0499999999999998"/>
  </r>
  <r>
    <s v="1GQ"/>
    <x v="20"/>
    <d v="2024-03-01T00:00:00"/>
    <x v="0"/>
    <x v="2"/>
    <s v="HK4787"/>
    <x v="1"/>
    <x v="4"/>
    <n v="5"/>
    <n v="2913"/>
    <n v="8.34"/>
    <s v="50001"/>
    <x v="77"/>
    <x v="24"/>
    <n v="4"/>
    <s v="8,"/>
    <s v="34"/>
    <n v="514"/>
    <n v="8.5666666666666664"/>
  </r>
  <r>
    <s v="1GQ"/>
    <x v="20"/>
    <d v="2024-03-01T00:00:00"/>
    <x v="0"/>
    <x v="2"/>
    <s v="HK4787"/>
    <x v="1"/>
    <x v="4"/>
    <n v="2"/>
    <n v="1415"/>
    <n v="4.18"/>
    <s v="81736"/>
    <x v="59"/>
    <x v="14"/>
    <n v="4"/>
    <s v="4,"/>
    <s v="18"/>
    <n v="258"/>
    <n v="4.3"/>
  </r>
  <r>
    <s v="1GQ"/>
    <x v="20"/>
    <d v="2024-03-01T00:00:00"/>
    <x v="0"/>
    <x v="2"/>
    <s v="HK4787"/>
    <x v="1"/>
    <x v="4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4"/>
    <n v="3"/>
    <n v="1581"/>
    <n v="4.4400000000000004"/>
    <s v="99524"/>
    <x v="66"/>
    <x v="17"/>
    <n v="4"/>
    <s v="4,"/>
    <s v="44"/>
    <n v="284"/>
    <n v="4.7333333333333334"/>
  </r>
  <r>
    <s v="1GQ"/>
    <x v="20"/>
    <d v="2024-03-01T00:00:00"/>
    <x v="0"/>
    <x v="2"/>
    <s v="HK5052"/>
    <x v="12"/>
    <x v="4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2"/>
    <x v="4"/>
    <n v="1"/>
    <n v="249"/>
    <n v="0.35"/>
    <s v="13001"/>
    <x v="67"/>
    <x v="10"/>
    <n v="4"/>
    <s v="0,"/>
    <s v="35"/>
    <n v="35"/>
    <n v="0.58333333333333337"/>
  </r>
  <r>
    <s v="1GQ"/>
    <x v="20"/>
    <d v="2024-03-01T00:00:00"/>
    <x v="0"/>
    <x v="2"/>
    <s v="HK5052"/>
    <x v="12"/>
    <x v="4"/>
    <n v="1"/>
    <n v="249"/>
    <n v="0.4"/>
    <s v="17001"/>
    <x v="69"/>
    <x v="9"/>
    <n v="3"/>
    <s v="0,"/>
    <s v="4"/>
    <n v="4"/>
    <n v="6.6666666666666666E-2"/>
  </r>
  <r>
    <s v="1GQ"/>
    <x v="20"/>
    <d v="2024-03-01T00:00:00"/>
    <x v="0"/>
    <x v="2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3-01T00:00:00"/>
    <x v="0"/>
    <x v="2"/>
    <s v="HK5052"/>
    <x v="12"/>
    <x v="4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2"/>
    <x v="4"/>
    <n v="4"/>
    <n v="1165"/>
    <n v="3.25"/>
    <s v="27001"/>
    <x v="56"/>
    <x v="15"/>
    <n v="4"/>
    <s v="3,"/>
    <s v="25"/>
    <n v="205"/>
    <n v="3.4166666666666665"/>
  </r>
  <r>
    <s v="1GQ"/>
    <x v="20"/>
    <d v="2024-03-01T00:00:00"/>
    <x v="0"/>
    <x v="2"/>
    <s v="HK5052"/>
    <x v="12"/>
    <x v="4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2"/>
    <x v="4"/>
    <n v="1"/>
    <n v="666"/>
    <n v="1.55"/>
    <s v="52001"/>
    <x v="54"/>
    <x v="13"/>
    <n v="4"/>
    <s v="1,"/>
    <s v="55"/>
    <n v="115"/>
    <n v="1.9166666666666667"/>
  </r>
  <r>
    <s v="1GQ"/>
    <x v="20"/>
    <d v="2024-03-01T00:00:00"/>
    <x v="0"/>
    <x v="2"/>
    <s v="HK5052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3-01T00:00:00"/>
    <x v="0"/>
    <x v="2"/>
    <s v="HK5052"/>
    <x v="12"/>
    <x v="4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2"/>
    <x v="4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2"/>
    <x v="4"/>
    <n v="1"/>
    <n v="249"/>
    <n v="0.45"/>
    <s v="76001"/>
    <x v="106"/>
    <x v="27"/>
    <n v="4"/>
    <s v="0,"/>
    <s v="45"/>
    <n v="45"/>
    <n v="0.75"/>
  </r>
  <r>
    <s v="1GQ"/>
    <x v="20"/>
    <d v="2024-03-01T00:00:00"/>
    <x v="0"/>
    <x v="2"/>
    <s v="HK5052"/>
    <x v="12"/>
    <x v="4"/>
    <n v="5"/>
    <n v="3330"/>
    <n v="10.35"/>
    <s v="8001"/>
    <x v="53"/>
    <x v="5"/>
    <n v="5"/>
    <s v="10"/>
    <s v=",35"/>
    <n v="600.35"/>
    <n v="10.005833333333333"/>
  </r>
  <r>
    <s v="1GQ"/>
    <x v="20"/>
    <d v="2024-03-01T00:00:00"/>
    <x v="0"/>
    <x v="2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3-01T00:00:00"/>
    <x v="0"/>
    <x v="2"/>
    <s v="HK5052"/>
    <x v="12"/>
    <x v="4"/>
    <n v="8"/>
    <n v="2830"/>
    <n v="8.3000000000000007"/>
    <s v="81736"/>
    <x v="59"/>
    <x v="14"/>
    <n v="3"/>
    <s v="8,"/>
    <s v="3"/>
    <n v="483"/>
    <n v="8.0500000000000007"/>
  </r>
  <r>
    <s v="1GQ"/>
    <x v="20"/>
    <d v="2024-03-01T00:00:00"/>
    <x v="0"/>
    <x v="2"/>
    <s v="HK5052"/>
    <x v="12"/>
    <x v="4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2"/>
    <x v="4"/>
    <n v="6"/>
    <n v="3330"/>
    <n v="15.25"/>
    <s v="88001"/>
    <x v="60"/>
    <x v="18"/>
    <n v="5"/>
    <s v="15"/>
    <s v=",25"/>
    <n v="900.25"/>
    <n v="15.004166666666666"/>
  </r>
  <r>
    <s v="1GQ"/>
    <x v="20"/>
    <d v="2024-03-01T00:00:00"/>
    <x v="0"/>
    <x v="2"/>
    <s v="HK5052"/>
    <x v="12"/>
    <x v="4"/>
    <n v="5"/>
    <n v="3330"/>
    <n v="13.3"/>
    <s v="91001"/>
    <x v="61"/>
    <x v="19"/>
    <n v="4"/>
    <s v="13"/>
    <s v=",3"/>
    <n v="780.3"/>
    <n v="13.004999999999999"/>
  </r>
  <r>
    <s v="1GQ"/>
    <x v="20"/>
    <d v="2024-03-01T00:00:00"/>
    <x v="0"/>
    <x v="2"/>
    <s v="HK5052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3-01T00:00:00"/>
    <x v="0"/>
    <x v="2"/>
    <s v="HK5052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3-01T00:00:00"/>
    <x v="0"/>
    <x v="2"/>
    <s v="HK5052"/>
    <x v="12"/>
    <x v="4"/>
    <n v="3"/>
    <n v="1998"/>
    <n v="5.5"/>
    <s v="99001"/>
    <x v="58"/>
    <x v="17"/>
    <n v="3"/>
    <s v="5,"/>
    <s v="5"/>
    <n v="305"/>
    <n v="5.083333333333333"/>
  </r>
  <r>
    <s v="1GQ"/>
    <x v="20"/>
    <d v="2024-03-01T00:00:00"/>
    <x v="0"/>
    <x v="2"/>
    <s v="HK5052"/>
    <x v="12"/>
    <x v="4"/>
    <n v="1"/>
    <n v="416"/>
    <n v="1.1499999999999999"/>
    <s v="99524"/>
    <x v="66"/>
    <x v="17"/>
    <n v="4"/>
    <s v="1,"/>
    <s v="15"/>
    <n v="75"/>
    <n v="1.25"/>
  </r>
  <r>
    <s v="1GQ"/>
    <x v="20"/>
    <d v="2024-03-01T00:00:00"/>
    <x v="0"/>
    <x v="2"/>
    <s v="HK5123"/>
    <x v="12"/>
    <x v="4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2"/>
    <x v="4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2"/>
    <x v="4"/>
    <n v="4"/>
    <n v="1082"/>
    <n v="3.05"/>
    <s v="27001"/>
    <x v="56"/>
    <x v="15"/>
    <n v="4"/>
    <s v="3,"/>
    <s v="05"/>
    <n v="185"/>
    <n v="3.0833333333333335"/>
  </r>
  <r>
    <s v="1GQ"/>
    <x v="20"/>
    <d v="2024-03-01T00:00:00"/>
    <x v="0"/>
    <x v="2"/>
    <s v="HK5123"/>
    <x v="12"/>
    <x v="4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3-01T00:00:00"/>
    <x v="0"/>
    <x v="2"/>
    <s v="HK5123"/>
    <x v="12"/>
    <x v="4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2"/>
    <x v="4"/>
    <n v="1"/>
    <n v="416"/>
    <n v="1.05"/>
    <s v="70215"/>
    <x v="73"/>
    <x v="22"/>
    <n v="4"/>
    <s v="1,"/>
    <s v="05"/>
    <n v="65"/>
    <n v="1.0833333333333333"/>
  </r>
  <r>
    <s v="1GQ"/>
    <x v="20"/>
    <d v="2024-03-01T00:00:00"/>
    <x v="0"/>
    <x v="2"/>
    <s v="HK5123"/>
    <x v="12"/>
    <x v="4"/>
    <n v="10"/>
    <n v="5078"/>
    <n v="14.6"/>
    <s v="81001"/>
    <x v="55"/>
    <x v="14"/>
    <n v="4"/>
    <s v="14"/>
    <s v=",6"/>
    <n v="840.6"/>
    <n v="14.01"/>
  </r>
  <r>
    <s v="1GQ"/>
    <x v="20"/>
    <d v="2024-03-01T00:00:00"/>
    <x v="0"/>
    <x v="2"/>
    <s v="HK5123"/>
    <x v="12"/>
    <x v="4"/>
    <n v="10"/>
    <n v="3330"/>
    <n v="10"/>
    <s v="81736"/>
    <x v="59"/>
    <x v="14"/>
    <n v="2"/>
    <s v="10"/>
    <n v="0"/>
    <n v="600"/>
    <n v="10"/>
  </r>
  <r>
    <s v="1GQ"/>
    <x v="20"/>
    <d v="2024-03-01T00:00:00"/>
    <x v="0"/>
    <x v="2"/>
    <s v="HK5123"/>
    <x v="12"/>
    <x v="4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2"/>
    <x v="4"/>
    <n v="5"/>
    <n v="3163"/>
    <n v="9.1999999999999993"/>
    <s v="88001"/>
    <x v="60"/>
    <x v="18"/>
    <n v="3"/>
    <s v="9,"/>
    <s v="2"/>
    <n v="542"/>
    <n v="9.0333333333333332"/>
  </r>
  <r>
    <s v="1GQ"/>
    <x v="20"/>
    <d v="2024-03-01T00:00:00"/>
    <x v="0"/>
    <x v="2"/>
    <s v="HK5123"/>
    <x v="12"/>
    <x v="4"/>
    <n v="2"/>
    <n v="1332"/>
    <n v="3.55"/>
    <s v="88564"/>
    <x v="78"/>
    <x v="18"/>
    <n v="4"/>
    <s v="3,"/>
    <s v="55"/>
    <n v="235"/>
    <n v="3.9166666666666665"/>
  </r>
  <r>
    <s v="1GQ"/>
    <x v="20"/>
    <d v="2024-03-01T00:00:00"/>
    <x v="0"/>
    <x v="2"/>
    <s v="HK5123"/>
    <x v="12"/>
    <x v="4"/>
    <n v="8"/>
    <n v="3330"/>
    <n v="21"/>
    <s v="91001"/>
    <x v="61"/>
    <x v="19"/>
    <n v="2"/>
    <s v="21"/>
    <n v="0"/>
    <n v="1260"/>
    <n v="21"/>
  </r>
  <r>
    <s v="1GQ"/>
    <x v="20"/>
    <d v="2024-03-01T00:00:00"/>
    <x v="0"/>
    <x v="2"/>
    <s v="HK5123"/>
    <x v="12"/>
    <x v="4"/>
    <n v="1"/>
    <n v="666"/>
    <n v="2"/>
    <s v="94343"/>
    <x v="79"/>
    <x v="21"/>
    <n v="1"/>
    <s v="2"/>
    <n v="0"/>
    <n v="120"/>
    <n v="2"/>
  </r>
  <r>
    <s v="1GQ"/>
    <x v="20"/>
    <d v="2024-03-01T00:00:00"/>
    <x v="0"/>
    <x v="2"/>
    <s v="HK5123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3-01T00:00:00"/>
    <x v="0"/>
    <x v="2"/>
    <s v="HK5123"/>
    <x v="12"/>
    <x v="4"/>
    <n v="1"/>
    <n v="585"/>
    <n v="1.4"/>
    <s v="97001"/>
    <x v="57"/>
    <x v="16"/>
    <n v="3"/>
    <s v="1,"/>
    <s v="4"/>
    <n v="64"/>
    <n v="1.0666666666666667"/>
  </r>
  <r>
    <s v="1GQ"/>
    <x v="20"/>
    <d v="2024-03-01T00:00:00"/>
    <x v="0"/>
    <x v="2"/>
    <s v="HK5123"/>
    <x v="12"/>
    <x v="4"/>
    <n v="5"/>
    <n v="3330"/>
    <n v="9.5500000000000007"/>
    <s v="99001"/>
    <x v="58"/>
    <x v="17"/>
    <n v="4"/>
    <s v="9,"/>
    <s v="55"/>
    <n v="595"/>
    <n v="9.9166666666666661"/>
  </r>
  <r>
    <s v="1GQ"/>
    <x v="20"/>
    <d v="2024-03-01T00:00:00"/>
    <x v="0"/>
    <x v="2"/>
    <s v="HK5279"/>
    <x v="12"/>
    <x v="4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2"/>
    <x v="4"/>
    <n v="3"/>
    <n v="499"/>
    <n v="1.2"/>
    <s v="27001"/>
    <x v="56"/>
    <x v="15"/>
    <n v="3"/>
    <s v="1,"/>
    <s v="2"/>
    <n v="62"/>
    <n v="1.0333333333333334"/>
  </r>
  <r>
    <s v="1GQ"/>
    <x v="20"/>
    <d v="2024-03-01T00:00:00"/>
    <x v="0"/>
    <x v="2"/>
    <s v="HK5279"/>
    <x v="12"/>
    <x v="4"/>
    <n v="4"/>
    <n v="2664"/>
    <n v="8"/>
    <s v="50001"/>
    <x v="77"/>
    <x v="24"/>
    <n v="1"/>
    <s v="8"/>
    <n v="0"/>
    <n v="480"/>
    <n v="8"/>
  </r>
  <r>
    <s v="1GQ"/>
    <x v="20"/>
    <d v="2024-03-01T00:00:00"/>
    <x v="0"/>
    <x v="2"/>
    <s v="HK5279"/>
    <x v="12"/>
    <x v="4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832"/>
    <n v="2.25"/>
    <s v="54001"/>
    <x v="52"/>
    <x v="12"/>
    <n v="4"/>
    <s v="2,"/>
    <s v="25"/>
    <n v="145"/>
    <n v="2.4166666666666665"/>
  </r>
  <r>
    <s v="1GQ"/>
    <x v="20"/>
    <d v="2024-03-01T00:00:00"/>
    <x v="0"/>
    <x v="2"/>
    <s v="HK5279"/>
    <x v="12"/>
    <x v="4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2"/>
    <x v="4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1415"/>
    <n v="4.05"/>
    <s v="8001"/>
    <x v="53"/>
    <x v="5"/>
    <n v="4"/>
    <s v="4,"/>
    <s v="05"/>
    <n v="245"/>
    <n v="4.083333333333333"/>
  </r>
  <r>
    <s v="1GQ"/>
    <x v="20"/>
    <d v="2024-03-01T00:00:00"/>
    <x v="0"/>
    <x v="2"/>
    <s v="HK5279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3-01T00:00:00"/>
    <x v="0"/>
    <x v="2"/>
    <s v="HK5279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03-01T00:00:00"/>
    <x v="0"/>
    <x v="2"/>
    <s v="HK5279"/>
    <x v="12"/>
    <x v="4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2"/>
    <x v="4"/>
    <n v="4"/>
    <n v="3330"/>
    <n v="12.35"/>
    <s v="88001"/>
    <x v="60"/>
    <x v="18"/>
    <n v="5"/>
    <s v="12"/>
    <s v=",35"/>
    <n v="720.35"/>
    <n v="12.005833333333333"/>
  </r>
  <r>
    <s v="1GQ"/>
    <x v="20"/>
    <d v="2024-03-01T00:00:00"/>
    <x v="0"/>
    <x v="2"/>
    <s v="HK5279"/>
    <x v="12"/>
    <x v="4"/>
    <n v="5"/>
    <n v="3246"/>
    <n v="9.35"/>
    <s v="91001"/>
    <x v="61"/>
    <x v="19"/>
    <n v="4"/>
    <s v="9,"/>
    <s v="35"/>
    <n v="575"/>
    <n v="9.5833333333333339"/>
  </r>
  <r>
    <s v="1GQ"/>
    <x v="20"/>
    <d v="2024-03-01T00:00:00"/>
    <x v="0"/>
    <x v="2"/>
    <s v="HK5279"/>
    <x v="12"/>
    <x v="4"/>
    <n v="2"/>
    <n v="1498"/>
    <n v="4.25"/>
    <s v="91407"/>
    <x v="87"/>
    <x v="19"/>
    <n v="4"/>
    <s v="4,"/>
    <s v="25"/>
    <n v="265"/>
    <n v="4.416666666666667"/>
  </r>
  <r>
    <s v="1GQ"/>
    <x v="20"/>
    <d v="2024-03-01T00:00:00"/>
    <x v="0"/>
    <x v="2"/>
    <s v="HK5279"/>
    <x v="12"/>
    <x v="4"/>
    <n v="1"/>
    <n v="333"/>
    <n v="0.5"/>
    <s v="95001"/>
    <x v="81"/>
    <x v="26"/>
    <n v="3"/>
    <s v="0,"/>
    <s v="5"/>
    <n v="5"/>
    <n v="8.3333333333333329E-2"/>
  </r>
  <r>
    <s v="1GQ"/>
    <x v="20"/>
    <d v="2024-03-01T00:00:00"/>
    <x v="0"/>
    <x v="2"/>
    <s v="HK5279"/>
    <x v="12"/>
    <x v="4"/>
    <n v="3"/>
    <n v="2081"/>
    <n v="6.05"/>
    <s v="99001"/>
    <x v="58"/>
    <x v="17"/>
    <n v="4"/>
    <s v="6,"/>
    <s v="05"/>
    <n v="365"/>
    <n v="6.083333333333333"/>
  </r>
  <r>
    <s v="1GQ"/>
    <x v="20"/>
    <d v="2024-03-01T00:00:00"/>
    <x v="0"/>
    <x v="2"/>
    <s v="HK5279"/>
    <x v="12"/>
    <x v="4"/>
    <n v="2"/>
    <n v="832"/>
    <n v="2.2000000000000002"/>
    <s v="99524"/>
    <x v="66"/>
    <x v="17"/>
    <n v="3"/>
    <s v="2,"/>
    <s v="2"/>
    <n v="122"/>
    <n v="2.0333333333333332"/>
  </r>
  <r>
    <s v="1GQ"/>
    <x v="20"/>
    <d v="2024-03-01T00:00:00"/>
    <x v="0"/>
    <x v="2"/>
    <s v="HK5333"/>
    <x v="23"/>
    <x v="4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4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4"/>
    <n v="5"/>
    <n v="1415"/>
    <n v="4.03"/>
    <s v="27001"/>
    <x v="56"/>
    <x v="15"/>
    <n v="4"/>
    <s v="4,"/>
    <s v="03"/>
    <n v="243"/>
    <n v="4.05"/>
  </r>
  <r>
    <s v="1GQ"/>
    <x v="20"/>
    <d v="2024-03-01T00:00:00"/>
    <x v="0"/>
    <x v="2"/>
    <s v="HK5333"/>
    <x v="23"/>
    <x v="4"/>
    <n v="2"/>
    <n v="749"/>
    <n v="2.0499999999999998"/>
    <s v="47001"/>
    <x v="74"/>
    <x v="23"/>
    <n v="4"/>
    <s v="2,"/>
    <s v="05"/>
    <n v="125"/>
    <n v="2.0833333333333335"/>
  </r>
  <r>
    <s v="1GQ"/>
    <x v="20"/>
    <d v="2024-03-01T00:00:00"/>
    <x v="0"/>
    <x v="2"/>
    <s v="HK5333"/>
    <x v="23"/>
    <x v="4"/>
    <n v="2"/>
    <n v="1248"/>
    <n v="3.35"/>
    <s v="50001"/>
    <x v="77"/>
    <x v="24"/>
    <n v="4"/>
    <s v="3,"/>
    <s v="35"/>
    <n v="215"/>
    <n v="3.5833333333333335"/>
  </r>
  <r>
    <s v="1GQ"/>
    <x v="20"/>
    <d v="2024-03-01T00:00:00"/>
    <x v="0"/>
    <x v="2"/>
    <s v="HK5333"/>
    <x v="23"/>
    <x v="4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4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4"/>
    <n v="6"/>
    <n v="3246"/>
    <n v="9.34"/>
    <s v="8001"/>
    <x v="53"/>
    <x v="5"/>
    <n v="4"/>
    <s v="9,"/>
    <s v="34"/>
    <n v="574"/>
    <n v="9.5666666666666664"/>
  </r>
  <r>
    <s v="1GQ"/>
    <x v="20"/>
    <d v="2024-03-01T00:00:00"/>
    <x v="0"/>
    <x v="2"/>
    <s v="HK5333"/>
    <x v="23"/>
    <x v="4"/>
    <n v="3"/>
    <n v="1165"/>
    <n v="3.21"/>
    <s v="81736"/>
    <x v="59"/>
    <x v="14"/>
    <n v="4"/>
    <s v="3,"/>
    <s v="21"/>
    <n v="201"/>
    <n v="3.35"/>
  </r>
  <r>
    <s v="1GQ"/>
    <x v="20"/>
    <d v="2024-03-01T00:00:00"/>
    <x v="0"/>
    <x v="2"/>
    <s v="HK5333"/>
    <x v="23"/>
    <x v="4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4"/>
    <n v="10"/>
    <n v="3746"/>
    <n v="21.33"/>
    <s v="88001"/>
    <x v="60"/>
    <x v="18"/>
    <n v="5"/>
    <s v="21"/>
    <s v=",33"/>
    <n v="1260.33"/>
    <n v="21.005499999999998"/>
  </r>
  <r>
    <s v="1GQ"/>
    <x v="20"/>
    <d v="2024-03-01T00:00:00"/>
    <x v="0"/>
    <x v="2"/>
    <s v="HK5333"/>
    <x v="23"/>
    <x v="4"/>
    <n v="1"/>
    <n v="666"/>
    <n v="1.52"/>
    <s v="88564"/>
    <x v="78"/>
    <x v="18"/>
    <n v="4"/>
    <s v="1,"/>
    <s v="52"/>
    <n v="112"/>
    <n v="1.8666666666666667"/>
  </r>
  <r>
    <s v="1GQ"/>
    <x v="20"/>
    <d v="2024-03-01T00:00:00"/>
    <x v="0"/>
    <x v="2"/>
    <s v="HK5333"/>
    <x v="23"/>
    <x v="4"/>
    <n v="8"/>
    <n v="3330"/>
    <n v="18.2"/>
    <s v="91001"/>
    <x v="61"/>
    <x v="19"/>
    <n v="4"/>
    <s v="18"/>
    <s v=",2"/>
    <n v="1080.2"/>
    <n v="18.003333333333334"/>
  </r>
  <r>
    <s v="1GQ"/>
    <x v="20"/>
    <d v="2024-03-01T00:00:00"/>
    <x v="0"/>
    <x v="2"/>
    <s v="HK5333"/>
    <x v="23"/>
    <x v="4"/>
    <n v="1"/>
    <n v="999"/>
    <n v="2.5499999999999998"/>
    <s v="97001"/>
    <x v="57"/>
    <x v="16"/>
    <n v="4"/>
    <s v="2,"/>
    <s v="55"/>
    <n v="175"/>
    <n v="2.9166666666666665"/>
  </r>
  <r>
    <s v="1GQ"/>
    <x v="20"/>
    <d v="2024-04-01T00:00:00"/>
    <x v="0"/>
    <x v="3"/>
    <s v="HK4787"/>
    <x v="1"/>
    <x v="4"/>
    <n v="16"/>
    <n v="3330"/>
    <n v="32.24"/>
    <s v="50001"/>
    <x v="77"/>
    <x v="24"/>
    <n v="5"/>
    <s v="32"/>
    <s v=",24"/>
    <n v="1920.24"/>
    <n v="32.003999999999998"/>
  </r>
  <r>
    <s v="1GQ"/>
    <x v="20"/>
    <d v="2024-04-01T00:00:00"/>
    <x v="0"/>
    <x v="3"/>
    <s v="HK4787"/>
    <x v="1"/>
    <x v="4"/>
    <n v="2"/>
    <n v="749"/>
    <n v="2.0299999999999998"/>
    <s v="50350"/>
    <x v="75"/>
    <x v="24"/>
    <n v="4"/>
    <s v="2,"/>
    <s v="03"/>
    <n v="123"/>
    <n v="2.0499999999999998"/>
  </r>
  <r>
    <s v="1GQ"/>
    <x v="20"/>
    <d v="2024-04-01T00:00:00"/>
    <x v="0"/>
    <x v="3"/>
    <s v="HK4787"/>
    <x v="1"/>
    <x v="4"/>
    <n v="1"/>
    <n v="832"/>
    <n v="2.2000000000000002"/>
    <s v="81001"/>
    <x v="55"/>
    <x v="14"/>
    <n v="3"/>
    <s v="2,"/>
    <s v="2"/>
    <n v="122"/>
    <n v="2.0333333333333332"/>
  </r>
  <r>
    <s v="1GQ"/>
    <x v="20"/>
    <d v="2024-04-01T00:00:00"/>
    <x v="0"/>
    <x v="3"/>
    <s v="HK4787"/>
    <x v="1"/>
    <x v="4"/>
    <n v="4"/>
    <n v="2331"/>
    <n v="6.53"/>
    <s v="81736"/>
    <x v="59"/>
    <x v="14"/>
    <n v="4"/>
    <s v="6,"/>
    <s v="53"/>
    <n v="413"/>
    <n v="6.8833333333333337"/>
  </r>
  <r>
    <s v="1GQ"/>
    <x v="20"/>
    <d v="2024-04-01T00:00:00"/>
    <x v="0"/>
    <x v="3"/>
    <s v="HK4787"/>
    <x v="1"/>
    <x v="4"/>
    <n v="1"/>
    <n v="666"/>
    <n v="2"/>
    <s v="81794"/>
    <x v="140"/>
    <x v="14"/>
    <n v="1"/>
    <s v="2"/>
    <n v="0"/>
    <n v="120"/>
    <n v="2"/>
  </r>
  <r>
    <s v="1GQ"/>
    <x v="20"/>
    <d v="2024-04-01T00:00:00"/>
    <x v="0"/>
    <x v="3"/>
    <s v="HK4787"/>
    <x v="1"/>
    <x v="4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4"/>
    <n v="1"/>
    <n v="1165"/>
    <n v="3.2"/>
    <s v="94001"/>
    <x v="68"/>
    <x v="21"/>
    <n v="3"/>
    <s v="3,"/>
    <s v="2"/>
    <n v="182"/>
    <n v="3.0333333333333332"/>
  </r>
  <r>
    <s v="1GQ"/>
    <x v="20"/>
    <d v="2024-04-01T00:00:00"/>
    <x v="0"/>
    <x v="3"/>
    <s v="HK4787"/>
    <x v="1"/>
    <x v="4"/>
    <n v="2"/>
    <n v="1581"/>
    <n v="4.3499999999999996"/>
    <s v="94343"/>
    <x v="79"/>
    <x v="21"/>
    <n v="4"/>
    <s v="4,"/>
    <s v="35"/>
    <n v="275"/>
    <n v="4.583333333333333"/>
  </r>
  <r>
    <s v="1GQ"/>
    <x v="20"/>
    <d v="2024-04-01T00:00:00"/>
    <x v="0"/>
    <x v="3"/>
    <s v="HK4787"/>
    <x v="1"/>
    <x v="4"/>
    <n v="1"/>
    <n v="582"/>
    <n v="1.4"/>
    <s v="95001"/>
    <x v="81"/>
    <x v="26"/>
    <n v="3"/>
    <s v="1,"/>
    <s v="4"/>
    <n v="64"/>
    <n v="1.0666666666666667"/>
  </r>
  <r>
    <s v="1GQ"/>
    <x v="20"/>
    <d v="2024-04-01T00:00:00"/>
    <x v="0"/>
    <x v="3"/>
    <s v="HK4787"/>
    <x v="1"/>
    <x v="4"/>
    <n v="3"/>
    <n v="2247"/>
    <n v="6.38"/>
    <s v="97001"/>
    <x v="57"/>
    <x v="16"/>
    <n v="4"/>
    <s v="6,"/>
    <s v="38"/>
    <n v="398"/>
    <n v="6.6333333333333337"/>
  </r>
  <r>
    <s v="1GQ"/>
    <x v="20"/>
    <d v="2024-04-01T00:00:00"/>
    <x v="0"/>
    <x v="3"/>
    <s v="HK4787"/>
    <x v="1"/>
    <x v="4"/>
    <n v="1"/>
    <n v="1165"/>
    <n v="3.23"/>
    <s v="99001"/>
    <x v="58"/>
    <x v="17"/>
    <n v="4"/>
    <s v="3,"/>
    <s v="23"/>
    <n v="203"/>
    <n v="3.3833333333333333"/>
  </r>
  <r>
    <s v="1GQ"/>
    <x v="20"/>
    <d v="2024-04-01T00:00:00"/>
    <x v="0"/>
    <x v="3"/>
    <s v="HK4787"/>
    <x v="1"/>
    <x v="4"/>
    <n v="1"/>
    <n v="416"/>
    <n v="1.08"/>
    <s v="99524"/>
    <x v="66"/>
    <x v="17"/>
    <n v="4"/>
    <s v="1,"/>
    <s v="08"/>
    <n v="68"/>
    <n v="1.1333333333333333"/>
  </r>
  <r>
    <s v="1GQ"/>
    <x v="20"/>
    <d v="2024-04-01T00:00:00"/>
    <x v="0"/>
    <x v="3"/>
    <s v="HK5052"/>
    <x v="12"/>
    <x v="4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2"/>
    <x v="4"/>
    <n v="1"/>
    <n v="166"/>
    <n v="0.3"/>
    <s v="19001"/>
    <x v="85"/>
    <x v="20"/>
    <n v="3"/>
    <s v="0,"/>
    <s v="3"/>
    <n v="3"/>
    <n v="0.05"/>
  </r>
  <r>
    <s v="1GQ"/>
    <x v="20"/>
    <d v="2024-04-01T00:00:00"/>
    <x v="0"/>
    <x v="3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4-01T00:00:00"/>
    <x v="0"/>
    <x v="3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4-01T00:00:00"/>
    <x v="0"/>
    <x v="3"/>
    <s v="HK5052"/>
    <x v="12"/>
    <x v="4"/>
    <n v="1"/>
    <n v="582"/>
    <n v="1.45"/>
    <s v="54498"/>
    <x v="72"/>
    <x v="12"/>
    <n v="4"/>
    <s v="1,"/>
    <s v="45"/>
    <n v="105"/>
    <n v="1.75"/>
  </r>
  <r>
    <s v="1GQ"/>
    <x v="20"/>
    <d v="2024-04-01T00:00:00"/>
    <x v="0"/>
    <x v="3"/>
    <s v="HK5052"/>
    <x v="12"/>
    <x v="4"/>
    <n v="3"/>
    <n v="1831"/>
    <n v="5.2"/>
    <s v="76001"/>
    <x v="106"/>
    <x v="27"/>
    <n v="3"/>
    <s v="5,"/>
    <s v="2"/>
    <n v="302"/>
    <n v="5.0333333333333332"/>
  </r>
  <r>
    <s v="1GQ"/>
    <x v="20"/>
    <d v="2024-04-01T00:00:00"/>
    <x v="0"/>
    <x v="3"/>
    <s v="HK5052"/>
    <x v="12"/>
    <x v="4"/>
    <n v="2"/>
    <n v="1332"/>
    <n v="3.55"/>
    <s v="8001"/>
    <x v="53"/>
    <x v="5"/>
    <n v="4"/>
    <s v="3,"/>
    <s v="55"/>
    <n v="235"/>
    <n v="3.9166666666666665"/>
  </r>
  <r>
    <s v="1GQ"/>
    <x v="20"/>
    <d v="2024-04-01T00:00:00"/>
    <x v="0"/>
    <x v="3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4-01T00:00:00"/>
    <x v="0"/>
    <x v="3"/>
    <s v="HK5052"/>
    <x v="12"/>
    <x v="4"/>
    <n v="3"/>
    <n v="999"/>
    <n v="3"/>
    <s v="81736"/>
    <x v="59"/>
    <x v="14"/>
    <n v="1"/>
    <s v="3"/>
    <n v="0"/>
    <n v="180"/>
    <n v="3"/>
  </r>
  <r>
    <s v="1GQ"/>
    <x v="20"/>
    <d v="2024-04-01T00:00:00"/>
    <x v="0"/>
    <x v="3"/>
    <s v="HK5052"/>
    <x v="12"/>
    <x v="4"/>
    <n v="4"/>
    <n v="2913"/>
    <n v="8.4"/>
    <s v="88001"/>
    <x v="60"/>
    <x v="18"/>
    <n v="3"/>
    <s v="8,"/>
    <s v="4"/>
    <n v="484"/>
    <n v="8.0666666666666664"/>
  </r>
  <r>
    <s v="1GQ"/>
    <x v="20"/>
    <d v="2024-04-01T00:00:00"/>
    <x v="0"/>
    <x v="3"/>
    <s v="HK5052"/>
    <x v="12"/>
    <x v="4"/>
    <n v="1"/>
    <n v="1082"/>
    <n v="3.1"/>
    <s v="88564"/>
    <x v="78"/>
    <x v="18"/>
    <n v="3"/>
    <s v="3,"/>
    <s v="1"/>
    <n v="181"/>
    <n v="3.0166666666666666"/>
  </r>
  <r>
    <s v="1GQ"/>
    <x v="20"/>
    <d v="2024-04-01T00:00:00"/>
    <x v="0"/>
    <x v="3"/>
    <s v="HK5052"/>
    <x v="12"/>
    <x v="4"/>
    <n v="3"/>
    <n v="1998"/>
    <n v="5.55"/>
    <s v="91001"/>
    <x v="61"/>
    <x v="19"/>
    <n v="4"/>
    <s v="5,"/>
    <s v="55"/>
    <n v="355"/>
    <n v="5.916666666666667"/>
  </r>
  <r>
    <s v="1GQ"/>
    <x v="20"/>
    <d v="2024-04-01T00:00:00"/>
    <x v="0"/>
    <x v="3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4-01T00:00:00"/>
    <x v="0"/>
    <x v="3"/>
    <s v="HK5052"/>
    <x v="12"/>
    <x v="4"/>
    <n v="1"/>
    <n v="499"/>
    <n v="1.25"/>
    <s v="94343"/>
    <x v="79"/>
    <x v="21"/>
    <n v="4"/>
    <s v="1,"/>
    <s v="25"/>
    <n v="85"/>
    <n v="1.4166666666666667"/>
  </r>
  <r>
    <s v="1GQ"/>
    <x v="20"/>
    <d v="2024-04-01T00:00:00"/>
    <x v="0"/>
    <x v="3"/>
    <s v="HK5052"/>
    <x v="12"/>
    <x v="4"/>
    <n v="6"/>
    <n v="3828"/>
    <n v="8.6999999999999993"/>
    <s v="97001"/>
    <x v="57"/>
    <x v="16"/>
    <n v="3"/>
    <s v="8,"/>
    <s v="7"/>
    <n v="487"/>
    <n v="8.1166666666666671"/>
  </r>
  <r>
    <s v="1GQ"/>
    <x v="20"/>
    <d v="2024-04-01T00:00:00"/>
    <x v="0"/>
    <x v="3"/>
    <s v="HK5052"/>
    <x v="12"/>
    <x v="4"/>
    <n v="1"/>
    <n v="666"/>
    <n v="2"/>
    <s v="99001"/>
    <x v="58"/>
    <x v="17"/>
    <n v="1"/>
    <s v="2"/>
    <n v="0"/>
    <n v="120"/>
    <n v="2"/>
  </r>
  <r>
    <s v="1GQ"/>
    <x v="20"/>
    <d v="2024-04-01T00:00:00"/>
    <x v="0"/>
    <x v="3"/>
    <s v="HK5123"/>
    <x v="12"/>
    <x v="4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2"/>
    <x v="4"/>
    <n v="3"/>
    <n v="915"/>
    <n v="2.35"/>
    <s v="27001"/>
    <x v="56"/>
    <x v="15"/>
    <n v="4"/>
    <s v="2,"/>
    <s v="35"/>
    <n v="155"/>
    <n v="2.5833333333333335"/>
  </r>
  <r>
    <s v="1GQ"/>
    <x v="20"/>
    <d v="2024-04-01T00:00:00"/>
    <x v="0"/>
    <x v="3"/>
    <s v="HK5123"/>
    <x v="12"/>
    <x v="4"/>
    <n v="1"/>
    <n v="582"/>
    <n v="1.45"/>
    <s v="50001"/>
    <x v="77"/>
    <x v="24"/>
    <n v="4"/>
    <s v="1,"/>
    <s v="45"/>
    <n v="105"/>
    <n v="1.75"/>
  </r>
  <r>
    <s v="1GQ"/>
    <x v="20"/>
    <d v="2024-04-01T00:00:00"/>
    <x v="0"/>
    <x v="3"/>
    <s v="HK5123"/>
    <x v="12"/>
    <x v="4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2"/>
    <x v="4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2"/>
    <x v="4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2"/>
    <x v="4"/>
    <n v="1"/>
    <n v="416"/>
    <n v="1.1000000000000001"/>
    <s v="76001"/>
    <x v="106"/>
    <x v="27"/>
    <n v="3"/>
    <s v="1,"/>
    <s v="1"/>
    <n v="61"/>
    <n v="1.0166666666666666"/>
  </r>
  <r>
    <s v="1GQ"/>
    <x v="20"/>
    <d v="2024-04-01T00:00:00"/>
    <x v="0"/>
    <x v="3"/>
    <s v="HK5123"/>
    <x v="12"/>
    <x v="4"/>
    <n v="6"/>
    <n v="3330"/>
    <n v="12.1"/>
    <s v="8001"/>
    <x v="53"/>
    <x v="5"/>
    <n v="4"/>
    <s v="12"/>
    <s v=",1"/>
    <n v="720.1"/>
    <n v="12.001666666666667"/>
  </r>
  <r>
    <s v="1GQ"/>
    <x v="20"/>
    <d v="2024-04-01T00:00:00"/>
    <x v="0"/>
    <x v="3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4-01T00:00:00"/>
    <x v="0"/>
    <x v="3"/>
    <s v="HK5123"/>
    <x v="12"/>
    <x v="4"/>
    <n v="1"/>
    <n v="333"/>
    <n v="1"/>
    <s v="81736"/>
    <x v="59"/>
    <x v="14"/>
    <n v="1"/>
    <s v="1"/>
    <n v="0"/>
    <n v="60"/>
    <n v="1"/>
  </r>
  <r>
    <s v="1GQ"/>
    <x v="20"/>
    <d v="2024-04-01T00:00:00"/>
    <x v="0"/>
    <x v="3"/>
    <s v="HK5123"/>
    <x v="12"/>
    <x v="4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2"/>
    <x v="4"/>
    <n v="13"/>
    <n v="3330"/>
    <n v="25.25"/>
    <s v="88001"/>
    <x v="60"/>
    <x v="18"/>
    <n v="5"/>
    <s v="25"/>
    <s v=",25"/>
    <n v="1500.25"/>
    <n v="25.004166666666666"/>
  </r>
  <r>
    <s v="1GQ"/>
    <x v="20"/>
    <d v="2024-04-01T00:00:00"/>
    <x v="0"/>
    <x v="3"/>
    <s v="HK5123"/>
    <x v="12"/>
    <x v="4"/>
    <n v="4"/>
    <n v="3330"/>
    <n v="10.4"/>
    <s v="88564"/>
    <x v="78"/>
    <x v="18"/>
    <n v="4"/>
    <s v="10"/>
    <s v=",4"/>
    <n v="600.4"/>
    <n v="10.006666666666666"/>
  </r>
  <r>
    <s v="1GQ"/>
    <x v="20"/>
    <d v="2024-04-01T00:00:00"/>
    <x v="0"/>
    <x v="3"/>
    <s v="HK5123"/>
    <x v="12"/>
    <x v="4"/>
    <n v="1"/>
    <n v="749"/>
    <n v="2.0499999999999998"/>
    <s v="91001"/>
    <x v="61"/>
    <x v="19"/>
    <n v="4"/>
    <s v="2,"/>
    <s v="05"/>
    <n v="125"/>
    <n v="2.0833333333333335"/>
  </r>
  <r>
    <s v="1GQ"/>
    <x v="20"/>
    <d v="2024-04-01T00:00:00"/>
    <x v="0"/>
    <x v="3"/>
    <s v="HK5123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4-01T00:00:00"/>
    <x v="0"/>
    <x v="3"/>
    <s v="HK5123"/>
    <x v="12"/>
    <x v="4"/>
    <n v="2"/>
    <n v="666"/>
    <n v="1.55"/>
    <s v="95001"/>
    <x v="81"/>
    <x v="26"/>
    <n v="4"/>
    <s v="1,"/>
    <s v="55"/>
    <n v="115"/>
    <n v="1.9166666666666667"/>
  </r>
  <r>
    <s v="1GQ"/>
    <x v="20"/>
    <d v="2024-04-01T00:00:00"/>
    <x v="0"/>
    <x v="3"/>
    <s v="HK5123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123"/>
    <x v="12"/>
    <x v="4"/>
    <n v="3"/>
    <n v="1831"/>
    <n v="5.3"/>
    <s v="99001"/>
    <x v="58"/>
    <x v="17"/>
    <n v="3"/>
    <s v="5,"/>
    <s v="3"/>
    <n v="303"/>
    <n v="5.05"/>
  </r>
  <r>
    <s v="1GQ"/>
    <x v="20"/>
    <d v="2024-04-01T00:00:00"/>
    <x v="0"/>
    <x v="3"/>
    <s v="HK5279"/>
    <x v="12"/>
    <x v="4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2"/>
    <x v="4"/>
    <n v="3"/>
    <n v="915"/>
    <n v="3.35"/>
    <s v="27001"/>
    <x v="56"/>
    <x v="15"/>
    <n v="4"/>
    <s v="3,"/>
    <s v="35"/>
    <n v="215"/>
    <n v="3.5833333333333335"/>
  </r>
  <r>
    <s v="1GQ"/>
    <x v="20"/>
    <d v="2024-04-01T00:00:00"/>
    <x v="0"/>
    <x v="3"/>
    <s v="HK5279"/>
    <x v="12"/>
    <x v="4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4-01T00:00:00"/>
    <x v="0"/>
    <x v="3"/>
    <s v="HK5279"/>
    <x v="12"/>
    <x v="4"/>
    <n v="1"/>
    <n v="249"/>
    <n v="0.4"/>
    <s v="76001"/>
    <x v="106"/>
    <x v="27"/>
    <n v="3"/>
    <s v="0,"/>
    <s v="4"/>
    <n v="4"/>
    <n v="6.6666666666666666E-2"/>
  </r>
  <r>
    <s v="1GQ"/>
    <x v="20"/>
    <d v="2024-04-01T00:00:00"/>
    <x v="0"/>
    <x v="3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4-01T00:00:00"/>
    <x v="0"/>
    <x v="3"/>
    <s v="HK5279"/>
    <x v="12"/>
    <x v="4"/>
    <n v="2"/>
    <n v="832"/>
    <n v="2.2000000000000002"/>
    <s v="81736"/>
    <x v="59"/>
    <x v="14"/>
    <n v="3"/>
    <s v="2,"/>
    <s v="2"/>
    <n v="122"/>
    <n v="2.0333333333333332"/>
  </r>
  <r>
    <s v="1GQ"/>
    <x v="20"/>
    <d v="2024-04-01T00:00:00"/>
    <x v="0"/>
    <x v="3"/>
    <s v="HK5279"/>
    <x v="12"/>
    <x v="4"/>
    <n v="2"/>
    <n v="1498"/>
    <n v="4.2"/>
    <s v="88001"/>
    <x v="60"/>
    <x v="18"/>
    <n v="3"/>
    <s v="4,"/>
    <s v="2"/>
    <n v="242"/>
    <n v="4.0333333333333332"/>
  </r>
  <r>
    <s v="1GQ"/>
    <x v="20"/>
    <d v="2024-04-01T00:00:00"/>
    <x v="0"/>
    <x v="3"/>
    <s v="HK5279"/>
    <x v="12"/>
    <x v="4"/>
    <n v="4"/>
    <n v="3330"/>
    <n v="11.2"/>
    <s v="91001"/>
    <x v="61"/>
    <x v="19"/>
    <n v="4"/>
    <s v="11"/>
    <s v=",2"/>
    <n v="660.2"/>
    <n v="11.003333333333334"/>
  </r>
  <r>
    <s v="1GQ"/>
    <x v="20"/>
    <d v="2024-04-01T00:00:00"/>
    <x v="0"/>
    <x v="3"/>
    <s v="HK5279"/>
    <x v="12"/>
    <x v="4"/>
    <n v="1"/>
    <n v="666"/>
    <n v="2"/>
    <s v="94001"/>
    <x v="68"/>
    <x v="21"/>
    <n v="1"/>
    <s v="2"/>
    <n v="0"/>
    <n v="120"/>
    <n v="2"/>
  </r>
  <r>
    <s v="1GQ"/>
    <x v="20"/>
    <d v="2024-04-01T00:00:00"/>
    <x v="0"/>
    <x v="3"/>
    <s v="HK5279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279"/>
    <x v="12"/>
    <x v="4"/>
    <n v="6"/>
    <n v="3330"/>
    <n v="12.05"/>
    <s v="99001"/>
    <x v="58"/>
    <x v="17"/>
    <n v="5"/>
    <s v="12"/>
    <s v=",05"/>
    <n v="720.05"/>
    <n v="12.000833333333333"/>
  </r>
  <r>
    <s v="1GQ"/>
    <x v="20"/>
    <d v="2024-04-01T00:00:00"/>
    <x v="0"/>
    <x v="3"/>
    <s v="HK5279"/>
    <x v="12"/>
    <x v="4"/>
    <n v="3"/>
    <n v="1165"/>
    <n v="3.3"/>
    <s v="99524"/>
    <x v="66"/>
    <x v="17"/>
    <n v="3"/>
    <s v="3,"/>
    <s v="3"/>
    <n v="183"/>
    <n v="3.05"/>
  </r>
  <r>
    <s v="1GQ"/>
    <x v="20"/>
    <d v="2024-04-01T00:00:00"/>
    <x v="0"/>
    <x v="3"/>
    <s v="HK5333"/>
    <x v="23"/>
    <x v="4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4"/>
    <n v="5"/>
    <n v="1581"/>
    <n v="4.3600000000000003"/>
    <s v="27001"/>
    <x v="56"/>
    <x v="15"/>
    <n v="4"/>
    <s v="4,"/>
    <s v="36"/>
    <n v="276"/>
    <n v="4.5999999999999996"/>
  </r>
  <r>
    <s v="1GQ"/>
    <x v="20"/>
    <d v="2024-04-01T00:00:00"/>
    <x v="0"/>
    <x v="3"/>
    <s v="HK5333"/>
    <x v="23"/>
    <x v="4"/>
    <n v="1"/>
    <n v="749"/>
    <n v="2.0699999999999998"/>
    <s v="47001"/>
    <x v="74"/>
    <x v="23"/>
    <n v="4"/>
    <s v="2,"/>
    <s v="07"/>
    <n v="127"/>
    <n v="2.1166666666666667"/>
  </r>
  <r>
    <s v="1GQ"/>
    <x v="20"/>
    <d v="2024-04-01T00:00:00"/>
    <x v="0"/>
    <x v="3"/>
    <s v="HK5333"/>
    <x v="23"/>
    <x v="4"/>
    <n v="5"/>
    <n v="2331"/>
    <n v="6.57"/>
    <s v="50001"/>
    <x v="77"/>
    <x v="24"/>
    <n v="4"/>
    <s v="6,"/>
    <s v="57"/>
    <n v="417"/>
    <n v="6.95"/>
  </r>
  <r>
    <s v="1GQ"/>
    <x v="20"/>
    <d v="2024-04-01T00:00:00"/>
    <x v="0"/>
    <x v="3"/>
    <s v="HK5333"/>
    <x v="23"/>
    <x v="4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4"/>
    <n v="1"/>
    <n v="416"/>
    <n v="1.05"/>
    <s v="54001"/>
    <x v="52"/>
    <x v="12"/>
    <n v="4"/>
    <s v="1,"/>
    <s v="05"/>
    <n v="65"/>
    <n v="1.0833333333333333"/>
  </r>
  <r>
    <s v="1GQ"/>
    <x v="20"/>
    <d v="2024-04-01T00:00:00"/>
    <x v="0"/>
    <x v="3"/>
    <s v="HK5333"/>
    <x v="23"/>
    <x v="4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4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4"/>
    <n v="1"/>
    <n v="915"/>
    <n v="2.42"/>
    <s v="73001"/>
    <x v="50"/>
    <x v="3"/>
    <n v="4"/>
    <s v="2,"/>
    <s v="42"/>
    <n v="162"/>
    <n v="2.7"/>
  </r>
  <r>
    <s v="1GQ"/>
    <x v="20"/>
    <d v="2024-04-01T00:00:00"/>
    <x v="0"/>
    <x v="3"/>
    <s v="HK5333"/>
    <x v="23"/>
    <x v="4"/>
    <n v="1"/>
    <n v="333"/>
    <n v="0.54"/>
    <s v="76001"/>
    <x v="106"/>
    <x v="27"/>
    <n v="4"/>
    <s v="0,"/>
    <s v="54"/>
    <n v="54"/>
    <n v="0.9"/>
  </r>
  <r>
    <s v="1GQ"/>
    <x v="20"/>
    <d v="2024-04-01T00:00:00"/>
    <x v="0"/>
    <x v="3"/>
    <s v="HK5333"/>
    <x v="23"/>
    <x v="4"/>
    <n v="1"/>
    <n v="666"/>
    <n v="1.56"/>
    <s v="8001"/>
    <x v="53"/>
    <x v="5"/>
    <n v="4"/>
    <s v="1,"/>
    <s v="56"/>
    <n v="116"/>
    <n v="1.9333333333333333"/>
  </r>
  <r>
    <s v="1GQ"/>
    <x v="20"/>
    <d v="2024-04-01T00:00:00"/>
    <x v="0"/>
    <x v="3"/>
    <s v="HK5333"/>
    <x v="23"/>
    <x v="4"/>
    <n v="1"/>
    <n v="333"/>
    <n v="0.49"/>
    <s v="81001"/>
    <x v="55"/>
    <x v="14"/>
    <n v="4"/>
    <s v="0,"/>
    <s v="49"/>
    <n v="49"/>
    <n v="0.81666666666666665"/>
  </r>
  <r>
    <s v="1GQ"/>
    <x v="20"/>
    <d v="2024-04-01T00:00:00"/>
    <x v="0"/>
    <x v="3"/>
    <s v="HK5333"/>
    <x v="23"/>
    <x v="4"/>
    <n v="5"/>
    <n v="1831"/>
    <n v="5.2"/>
    <s v="81736"/>
    <x v="59"/>
    <x v="14"/>
    <n v="3"/>
    <s v="5,"/>
    <s v="2"/>
    <n v="302"/>
    <n v="5.0333333333333332"/>
  </r>
  <r>
    <s v="1GQ"/>
    <x v="20"/>
    <d v="2024-04-01T00:00:00"/>
    <x v="0"/>
    <x v="3"/>
    <s v="HK5333"/>
    <x v="23"/>
    <x v="4"/>
    <n v="4"/>
    <n v="2664"/>
    <n v="7.52"/>
    <s v="88001"/>
    <x v="60"/>
    <x v="18"/>
    <n v="4"/>
    <s v="7,"/>
    <s v="52"/>
    <n v="472"/>
    <n v="7.8666666666666663"/>
  </r>
  <r>
    <s v="1GQ"/>
    <x v="20"/>
    <d v="2024-04-01T00:00:00"/>
    <x v="0"/>
    <x v="3"/>
    <s v="HK5333"/>
    <x v="23"/>
    <x v="4"/>
    <n v="1"/>
    <n v="1082"/>
    <n v="3.01"/>
    <s v="88564"/>
    <x v="78"/>
    <x v="18"/>
    <n v="4"/>
    <s v="3,"/>
    <s v="01"/>
    <n v="181"/>
    <n v="3.0166666666666666"/>
  </r>
  <r>
    <s v="1GQ"/>
    <x v="20"/>
    <d v="2024-04-01T00:00:00"/>
    <x v="0"/>
    <x v="3"/>
    <s v="HK5333"/>
    <x v="23"/>
    <x v="4"/>
    <n v="4"/>
    <n v="3246"/>
    <n v="9.39"/>
    <s v="91001"/>
    <x v="61"/>
    <x v="19"/>
    <n v="4"/>
    <s v="9,"/>
    <s v="39"/>
    <n v="579"/>
    <n v="9.65"/>
  </r>
  <r>
    <s v="1GQ"/>
    <x v="20"/>
    <d v="2024-04-01T00:00:00"/>
    <x v="0"/>
    <x v="3"/>
    <s v="HK5333"/>
    <x v="23"/>
    <x v="4"/>
    <n v="1"/>
    <n v="333"/>
    <n v="0.47"/>
    <s v="95001"/>
    <x v="81"/>
    <x v="26"/>
    <n v="4"/>
    <s v="0,"/>
    <s v="47"/>
    <n v="47"/>
    <n v="0.78333333333333333"/>
  </r>
  <r>
    <s v="1GQ"/>
    <x v="20"/>
    <d v="2024-04-01T00:00:00"/>
    <x v="0"/>
    <x v="3"/>
    <s v="HK5333"/>
    <x v="23"/>
    <x v="4"/>
    <n v="1"/>
    <n v="499"/>
    <n v="1.3"/>
    <s v="97001"/>
    <x v="57"/>
    <x v="16"/>
    <n v="3"/>
    <s v="1,"/>
    <s v="3"/>
    <n v="63"/>
    <n v="1.05"/>
  </r>
  <r>
    <s v="1GQ"/>
    <x v="20"/>
    <d v="2024-04-01T00:00:00"/>
    <x v="0"/>
    <x v="3"/>
    <s v="HK5333"/>
    <x v="23"/>
    <x v="4"/>
    <n v="3"/>
    <n v="1914"/>
    <n v="5.4"/>
    <s v="99001"/>
    <x v="58"/>
    <x v="17"/>
    <n v="3"/>
    <s v="5,"/>
    <s v="4"/>
    <n v="304"/>
    <n v="5.0666666666666664"/>
  </r>
  <r>
    <s v="1GQ"/>
    <x v="20"/>
    <d v="2024-05-01T00:00:00"/>
    <x v="0"/>
    <x v="4"/>
    <s v="HK4787"/>
    <x v="1"/>
    <x v="4"/>
    <n v="18"/>
    <n v="3330"/>
    <n v="29.48"/>
    <s v="50001"/>
    <x v="77"/>
    <x v="24"/>
    <n v="5"/>
    <s v="29"/>
    <s v=",48"/>
    <n v="1740.48"/>
    <n v="29.007999999999999"/>
  </r>
  <r>
    <s v="1GQ"/>
    <x v="20"/>
    <d v="2024-05-01T00:00:00"/>
    <x v="0"/>
    <x v="4"/>
    <s v="HK4787"/>
    <x v="1"/>
    <x v="4"/>
    <n v="1"/>
    <n v="416"/>
    <n v="1.04"/>
    <s v="50350"/>
    <x v="75"/>
    <x v="24"/>
    <n v="4"/>
    <s v="1,"/>
    <s v="04"/>
    <n v="64"/>
    <n v="1.0666666666666667"/>
  </r>
  <r>
    <s v="1GQ"/>
    <x v="20"/>
    <d v="2024-05-01T00:00:00"/>
    <x v="0"/>
    <x v="4"/>
    <s v="HK4787"/>
    <x v="1"/>
    <x v="4"/>
    <n v="2"/>
    <n v="1581"/>
    <n v="4.34"/>
    <s v="81001"/>
    <x v="55"/>
    <x v="14"/>
    <n v="4"/>
    <s v="4,"/>
    <s v="34"/>
    <n v="274"/>
    <n v="4.5666666666666664"/>
  </r>
  <r>
    <s v="1GQ"/>
    <x v="20"/>
    <d v="2024-05-01T00:00:00"/>
    <x v="0"/>
    <x v="4"/>
    <s v="HK4787"/>
    <x v="1"/>
    <x v="4"/>
    <n v="6"/>
    <n v="3330"/>
    <n v="11.32"/>
    <s v="81736"/>
    <x v="59"/>
    <x v="14"/>
    <n v="5"/>
    <s v="11"/>
    <s v=",32"/>
    <n v="660.32"/>
    <n v="11.005333333333335"/>
  </r>
  <r>
    <s v="1GQ"/>
    <x v="20"/>
    <d v="2024-05-01T00:00:00"/>
    <x v="0"/>
    <x v="4"/>
    <s v="HK4787"/>
    <x v="1"/>
    <x v="4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4"/>
    <n v="1"/>
    <n v="582"/>
    <n v="1.45"/>
    <s v="85230"/>
    <x v="142"/>
    <x v="4"/>
    <n v="4"/>
    <s v="1,"/>
    <s v="45"/>
    <n v="105"/>
    <n v="1.75"/>
  </r>
  <r>
    <s v="1GQ"/>
    <x v="20"/>
    <d v="2024-05-01T00:00:00"/>
    <x v="0"/>
    <x v="4"/>
    <s v="HK4787"/>
    <x v="1"/>
    <x v="4"/>
    <n v="1"/>
    <n v="499"/>
    <n v="1.23"/>
    <s v="85440"/>
    <x v="143"/>
    <x v="4"/>
    <n v="4"/>
    <s v="1,"/>
    <s v="23"/>
    <n v="83"/>
    <n v="1.3833333333333333"/>
  </r>
  <r>
    <s v="1GQ"/>
    <x v="20"/>
    <d v="2024-05-01T00:00:00"/>
    <x v="0"/>
    <x v="4"/>
    <s v="HK4787"/>
    <x v="1"/>
    <x v="4"/>
    <n v="1"/>
    <n v="249"/>
    <n v="0.33"/>
    <s v="94343"/>
    <x v="79"/>
    <x v="21"/>
    <n v="4"/>
    <s v="0,"/>
    <s v="33"/>
    <n v="33"/>
    <n v="0.55000000000000004"/>
  </r>
  <r>
    <s v="1GQ"/>
    <x v="20"/>
    <d v="2024-05-01T00:00:00"/>
    <x v="0"/>
    <x v="4"/>
    <s v="HK4787"/>
    <x v="1"/>
    <x v="4"/>
    <n v="1"/>
    <n v="1248"/>
    <n v="3.36"/>
    <s v="99001"/>
    <x v="58"/>
    <x v="17"/>
    <n v="4"/>
    <s v="3,"/>
    <s v="36"/>
    <n v="216"/>
    <n v="3.6"/>
  </r>
  <r>
    <s v="1GQ"/>
    <x v="20"/>
    <d v="2024-05-01T00:00:00"/>
    <x v="0"/>
    <x v="4"/>
    <s v="HK4787"/>
    <x v="1"/>
    <x v="4"/>
    <n v="2"/>
    <n v="1332"/>
    <n v="3.56"/>
    <s v="99524"/>
    <x v="66"/>
    <x v="17"/>
    <n v="4"/>
    <s v="3,"/>
    <s v="56"/>
    <n v="236"/>
    <n v="3.9333333333333331"/>
  </r>
  <r>
    <s v="1GQ"/>
    <x v="20"/>
    <d v="2024-05-01T00:00:00"/>
    <x v="0"/>
    <x v="4"/>
    <s v="HK4787"/>
    <x v="1"/>
    <x v="4"/>
    <n v="2"/>
    <n v="999"/>
    <n v="3"/>
    <s v="99773"/>
    <x v="71"/>
    <x v="17"/>
    <n v="1"/>
    <s v="3"/>
    <n v="0"/>
    <n v="180"/>
    <n v="3"/>
  </r>
  <r>
    <s v="1GQ"/>
    <x v="20"/>
    <d v="2024-05-01T00:00:00"/>
    <x v="0"/>
    <x v="4"/>
    <s v="HK5123"/>
    <x v="12"/>
    <x v="4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2"/>
    <x v="4"/>
    <n v="1"/>
    <n v="582"/>
    <n v="1.45"/>
    <s v="13001"/>
    <x v="67"/>
    <x v="10"/>
    <n v="4"/>
    <s v="1,"/>
    <s v="45"/>
    <n v="105"/>
    <n v="1.75"/>
  </r>
  <r>
    <s v="1GQ"/>
    <x v="20"/>
    <d v="2024-05-01T00:00:00"/>
    <x v="0"/>
    <x v="4"/>
    <s v="HK5123"/>
    <x v="12"/>
    <x v="4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2"/>
    <x v="4"/>
    <n v="1"/>
    <n v="333"/>
    <n v="1"/>
    <s v="27495"/>
    <x v="70"/>
    <x v="15"/>
    <n v="1"/>
    <s v="1"/>
    <n v="0"/>
    <n v="60"/>
    <n v="1"/>
  </r>
  <r>
    <s v="1GQ"/>
    <x v="20"/>
    <d v="2024-05-01T00:00:00"/>
    <x v="0"/>
    <x v="4"/>
    <s v="HK5123"/>
    <x v="12"/>
    <x v="4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2"/>
    <x v="4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2"/>
    <x v="4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2"/>
    <x v="4"/>
    <n v="1"/>
    <n v="333"/>
    <n v="0.55000000000000004"/>
    <s v="73001"/>
    <x v="50"/>
    <x v="3"/>
    <n v="4"/>
    <s v="0,"/>
    <s v="55"/>
    <n v="55"/>
    <n v="0.91666666666666663"/>
  </r>
  <r>
    <s v="1GQ"/>
    <x v="20"/>
    <d v="2024-05-01T00:00:00"/>
    <x v="0"/>
    <x v="4"/>
    <s v="HK5123"/>
    <x v="12"/>
    <x v="4"/>
    <n v="1"/>
    <n v="666"/>
    <n v="1.55"/>
    <s v="8001"/>
    <x v="53"/>
    <x v="5"/>
    <n v="4"/>
    <s v="1,"/>
    <s v="55"/>
    <n v="115"/>
    <n v="1.9166666666666667"/>
  </r>
  <r>
    <s v="1GQ"/>
    <x v="20"/>
    <d v="2024-05-01T00:00:00"/>
    <x v="0"/>
    <x v="4"/>
    <s v="HK5123"/>
    <x v="12"/>
    <x v="4"/>
    <n v="5"/>
    <n v="2247"/>
    <n v="6.45"/>
    <s v="81001"/>
    <x v="55"/>
    <x v="14"/>
    <n v="4"/>
    <s v="6,"/>
    <s v="45"/>
    <n v="405"/>
    <n v="6.75"/>
  </r>
  <r>
    <s v="1GQ"/>
    <x v="20"/>
    <d v="2024-05-01T00:00:00"/>
    <x v="0"/>
    <x v="4"/>
    <s v="HK5123"/>
    <x v="12"/>
    <x v="4"/>
    <n v="3"/>
    <n v="1831"/>
    <n v="5.2"/>
    <s v="88001"/>
    <x v="60"/>
    <x v="18"/>
    <n v="3"/>
    <s v="5,"/>
    <s v="2"/>
    <n v="302"/>
    <n v="5.0333333333333332"/>
  </r>
  <r>
    <s v="1GQ"/>
    <x v="20"/>
    <d v="2024-05-01T00:00:00"/>
    <x v="0"/>
    <x v="4"/>
    <s v="HK5123"/>
    <x v="12"/>
    <x v="4"/>
    <n v="1"/>
    <n v="999"/>
    <n v="2.5499999999999998"/>
    <s v="88564"/>
    <x v="78"/>
    <x v="18"/>
    <n v="4"/>
    <s v="2,"/>
    <s v="55"/>
    <n v="175"/>
    <n v="2.9166666666666665"/>
  </r>
  <r>
    <s v="1GQ"/>
    <x v="20"/>
    <d v="2024-05-01T00:00:00"/>
    <x v="0"/>
    <x v="4"/>
    <s v="HK5123"/>
    <x v="12"/>
    <x v="4"/>
    <n v="9"/>
    <n v="3330"/>
    <n v="17.55"/>
    <s v="91001"/>
    <x v="61"/>
    <x v="19"/>
    <n v="5"/>
    <s v="17"/>
    <s v=",55"/>
    <n v="1020.55"/>
    <n v="17.009166666666665"/>
  </r>
  <r>
    <s v="1GQ"/>
    <x v="20"/>
    <d v="2024-05-01T00:00:00"/>
    <x v="0"/>
    <x v="4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5-01T00:00:00"/>
    <x v="0"/>
    <x v="4"/>
    <s v="HK5123"/>
    <x v="12"/>
    <x v="4"/>
    <n v="1"/>
    <n v="499"/>
    <n v="1.25"/>
    <s v="91405"/>
    <x v="80"/>
    <x v="19"/>
    <n v="4"/>
    <s v="1,"/>
    <s v="25"/>
    <n v="85"/>
    <n v="1.4166666666666667"/>
  </r>
  <r>
    <s v="1GQ"/>
    <x v="20"/>
    <d v="2024-05-01T00:00:00"/>
    <x v="0"/>
    <x v="4"/>
    <s v="HK5123"/>
    <x v="12"/>
    <x v="4"/>
    <n v="1"/>
    <n v="749"/>
    <n v="2.15"/>
    <s v="91407"/>
    <x v="87"/>
    <x v="19"/>
    <n v="4"/>
    <s v="2,"/>
    <s v="15"/>
    <n v="135"/>
    <n v="2.25"/>
  </r>
  <r>
    <s v="1GQ"/>
    <x v="20"/>
    <d v="2024-05-01T00:00:00"/>
    <x v="0"/>
    <x v="4"/>
    <s v="HK5123"/>
    <x v="12"/>
    <x v="4"/>
    <n v="1"/>
    <n v="249"/>
    <n v="0.4"/>
    <s v="94001"/>
    <x v="68"/>
    <x v="21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666"/>
    <n v="1.5"/>
    <s v="94343"/>
    <x v="79"/>
    <x v="21"/>
    <n v="3"/>
    <s v="1,"/>
    <s v="5"/>
    <n v="65"/>
    <n v="1.0833333333333333"/>
  </r>
  <r>
    <s v="1GQ"/>
    <x v="20"/>
    <d v="2024-05-01T00:00:00"/>
    <x v="0"/>
    <x v="4"/>
    <s v="HK5123"/>
    <x v="12"/>
    <x v="4"/>
    <n v="1"/>
    <n v="832"/>
    <n v="2.25"/>
    <s v="94883"/>
    <x v="89"/>
    <x v="21"/>
    <n v="4"/>
    <s v="2,"/>
    <s v="25"/>
    <n v="145"/>
    <n v="2.4166666666666665"/>
  </r>
  <r>
    <s v="1GQ"/>
    <x v="20"/>
    <d v="2024-05-01T00:00:00"/>
    <x v="0"/>
    <x v="4"/>
    <s v="HK5123"/>
    <x v="12"/>
    <x v="4"/>
    <n v="4"/>
    <n v="2164"/>
    <n v="6.3"/>
    <s v="99001"/>
    <x v="58"/>
    <x v="17"/>
    <n v="3"/>
    <s v="6,"/>
    <s v="3"/>
    <n v="363"/>
    <n v="6.05"/>
  </r>
  <r>
    <s v="1GQ"/>
    <x v="20"/>
    <d v="2024-05-01T00:00:00"/>
    <x v="0"/>
    <x v="4"/>
    <s v="HK5123"/>
    <x v="12"/>
    <x v="4"/>
    <n v="1"/>
    <n v="249"/>
    <n v="0.4"/>
    <s v="99524"/>
    <x v="66"/>
    <x v="17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5-01T00:00:00"/>
    <x v="0"/>
    <x v="4"/>
    <s v="HK5279"/>
    <x v="12"/>
    <x v="4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2"/>
    <x v="4"/>
    <n v="1"/>
    <n v="416"/>
    <n v="1.05"/>
    <s v="18001"/>
    <x v="105"/>
    <x v="30"/>
    <n v="4"/>
    <s v="1,"/>
    <s v="05"/>
    <n v="65"/>
    <n v="1.0833333333333333"/>
  </r>
  <r>
    <s v="1GQ"/>
    <x v="20"/>
    <d v="2024-05-01T00:00:00"/>
    <x v="0"/>
    <x v="4"/>
    <s v="HK5279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2"/>
    <x v="4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2"/>
    <x v="4"/>
    <n v="5"/>
    <n v="1831"/>
    <n v="5.25"/>
    <s v="27001"/>
    <x v="56"/>
    <x v="15"/>
    <n v="4"/>
    <s v="5,"/>
    <s v="25"/>
    <n v="325"/>
    <n v="5.416666666666667"/>
  </r>
  <r>
    <s v="1GQ"/>
    <x v="20"/>
    <d v="2024-05-01T00:00:00"/>
    <x v="0"/>
    <x v="4"/>
    <s v="HK5279"/>
    <x v="12"/>
    <x v="4"/>
    <n v="1"/>
    <n v="249"/>
    <n v="0.4"/>
    <s v="41001"/>
    <x v="51"/>
    <x v="11"/>
    <n v="3"/>
    <s v="0,"/>
    <s v="4"/>
    <n v="4"/>
    <n v="6.6666666666666666E-2"/>
  </r>
  <r>
    <s v="1GQ"/>
    <x v="20"/>
    <d v="2024-05-01T00:00:00"/>
    <x v="0"/>
    <x v="4"/>
    <s v="HK5279"/>
    <x v="12"/>
    <x v="4"/>
    <n v="1"/>
    <n v="83"/>
    <n v="0.15"/>
    <s v="47001"/>
    <x v="74"/>
    <x v="23"/>
    <n v="4"/>
    <s v="0,"/>
    <s v="15"/>
    <n v="15"/>
    <n v="0.25"/>
  </r>
  <r>
    <s v="1GQ"/>
    <x v="20"/>
    <d v="2024-05-01T00:00:00"/>
    <x v="0"/>
    <x v="4"/>
    <s v="HK5279"/>
    <x v="12"/>
    <x v="4"/>
    <n v="3"/>
    <n v="1498"/>
    <n v="4.2"/>
    <s v="50001"/>
    <x v="77"/>
    <x v="24"/>
    <n v="3"/>
    <s v="4,"/>
    <s v="2"/>
    <n v="242"/>
    <n v="4.0333333333333332"/>
  </r>
  <r>
    <s v="1GQ"/>
    <x v="20"/>
    <d v="2024-05-01T00:00:00"/>
    <x v="0"/>
    <x v="4"/>
    <s v="HK5279"/>
    <x v="12"/>
    <x v="4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2"/>
    <x v="4"/>
    <n v="1"/>
    <n v="249"/>
    <n v="0.35"/>
    <s v="5059"/>
    <x v="45"/>
    <x v="2"/>
    <n v="4"/>
    <s v="0,"/>
    <s v="35"/>
    <n v="35"/>
    <n v="0.58333333333333337"/>
  </r>
  <r>
    <s v="1GQ"/>
    <x v="20"/>
    <d v="2024-05-01T00:00:00"/>
    <x v="0"/>
    <x v="4"/>
    <s v="HK5279"/>
    <x v="12"/>
    <x v="4"/>
    <n v="1"/>
    <n v="166"/>
    <n v="0.3"/>
    <s v="54001"/>
    <x v="52"/>
    <x v="12"/>
    <n v="3"/>
    <s v="0,"/>
    <s v="3"/>
    <n v="3"/>
    <n v="0.05"/>
  </r>
  <r>
    <s v="1GQ"/>
    <x v="20"/>
    <d v="2024-05-01T00:00:00"/>
    <x v="0"/>
    <x v="4"/>
    <s v="HK5279"/>
    <x v="12"/>
    <x v="4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5-01T00:00:00"/>
    <x v="0"/>
    <x v="4"/>
    <s v="HK5279"/>
    <x v="12"/>
    <x v="4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2"/>
    <x v="4"/>
    <n v="1"/>
    <n v="749"/>
    <n v="2.0499999999999998"/>
    <s v="73001"/>
    <x v="50"/>
    <x v="3"/>
    <n v="4"/>
    <s v="2,"/>
    <s v="05"/>
    <n v="125"/>
    <n v="2.0833333333333335"/>
  </r>
  <r>
    <s v="1GQ"/>
    <x v="20"/>
    <d v="2024-05-01T00:00:00"/>
    <x v="0"/>
    <x v="4"/>
    <s v="HK5279"/>
    <x v="12"/>
    <x v="4"/>
    <n v="5"/>
    <n v="3163"/>
    <n v="9.1999999999999993"/>
    <s v="8001"/>
    <x v="53"/>
    <x v="5"/>
    <n v="3"/>
    <s v="9,"/>
    <s v="2"/>
    <n v="542"/>
    <n v="9.0333333333333332"/>
  </r>
  <r>
    <s v="1GQ"/>
    <x v="20"/>
    <d v="2024-05-01T00:00:00"/>
    <x v="0"/>
    <x v="4"/>
    <s v="HK5279"/>
    <x v="12"/>
    <x v="4"/>
    <n v="3"/>
    <n v="1248"/>
    <n v="3.45"/>
    <s v="81001"/>
    <x v="55"/>
    <x v="14"/>
    <n v="4"/>
    <s v="3,"/>
    <s v="45"/>
    <n v="225"/>
    <n v="3.75"/>
  </r>
  <r>
    <s v="1GQ"/>
    <x v="20"/>
    <d v="2024-05-01T00:00:00"/>
    <x v="0"/>
    <x v="4"/>
    <s v="HK5279"/>
    <x v="12"/>
    <x v="4"/>
    <n v="3"/>
    <n v="1165"/>
    <n v="3.2"/>
    <s v="81736"/>
    <x v="59"/>
    <x v="14"/>
    <n v="3"/>
    <s v="3,"/>
    <s v="2"/>
    <n v="182"/>
    <n v="3.0333333333333332"/>
  </r>
  <r>
    <s v="1GQ"/>
    <x v="20"/>
    <d v="2024-05-01T00:00:00"/>
    <x v="0"/>
    <x v="4"/>
    <s v="HK5279"/>
    <x v="12"/>
    <x v="4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2"/>
    <x v="4"/>
    <n v="9"/>
    <n v="3330"/>
    <n v="18.149999999999999"/>
    <s v="88001"/>
    <x v="60"/>
    <x v="18"/>
    <n v="5"/>
    <s v="18"/>
    <s v=",15"/>
    <n v="1080.1500000000001"/>
    <n v="18.002500000000001"/>
  </r>
  <r>
    <s v="1GQ"/>
    <x v="20"/>
    <d v="2024-05-01T00:00:00"/>
    <x v="0"/>
    <x v="4"/>
    <s v="HK5279"/>
    <x v="12"/>
    <x v="4"/>
    <n v="3"/>
    <n v="832"/>
    <n v="2.2999999999999998"/>
    <s v="88564"/>
    <x v="78"/>
    <x v="18"/>
    <n v="3"/>
    <s v="2,"/>
    <s v="3"/>
    <n v="123"/>
    <n v="2.0499999999999998"/>
  </r>
  <r>
    <s v="1GQ"/>
    <x v="20"/>
    <d v="2024-05-01T00:00:00"/>
    <x v="0"/>
    <x v="4"/>
    <s v="HK5279"/>
    <x v="12"/>
    <x v="4"/>
    <n v="7"/>
    <n v="3330"/>
    <n v="19.350000000000001"/>
    <s v="91001"/>
    <x v="61"/>
    <x v="19"/>
    <n v="5"/>
    <s v="19"/>
    <s v=",35"/>
    <n v="1140.3499999999999"/>
    <n v="19.005833333333332"/>
  </r>
  <r>
    <s v="1GQ"/>
    <x v="20"/>
    <d v="2024-05-01T00:00:00"/>
    <x v="0"/>
    <x v="4"/>
    <s v="HK5279"/>
    <x v="12"/>
    <x v="4"/>
    <n v="4"/>
    <n v="2165"/>
    <n v="6.3"/>
    <s v="94001"/>
    <x v="68"/>
    <x v="21"/>
    <n v="3"/>
    <s v="6,"/>
    <s v="3"/>
    <n v="363"/>
    <n v="6.05"/>
  </r>
  <r>
    <s v="1GQ"/>
    <x v="20"/>
    <d v="2024-05-01T00:00:00"/>
    <x v="0"/>
    <x v="4"/>
    <s v="HK5279"/>
    <x v="12"/>
    <x v="4"/>
    <n v="1"/>
    <n v="499"/>
    <n v="1.3"/>
    <s v="94343"/>
    <x v="79"/>
    <x v="21"/>
    <n v="3"/>
    <s v="1,"/>
    <s v="3"/>
    <n v="63"/>
    <n v="1.05"/>
  </r>
  <r>
    <s v="1GQ"/>
    <x v="20"/>
    <d v="2024-05-01T00:00:00"/>
    <x v="0"/>
    <x v="4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5-01T00:00:00"/>
    <x v="0"/>
    <x v="4"/>
    <s v="HK5279"/>
    <x v="12"/>
    <x v="4"/>
    <n v="3"/>
    <n v="999"/>
    <n v="2.5499999999999998"/>
    <s v="99524"/>
    <x v="66"/>
    <x v="17"/>
    <n v="4"/>
    <s v="2,"/>
    <s v="55"/>
    <n v="175"/>
    <n v="2.9166666666666665"/>
  </r>
  <r>
    <s v="1GQ"/>
    <x v="20"/>
    <d v="2024-05-01T00:00:00"/>
    <x v="0"/>
    <x v="4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4787"/>
    <x v="1"/>
    <x v="4"/>
    <n v="21"/>
    <n v="3330"/>
    <n v="40.380000000000003"/>
    <s v="50001"/>
    <x v="77"/>
    <x v="24"/>
    <n v="5"/>
    <s v="40"/>
    <s v=",38"/>
    <n v="2400.38"/>
    <n v="40.006333333333338"/>
  </r>
  <r>
    <s v="1GQ"/>
    <x v="20"/>
    <d v="2024-06-01T00:00:00"/>
    <x v="0"/>
    <x v="5"/>
    <s v="HK4787"/>
    <x v="1"/>
    <x v="4"/>
    <n v="1"/>
    <n v="333"/>
    <n v="1"/>
    <s v="50325"/>
    <x v="96"/>
    <x v="24"/>
    <n v="1"/>
    <s v="1"/>
    <n v="0"/>
    <n v="60"/>
    <n v="1"/>
  </r>
  <r>
    <s v="1GQ"/>
    <x v="20"/>
    <d v="2024-06-01T00:00:00"/>
    <x v="0"/>
    <x v="5"/>
    <s v="HK4787"/>
    <x v="1"/>
    <x v="4"/>
    <n v="9"/>
    <n v="3330"/>
    <n v="14.19"/>
    <s v="81736"/>
    <x v="59"/>
    <x v="14"/>
    <n v="5"/>
    <s v="14"/>
    <s v=",19"/>
    <n v="840.19"/>
    <n v="14.003166666666667"/>
  </r>
  <r>
    <s v="1GQ"/>
    <x v="20"/>
    <d v="2024-06-01T00:00:00"/>
    <x v="0"/>
    <x v="5"/>
    <s v="HK4787"/>
    <x v="1"/>
    <x v="4"/>
    <n v="1"/>
    <n v="606"/>
    <n v="1.49"/>
    <s v="81794"/>
    <x v="140"/>
    <x v="14"/>
    <n v="4"/>
    <s v="1,"/>
    <s v="49"/>
    <n v="109"/>
    <n v="1.8166666666666667"/>
  </r>
  <r>
    <s v="1GQ"/>
    <x v="20"/>
    <d v="2024-06-01T00:00:00"/>
    <x v="0"/>
    <x v="5"/>
    <s v="HK4787"/>
    <x v="1"/>
    <x v="4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4"/>
    <n v="1"/>
    <n v="1082"/>
    <n v="3.07"/>
    <s v="94001"/>
    <x v="68"/>
    <x v="21"/>
    <n v="4"/>
    <s v="3,"/>
    <s v="07"/>
    <n v="187"/>
    <n v="3.1166666666666667"/>
  </r>
  <r>
    <s v="1GQ"/>
    <x v="20"/>
    <d v="2024-06-01T00:00:00"/>
    <x v="0"/>
    <x v="5"/>
    <s v="HK4787"/>
    <x v="1"/>
    <x v="4"/>
    <n v="2"/>
    <n v="1332"/>
    <n v="3.16"/>
    <s v="94343"/>
    <x v="79"/>
    <x v="21"/>
    <n v="4"/>
    <s v="3,"/>
    <s v="16"/>
    <n v="196"/>
    <n v="3.2666666666666666"/>
  </r>
  <r>
    <s v="1GQ"/>
    <x v="20"/>
    <d v="2024-06-01T00:00:00"/>
    <x v="0"/>
    <x v="5"/>
    <s v="HK4787"/>
    <x v="1"/>
    <x v="4"/>
    <n v="3"/>
    <n v="839.03"/>
    <n v="2.48"/>
    <s v="97001"/>
    <x v="57"/>
    <x v="16"/>
    <n v="4"/>
    <s v="2,"/>
    <s v="48"/>
    <n v="168"/>
    <n v="2.8"/>
  </r>
  <r>
    <s v="1GQ"/>
    <x v="20"/>
    <d v="2024-06-01T00:00:00"/>
    <x v="0"/>
    <x v="5"/>
    <s v="HK4787"/>
    <x v="1"/>
    <x v="4"/>
    <n v="4"/>
    <n v="2747"/>
    <n v="8.02"/>
    <s v="99524"/>
    <x v="66"/>
    <x v="17"/>
    <n v="4"/>
    <s v="8,"/>
    <s v="02"/>
    <n v="482"/>
    <n v="8.0333333333333332"/>
  </r>
  <r>
    <s v="1GQ"/>
    <x v="20"/>
    <d v="2024-06-01T00:00:00"/>
    <x v="0"/>
    <x v="5"/>
    <s v="HK5052"/>
    <x v="12"/>
    <x v="4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2"/>
    <x v="4"/>
    <n v="7"/>
    <n v="1931"/>
    <n v="5.2"/>
    <s v="27001"/>
    <x v="56"/>
    <x v="15"/>
    <n v="3"/>
    <s v="5,"/>
    <s v="2"/>
    <n v="302"/>
    <n v="5.0333333333333332"/>
  </r>
  <r>
    <s v="1GQ"/>
    <x v="20"/>
    <d v="2024-06-01T00:00:00"/>
    <x v="0"/>
    <x v="5"/>
    <s v="HK5052"/>
    <x v="12"/>
    <x v="4"/>
    <n v="5"/>
    <n v="2164"/>
    <n v="6.3"/>
    <s v="50001"/>
    <x v="77"/>
    <x v="24"/>
    <n v="3"/>
    <s v="6,"/>
    <s v="3"/>
    <n v="363"/>
    <n v="6.05"/>
  </r>
  <r>
    <s v="1GQ"/>
    <x v="20"/>
    <d v="2024-06-01T00:00:00"/>
    <x v="0"/>
    <x v="5"/>
    <s v="HK5052"/>
    <x v="12"/>
    <x v="4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6-01T00:00:00"/>
    <x v="0"/>
    <x v="5"/>
    <s v="HK5052"/>
    <x v="12"/>
    <x v="4"/>
    <n v="2"/>
    <n v="499"/>
    <n v="1.25"/>
    <s v="54001"/>
    <x v="52"/>
    <x v="12"/>
    <n v="4"/>
    <s v="1,"/>
    <s v="25"/>
    <n v="85"/>
    <n v="1.4166666666666667"/>
  </r>
  <r>
    <s v="1GQ"/>
    <x v="20"/>
    <d v="2024-06-01T00:00:00"/>
    <x v="0"/>
    <x v="5"/>
    <s v="HK5052"/>
    <x v="12"/>
    <x v="4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2"/>
    <x v="4"/>
    <n v="2"/>
    <n v="582"/>
    <n v="1.35"/>
    <s v="76001"/>
    <x v="106"/>
    <x v="27"/>
    <n v="4"/>
    <s v="1,"/>
    <s v="35"/>
    <n v="95"/>
    <n v="1.5833333333333333"/>
  </r>
  <r>
    <s v="1GQ"/>
    <x v="20"/>
    <d v="2024-06-01T00:00:00"/>
    <x v="0"/>
    <x v="5"/>
    <s v="HK5052"/>
    <x v="12"/>
    <x v="4"/>
    <n v="7"/>
    <n v="3579"/>
    <n v="10.35"/>
    <s v="8001"/>
    <x v="53"/>
    <x v="5"/>
    <n v="5"/>
    <s v="10"/>
    <s v=",35"/>
    <n v="600.35"/>
    <n v="10.005833333333333"/>
  </r>
  <r>
    <s v="1GQ"/>
    <x v="20"/>
    <d v="2024-06-01T00:00:00"/>
    <x v="0"/>
    <x v="5"/>
    <s v="HK5052"/>
    <x v="12"/>
    <x v="4"/>
    <n v="11"/>
    <n v="3330"/>
    <n v="10.45"/>
    <s v="81736"/>
    <x v="59"/>
    <x v="14"/>
    <n v="5"/>
    <s v="10"/>
    <s v=",45"/>
    <n v="600.45000000000005"/>
    <n v="10.0075"/>
  </r>
  <r>
    <s v="1GQ"/>
    <x v="20"/>
    <d v="2024-06-01T00:00:00"/>
    <x v="0"/>
    <x v="5"/>
    <s v="HK5052"/>
    <x v="12"/>
    <x v="4"/>
    <n v="5"/>
    <n v="2331"/>
    <n v="6.55"/>
    <s v="88001"/>
    <x v="60"/>
    <x v="18"/>
    <n v="4"/>
    <s v="6,"/>
    <s v="55"/>
    <n v="415"/>
    <n v="6.916666666666667"/>
  </r>
  <r>
    <s v="1GQ"/>
    <x v="20"/>
    <d v="2024-06-01T00:00:00"/>
    <x v="0"/>
    <x v="5"/>
    <s v="HK5052"/>
    <x v="12"/>
    <x v="4"/>
    <n v="3"/>
    <n v="1665"/>
    <n v="5"/>
    <s v="88564"/>
    <x v="78"/>
    <x v="18"/>
    <n v="1"/>
    <s v="5"/>
    <n v="0"/>
    <n v="300"/>
    <n v="5"/>
  </r>
  <r>
    <s v="1GQ"/>
    <x v="20"/>
    <d v="2024-06-01T00:00:00"/>
    <x v="0"/>
    <x v="5"/>
    <s v="HK5052"/>
    <x v="12"/>
    <x v="4"/>
    <n v="6"/>
    <n v="3330"/>
    <n v="17.399999999999999"/>
    <s v="91001"/>
    <x v="61"/>
    <x v="19"/>
    <n v="4"/>
    <s v="17"/>
    <s v=",4"/>
    <n v="1020.4"/>
    <n v="17.006666666666668"/>
  </r>
  <r>
    <s v="1GQ"/>
    <x v="20"/>
    <d v="2024-06-01T00:00:00"/>
    <x v="0"/>
    <x v="5"/>
    <s v="HK5052"/>
    <x v="12"/>
    <x v="4"/>
    <n v="1"/>
    <n v="666"/>
    <n v="4.25"/>
    <s v="94001"/>
    <x v="68"/>
    <x v="21"/>
    <n v="4"/>
    <s v="4,"/>
    <s v="25"/>
    <n v="265"/>
    <n v="4.416666666666667"/>
  </r>
  <r>
    <s v="1GQ"/>
    <x v="20"/>
    <d v="2024-06-01T00:00:00"/>
    <x v="0"/>
    <x v="5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6-01T00:00:00"/>
    <x v="0"/>
    <x v="5"/>
    <s v="HK5052"/>
    <x v="12"/>
    <x v="4"/>
    <n v="2"/>
    <n v="1498"/>
    <n v="4.25"/>
    <s v="99001"/>
    <x v="58"/>
    <x v="17"/>
    <n v="4"/>
    <s v="4,"/>
    <s v="25"/>
    <n v="265"/>
    <n v="4.416666666666667"/>
  </r>
  <r>
    <s v="1GQ"/>
    <x v="20"/>
    <d v="2024-06-01T00:00:00"/>
    <x v="0"/>
    <x v="5"/>
    <s v="HK5052"/>
    <x v="12"/>
    <x v="4"/>
    <n v="2"/>
    <n v="832"/>
    <n v="2.25"/>
    <s v="99524"/>
    <x v="66"/>
    <x v="17"/>
    <n v="4"/>
    <s v="2,"/>
    <s v="25"/>
    <n v="145"/>
    <n v="2.4166666666666665"/>
  </r>
  <r>
    <s v="1GQ"/>
    <x v="20"/>
    <d v="2024-06-01T00:00:00"/>
    <x v="0"/>
    <x v="5"/>
    <s v="HK5052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5123"/>
    <x v="12"/>
    <x v="4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2"/>
    <x v="4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2"/>
    <x v="4"/>
    <n v="5"/>
    <n v="1082"/>
    <n v="3.15"/>
    <s v="27001"/>
    <x v="56"/>
    <x v="15"/>
    <n v="4"/>
    <s v="3,"/>
    <s v="15"/>
    <n v="195"/>
    <n v="3.25"/>
  </r>
  <r>
    <s v="1GQ"/>
    <x v="20"/>
    <d v="2024-06-01T00:00:00"/>
    <x v="0"/>
    <x v="5"/>
    <s v="HK5123"/>
    <x v="12"/>
    <x v="4"/>
    <n v="3"/>
    <n v="1498"/>
    <n v="4.25"/>
    <s v="50001"/>
    <x v="77"/>
    <x v="24"/>
    <n v="4"/>
    <s v="4,"/>
    <s v="25"/>
    <n v="265"/>
    <n v="4.416666666666667"/>
  </r>
  <r>
    <s v="1GQ"/>
    <x v="20"/>
    <d v="2024-06-01T00:00:00"/>
    <x v="0"/>
    <x v="5"/>
    <s v="HK5123"/>
    <x v="12"/>
    <x v="4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2"/>
    <x v="4"/>
    <n v="1"/>
    <n v="999"/>
    <n v="2.5499999999999998"/>
    <s v="5059"/>
    <x v="45"/>
    <x v="2"/>
    <n v="4"/>
    <s v="2,"/>
    <s v="55"/>
    <n v="175"/>
    <n v="2.9166666666666665"/>
  </r>
  <r>
    <s v="1GQ"/>
    <x v="20"/>
    <d v="2024-06-01T00:00:00"/>
    <x v="0"/>
    <x v="5"/>
    <s v="HK5123"/>
    <x v="12"/>
    <x v="4"/>
    <n v="2"/>
    <n v="832"/>
    <n v="2.5499999999999998"/>
    <s v="54001"/>
    <x v="52"/>
    <x v="12"/>
    <n v="4"/>
    <s v="2,"/>
    <s v="55"/>
    <n v="175"/>
    <n v="2.9166666666666665"/>
  </r>
  <r>
    <s v="1GQ"/>
    <x v="20"/>
    <d v="2024-06-01T00:00:00"/>
    <x v="0"/>
    <x v="5"/>
    <s v="HK5123"/>
    <x v="12"/>
    <x v="4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2"/>
    <x v="4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2"/>
    <x v="4"/>
    <n v="7"/>
    <n v="3330"/>
    <n v="14.15"/>
    <s v="8001"/>
    <x v="53"/>
    <x v="5"/>
    <n v="5"/>
    <s v="14"/>
    <s v=",15"/>
    <n v="840.15"/>
    <n v="14.0025"/>
  </r>
  <r>
    <s v="1GQ"/>
    <x v="20"/>
    <d v="2024-06-01T00:00:00"/>
    <x v="0"/>
    <x v="5"/>
    <s v="HK5123"/>
    <x v="12"/>
    <x v="4"/>
    <n v="9"/>
    <n v="3330"/>
    <n v="11.05"/>
    <s v="81001"/>
    <x v="55"/>
    <x v="14"/>
    <n v="5"/>
    <s v="11"/>
    <s v=",05"/>
    <n v="660.05"/>
    <n v="11.000833333333333"/>
  </r>
  <r>
    <s v="1GQ"/>
    <x v="20"/>
    <d v="2024-06-01T00:00:00"/>
    <x v="0"/>
    <x v="5"/>
    <s v="HK5123"/>
    <x v="12"/>
    <x v="4"/>
    <n v="9"/>
    <n v="3080"/>
    <n v="9.1"/>
    <s v="81736"/>
    <x v="59"/>
    <x v="14"/>
    <n v="3"/>
    <s v="9,"/>
    <s v="1"/>
    <n v="541"/>
    <n v="9.0166666666666675"/>
  </r>
  <r>
    <s v="1GQ"/>
    <x v="20"/>
    <d v="2024-06-01T00:00:00"/>
    <x v="0"/>
    <x v="5"/>
    <s v="HK5123"/>
    <x v="12"/>
    <x v="4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2"/>
    <x v="4"/>
    <n v="9"/>
    <n v="3330"/>
    <n v="17.149999999999999"/>
    <s v="88001"/>
    <x v="60"/>
    <x v="18"/>
    <n v="5"/>
    <s v="17"/>
    <s v=",15"/>
    <n v="1020.15"/>
    <n v="17.002500000000001"/>
  </r>
  <r>
    <s v="1GQ"/>
    <x v="20"/>
    <d v="2024-06-01T00:00:00"/>
    <x v="0"/>
    <x v="5"/>
    <s v="HK5123"/>
    <x v="12"/>
    <x v="4"/>
    <n v="1"/>
    <n v="249"/>
    <n v="0.4"/>
    <s v="88564"/>
    <x v="78"/>
    <x v="18"/>
    <n v="3"/>
    <s v="0,"/>
    <s v="4"/>
    <n v="4"/>
    <n v="6.6666666666666666E-2"/>
  </r>
  <r>
    <s v="1GQ"/>
    <x v="20"/>
    <d v="2024-06-01T00:00:00"/>
    <x v="0"/>
    <x v="5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6-01T00:00:00"/>
    <x v="0"/>
    <x v="5"/>
    <s v="HK5123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6-01T00:00:00"/>
    <x v="0"/>
    <x v="5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6-01T00:00:00"/>
    <x v="0"/>
    <x v="5"/>
    <s v="HK5123"/>
    <x v="12"/>
    <x v="4"/>
    <n v="13"/>
    <n v="6660"/>
    <n v="30.1"/>
    <s v="99001"/>
    <x v="58"/>
    <x v="17"/>
    <n v="4"/>
    <s v="30"/>
    <s v=",1"/>
    <n v="1800.1"/>
    <n v="30.001666666666665"/>
  </r>
  <r>
    <s v="1GQ"/>
    <x v="20"/>
    <d v="2024-06-01T00:00:00"/>
    <x v="0"/>
    <x v="5"/>
    <s v="HK5123"/>
    <x v="12"/>
    <x v="4"/>
    <n v="3"/>
    <n v="1165"/>
    <n v="3.3"/>
    <s v="99524"/>
    <x v="66"/>
    <x v="17"/>
    <n v="3"/>
    <s v="3,"/>
    <s v="3"/>
    <n v="183"/>
    <n v="3.05"/>
  </r>
  <r>
    <s v="1GQ"/>
    <x v="20"/>
    <d v="2024-06-01T00:00:00"/>
    <x v="0"/>
    <x v="5"/>
    <s v="HK5279"/>
    <x v="12"/>
    <x v="4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249"/>
    <n v="0.4"/>
    <s v="25307"/>
    <x v="128"/>
    <x v="1"/>
    <n v="3"/>
    <s v="0,"/>
    <s v="4"/>
    <n v="4"/>
    <n v="6.6666666666666666E-2"/>
  </r>
  <r>
    <s v="1GQ"/>
    <x v="20"/>
    <d v="2024-06-01T00:00:00"/>
    <x v="0"/>
    <x v="5"/>
    <s v="HK5279"/>
    <x v="12"/>
    <x v="4"/>
    <n v="1"/>
    <n v="1332"/>
    <n v="3.55"/>
    <s v="27001"/>
    <x v="56"/>
    <x v="15"/>
    <n v="4"/>
    <s v="3,"/>
    <s v="55"/>
    <n v="235"/>
    <n v="3.9166666666666665"/>
  </r>
  <r>
    <s v="1GQ"/>
    <x v="20"/>
    <d v="2024-06-01T00:00:00"/>
    <x v="0"/>
    <x v="5"/>
    <s v="HK5279"/>
    <x v="12"/>
    <x v="4"/>
    <n v="1"/>
    <n v="832"/>
    <n v="2.2999999999999998"/>
    <s v="50001"/>
    <x v="77"/>
    <x v="24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2"/>
    <x v="4"/>
    <n v="2"/>
    <n v="582"/>
    <n v="1.45"/>
    <s v="54001"/>
    <x v="52"/>
    <x v="12"/>
    <n v="4"/>
    <s v="1,"/>
    <s v="45"/>
    <n v="105"/>
    <n v="1.75"/>
  </r>
  <r>
    <s v="1GQ"/>
    <x v="20"/>
    <d v="2024-06-01T00:00:00"/>
    <x v="0"/>
    <x v="5"/>
    <s v="HK5279"/>
    <x v="12"/>
    <x v="4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2"/>
    <x v="4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2"/>
    <x v="4"/>
    <n v="4"/>
    <n v="2930"/>
    <n v="8.1999999999999993"/>
    <s v="8001"/>
    <x v="53"/>
    <x v="5"/>
    <n v="3"/>
    <s v="8,"/>
    <s v="2"/>
    <n v="482"/>
    <n v="8.0333333333333332"/>
  </r>
  <r>
    <s v="1GQ"/>
    <x v="20"/>
    <d v="2024-06-01T00:00:00"/>
    <x v="0"/>
    <x v="5"/>
    <s v="HK5279"/>
    <x v="12"/>
    <x v="4"/>
    <n v="3"/>
    <n v="999"/>
    <n v="2.5499999999999998"/>
    <s v="81001"/>
    <x v="55"/>
    <x v="14"/>
    <n v="4"/>
    <s v="2,"/>
    <s v="55"/>
    <n v="175"/>
    <n v="2.9166666666666665"/>
  </r>
  <r>
    <s v="1GQ"/>
    <x v="20"/>
    <d v="2024-06-01T00:00:00"/>
    <x v="0"/>
    <x v="5"/>
    <s v="HK5279"/>
    <x v="12"/>
    <x v="4"/>
    <n v="3"/>
    <n v="1082"/>
    <n v="3.1"/>
    <s v="81736"/>
    <x v="59"/>
    <x v="14"/>
    <n v="3"/>
    <s v="3,"/>
    <s v="1"/>
    <n v="181"/>
    <n v="3.0166666666666666"/>
  </r>
  <r>
    <s v="1GQ"/>
    <x v="20"/>
    <d v="2024-06-01T00:00:00"/>
    <x v="0"/>
    <x v="5"/>
    <s v="HK5279"/>
    <x v="12"/>
    <x v="4"/>
    <n v="3"/>
    <n v="1415"/>
    <n v="4.1500000000000004"/>
    <s v="88001"/>
    <x v="60"/>
    <x v="18"/>
    <n v="4"/>
    <s v="4,"/>
    <s v="15"/>
    <n v="255"/>
    <n v="4.25"/>
  </r>
  <r>
    <s v="1GQ"/>
    <x v="20"/>
    <d v="2024-06-01T00:00:00"/>
    <x v="0"/>
    <x v="5"/>
    <s v="HK5279"/>
    <x v="12"/>
    <x v="4"/>
    <n v="1"/>
    <n v="915"/>
    <n v="2.4"/>
    <s v="88564"/>
    <x v="78"/>
    <x v="18"/>
    <n v="3"/>
    <s v="2,"/>
    <s v="4"/>
    <n v="124"/>
    <n v="2.0666666666666669"/>
  </r>
  <r>
    <s v="1GQ"/>
    <x v="20"/>
    <d v="2024-06-01T00:00:00"/>
    <x v="0"/>
    <x v="5"/>
    <s v="HK5279"/>
    <x v="12"/>
    <x v="4"/>
    <n v="8"/>
    <n v="3330"/>
    <n v="21.45"/>
    <s v="91001"/>
    <x v="61"/>
    <x v="19"/>
    <n v="5"/>
    <s v="21"/>
    <s v=",45"/>
    <n v="1260.45"/>
    <n v="21.0075"/>
  </r>
  <r>
    <s v="1GQ"/>
    <x v="20"/>
    <d v="2024-06-01T00:00:00"/>
    <x v="0"/>
    <x v="5"/>
    <s v="HK5279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06-01T00:00:00"/>
    <x v="0"/>
    <x v="5"/>
    <s v="HK5279"/>
    <x v="12"/>
    <x v="4"/>
    <n v="1"/>
    <n v="499"/>
    <n v="1.2"/>
    <s v="95001"/>
    <x v="81"/>
    <x v="26"/>
    <n v="3"/>
    <s v="1,"/>
    <s v="2"/>
    <n v="62"/>
    <n v="1.0333333333333334"/>
  </r>
  <r>
    <s v="1GQ"/>
    <x v="20"/>
    <d v="2024-06-01T00:00:00"/>
    <x v="0"/>
    <x v="5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6-01T00:00:00"/>
    <x v="0"/>
    <x v="5"/>
    <s v="HK5333"/>
    <x v="23"/>
    <x v="4"/>
    <n v="1"/>
    <n v="416"/>
    <n v="1.1000000000000001"/>
    <s v="50001"/>
    <x v="77"/>
    <x v="24"/>
    <n v="3"/>
    <s v="1,"/>
    <s v="1"/>
    <n v="61"/>
    <n v="1.0166666666666666"/>
  </r>
  <r>
    <s v="1GQ"/>
    <x v="20"/>
    <d v="2024-06-01T00:00:00"/>
    <x v="0"/>
    <x v="5"/>
    <s v="HK5333"/>
    <x v="23"/>
    <x v="4"/>
    <n v="1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4"/>
    <n v="2"/>
    <n v="249"/>
    <n v="0.35"/>
    <s v="66001"/>
    <x v="98"/>
    <x v="31"/>
    <n v="4"/>
    <s v="0,"/>
    <s v="35"/>
    <n v="35"/>
    <n v="0.58333333333333337"/>
  </r>
  <r>
    <s v="1GQ"/>
    <x v="20"/>
    <d v="2024-06-01T00:00:00"/>
    <x v="0"/>
    <x v="5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6-01T00:00:00"/>
    <x v="0"/>
    <x v="5"/>
    <s v="HK5333"/>
    <x v="23"/>
    <x v="4"/>
    <n v="915"/>
    <n v="2.4500000000000002"/>
    <n v="6.3"/>
    <s v="88001"/>
    <x v="60"/>
    <x v="18"/>
    <n v="3"/>
    <s v="6,"/>
    <s v="3"/>
    <n v="363"/>
    <n v="6.05"/>
  </r>
  <r>
    <s v="1GQ"/>
    <x v="20"/>
    <d v="2024-06-01T00:00:00"/>
    <x v="0"/>
    <x v="5"/>
    <s v="HK5333"/>
    <x v="23"/>
    <x v="4"/>
    <n v="2"/>
    <n v="1914"/>
    <n v="5.36"/>
    <s v="91001"/>
    <x v="61"/>
    <x v="19"/>
    <n v="4"/>
    <s v="5,"/>
    <s v="36"/>
    <n v="336"/>
    <n v="5.6"/>
  </r>
  <r>
    <s v="1GQ"/>
    <x v="20"/>
    <d v="2024-06-01T00:00:00"/>
    <x v="0"/>
    <x v="5"/>
    <s v="HK5333"/>
    <x v="23"/>
    <x v="4"/>
    <n v="2"/>
    <n v="582"/>
    <n v="1.4"/>
    <s v="97001"/>
    <x v="57"/>
    <x v="16"/>
    <n v="3"/>
    <s v="1,"/>
    <s v="4"/>
    <n v="64"/>
    <n v="1.0666666666666667"/>
  </r>
  <r>
    <s v="1GQ"/>
    <x v="20"/>
    <d v="2024-07-01T00:00:00"/>
    <x v="0"/>
    <x v="6"/>
    <s v="HK4787"/>
    <x v="1"/>
    <x v="4"/>
    <n v="18"/>
    <n v="3330"/>
    <n v="44.54"/>
    <s v="50001"/>
    <x v="77"/>
    <x v="24"/>
    <n v="5"/>
    <s v="44"/>
    <s v=",54"/>
    <n v="2640.54"/>
    <n v="44.009"/>
  </r>
  <r>
    <s v="1GQ"/>
    <x v="20"/>
    <d v="2024-07-01T00:00:00"/>
    <x v="0"/>
    <x v="6"/>
    <s v="HK4787"/>
    <x v="1"/>
    <x v="4"/>
    <n v="1"/>
    <n v="333"/>
    <n v="1.02"/>
    <s v="81001"/>
    <x v="55"/>
    <x v="14"/>
    <n v="4"/>
    <s v="1,"/>
    <s v="02"/>
    <n v="62"/>
    <n v="1.0333333333333334"/>
  </r>
  <r>
    <s v="1GQ"/>
    <x v="20"/>
    <d v="2024-07-01T00:00:00"/>
    <x v="0"/>
    <x v="6"/>
    <s v="HK4787"/>
    <x v="1"/>
    <x v="4"/>
    <n v="3"/>
    <n v="1665"/>
    <n v="4.46"/>
    <s v="81736"/>
    <x v="59"/>
    <x v="14"/>
    <n v="4"/>
    <s v="4,"/>
    <s v="46"/>
    <n v="286"/>
    <n v="4.7666666666666666"/>
  </r>
  <r>
    <s v="1GQ"/>
    <x v="20"/>
    <d v="2024-07-01T00:00:00"/>
    <x v="0"/>
    <x v="6"/>
    <s v="HK4787"/>
    <x v="1"/>
    <x v="4"/>
    <n v="1"/>
    <n v="333"/>
    <n v="1.02"/>
    <s v="85001"/>
    <x v="4"/>
    <x v="4"/>
    <n v="4"/>
    <s v="1,"/>
    <s v="02"/>
    <n v="62"/>
    <n v="1.0333333333333334"/>
  </r>
  <r>
    <s v="1GQ"/>
    <x v="20"/>
    <d v="2024-07-01T00:00:00"/>
    <x v="0"/>
    <x v="6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07-01T00:00:00"/>
    <x v="0"/>
    <x v="6"/>
    <s v="HK4787"/>
    <x v="1"/>
    <x v="4"/>
    <n v="1"/>
    <n v="333"/>
    <n v="1.03"/>
    <s v="95001"/>
    <x v="81"/>
    <x v="26"/>
    <n v="4"/>
    <s v="1,"/>
    <s v="03"/>
    <n v="63"/>
    <n v="1.05"/>
  </r>
  <r>
    <s v="1GQ"/>
    <x v="20"/>
    <d v="2024-07-01T00:00:00"/>
    <x v="0"/>
    <x v="6"/>
    <s v="HK4787"/>
    <x v="1"/>
    <x v="4"/>
    <n v="3"/>
    <n v="1165"/>
    <n v="3.3"/>
    <s v="97001"/>
    <x v="57"/>
    <x v="16"/>
    <n v="3"/>
    <s v="3,"/>
    <s v="3"/>
    <n v="183"/>
    <n v="3.05"/>
  </r>
  <r>
    <s v="1GQ"/>
    <x v="20"/>
    <d v="2024-07-01T00:00:00"/>
    <x v="0"/>
    <x v="6"/>
    <s v="HK4787"/>
    <x v="1"/>
    <x v="4"/>
    <n v="1"/>
    <n v="915"/>
    <n v="2.4"/>
    <s v="97511"/>
    <x v="144"/>
    <x v="16"/>
    <n v="3"/>
    <s v="2,"/>
    <s v="4"/>
    <n v="124"/>
    <n v="2.0666666666666669"/>
  </r>
  <r>
    <s v="1GQ"/>
    <x v="20"/>
    <d v="2024-07-01T00:00:00"/>
    <x v="0"/>
    <x v="6"/>
    <s v="HK4787"/>
    <x v="1"/>
    <x v="4"/>
    <n v="1"/>
    <n v="1165"/>
    <n v="3.3"/>
    <s v="97666"/>
    <x v="103"/>
    <x v="16"/>
    <n v="3"/>
    <s v="3,"/>
    <s v="3"/>
    <n v="183"/>
    <n v="3.05"/>
  </r>
  <r>
    <s v="1GQ"/>
    <x v="20"/>
    <d v="2024-07-01T00:00:00"/>
    <x v="0"/>
    <x v="6"/>
    <s v="HK4787"/>
    <x v="1"/>
    <x v="4"/>
    <n v="6"/>
    <n v="3330"/>
    <n v="18.190000000000001"/>
    <s v="99001"/>
    <x v="58"/>
    <x v="17"/>
    <n v="5"/>
    <s v="18"/>
    <s v=",19"/>
    <n v="1080.19"/>
    <n v="18.003166666666669"/>
  </r>
  <r>
    <s v="1GQ"/>
    <x v="20"/>
    <d v="2024-07-01T00:00:00"/>
    <x v="0"/>
    <x v="6"/>
    <s v="HK4787"/>
    <x v="1"/>
    <x v="4"/>
    <n v="3"/>
    <n v="1998"/>
    <n v="5.54"/>
    <s v="99524"/>
    <x v="66"/>
    <x v="17"/>
    <n v="4"/>
    <s v="5,"/>
    <s v="54"/>
    <n v="354"/>
    <n v="5.9"/>
  </r>
  <r>
    <s v="1GQ"/>
    <x v="20"/>
    <d v="2024-07-01T00:00:00"/>
    <x v="0"/>
    <x v="6"/>
    <s v="HK5052"/>
    <x v="12"/>
    <x v="4"/>
    <n v="8"/>
    <n v="3330"/>
    <n v="11.55"/>
    <s v="11001"/>
    <x v="10"/>
    <x v="8"/>
    <n v="5"/>
    <s v="11"/>
    <s v=",55"/>
    <n v="660.55"/>
    <n v="11.009166666666665"/>
  </r>
  <r>
    <s v="1GQ"/>
    <x v="20"/>
    <d v="2024-07-01T00:00:00"/>
    <x v="0"/>
    <x v="6"/>
    <s v="HK5052"/>
    <x v="12"/>
    <x v="4"/>
    <n v="1"/>
    <n v="249"/>
    <n v="0.35"/>
    <s v="15516"/>
    <x v="145"/>
    <x v="32"/>
    <n v="4"/>
    <s v="0,"/>
    <s v="35"/>
    <n v="35"/>
    <n v="0.58333333333333337"/>
  </r>
  <r>
    <s v="1GQ"/>
    <x v="20"/>
    <d v="2024-07-01T00:00:00"/>
    <x v="0"/>
    <x v="6"/>
    <s v="HK5052"/>
    <x v="12"/>
    <x v="4"/>
    <n v="1"/>
    <n v="249"/>
    <n v="0.45"/>
    <s v="27001"/>
    <x v="56"/>
    <x v="15"/>
    <n v="4"/>
    <s v="0,"/>
    <s v="45"/>
    <n v="45"/>
    <n v="0.75"/>
  </r>
  <r>
    <s v="1GQ"/>
    <x v="20"/>
    <d v="2024-07-01T00:00:00"/>
    <x v="0"/>
    <x v="6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7-01T00:00:00"/>
    <x v="0"/>
    <x v="6"/>
    <s v="HK5052"/>
    <x v="12"/>
    <x v="4"/>
    <n v="1"/>
    <n v="333"/>
    <n v="0.5"/>
    <s v="68001"/>
    <x v="8"/>
    <x v="6"/>
    <n v="3"/>
    <s v="0,"/>
    <s v="5"/>
    <n v="5"/>
    <n v="8.3333333333333329E-2"/>
  </r>
  <r>
    <s v="1GQ"/>
    <x v="20"/>
    <d v="2024-07-01T00:00:00"/>
    <x v="0"/>
    <x v="6"/>
    <s v="HK5052"/>
    <x v="12"/>
    <x v="4"/>
    <n v="1"/>
    <n v="1165"/>
    <n v="3.3"/>
    <s v="76001"/>
    <x v="106"/>
    <x v="27"/>
    <n v="3"/>
    <s v="3,"/>
    <s v="3"/>
    <n v="183"/>
    <n v="3.05"/>
  </r>
  <r>
    <s v="1GQ"/>
    <x v="20"/>
    <d v="2024-07-01T00:00:00"/>
    <x v="0"/>
    <x v="6"/>
    <s v="HK5052"/>
    <x v="12"/>
    <x v="4"/>
    <n v="2"/>
    <n v="1415"/>
    <n v="4.0999999999999996"/>
    <s v="8001"/>
    <x v="53"/>
    <x v="5"/>
    <n v="3"/>
    <s v="4,"/>
    <s v="1"/>
    <n v="241"/>
    <n v="4.0166666666666666"/>
  </r>
  <r>
    <s v="1GQ"/>
    <x v="20"/>
    <d v="2024-07-01T00:00:00"/>
    <x v="0"/>
    <x v="6"/>
    <s v="HK5052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7-01T00:00:00"/>
    <x v="0"/>
    <x v="6"/>
    <s v="HK5052"/>
    <x v="12"/>
    <x v="4"/>
    <n v="2"/>
    <n v="1498"/>
    <n v="4.3"/>
    <s v="81736"/>
    <x v="59"/>
    <x v="14"/>
    <n v="3"/>
    <s v="4,"/>
    <s v="3"/>
    <n v="243"/>
    <n v="4.05"/>
  </r>
  <r>
    <s v="1GQ"/>
    <x v="20"/>
    <d v="2024-07-01T00:00:00"/>
    <x v="0"/>
    <x v="6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07-01T00:00:00"/>
    <x v="0"/>
    <x v="6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7-01T00:00:00"/>
    <x v="0"/>
    <x v="6"/>
    <s v="HK5052"/>
    <x v="12"/>
    <x v="4"/>
    <n v="3"/>
    <n v="17448"/>
    <n v="5.15"/>
    <s v="99001"/>
    <x v="58"/>
    <x v="17"/>
    <n v="4"/>
    <s v="5,"/>
    <s v="15"/>
    <n v="315"/>
    <n v="5.25"/>
  </r>
  <r>
    <s v="1GQ"/>
    <x v="20"/>
    <d v="2024-07-01T00:00:00"/>
    <x v="0"/>
    <x v="6"/>
    <s v="HK5052"/>
    <x v="12"/>
    <x v="4"/>
    <n v="2"/>
    <n v="666"/>
    <n v="2.5"/>
    <s v="99524"/>
    <x v="66"/>
    <x v="17"/>
    <n v="3"/>
    <s v="2,"/>
    <s v="5"/>
    <n v="125"/>
    <n v="2.0833333333333335"/>
  </r>
  <r>
    <s v="1GQ"/>
    <x v="20"/>
    <d v="2024-07-01T00:00:00"/>
    <x v="0"/>
    <x v="6"/>
    <s v="HK5123"/>
    <x v="12"/>
    <x v="4"/>
    <n v="11"/>
    <n v="3330"/>
    <n v="15.3"/>
    <s v="11001"/>
    <x v="10"/>
    <x v="8"/>
    <n v="4"/>
    <s v="15"/>
    <s v=",3"/>
    <n v="900.3"/>
    <n v="15.004999999999999"/>
  </r>
  <r>
    <s v="1GQ"/>
    <x v="20"/>
    <d v="2024-07-01T00:00:00"/>
    <x v="0"/>
    <x v="6"/>
    <s v="HK5123"/>
    <x v="12"/>
    <x v="4"/>
    <n v="2"/>
    <n v="1165"/>
    <n v="3.3"/>
    <s v="50001"/>
    <x v="77"/>
    <x v="24"/>
    <n v="3"/>
    <s v="3,"/>
    <s v="3"/>
    <n v="183"/>
    <n v="3.05"/>
  </r>
  <r>
    <s v="1GQ"/>
    <x v="20"/>
    <d v="2024-07-01T00:00:00"/>
    <x v="0"/>
    <x v="6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7-01T00:00:00"/>
    <x v="0"/>
    <x v="6"/>
    <s v="HK5123"/>
    <x v="12"/>
    <x v="4"/>
    <n v="1"/>
    <n v="915"/>
    <n v="2.4"/>
    <s v="5615"/>
    <x v="16"/>
    <x v="2"/>
    <n v="3"/>
    <s v="2,"/>
    <s v="4"/>
    <n v="124"/>
    <n v="2.0666666666666669"/>
  </r>
  <r>
    <s v="1GQ"/>
    <x v="20"/>
    <d v="2024-07-01T00:00:00"/>
    <x v="0"/>
    <x v="6"/>
    <s v="HK5123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07-01T00:00:00"/>
    <x v="0"/>
    <x v="6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7-01T00:00:00"/>
    <x v="0"/>
    <x v="6"/>
    <s v="HK5123"/>
    <x v="12"/>
    <x v="4"/>
    <n v="2"/>
    <n v="1665"/>
    <n v="4.5"/>
    <s v="81001"/>
    <x v="55"/>
    <x v="14"/>
    <n v="3"/>
    <s v="4,"/>
    <s v="5"/>
    <n v="245"/>
    <n v="4.083333333333333"/>
  </r>
  <r>
    <s v="1GQ"/>
    <x v="20"/>
    <d v="2024-07-01T00:00:00"/>
    <x v="0"/>
    <x v="6"/>
    <s v="HK5123"/>
    <x v="12"/>
    <x v="4"/>
    <n v="5"/>
    <n v="1665"/>
    <n v="4.55"/>
    <s v="81736"/>
    <x v="59"/>
    <x v="14"/>
    <n v="4"/>
    <s v="4,"/>
    <s v="55"/>
    <n v="295"/>
    <n v="4.916666666666667"/>
  </r>
  <r>
    <s v="1GQ"/>
    <x v="20"/>
    <d v="2024-07-01T00:00:00"/>
    <x v="0"/>
    <x v="6"/>
    <s v="HK5123"/>
    <x v="12"/>
    <x v="4"/>
    <n v="2"/>
    <n v="416"/>
    <n v="1.1000000000000001"/>
    <s v="85001"/>
    <x v="4"/>
    <x v="4"/>
    <n v="3"/>
    <s v="1,"/>
    <s v="1"/>
    <n v="61"/>
    <n v="1.0166666666666666"/>
  </r>
  <r>
    <s v="1GQ"/>
    <x v="20"/>
    <d v="2024-07-01T00:00:00"/>
    <x v="0"/>
    <x v="6"/>
    <s v="HK5123"/>
    <x v="12"/>
    <x v="4"/>
    <n v="7"/>
    <n v="3330"/>
    <n v="14.2"/>
    <s v="88001"/>
    <x v="60"/>
    <x v="18"/>
    <n v="4"/>
    <s v="14"/>
    <s v=",2"/>
    <n v="840.2"/>
    <n v="14.003333333333334"/>
  </r>
  <r>
    <s v="1GQ"/>
    <x v="20"/>
    <d v="2024-07-01T00:00:00"/>
    <x v="0"/>
    <x v="6"/>
    <s v="HK5123"/>
    <x v="12"/>
    <x v="4"/>
    <n v="2"/>
    <n v="1165"/>
    <n v="3.2"/>
    <s v="88564"/>
    <x v="78"/>
    <x v="18"/>
    <n v="3"/>
    <s v="3,"/>
    <s v="2"/>
    <n v="182"/>
    <n v="3.0333333333333332"/>
  </r>
  <r>
    <s v="1GQ"/>
    <x v="20"/>
    <d v="2024-07-01T00:00:00"/>
    <x v="0"/>
    <x v="6"/>
    <s v="HK5123"/>
    <x v="12"/>
    <x v="4"/>
    <n v="1"/>
    <n v="999"/>
    <n v="2.5499999999999998"/>
    <s v="91001"/>
    <x v="61"/>
    <x v="19"/>
    <n v="4"/>
    <s v="2,"/>
    <s v="55"/>
    <n v="175"/>
    <n v="2.9166666666666665"/>
  </r>
  <r>
    <s v="1GQ"/>
    <x v="20"/>
    <d v="2024-07-01T00:00:00"/>
    <x v="0"/>
    <x v="6"/>
    <s v="HK5123"/>
    <x v="12"/>
    <x v="4"/>
    <n v="2"/>
    <n v="1332"/>
    <n v="4"/>
    <s v="99001"/>
    <x v="58"/>
    <x v="17"/>
    <n v="1"/>
    <s v="4"/>
    <n v="0"/>
    <n v="240"/>
    <n v="4"/>
  </r>
  <r>
    <s v="1GQ"/>
    <x v="20"/>
    <d v="2024-07-01T00:00:00"/>
    <x v="0"/>
    <x v="6"/>
    <s v="HK5279"/>
    <x v="12"/>
    <x v="4"/>
    <n v="23"/>
    <n v="3330"/>
    <n v="1.1000000000000001"/>
    <s v="11001"/>
    <x v="10"/>
    <x v="8"/>
    <n v="3"/>
    <s v="1,"/>
    <s v="1"/>
    <n v="61"/>
    <n v="1.0166666666666666"/>
  </r>
  <r>
    <s v="1GQ"/>
    <x v="20"/>
    <d v="2024-07-01T00:00:00"/>
    <x v="0"/>
    <x v="6"/>
    <s v="HK5279"/>
    <x v="12"/>
    <x v="4"/>
    <n v="1"/>
    <n v="416"/>
    <n v="1.1499999999999999"/>
    <s v="50001"/>
    <x v="77"/>
    <x v="24"/>
    <n v="4"/>
    <s v="1,"/>
    <s v="15"/>
    <n v="75"/>
    <n v="1.25"/>
  </r>
  <r>
    <s v="1GQ"/>
    <x v="20"/>
    <d v="2024-07-01T00:00:00"/>
    <x v="0"/>
    <x v="6"/>
    <s v="HK5279"/>
    <x v="12"/>
    <x v="4"/>
    <n v="4"/>
    <n v="3163"/>
    <n v="9.25"/>
    <s v="5501"/>
    <x v="27"/>
    <x v="2"/>
    <n v="4"/>
    <s v="9,"/>
    <s v="25"/>
    <n v="565"/>
    <n v="9.4166666666666661"/>
  </r>
  <r>
    <s v="1GQ"/>
    <x v="20"/>
    <d v="2024-07-01T00:00:00"/>
    <x v="0"/>
    <x v="6"/>
    <s v="HK5279"/>
    <x v="12"/>
    <x v="4"/>
    <n v="4"/>
    <n v="915"/>
    <n v="2.4"/>
    <s v="68001"/>
    <x v="8"/>
    <x v="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7-01T00:00:00"/>
    <x v="0"/>
    <x v="6"/>
    <s v="HK5279"/>
    <x v="12"/>
    <x v="4"/>
    <n v="2"/>
    <n v="1248"/>
    <n v="3.35"/>
    <s v="8001"/>
    <x v="53"/>
    <x v="5"/>
    <n v="4"/>
    <s v="3,"/>
    <s v="35"/>
    <n v="215"/>
    <n v="3.5833333333333335"/>
  </r>
  <r>
    <s v="1GQ"/>
    <x v="20"/>
    <d v="2024-07-01T00:00:00"/>
    <x v="0"/>
    <x v="6"/>
    <s v="HK5279"/>
    <x v="12"/>
    <x v="4"/>
    <n v="4"/>
    <n v="1498"/>
    <n v="4.25"/>
    <s v="81001"/>
    <x v="55"/>
    <x v="14"/>
    <n v="4"/>
    <s v="4,"/>
    <s v="25"/>
    <n v="265"/>
    <n v="4.416666666666667"/>
  </r>
  <r>
    <s v="1GQ"/>
    <x v="20"/>
    <d v="2024-07-01T00:00:00"/>
    <x v="0"/>
    <x v="6"/>
    <s v="HK5279"/>
    <x v="12"/>
    <x v="4"/>
    <n v="4"/>
    <n v="1332"/>
    <n v="4"/>
    <s v="81736"/>
    <x v="59"/>
    <x v="14"/>
    <n v="1"/>
    <s v="4"/>
    <n v="0"/>
    <n v="240"/>
    <n v="4"/>
  </r>
  <r>
    <s v="1GQ"/>
    <x v="20"/>
    <d v="2024-07-01T00:00:00"/>
    <x v="0"/>
    <x v="6"/>
    <s v="HK5279"/>
    <x v="12"/>
    <x v="4"/>
    <n v="1"/>
    <n v="249"/>
    <n v="0.35"/>
    <s v="85001"/>
    <x v="4"/>
    <x v="4"/>
    <n v="4"/>
    <s v="0,"/>
    <s v="35"/>
    <n v="35"/>
    <n v="0.58333333333333337"/>
  </r>
  <r>
    <s v="1GQ"/>
    <x v="20"/>
    <d v="2024-07-01T00:00:00"/>
    <x v="0"/>
    <x v="6"/>
    <s v="HK5279"/>
    <x v="12"/>
    <x v="4"/>
    <n v="8"/>
    <n v="3330"/>
    <n v="15.05"/>
    <s v="88001"/>
    <x v="60"/>
    <x v="18"/>
    <n v="5"/>
    <s v="15"/>
    <s v=",05"/>
    <n v="900.05"/>
    <n v="15.000833333333333"/>
  </r>
  <r>
    <s v="1GQ"/>
    <x v="20"/>
    <d v="2024-07-01T00:00:00"/>
    <x v="0"/>
    <x v="6"/>
    <s v="HK5279"/>
    <x v="12"/>
    <x v="4"/>
    <n v="3"/>
    <n v="2747"/>
    <n v="8.15"/>
    <s v="88564"/>
    <x v="78"/>
    <x v="18"/>
    <n v="4"/>
    <s v="8,"/>
    <s v="15"/>
    <n v="495"/>
    <n v="8.25"/>
  </r>
  <r>
    <s v="1GQ"/>
    <x v="20"/>
    <d v="2024-07-01T00:00:00"/>
    <x v="0"/>
    <x v="6"/>
    <s v="HK5279"/>
    <x v="12"/>
    <x v="4"/>
    <n v="3"/>
    <n v="2913"/>
    <n v="8.35"/>
    <s v="91001"/>
    <x v="61"/>
    <x v="19"/>
    <n v="4"/>
    <s v="8,"/>
    <s v="35"/>
    <n v="515"/>
    <n v="8.5833333333333339"/>
  </r>
  <r>
    <s v="1GQ"/>
    <x v="20"/>
    <d v="2024-07-01T00:00:00"/>
    <x v="0"/>
    <x v="6"/>
    <s v="HK5279"/>
    <x v="12"/>
    <x v="4"/>
    <n v="1"/>
    <n v="582"/>
    <n v="1.45"/>
    <s v="91407"/>
    <x v="87"/>
    <x v="19"/>
    <n v="4"/>
    <s v="1,"/>
    <s v="45"/>
    <n v="105"/>
    <n v="1.75"/>
  </r>
  <r>
    <s v="1GQ"/>
    <x v="20"/>
    <d v="2024-07-01T00:00:00"/>
    <x v="0"/>
    <x v="6"/>
    <s v="HK5279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7-01T00:00:00"/>
    <x v="0"/>
    <x v="6"/>
    <s v="HK5279"/>
    <x v="12"/>
    <x v="4"/>
    <n v="3"/>
    <n v="1248"/>
    <n v="3.45"/>
    <s v="99524"/>
    <x v="66"/>
    <x v="17"/>
    <n v="4"/>
    <s v="3,"/>
    <s v="45"/>
    <n v="225"/>
    <n v="3.75"/>
  </r>
  <r>
    <s v="1GQ"/>
    <x v="20"/>
    <d v="2024-07-01T00:00:00"/>
    <x v="0"/>
    <x v="6"/>
    <s v="HK5333"/>
    <x v="23"/>
    <x v="4"/>
    <n v="16"/>
    <n v="3330"/>
    <n v="23.44"/>
    <s v="11001"/>
    <x v="10"/>
    <x v="8"/>
    <n v="5"/>
    <s v="23"/>
    <s v=",44"/>
    <n v="1380.44"/>
    <n v="23.007333333333335"/>
  </r>
  <r>
    <s v="1GQ"/>
    <x v="20"/>
    <d v="2024-07-01T00:00:00"/>
    <x v="0"/>
    <x v="6"/>
    <s v="HK5333"/>
    <x v="23"/>
    <x v="4"/>
    <n v="2"/>
    <n v="666"/>
    <n v="1.56"/>
    <s v="27001"/>
    <x v="56"/>
    <x v="15"/>
    <n v="4"/>
    <s v="1,"/>
    <s v="56"/>
    <n v="116"/>
    <n v="1.9333333333333333"/>
  </r>
  <r>
    <s v="1GQ"/>
    <x v="20"/>
    <d v="2024-07-01T00:00:00"/>
    <x v="0"/>
    <x v="6"/>
    <s v="HK5333"/>
    <x v="23"/>
    <x v="4"/>
    <n v="5"/>
    <n v="3330"/>
    <n v="9.5299999999999994"/>
    <s v="50001"/>
    <x v="77"/>
    <x v="24"/>
    <n v="4"/>
    <s v="9,"/>
    <s v="53"/>
    <n v="593"/>
    <n v="9.8833333333333329"/>
  </r>
  <r>
    <s v="1GQ"/>
    <x v="20"/>
    <d v="2024-07-01T00:00:00"/>
    <x v="0"/>
    <x v="6"/>
    <s v="HK5333"/>
    <x v="23"/>
    <x v="4"/>
    <n v="1"/>
    <n v="832"/>
    <n v="2.2400000000000002"/>
    <s v="52001"/>
    <x v="54"/>
    <x v="13"/>
    <n v="4"/>
    <s v="2,"/>
    <s v="24"/>
    <n v="144"/>
    <n v="2.4"/>
  </r>
  <r>
    <s v="1GQ"/>
    <x v="20"/>
    <d v="2024-07-01T00:00:00"/>
    <x v="0"/>
    <x v="6"/>
    <s v="HK5333"/>
    <x v="23"/>
    <x v="4"/>
    <n v="3"/>
    <n v="1748"/>
    <n v="5.0999999999999996"/>
    <s v="5501"/>
    <x v="27"/>
    <x v="2"/>
    <n v="3"/>
    <s v="5,"/>
    <s v="1"/>
    <n v="301"/>
    <n v="5.0166666666666666"/>
  </r>
  <r>
    <s v="1GQ"/>
    <x v="20"/>
    <d v="2024-07-01T00:00:00"/>
    <x v="0"/>
    <x v="6"/>
    <s v="HK5333"/>
    <x v="23"/>
    <x v="4"/>
    <n v="2"/>
    <n v="999"/>
    <n v="3"/>
    <s v="5615"/>
    <x v="16"/>
    <x v="2"/>
    <n v="1"/>
    <s v="3"/>
    <n v="0"/>
    <n v="180"/>
    <n v="3"/>
  </r>
  <r>
    <s v="1GQ"/>
    <x v="20"/>
    <d v="2024-07-01T00:00:00"/>
    <x v="0"/>
    <x v="6"/>
    <s v="HK5333"/>
    <x v="23"/>
    <x v="4"/>
    <n v="2"/>
    <n v="499"/>
    <n v="1.24"/>
    <s v="68001"/>
    <x v="8"/>
    <x v="6"/>
    <n v="4"/>
    <s v="1,"/>
    <s v="24"/>
    <n v="84"/>
    <n v="1.4"/>
  </r>
  <r>
    <s v="1GQ"/>
    <x v="20"/>
    <d v="2024-07-01T00:00:00"/>
    <x v="0"/>
    <x v="6"/>
    <s v="HK5333"/>
    <x v="23"/>
    <x v="4"/>
    <n v="1"/>
    <n v="915"/>
    <n v="2.35"/>
    <s v="76001"/>
    <x v="106"/>
    <x v="27"/>
    <n v="4"/>
    <s v="2,"/>
    <s v="35"/>
    <n v="155"/>
    <n v="2.5833333333333335"/>
  </r>
  <r>
    <s v="1GQ"/>
    <x v="20"/>
    <d v="2024-07-01T00:00:00"/>
    <x v="0"/>
    <x v="6"/>
    <s v="HK5333"/>
    <x v="23"/>
    <x v="4"/>
    <n v="2"/>
    <n v="666"/>
    <n v="1.52"/>
    <s v="81736"/>
    <x v="59"/>
    <x v="14"/>
    <n v="4"/>
    <s v="1,"/>
    <s v="52"/>
    <n v="112"/>
    <n v="1.8666666666666667"/>
  </r>
  <r>
    <s v="1GQ"/>
    <x v="20"/>
    <d v="2024-07-01T00:00:00"/>
    <x v="0"/>
    <x v="6"/>
    <s v="HK5333"/>
    <x v="23"/>
    <x v="4"/>
    <n v="1"/>
    <n v="249"/>
    <n v="0.41"/>
    <s v="85001"/>
    <x v="4"/>
    <x v="4"/>
    <n v="4"/>
    <s v="0,"/>
    <s v="41"/>
    <n v="41"/>
    <n v="0.68333333333333335"/>
  </r>
  <r>
    <s v="1GQ"/>
    <x v="20"/>
    <d v="2024-07-01T00:00:00"/>
    <x v="0"/>
    <x v="6"/>
    <s v="HK5333"/>
    <x v="23"/>
    <x v="4"/>
    <n v="7"/>
    <n v="3662"/>
    <n v="10.49"/>
    <s v="88001"/>
    <x v="60"/>
    <x v="18"/>
    <n v="5"/>
    <s v="10"/>
    <s v=",49"/>
    <n v="600.49"/>
    <n v="10.008166666666666"/>
  </r>
  <r>
    <s v="1GQ"/>
    <x v="20"/>
    <d v="2024-07-01T00:00:00"/>
    <x v="0"/>
    <x v="6"/>
    <s v="HK5333"/>
    <x v="23"/>
    <x v="4"/>
    <n v="1"/>
    <n v="915"/>
    <n v="2.4"/>
    <s v="88564"/>
    <x v="78"/>
    <x v="18"/>
    <n v="3"/>
    <s v="2,"/>
    <s v="4"/>
    <n v="124"/>
    <n v="2.0666666666666669"/>
  </r>
  <r>
    <s v="1GQ"/>
    <x v="20"/>
    <d v="2024-07-01T00:00:00"/>
    <x v="0"/>
    <x v="6"/>
    <s v="HK5333"/>
    <x v="23"/>
    <x v="4"/>
    <n v="12"/>
    <n v="3330"/>
    <n v="6.41"/>
    <s v="91001"/>
    <x v="61"/>
    <x v="19"/>
    <n v="4"/>
    <s v="6,"/>
    <s v="41"/>
    <n v="401"/>
    <n v="6.6833333333333336"/>
  </r>
  <r>
    <s v="1GQ"/>
    <x v="20"/>
    <d v="2024-07-01T00:00:00"/>
    <x v="0"/>
    <x v="6"/>
    <s v="HK5333"/>
    <x v="23"/>
    <x v="4"/>
    <n v="1"/>
    <n v="333"/>
    <n v="0.5"/>
    <s v="95001"/>
    <x v="81"/>
    <x v="26"/>
    <n v="3"/>
    <s v="0,"/>
    <s v="5"/>
    <n v="5"/>
    <n v="8.3333333333333329E-2"/>
  </r>
  <r>
    <s v="1GQ"/>
    <x v="20"/>
    <d v="2024-07-01T00:00:00"/>
    <x v="0"/>
    <x v="6"/>
    <s v="HK5333"/>
    <x v="23"/>
    <x v="4"/>
    <n v="1"/>
    <n v="666"/>
    <n v="2"/>
    <s v="97001"/>
    <x v="57"/>
    <x v="16"/>
    <n v="1"/>
    <s v="2"/>
    <n v="0"/>
    <n v="120"/>
    <n v="2"/>
  </r>
  <r>
    <s v="1GQ"/>
    <x v="20"/>
    <d v="2024-07-01T00:00:00"/>
    <x v="0"/>
    <x v="6"/>
    <s v="HK5333"/>
    <x v="23"/>
    <x v="4"/>
    <n v="2"/>
    <n v="1581"/>
    <n v="4.42"/>
    <s v="99001"/>
    <x v="58"/>
    <x v="17"/>
    <n v="4"/>
    <s v="4,"/>
    <s v="42"/>
    <n v="282"/>
    <n v="4.7"/>
  </r>
  <r>
    <s v="1GQ"/>
    <x v="20"/>
    <d v="2024-08-01T00:00:00"/>
    <x v="0"/>
    <x v="7"/>
    <s v="HK4787"/>
    <x v="1"/>
    <x v="4"/>
    <n v="14"/>
    <n v="3330"/>
    <n v="28.45"/>
    <s v="50001"/>
    <x v="77"/>
    <x v="24"/>
    <n v="5"/>
    <s v="28"/>
    <s v=",45"/>
    <n v="1680.45"/>
    <n v="28.0075"/>
  </r>
  <r>
    <s v="1GQ"/>
    <x v="20"/>
    <d v="2024-08-01T00:00:00"/>
    <x v="0"/>
    <x v="7"/>
    <s v="HK4787"/>
    <x v="1"/>
    <x v="4"/>
    <n v="4"/>
    <n v="2664"/>
    <n v="7.49"/>
    <s v="81736"/>
    <x v="59"/>
    <x v="14"/>
    <n v="4"/>
    <s v="7,"/>
    <s v="49"/>
    <n v="469"/>
    <n v="7.8166666666666664"/>
  </r>
  <r>
    <s v="1GQ"/>
    <x v="20"/>
    <d v="2024-08-01T00:00:00"/>
    <x v="0"/>
    <x v="7"/>
    <s v="HK4787"/>
    <x v="1"/>
    <x v="4"/>
    <n v="1"/>
    <n v="333"/>
    <n v="0.52"/>
    <s v="85001"/>
    <x v="4"/>
    <x v="4"/>
    <n v="4"/>
    <s v="0,"/>
    <s v="52"/>
    <n v="52"/>
    <n v="0.8666666666666667"/>
  </r>
  <r>
    <s v="1GQ"/>
    <x v="20"/>
    <d v="2024-08-01T00:00:00"/>
    <x v="0"/>
    <x v="7"/>
    <s v="HK4787"/>
    <x v="1"/>
    <x v="4"/>
    <n v="2"/>
    <n v="2247"/>
    <n v="6.36"/>
    <s v="99001"/>
    <x v="58"/>
    <x v="17"/>
    <n v="4"/>
    <s v="6,"/>
    <s v="36"/>
    <n v="396"/>
    <n v="6.6"/>
  </r>
  <r>
    <s v="1GQ"/>
    <x v="20"/>
    <d v="2024-08-01T00:00:00"/>
    <x v="0"/>
    <x v="7"/>
    <s v="HK4787"/>
    <x v="1"/>
    <x v="4"/>
    <n v="7"/>
    <n v="3330"/>
    <n v="13.34"/>
    <s v="99524"/>
    <x v="66"/>
    <x v="17"/>
    <n v="5"/>
    <s v="13"/>
    <s v=",34"/>
    <n v="780.34"/>
    <n v="13.005666666666666"/>
  </r>
  <r>
    <s v="1GQ"/>
    <x v="20"/>
    <d v="2024-08-01T00:00:00"/>
    <x v="0"/>
    <x v="7"/>
    <s v="HK5123"/>
    <x v="12"/>
    <x v="4"/>
    <n v="28"/>
    <n v="3330"/>
    <n v="51.45"/>
    <s v="11001"/>
    <x v="10"/>
    <x v="8"/>
    <n v="5"/>
    <s v="51"/>
    <s v=",45"/>
    <n v="3060.45"/>
    <n v="51.0075"/>
  </r>
  <r>
    <s v="1GQ"/>
    <x v="20"/>
    <d v="2024-08-01T00:00:00"/>
    <x v="0"/>
    <x v="7"/>
    <s v="HK5123"/>
    <x v="12"/>
    <x v="4"/>
    <n v="3"/>
    <n v="1581"/>
    <n v="4.45"/>
    <s v="23001"/>
    <x v="0"/>
    <x v="0"/>
    <n v="4"/>
    <s v="4,"/>
    <s v="45"/>
    <n v="285"/>
    <n v="4.75"/>
  </r>
  <r>
    <s v="1GQ"/>
    <x v="20"/>
    <d v="2024-08-01T00:00:00"/>
    <x v="0"/>
    <x v="7"/>
    <s v="HK5123"/>
    <x v="12"/>
    <x v="4"/>
    <n v="4"/>
    <n v="2331"/>
    <n v="7"/>
    <s v="50001"/>
    <x v="77"/>
    <x v="24"/>
    <n v="1"/>
    <s v="7"/>
    <n v="0"/>
    <n v="420"/>
    <n v="7"/>
  </r>
  <r>
    <s v="1GQ"/>
    <x v="20"/>
    <d v="2024-08-01T00:00:00"/>
    <x v="0"/>
    <x v="7"/>
    <s v="HK5123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8-01T00:00:00"/>
    <x v="0"/>
    <x v="7"/>
    <s v="HK5123"/>
    <x v="12"/>
    <x v="4"/>
    <n v="7"/>
    <n v="2247"/>
    <n v="6.45"/>
    <s v="68001"/>
    <x v="8"/>
    <x v="6"/>
    <n v="4"/>
    <s v="6,"/>
    <s v="45"/>
    <n v="405"/>
    <n v="6.75"/>
  </r>
  <r>
    <s v="1GQ"/>
    <x v="20"/>
    <d v="2024-08-01T00:00:00"/>
    <x v="0"/>
    <x v="7"/>
    <s v="HK5123"/>
    <x v="12"/>
    <x v="4"/>
    <n v="3"/>
    <n v="1998"/>
    <n v="6"/>
    <s v="8001"/>
    <x v="53"/>
    <x v="5"/>
    <n v="1"/>
    <s v="6"/>
    <n v="0"/>
    <n v="360"/>
    <n v="6"/>
  </r>
  <r>
    <s v="1GQ"/>
    <x v="20"/>
    <d v="2024-08-01T00:00:00"/>
    <x v="0"/>
    <x v="7"/>
    <s v="HK5123"/>
    <x v="12"/>
    <x v="4"/>
    <n v="7"/>
    <n v="2580"/>
    <n v="7.4"/>
    <s v="81001"/>
    <x v="55"/>
    <x v="14"/>
    <n v="3"/>
    <s v="7,"/>
    <s v="4"/>
    <n v="424"/>
    <n v="7.0666666666666664"/>
  </r>
  <r>
    <s v="1GQ"/>
    <x v="20"/>
    <d v="2024-08-01T00:00:00"/>
    <x v="0"/>
    <x v="7"/>
    <s v="HK5123"/>
    <x v="12"/>
    <x v="4"/>
    <n v="7"/>
    <n v="1998"/>
    <n v="5.55"/>
    <s v="81736"/>
    <x v="59"/>
    <x v="14"/>
    <n v="4"/>
    <s v="5,"/>
    <s v="55"/>
    <n v="355"/>
    <n v="5.916666666666667"/>
  </r>
  <r>
    <s v="1GQ"/>
    <x v="20"/>
    <d v="2024-08-01T00:00:00"/>
    <x v="0"/>
    <x v="7"/>
    <s v="HK5123"/>
    <x v="12"/>
    <x v="4"/>
    <n v="2"/>
    <n v="333"/>
    <n v="1"/>
    <s v="85001"/>
    <x v="4"/>
    <x v="4"/>
    <n v="1"/>
    <s v="1"/>
    <n v="0"/>
    <n v="60"/>
    <n v="1"/>
  </r>
  <r>
    <s v="1GQ"/>
    <x v="20"/>
    <d v="2024-08-01T00:00:00"/>
    <x v="0"/>
    <x v="7"/>
    <s v="HK5123"/>
    <x v="12"/>
    <x v="4"/>
    <n v="6"/>
    <n v="3330"/>
    <n v="12.35"/>
    <s v="88001"/>
    <x v="60"/>
    <x v="18"/>
    <n v="5"/>
    <s v="12"/>
    <s v=",35"/>
    <n v="720.35"/>
    <n v="12.005833333333333"/>
  </r>
  <r>
    <s v="1GQ"/>
    <x v="20"/>
    <d v="2024-08-01T00:00:00"/>
    <x v="0"/>
    <x v="7"/>
    <s v="HK5123"/>
    <x v="12"/>
    <x v="4"/>
    <n v="1"/>
    <n v="915"/>
    <n v="2.4500000000000002"/>
    <s v="88564"/>
    <x v="78"/>
    <x v="18"/>
    <n v="4"/>
    <s v="2,"/>
    <s v="45"/>
    <n v="165"/>
    <n v="2.75"/>
  </r>
  <r>
    <s v="1GQ"/>
    <x v="20"/>
    <d v="2024-08-01T00:00:00"/>
    <x v="0"/>
    <x v="7"/>
    <s v="HK5123"/>
    <x v="12"/>
    <x v="4"/>
    <n v="9"/>
    <n v="3330"/>
    <n v="23.45"/>
    <s v="91001"/>
    <x v="61"/>
    <x v="19"/>
    <n v="5"/>
    <s v="23"/>
    <s v=",45"/>
    <n v="1380.45"/>
    <n v="23.0075"/>
  </r>
  <r>
    <s v="1GQ"/>
    <x v="20"/>
    <d v="2024-08-01T00:00:00"/>
    <x v="0"/>
    <x v="7"/>
    <s v="HK5123"/>
    <x v="12"/>
    <x v="4"/>
    <n v="1"/>
    <n v="915"/>
    <n v="2.4"/>
    <s v="91798"/>
    <x v="88"/>
    <x v="19"/>
    <n v="3"/>
    <s v="2,"/>
    <s v="4"/>
    <n v="124"/>
    <n v="2.0666666666666669"/>
  </r>
  <r>
    <s v="1GQ"/>
    <x v="20"/>
    <d v="2024-08-01T00:00:00"/>
    <x v="0"/>
    <x v="7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8-01T00:00:00"/>
    <x v="0"/>
    <x v="7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8-01T00:00:00"/>
    <x v="0"/>
    <x v="7"/>
    <s v="HK5279"/>
    <x v="12"/>
    <x v="4"/>
    <n v="36"/>
    <n v="3330"/>
    <n v="59.05"/>
    <s v="11001"/>
    <x v="10"/>
    <x v="8"/>
    <n v="5"/>
    <s v="59"/>
    <s v=",05"/>
    <n v="3540.05"/>
    <n v="59.00083333333334"/>
  </r>
  <r>
    <s v="1GQ"/>
    <x v="20"/>
    <d v="2024-08-01T00:00:00"/>
    <x v="0"/>
    <x v="7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832"/>
    <n v="2.2000000000000002"/>
    <s v="41001"/>
    <x v="51"/>
    <x v="11"/>
    <n v="3"/>
    <s v="2,"/>
    <s v="2"/>
    <n v="122"/>
    <n v="2.0333333333333332"/>
  </r>
  <r>
    <s v="1GQ"/>
    <x v="20"/>
    <d v="2024-08-01T00:00:00"/>
    <x v="0"/>
    <x v="7"/>
    <s v="HK5279"/>
    <x v="12"/>
    <x v="4"/>
    <n v="2"/>
    <n v="1748"/>
    <n v="5.0999999999999996"/>
    <s v="50001"/>
    <x v="77"/>
    <x v="24"/>
    <n v="3"/>
    <s v="5,"/>
    <s v="1"/>
    <n v="301"/>
    <n v="5.0166666666666666"/>
  </r>
  <r>
    <s v="1GQ"/>
    <x v="20"/>
    <d v="2024-08-01T00:00:00"/>
    <x v="0"/>
    <x v="7"/>
    <s v="HK5279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8-01T00:00:00"/>
    <x v="0"/>
    <x v="7"/>
    <s v="HK5279"/>
    <x v="12"/>
    <x v="4"/>
    <n v="2"/>
    <n v="832"/>
    <n v="2.2000000000000002"/>
    <s v="54001"/>
    <x v="52"/>
    <x v="12"/>
    <n v="3"/>
    <s v="2,"/>
    <s v="2"/>
    <n v="122"/>
    <n v="2.0333333333333332"/>
  </r>
  <r>
    <s v="1GQ"/>
    <x v="20"/>
    <d v="2024-08-01T00:00:00"/>
    <x v="0"/>
    <x v="7"/>
    <s v="HK5279"/>
    <x v="12"/>
    <x v="4"/>
    <n v="1"/>
    <n v="333"/>
    <n v="1"/>
    <s v="54498"/>
    <x v="72"/>
    <x v="12"/>
    <n v="1"/>
    <s v="1"/>
    <n v="0"/>
    <n v="60"/>
    <n v="1"/>
  </r>
  <r>
    <s v="1GQ"/>
    <x v="20"/>
    <d v="2024-08-01T00:00:00"/>
    <x v="0"/>
    <x v="7"/>
    <s v="HK5279"/>
    <x v="12"/>
    <x v="4"/>
    <n v="8"/>
    <n v="2164"/>
    <n v="6.25"/>
    <s v="68001"/>
    <x v="8"/>
    <x v="6"/>
    <n v="4"/>
    <s v="6,"/>
    <s v="25"/>
    <n v="385"/>
    <n v="6.416666666666667"/>
  </r>
  <r>
    <s v="1GQ"/>
    <x v="20"/>
    <d v="2024-08-01T00:00:00"/>
    <x v="0"/>
    <x v="7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8-01T00:00:00"/>
    <x v="0"/>
    <x v="7"/>
    <s v="HK5279"/>
    <x v="12"/>
    <x v="4"/>
    <n v="10"/>
    <n v="3330"/>
    <n v="2030"/>
    <s v="8001"/>
    <x v="53"/>
    <x v="5"/>
    <n v="4"/>
    <s v="20"/>
    <s v="30"/>
    <n v="1230"/>
    <n v="20.5"/>
  </r>
  <r>
    <s v="1GQ"/>
    <x v="20"/>
    <d v="2024-08-01T00:00:00"/>
    <x v="0"/>
    <x v="7"/>
    <s v="HK5279"/>
    <x v="12"/>
    <x v="4"/>
    <n v="8"/>
    <n v="2997"/>
    <n v="8.5"/>
    <s v="81001"/>
    <x v="55"/>
    <x v="14"/>
    <n v="3"/>
    <s v="8,"/>
    <s v="5"/>
    <n v="485"/>
    <n v="8.0833333333333339"/>
  </r>
  <r>
    <s v="1GQ"/>
    <x v="20"/>
    <d v="2024-08-01T00:00:00"/>
    <x v="0"/>
    <x v="7"/>
    <s v="HK5279"/>
    <x v="12"/>
    <x v="4"/>
    <n v="10"/>
    <n v="3330"/>
    <n v="11.25"/>
    <s v="81736"/>
    <x v="59"/>
    <x v="14"/>
    <n v="5"/>
    <s v="11"/>
    <s v=",25"/>
    <n v="660.25"/>
    <n v="11.004166666666666"/>
  </r>
  <r>
    <s v="1GQ"/>
    <x v="20"/>
    <d v="2024-08-01T00:00:00"/>
    <x v="0"/>
    <x v="7"/>
    <s v="HK5279"/>
    <x v="12"/>
    <x v="4"/>
    <n v="3"/>
    <n v="749"/>
    <n v="2.0499999999999998"/>
    <s v="85001"/>
    <x v="4"/>
    <x v="4"/>
    <n v="4"/>
    <s v="2,"/>
    <s v="05"/>
    <n v="125"/>
    <n v="2.0833333333333335"/>
  </r>
  <r>
    <s v="1GQ"/>
    <x v="20"/>
    <d v="2024-08-01T00:00:00"/>
    <x v="0"/>
    <x v="7"/>
    <s v="HK5279"/>
    <x v="12"/>
    <x v="4"/>
    <n v="11"/>
    <n v="3330"/>
    <n v="26.4"/>
    <s v="88001"/>
    <x v="60"/>
    <x v="18"/>
    <n v="4"/>
    <s v="26"/>
    <s v=",4"/>
    <n v="1560.4"/>
    <n v="26.006666666666668"/>
  </r>
  <r>
    <s v="1GQ"/>
    <x v="20"/>
    <d v="2024-08-01T00:00:00"/>
    <x v="0"/>
    <x v="7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8-01T00:00:00"/>
    <x v="0"/>
    <x v="7"/>
    <s v="HK5279"/>
    <x v="12"/>
    <x v="4"/>
    <n v="8"/>
    <n v="3330"/>
    <n v="17.2"/>
    <s v="91001"/>
    <x v="61"/>
    <x v="19"/>
    <n v="4"/>
    <s v="17"/>
    <s v=",2"/>
    <n v="1020.2"/>
    <n v="17.003333333333334"/>
  </r>
  <r>
    <s v="1GQ"/>
    <x v="20"/>
    <d v="2024-08-01T00:00:00"/>
    <x v="0"/>
    <x v="7"/>
    <s v="HK5279"/>
    <x v="12"/>
    <x v="4"/>
    <n v="1"/>
    <n v="666"/>
    <n v="1.5"/>
    <s v="91263"/>
    <x v="97"/>
    <x v="19"/>
    <n v="3"/>
    <s v="1,"/>
    <s v="5"/>
    <n v="65"/>
    <n v="1.0833333333333333"/>
  </r>
  <r>
    <s v="1GQ"/>
    <x v="20"/>
    <d v="2024-08-01T00:00:00"/>
    <x v="0"/>
    <x v="7"/>
    <s v="HK5279"/>
    <x v="12"/>
    <x v="4"/>
    <n v="1"/>
    <n v="249"/>
    <n v="0.35"/>
    <s v="91798"/>
    <x v="88"/>
    <x v="19"/>
    <n v="4"/>
    <s v="0,"/>
    <s v="35"/>
    <n v="35"/>
    <n v="0.58333333333333337"/>
  </r>
  <r>
    <s v="1GQ"/>
    <x v="20"/>
    <d v="2024-08-01T00:00:00"/>
    <x v="0"/>
    <x v="7"/>
    <s v="HK5279"/>
    <x v="12"/>
    <x v="4"/>
    <n v="1"/>
    <n v="499"/>
    <n v="1.25"/>
    <s v="95001"/>
    <x v="81"/>
    <x v="26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8-01T00:00:00"/>
    <x v="0"/>
    <x v="7"/>
    <s v="HK5279"/>
    <x v="12"/>
    <x v="4"/>
    <n v="1"/>
    <n v="666"/>
    <n v="1.55"/>
    <s v="99001"/>
    <x v="58"/>
    <x v="17"/>
    <n v="4"/>
    <s v="1,"/>
    <s v="55"/>
    <n v="115"/>
    <n v="1.9166666666666667"/>
  </r>
  <r>
    <s v="1GQ"/>
    <x v="20"/>
    <d v="2024-08-01T00:00:00"/>
    <x v="0"/>
    <x v="7"/>
    <s v="HK5279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8-01T00:00:00"/>
    <x v="0"/>
    <x v="7"/>
    <s v="HK5333"/>
    <x v="23"/>
    <x v="4"/>
    <n v="14"/>
    <n v="3330"/>
    <n v="20.59"/>
    <s v="11001"/>
    <x v="10"/>
    <x v="8"/>
    <n v="5"/>
    <s v="20"/>
    <s v=",59"/>
    <n v="1200.5899999999999"/>
    <n v="20.009833333333333"/>
  </r>
  <r>
    <s v="1GQ"/>
    <x v="20"/>
    <d v="2024-08-01T00:00:00"/>
    <x v="0"/>
    <x v="7"/>
    <s v="HK5333"/>
    <x v="23"/>
    <x v="4"/>
    <n v="2"/>
    <n v="582"/>
    <n v="1.41"/>
    <s v="27001"/>
    <x v="56"/>
    <x v="15"/>
    <n v="4"/>
    <s v="1,"/>
    <s v="41"/>
    <n v="101"/>
    <n v="1.6833333333333333"/>
  </r>
  <r>
    <s v="1GQ"/>
    <x v="20"/>
    <d v="2024-08-01T00:00:00"/>
    <x v="0"/>
    <x v="7"/>
    <s v="HK5333"/>
    <x v="23"/>
    <x v="4"/>
    <n v="4"/>
    <n v="2165"/>
    <n v="6.3"/>
    <s v="50001"/>
    <x v="77"/>
    <x v="24"/>
    <n v="3"/>
    <s v="6,"/>
    <s v="3"/>
    <n v="363"/>
    <n v="6.05"/>
  </r>
  <r>
    <s v="1GQ"/>
    <x v="20"/>
    <d v="2024-08-01T00:00:00"/>
    <x v="0"/>
    <x v="7"/>
    <s v="HK5333"/>
    <x v="23"/>
    <x v="4"/>
    <n v="3"/>
    <n v="915"/>
    <n v="1.9"/>
    <s v="5001"/>
    <x v="2"/>
    <x v="2"/>
    <n v="3"/>
    <s v="1,"/>
    <s v="9"/>
    <n v="69"/>
    <n v="1.1499999999999999"/>
  </r>
  <r>
    <s v="1GQ"/>
    <x v="20"/>
    <d v="2024-08-01T00:00:00"/>
    <x v="0"/>
    <x v="7"/>
    <s v="HK5333"/>
    <x v="23"/>
    <x v="4"/>
    <n v="1"/>
    <n v="333"/>
    <n v="0.5"/>
    <s v="66001"/>
    <x v="98"/>
    <x v="31"/>
    <n v="3"/>
    <s v="0,"/>
    <s v="5"/>
    <n v="5"/>
    <n v="8.3333333333333329E-2"/>
  </r>
  <r>
    <s v="1GQ"/>
    <x v="20"/>
    <d v="2024-08-01T00:00:00"/>
    <x v="0"/>
    <x v="7"/>
    <s v="HK5333"/>
    <x v="23"/>
    <x v="4"/>
    <n v="3"/>
    <n v="832"/>
    <n v="2.3199999999999998"/>
    <s v="68001"/>
    <x v="8"/>
    <x v="6"/>
    <n v="4"/>
    <s v="2,"/>
    <s v="32"/>
    <n v="152"/>
    <n v="2.5333333333333332"/>
  </r>
  <r>
    <s v="1GQ"/>
    <x v="20"/>
    <d v="2024-08-01T00:00:00"/>
    <x v="0"/>
    <x v="7"/>
    <s v="HK5333"/>
    <x v="23"/>
    <x v="4"/>
    <n v="1"/>
    <n v="832"/>
    <n v="2.3199999999999998"/>
    <s v="76001"/>
    <x v="106"/>
    <x v="27"/>
    <n v="4"/>
    <s v="2,"/>
    <s v="32"/>
    <n v="152"/>
    <n v="2.5333333333333332"/>
  </r>
  <r>
    <s v="1GQ"/>
    <x v="20"/>
    <d v="2024-08-01T00:00:00"/>
    <x v="0"/>
    <x v="7"/>
    <s v="HK5333"/>
    <x v="23"/>
    <x v="4"/>
    <n v="5"/>
    <n v="3246"/>
    <n v="9.27"/>
    <s v="81001"/>
    <x v="55"/>
    <x v="14"/>
    <n v="4"/>
    <s v="9,"/>
    <s v="27"/>
    <n v="567"/>
    <n v="9.4499999999999993"/>
  </r>
  <r>
    <s v="1GQ"/>
    <x v="20"/>
    <d v="2024-08-01T00:00:00"/>
    <x v="0"/>
    <x v="7"/>
    <s v="HK5333"/>
    <x v="23"/>
    <x v="4"/>
    <n v="4"/>
    <n v="1332"/>
    <n v="4"/>
    <s v="81736"/>
    <x v="59"/>
    <x v="14"/>
    <n v="1"/>
    <s v="4"/>
    <n v="0"/>
    <n v="240"/>
    <n v="4"/>
  </r>
  <r>
    <s v="1GQ"/>
    <x v="20"/>
    <d v="2024-08-01T00:00:00"/>
    <x v="0"/>
    <x v="7"/>
    <s v="HK5333"/>
    <x v="23"/>
    <x v="4"/>
    <n v="1"/>
    <n v="249"/>
    <n v="0.36"/>
    <s v="85001"/>
    <x v="4"/>
    <x v="4"/>
    <n v="4"/>
    <s v="0,"/>
    <s v="36"/>
    <n v="36"/>
    <n v="0.6"/>
  </r>
  <r>
    <s v="1GQ"/>
    <x v="20"/>
    <d v="2024-08-01T00:00:00"/>
    <x v="0"/>
    <x v="7"/>
    <s v="HK5333"/>
    <x v="23"/>
    <x v="4"/>
    <n v="3"/>
    <n v="2331"/>
    <n v="6.49"/>
    <s v="88001"/>
    <x v="60"/>
    <x v="18"/>
    <n v="4"/>
    <s v="6,"/>
    <s v="49"/>
    <n v="409"/>
    <n v="6.8166666666666664"/>
  </r>
  <r>
    <s v="1GQ"/>
    <x v="20"/>
    <d v="2024-08-01T00:00:00"/>
    <x v="0"/>
    <x v="7"/>
    <s v="HK5333"/>
    <x v="23"/>
    <x v="4"/>
    <n v="6"/>
    <n v="3330"/>
    <n v="15.11"/>
    <s v="91001"/>
    <x v="61"/>
    <x v="19"/>
    <n v="5"/>
    <s v="15"/>
    <s v=",11"/>
    <n v="900.11"/>
    <n v="15.001833333333334"/>
  </r>
  <r>
    <s v="1GQ"/>
    <x v="20"/>
    <d v="2024-08-01T00:00:00"/>
    <x v="0"/>
    <x v="7"/>
    <s v="HK5333"/>
    <x v="23"/>
    <x v="4"/>
    <n v="3"/>
    <n v="1831"/>
    <n v="5.23"/>
    <s v="99001"/>
    <x v="58"/>
    <x v="17"/>
    <n v="4"/>
    <s v="5,"/>
    <s v="23"/>
    <n v="323"/>
    <n v="5.3833333333333337"/>
  </r>
  <r>
    <s v="1GS"/>
    <x v="21"/>
    <d v="2024-01-01T00:00:00"/>
    <x v="0"/>
    <x v="0"/>
    <s v="HK4179"/>
    <x v="3"/>
    <x v="4"/>
    <n v="7"/>
    <n v="1120"/>
    <n v="4.0999999999999996"/>
    <s v="19318"/>
    <x v="62"/>
    <x v="20"/>
    <n v="3"/>
    <s v="4,"/>
    <s v="1"/>
    <n v="241"/>
    <n v="4.0166666666666666"/>
  </r>
  <r>
    <s v="1GS"/>
    <x v="21"/>
    <d v="2024-01-01T00:00:00"/>
    <x v="0"/>
    <x v="0"/>
    <s v="HK4179"/>
    <x v="3"/>
    <x v="4"/>
    <n v="1"/>
    <n v="297"/>
    <n v="0.5"/>
    <s v="27001"/>
    <x v="56"/>
    <x v="15"/>
    <n v="3"/>
    <s v="0,"/>
    <s v="5"/>
    <n v="5"/>
    <n v="8.3333333333333329E-2"/>
  </r>
  <r>
    <s v="1GS"/>
    <x v="21"/>
    <d v="2024-01-01T00:00:00"/>
    <x v="0"/>
    <x v="0"/>
    <s v="HK4179"/>
    <x v="3"/>
    <x v="4"/>
    <n v="1"/>
    <n v="356"/>
    <n v="1"/>
    <s v="41001"/>
    <x v="51"/>
    <x v="11"/>
    <n v="1"/>
    <s v="1"/>
    <n v="0"/>
    <n v="60"/>
    <n v="1"/>
  </r>
  <r>
    <s v="1GS"/>
    <x v="21"/>
    <d v="2024-01-01T00:00:00"/>
    <x v="0"/>
    <x v="0"/>
    <s v="HK4179"/>
    <x v="3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01-01T00:00:00"/>
    <x v="0"/>
    <x v="0"/>
    <s v="HK4179"/>
    <x v="3"/>
    <x v="4"/>
    <n v="1"/>
    <n v="577"/>
    <n v="0.3"/>
    <s v="52356"/>
    <x v="114"/>
    <x v="13"/>
    <n v="3"/>
    <s v="0,"/>
    <s v="3"/>
    <n v="3"/>
    <n v="0.05"/>
  </r>
  <r>
    <s v="1GS"/>
    <x v="21"/>
    <d v="2024-01-01T00:00:00"/>
    <x v="0"/>
    <x v="0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1-01T00:00:00"/>
    <x v="0"/>
    <x v="0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4"/>
    <n v="1"/>
    <n v="356"/>
    <n v="1"/>
    <s v="81736"/>
    <x v="59"/>
    <x v="14"/>
    <n v="1"/>
    <s v="1"/>
    <n v="0"/>
    <n v="60"/>
    <n v="1"/>
  </r>
  <r>
    <s v="1GS"/>
    <x v="21"/>
    <d v="2024-01-01T00:00:00"/>
    <x v="0"/>
    <x v="0"/>
    <s v="HK4179"/>
    <x v="3"/>
    <x v="4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4"/>
    <n v="1"/>
    <n v="494"/>
    <n v="1.3"/>
    <s v="86885"/>
    <x v="123"/>
    <x v="29"/>
    <n v="3"/>
    <s v="1,"/>
    <s v="3"/>
    <n v="63"/>
    <n v="1.05"/>
  </r>
  <r>
    <s v="1GS"/>
    <x v="21"/>
    <d v="2024-01-01T00:00:00"/>
    <x v="0"/>
    <x v="0"/>
    <s v="HK4179"/>
    <x v="3"/>
    <x v="4"/>
    <n v="3"/>
    <n v="1335"/>
    <n v="4.4000000000000004"/>
    <s v="88001"/>
    <x v="60"/>
    <x v="18"/>
    <n v="3"/>
    <s v="4,"/>
    <s v="4"/>
    <n v="244"/>
    <n v="4.0666666666666664"/>
  </r>
  <r>
    <s v="1GS"/>
    <x v="21"/>
    <d v="2024-01-01T00:00:00"/>
    <x v="0"/>
    <x v="0"/>
    <s v="HK4179"/>
    <x v="3"/>
    <x v="4"/>
    <n v="2"/>
    <n v="2176"/>
    <n v="3.1"/>
    <s v="91001"/>
    <x v="61"/>
    <x v="19"/>
    <n v="3"/>
    <s v="3,"/>
    <s v="1"/>
    <n v="181"/>
    <n v="3.0166666666666666"/>
  </r>
  <r>
    <s v="1GS"/>
    <x v="21"/>
    <d v="2024-01-01T00:00:00"/>
    <x v="0"/>
    <x v="0"/>
    <s v="HK4754"/>
    <x v="7"/>
    <x v="4"/>
    <n v="11"/>
    <n v="1920"/>
    <n v="7.55"/>
    <s v="19318"/>
    <x v="62"/>
    <x v="20"/>
    <n v="4"/>
    <s v="7,"/>
    <s v="55"/>
    <n v="475"/>
    <n v="7.916666666666667"/>
  </r>
  <r>
    <s v="1GS"/>
    <x v="21"/>
    <d v="2024-01-01T00:00:00"/>
    <x v="0"/>
    <x v="0"/>
    <s v="HK4754"/>
    <x v="7"/>
    <x v="4"/>
    <n v="3"/>
    <n v="561"/>
    <n v="2.2000000000000002"/>
    <s v="19418"/>
    <x v="116"/>
    <x v="20"/>
    <n v="3"/>
    <s v="2,"/>
    <s v="2"/>
    <n v="122"/>
    <n v="2.0333333333333332"/>
  </r>
  <r>
    <s v="1GS"/>
    <x v="21"/>
    <d v="2024-01-01T00:00:00"/>
    <x v="0"/>
    <x v="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01-01T00:00:00"/>
    <x v="0"/>
    <x v="0"/>
    <s v="HK4754"/>
    <x v="7"/>
    <x v="4"/>
    <n v="1"/>
    <n v="192"/>
    <n v="0.4"/>
    <s v="25307"/>
    <x v="128"/>
    <x v="1"/>
    <n v="3"/>
    <s v="0,"/>
    <s v="4"/>
    <n v="4"/>
    <n v="6.6666666666666666E-2"/>
  </r>
  <r>
    <s v="1GS"/>
    <x v="21"/>
    <d v="2024-01-01T00:00:00"/>
    <x v="0"/>
    <x v="0"/>
    <s v="HK4754"/>
    <x v="7"/>
    <x v="4"/>
    <n v="2"/>
    <n v="434"/>
    <n v="1.25"/>
    <s v="27001"/>
    <x v="56"/>
    <x v="15"/>
    <n v="4"/>
    <s v="1,"/>
    <s v="25"/>
    <n v="85"/>
    <n v="1.4166666666666667"/>
  </r>
  <r>
    <s v="1GS"/>
    <x v="21"/>
    <d v="2024-01-01T00:00:00"/>
    <x v="0"/>
    <x v="0"/>
    <s v="HK4754"/>
    <x v="7"/>
    <x v="4"/>
    <n v="3"/>
    <n v="777"/>
    <n v="3"/>
    <s v="52001"/>
    <x v="54"/>
    <x v="13"/>
    <n v="1"/>
    <s v="3"/>
    <n v="0"/>
    <n v="180"/>
    <n v="3"/>
  </r>
  <r>
    <s v="1GS"/>
    <x v="21"/>
    <d v="2024-01-01T00:00:00"/>
    <x v="0"/>
    <x v="0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1-01T00:00:00"/>
    <x v="0"/>
    <x v="0"/>
    <s v="HK5110"/>
    <x v="3"/>
    <x v="4"/>
    <n v="1"/>
    <n v="144"/>
    <n v="0.3"/>
    <s v="19318"/>
    <x v="62"/>
    <x v="20"/>
    <n v="3"/>
    <s v="0,"/>
    <s v="3"/>
    <n v="3"/>
    <n v="0.05"/>
  </r>
  <r>
    <s v="1GS"/>
    <x v="21"/>
    <d v="2024-01-01T00:00:00"/>
    <x v="0"/>
    <x v="0"/>
    <s v="HK5110"/>
    <x v="3"/>
    <x v="4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4"/>
    <n v="2"/>
    <n v="835"/>
    <n v="2.35"/>
    <s v="27001"/>
    <x v="56"/>
    <x v="15"/>
    <n v="4"/>
    <s v="2,"/>
    <s v="35"/>
    <n v="155"/>
    <n v="2.5833333333333335"/>
  </r>
  <r>
    <s v="1GS"/>
    <x v="21"/>
    <d v="2024-01-01T00:00:00"/>
    <x v="0"/>
    <x v="0"/>
    <s v="HK5110"/>
    <x v="3"/>
    <x v="4"/>
    <n v="1"/>
    <n v="231"/>
    <n v="0.45"/>
    <s v="5045"/>
    <x v="110"/>
    <x v="2"/>
    <n v="4"/>
    <s v="0,"/>
    <s v="45"/>
    <n v="45"/>
    <n v="0.75"/>
  </r>
  <r>
    <s v="1GS"/>
    <x v="21"/>
    <d v="2024-01-01T00:00:00"/>
    <x v="0"/>
    <x v="0"/>
    <s v="HK5110"/>
    <x v="3"/>
    <x v="4"/>
    <n v="1"/>
    <n v="300"/>
    <n v="1"/>
    <s v="52001"/>
    <x v="54"/>
    <x v="13"/>
    <n v="1"/>
    <s v="1"/>
    <n v="0"/>
    <n v="60"/>
    <n v="1"/>
  </r>
  <r>
    <s v="1GS"/>
    <x v="21"/>
    <d v="2024-01-01T00:00:00"/>
    <x v="0"/>
    <x v="0"/>
    <s v="HK5110"/>
    <x v="3"/>
    <x v="4"/>
    <n v="2"/>
    <n v="515"/>
    <n v="1.35"/>
    <s v="54001"/>
    <x v="52"/>
    <x v="12"/>
    <n v="4"/>
    <s v="1,"/>
    <s v="35"/>
    <n v="95"/>
    <n v="1.5833333333333333"/>
  </r>
  <r>
    <s v="1GS"/>
    <x v="21"/>
    <d v="2024-01-01T00:00:00"/>
    <x v="0"/>
    <x v="0"/>
    <s v="HK5110"/>
    <x v="3"/>
    <x v="4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4"/>
    <n v="1"/>
    <n v="157"/>
    <n v="0.38"/>
    <s v="66001"/>
    <x v="98"/>
    <x v="31"/>
    <n v="4"/>
    <s v="0,"/>
    <s v="38"/>
    <n v="38"/>
    <n v="0.6333333333333333"/>
  </r>
  <r>
    <s v="1GS"/>
    <x v="21"/>
    <d v="2024-01-01T00:00:00"/>
    <x v="0"/>
    <x v="0"/>
    <s v="HK5110"/>
    <x v="3"/>
    <x v="4"/>
    <n v="2"/>
    <n v="814"/>
    <n v="1.2"/>
    <s v="81001"/>
    <x v="55"/>
    <x v="14"/>
    <n v="3"/>
    <s v="1,"/>
    <s v="2"/>
    <n v="62"/>
    <n v="1.0333333333333334"/>
  </r>
  <r>
    <s v="1GS"/>
    <x v="21"/>
    <d v="2024-01-01T00:00:00"/>
    <x v="0"/>
    <x v="0"/>
    <s v="HK5110"/>
    <x v="3"/>
    <x v="4"/>
    <n v="2"/>
    <n v="1352"/>
    <n v="3.3"/>
    <s v="81736"/>
    <x v="59"/>
    <x v="14"/>
    <n v="3"/>
    <s v="3,"/>
    <s v="3"/>
    <n v="183"/>
    <n v="3.05"/>
  </r>
  <r>
    <s v="1GS"/>
    <x v="21"/>
    <d v="2024-01-01T00:00:00"/>
    <x v="0"/>
    <x v="0"/>
    <s v="HK5110"/>
    <x v="3"/>
    <x v="4"/>
    <n v="3"/>
    <n v="2331"/>
    <n v="6.3"/>
    <s v="88001"/>
    <x v="60"/>
    <x v="18"/>
    <n v="3"/>
    <s v="6,"/>
    <s v="3"/>
    <n v="363"/>
    <n v="6.05"/>
  </r>
  <r>
    <s v="1GS"/>
    <x v="21"/>
    <d v="2024-02-01T00:00:00"/>
    <x v="0"/>
    <x v="1"/>
    <s v="HK4179"/>
    <x v="3"/>
    <x v="4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4"/>
    <n v="1"/>
    <n v="448"/>
    <n v="1.1499999999999999"/>
    <s v="13001"/>
    <x v="67"/>
    <x v="10"/>
    <n v="4"/>
    <s v="1,"/>
    <s v="15"/>
    <n v="75"/>
    <n v="1.25"/>
  </r>
  <r>
    <s v="1GS"/>
    <x v="21"/>
    <d v="2024-02-01T00:00:00"/>
    <x v="0"/>
    <x v="1"/>
    <s v="HK4179"/>
    <x v="3"/>
    <x v="4"/>
    <n v="3"/>
    <n v="600"/>
    <n v="2.2999999999999998"/>
    <s v="19318"/>
    <x v="62"/>
    <x v="20"/>
    <n v="3"/>
    <s v="2,"/>
    <s v="3"/>
    <n v="123"/>
    <n v="2.0499999999999998"/>
  </r>
  <r>
    <s v="1GS"/>
    <x v="21"/>
    <d v="2024-02-01T00:00:00"/>
    <x v="0"/>
    <x v="1"/>
    <s v="HK4179"/>
    <x v="3"/>
    <x v="4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4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4"/>
    <n v="2"/>
    <n v="431"/>
    <n v="1.2"/>
    <s v="27001"/>
    <x v="56"/>
    <x v="15"/>
    <n v="3"/>
    <s v="1,"/>
    <s v="2"/>
    <n v="62"/>
    <n v="1.0333333333333334"/>
  </r>
  <r>
    <s v="1GS"/>
    <x v="21"/>
    <d v="2024-02-01T00:00:00"/>
    <x v="0"/>
    <x v="1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2-01T00:00:00"/>
    <x v="0"/>
    <x v="1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2-01T00:00:00"/>
    <x v="0"/>
    <x v="1"/>
    <s v="HK4179"/>
    <x v="3"/>
    <x v="4"/>
    <n v="2"/>
    <n v="660"/>
    <n v="2"/>
    <s v="76109"/>
    <x v="146"/>
    <x v="27"/>
    <n v="1"/>
    <s v="2"/>
    <n v="0"/>
    <n v="120"/>
    <n v="2"/>
  </r>
  <r>
    <s v="1GS"/>
    <x v="21"/>
    <d v="2024-02-01T00:00:00"/>
    <x v="0"/>
    <x v="1"/>
    <s v="HK4179"/>
    <x v="3"/>
    <x v="4"/>
    <n v="3"/>
    <n v="3035"/>
    <n v="8.1999999999999993"/>
    <s v="88001"/>
    <x v="60"/>
    <x v="18"/>
    <n v="3"/>
    <s v="8,"/>
    <s v="2"/>
    <n v="482"/>
    <n v="8.0333333333333332"/>
  </r>
  <r>
    <s v="1GS"/>
    <x v="21"/>
    <d v="2024-02-01T00:00:00"/>
    <x v="0"/>
    <x v="1"/>
    <s v="HK4179"/>
    <x v="3"/>
    <x v="4"/>
    <n v="1"/>
    <n v="1088"/>
    <n v="1"/>
    <s v="91001"/>
    <x v="61"/>
    <x v="19"/>
    <n v="1"/>
    <s v="1"/>
    <n v="0"/>
    <n v="60"/>
    <n v="1"/>
  </r>
  <r>
    <s v="1GS"/>
    <x v="21"/>
    <d v="2024-02-01T00:00:00"/>
    <x v="0"/>
    <x v="1"/>
    <s v="HK4179"/>
    <x v="3"/>
    <x v="4"/>
    <n v="1"/>
    <n v="382"/>
    <n v="1.3"/>
    <s v="99001"/>
    <x v="58"/>
    <x v="17"/>
    <n v="3"/>
    <s v="1,"/>
    <s v="3"/>
    <n v="63"/>
    <n v="1.05"/>
  </r>
  <r>
    <s v="1GS"/>
    <x v="21"/>
    <d v="2024-02-01T00:00:00"/>
    <x v="0"/>
    <x v="1"/>
    <s v="HK4754"/>
    <x v="7"/>
    <x v="4"/>
    <n v="9"/>
    <n v="1408"/>
    <n v="5.45"/>
    <s v="19318"/>
    <x v="62"/>
    <x v="20"/>
    <n v="4"/>
    <s v="5,"/>
    <s v="45"/>
    <n v="345"/>
    <n v="5.75"/>
  </r>
  <r>
    <s v="1GS"/>
    <x v="21"/>
    <d v="2024-02-01T00:00:00"/>
    <x v="0"/>
    <x v="1"/>
    <s v="HK4754"/>
    <x v="7"/>
    <x v="4"/>
    <n v="3"/>
    <n v="414"/>
    <n v="2.2999999999999998"/>
    <s v="19418"/>
    <x v="116"/>
    <x v="20"/>
    <n v="3"/>
    <s v="2,"/>
    <s v="3"/>
    <n v="123"/>
    <n v="2.0499999999999998"/>
  </r>
  <r>
    <s v="1GS"/>
    <x v="21"/>
    <d v="2024-02-01T00:00:00"/>
    <x v="0"/>
    <x v="1"/>
    <s v="HK4754"/>
    <x v="7"/>
    <x v="4"/>
    <n v="14"/>
    <n v="2520"/>
    <n v="10.25"/>
    <s v="19809"/>
    <x v="63"/>
    <x v="20"/>
    <n v="5"/>
    <s v="10"/>
    <s v=",25"/>
    <n v="600.25"/>
    <n v="10.004166666666666"/>
  </r>
  <r>
    <s v="1GS"/>
    <x v="21"/>
    <d v="2024-02-01T00:00:00"/>
    <x v="0"/>
    <x v="1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2-01T00:00:00"/>
    <x v="0"/>
    <x v="1"/>
    <s v="HK5110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326"/>
    <n v="1.2"/>
    <s v="50350"/>
    <x v="75"/>
    <x v="24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178"/>
    <n v="0.3"/>
    <s v="66001"/>
    <x v="98"/>
    <x v="31"/>
    <n v="3"/>
    <s v="0,"/>
    <s v="3"/>
    <n v="3"/>
    <n v="0.05"/>
  </r>
  <r>
    <s v="1GS"/>
    <x v="21"/>
    <d v="2024-02-01T00:00:00"/>
    <x v="0"/>
    <x v="1"/>
    <s v="HK5110"/>
    <x v="3"/>
    <x v="4"/>
    <n v="1"/>
    <n v="356"/>
    <n v="1"/>
    <s v="81736"/>
    <x v="59"/>
    <x v="14"/>
    <n v="1"/>
    <s v="1"/>
    <n v="0"/>
    <n v="60"/>
    <n v="1"/>
  </r>
  <r>
    <s v="1GS"/>
    <x v="21"/>
    <d v="2024-02-01T00:00:00"/>
    <x v="0"/>
    <x v="1"/>
    <s v="HK5110"/>
    <x v="3"/>
    <x v="4"/>
    <n v="1"/>
    <n v="207"/>
    <n v="0.35"/>
    <s v="86573"/>
    <x v="109"/>
    <x v="29"/>
    <n v="4"/>
    <s v="0,"/>
    <s v="35"/>
    <n v="35"/>
    <n v="0.58333333333333337"/>
  </r>
  <r>
    <s v="1GS"/>
    <x v="21"/>
    <d v="2024-02-01T00:00:00"/>
    <x v="0"/>
    <x v="1"/>
    <s v="HK5110"/>
    <x v="3"/>
    <x v="4"/>
    <n v="2"/>
    <n v="2176"/>
    <n v="6.2"/>
    <s v="91001"/>
    <x v="61"/>
    <x v="19"/>
    <n v="3"/>
    <s v="6,"/>
    <s v="2"/>
    <n v="362"/>
    <n v="6.0333333333333332"/>
  </r>
  <r>
    <s v="1GS"/>
    <x v="21"/>
    <d v="2024-02-01T00:00:00"/>
    <x v="0"/>
    <x v="1"/>
    <s v="HK5110"/>
    <x v="3"/>
    <x v="4"/>
    <n v="1"/>
    <n v="459"/>
    <n v="1.1499999999999999"/>
    <s v="99001"/>
    <x v="58"/>
    <x v="17"/>
    <n v="4"/>
    <s v="1,"/>
    <s v="15"/>
    <n v="75"/>
    <n v="1.25"/>
  </r>
  <r>
    <s v="1GS"/>
    <x v="21"/>
    <d v="2024-03-01T00:00:00"/>
    <x v="0"/>
    <x v="2"/>
    <s v="HK4179"/>
    <x v="3"/>
    <x v="4"/>
    <n v="2"/>
    <n v="770"/>
    <n v="1"/>
    <s v="47001"/>
    <x v="74"/>
    <x v="23"/>
    <n v="1"/>
    <s v="1"/>
    <n v="0"/>
    <n v="60"/>
    <n v="1"/>
  </r>
  <r>
    <s v="1GS"/>
    <x v="21"/>
    <d v="2024-03-01T00:00:00"/>
    <x v="0"/>
    <x v="2"/>
    <s v="HK4754"/>
    <x v="7"/>
    <x v="4"/>
    <n v="2"/>
    <n v="814"/>
    <n v="3.15"/>
    <s v="19001"/>
    <x v="85"/>
    <x v="20"/>
    <n v="4"/>
    <s v="3,"/>
    <s v="15"/>
    <n v="195"/>
    <n v="3.25"/>
  </r>
  <r>
    <s v="1GS"/>
    <x v="21"/>
    <d v="2024-03-01T00:00:00"/>
    <x v="0"/>
    <x v="2"/>
    <s v="HK4754"/>
    <x v="7"/>
    <x v="4"/>
    <n v="10"/>
    <n v="1832"/>
    <n v="7.35"/>
    <s v="19318"/>
    <x v="62"/>
    <x v="20"/>
    <n v="4"/>
    <s v="7,"/>
    <s v="35"/>
    <n v="455"/>
    <n v="7.583333333333333"/>
  </r>
  <r>
    <s v="1GS"/>
    <x v="21"/>
    <d v="2024-03-01T00:00:00"/>
    <x v="0"/>
    <x v="2"/>
    <s v="HK4754"/>
    <x v="7"/>
    <x v="4"/>
    <n v="17"/>
    <n v="3457"/>
    <n v="14.15"/>
    <s v="19809"/>
    <x v="63"/>
    <x v="20"/>
    <n v="5"/>
    <s v="14"/>
    <s v=",15"/>
    <n v="840.15"/>
    <n v="14.0025"/>
  </r>
  <r>
    <s v="1GS"/>
    <x v="21"/>
    <d v="2024-03-01T00:00:00"/>
    <x v="0"/>
    <x v="2"/>
    <s v="HK4754"/>
    <x v="7"/>
    <x v="4"/>
    <n v="5"/>
    <n v="828"/>
    <n v="3.6"/>
    <s v="27001"/>
    <x v="56"/>
    <x v="15"/>
    <n v="3"/>
    <s v="3,"/>
    <s v="6"/>
    <n v="186"/>
    <n v="3.1"/>
  </r>
  <r>
    <s v="1GS"/>
    <x v="21"/>
    <d v="2024-03-01T00:00:00"/>
    <x v="0"/>
    <x v="2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3-01T00:00:00"/>
    <x v="0"/>
    <x v="2"/>
    <s v="HK4754"/>
    <x v="7"/>
    <x v="4"/>
    <n v="1"/>
    <n v="520"/>
    <n v="2.1"/>
    <s v="52001"/>
    <x v="54"/>
    <x v="13"/>
    <n v="3"/>
    <s v="2,"/>
    <s v="1"/>
    <n v="121"/>
    <n v="2.0166666666666666"/>
  </r>
  <r>
    <s v="1GS"/>
    <x v="21"/>
    <d v="2024-03-01T00:00:00"/>
    <x v="0"/>
    <x v="2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637"/>
    <n v="2.4"/>
    <s v="86568"/>
    <x v="91"/>
    <x v="29"/>
    <n v="3"/>
    <s v="2,"/>
    <s v="4"/>
    <n v="124"/>
    <n v="2.0666666666666669"/>
  </r>
  <r>
    <s v="1GS"/>
    <x v="21"/>
    <d v="2024-03-01T00:00:00"/>
    <x v="0"/>
    <x v="2"/>
    <s v="HK5110"/>
    <x v="3"/>
    <x v="4"/>
    <n v="1"/>
    <n v="474"/>
    <n v="0.5"/>
    <s v="13001"/>
    <x v="67"/>
    <x v="10"/>
    <n v="3"/>
    <s v="0,"/>
    <s v="5"/>
    <n v="5"/>
    <n v="8.3333333333333329E-2"/>
  </r>
  <r>
    <s v="1GS"/>
    <x v="21"/>
    <d v="2024-03-01T00:00:00"/>
    <x v="0"/>
    <x v="2"/>
    <s v="HK5110"/>
    <x v="3"/>
    <x v="4"/>
    <n v="3"/>
    <n v="488"/>
    <n v="2"/>
    <s v="19318"/>
    <x v="62"/>
    <x v="20"/>
    <n v="1"/>
    <s v="2"/>
    <n v="0"/>
    <n v="120"/>
    <n v="2"/>
  </r>
  <r>
    <s v="1GS"/>
    <x v="21"/>
    <d v="2024-03-01T00:00:00"/>
    <x v="0"/>
    <x v="2"/>
    <s v="HK5110"/>
    <x v="3"/>
    <x v="4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4"/>
    <n v="1"/>
    <n v="189"/>
    <n v="0.4"/>
    <s v="41551"/>
    <x v="147"/>
    <x v="11"/>
    <n v="3"/>
    <s v="0,"/>
    <s v="4"/>
    <n v="4"/>
    <n v="6.6666666666666666E-2"/>
  </r>
  <r>
    <s v="1GS"/>
    <x v="21"/>
    <d v="2024-03-01T00:00:00"/>
    <x v="0"/>
    <x v="2"/>
    <s v="HK5110"/>
    <x v="3"/>
    <x v="4"/>
    <n v="2"/>
    <n v="447"/>
    <n v="1.2"/>
    <s v="5045"/>
    <x v="110"/>
    <x v="2"/>
    <n v="3"/>
    <s v="1,"/>
    <s v="2"/>
    <n v="62"/>
    <n v="1.0333333333333334"/>
  </r>
  <r>
    <s v="1GS"/>
    <x v="21"/>
    <d v="2024-03-01T00:00:00"/>
    <x v="0"/>
    <x v="2"/>
    <s v="HK5110"/>
    <x v="3"/>
    <x v="4"/>
    <n v="2"/>
    <n v="1010"/>
    <n v="2"/>
    <s v="52001"/>
    <x v="54"/>
    <x v="13"/>
    <n v="1"/>
    <s v="2"/>
    <n v="0"/>
    <n v="120"/>
    <n v="2"/>
  </r>
  <r>
    <s v="1GS"/>
    <x v="21"/>
    <d v="2024-03-01T00:00:00"/>
    <x v="0"/>
    <x v="2"/>
    <s v="HK5110"/>
    <x v="3"/>
    <x v="4"/>
    <n v="2"/>
    <n v="547"/>
    <n v="1.05"/>
    <s v="54001"/>
    <x v="52"/>
    <x v="12"/>
    <n v="4"/>
    <s v="1,"/>
    <s v="05"/>
    <n v="65"/>
    <n v="1.0833333333333333"/>
  </r>
  <r>
    <s v="1GS"/>
    <x v="21"/>
    <d v="2024-03-01T00:00:00"/>
    <x v="0"/>
    <x v="2"/>
    <s v="HK5110"/>
    <x v="3"/>
    <x v="4"/>
    <n v="1"/>
    <n v="622"/>
    <n v="1.1000000000000001"/>
    <s v="66001"/>
    <x v="98"/>
    <x v="31"/>
    <n v="3"/>
    <s v="1,"/>
    <s v="1"/>
    <n v="61"/>
    <n v="1.0166666666666666"/>
  </r>
  <r>
    <s v="1GS"/>
    <x v="21"/>
    <d v="2024-03-01T00:00:00"/>
    <x v="0"/>
    <x v="2"/>
    <s v="HK5110"/>
    <x v="3"/>
    <x v="4"/>
    <n v="3"/>
    <n v="382"/>
    <n v="1"/>
    <s v="81001"/>
    <x v="55"/>
    <x v="14"/>
    <n v="1"/>
    <s v="1"/>
    <n v="0"/>
    <n v="60"/>
    <n v="1"/>
  </r>
  <r>
    <s v="1GS"/>
    <x v="21"/>
    <d v="2024-03-01T00:00:00"/>
    <x v="0"/>
    <x v="2"/>
    <s v="HK5110"/>
    <x v="3"/>
    <x v="4"/>
    <n v="4"/>
    <n v="800"/>
    <n v="2"/>
    <s v="81736"/>
    <x v="59"/>
    <x v="14"/>
    <n v="1"/>
    <s v="2"/>
    <n v="0"/>
    <n v="120"/>
    <n v="2"/>
  </r>
  <r>
    <s v="1GS"/>
    <x v="21"/>
    <d v="2024-03-01T00:00:00"/>
    <x v="0"/>
    <x v="2"/>
    <s v="HK5110"/>
    <x v="3"/>
    <x v="4"/>
    <n v="1"/>
    <n v="335"/>
    <n v="1.3"/>
    <s v="86568"/>
    <x v="91"/>
    <x v="29"/>
    <n v="3"/>
    <s v="1,"/>
    <s v="3"/>
    <n v="63"/>
    <n v="1.05"/>
  </r>
  <r>
    <s v="1GS"/>
    <x v="21"/>
    <d v="2024-03-01T00:00:00"/>
    <x v="0"/>
    <x v="2"/>
    <s v="HK5110"/>
    <x v="3"/>
    <x v="4"/>
    <n v="2"/>
    <n v="1768"/>
    <n v="3.1"/>
    <s v="88001"/>
    <x v="60"/>
    <x v="18"/>
    <n v="3"/>
    <s v="3,"/>
    <s v="1"/>
    <n v="181"/>
    <n v="3.0166666666666666"/>
  </r>
  <r>
    <s v="1GS"/>
    <x v="21"/>
    <d v="2024-04-01T00:00:00"/>
    <x v="0"/>
    <x v="3"/>
    <s v="HK4754"/>
    <x v="7"/>
    <x v="4"/>
    <n v="11"/>
    <n v="1976"/>
    <n v="8.1"/>
    <s v="19318"/>
    <x v="62"/>
    <x v="20"/>
    <n v="3"/>
    <s v="8,"/>
    <s v="1"/>
    <n v="481"/>
    <n v="8.0166666666666675"/>
  </r>
  <r>
    <s v="1GS"/>
    <x v="21"/>
    <d v="2024-04-01T00:00:00"/>
    <x v="0"/>
    <x v="3"/>
    <s v="HK4754"/>
    <x v="7"/>
    <x v="4"/>
    <n v="1"/>
    <n v="148"/>
    <n v="0.5"/>
    <s v="19418"/>
    <x v="116"/>
    <x v="20"/>
    <n v="3"/>
    <s v="0,"/>
    <s v="5"/>
    <n v="5"/>
    <n v="8.3333333333333329E-2"/>
  </r>
  <r>
    <s v="1GS"/>
    <x v="21"/>
    <d v="2024-04-01T00:00:00"/>
    <x v="0"/>
    <x v="3"/>
    <s v="HK4754"/>
    <x v="7"/>
    <x v="4"/>
    <n v="13"/>
    <n v="2264"/>
    <n v="9.1999999999999993"/>
    <s v="19809"/>
    <x v="63"/>
    <x v="20"/>
    <n v="3"/>
    <s v="9,"/>
    <s v="2"/>
    <n v="542"/>
    <n v="9.0333333333333332"/>
  </r>
  <r>
    <s v="1GS"/>
    <x v="21"/>
    <d v="2024-04-01T00:00:00"/>
    <x v="0"/>
    <x v="3"/>
    <s v="HK4754"/>
    <x v="7"/>
    <x v="4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4"/>
    <n v="2"/>
    <n v="838"/>
    <n v="3"/>
    <s v="27001"/>
    <x v="56"/>
    <x v="15"/>
    <n v="1"/>
    <s v="3"/>
    <n v="0"/>
    <n v="180"/>
    <n v="3"/>
  </r>
  <r>
    <s v="1GS"/>
    <x v="21"/>
    <d v="2024-04-01T00:00:00"/>
    <x v="0"/>
    <x v="3"/>
    <s v="HK4754"/>
    <x v="7"/>
    <x v="4"/>
    <n v="1"/>
    <n v="200"/>
    <n v="1"/>
    <s v="27075"/>
    <x v="64"/>
    <x v="15"/>
    <n v="1"/>
    <s v="1"/>
    <n v="0"/>
    <n v="60"/>
    <n v="1"/>
  </r>
  <r>
    <s v="1GS"/>
    <x v="21"/>
    <d v="2024-04-01T00:00:00"/>
    <x v="0"/>
    <x v="3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4-01T00:00:00"/>
    <x v="0"/>
    <x v="3"/>
    <s v="HK4754"/>
    <x v="7"/>
    <x v="4"/>
    <n v="1"/>
    <n v="836"/>
    <n v="1.35"/>
    <s v="54001"/>
    <x v="52"/>
    <x v="12"/>
    <n v="4"/>
    <s v="1,"/>
    <s v="35"/>
    <n v="95"/>
    <n v="1.5833333333333333"/>
  </r>
  <r>
    <s v="1GS"/>
    <x v="21"/>
    <d v="2024-04-01T00:00:00"/>
    <x v="0"/>
    <x v="3"/>
    <s v="HK4754"/>
    <x v="7"/>
    <x v="4"/>
    <n v="1"/>
    <n v="154"/>
    <n v="0.4"/>
    <s v="66001"/>
    <x v="98"/>
    <x v="31"/>
    <n v="3"/>
    <s v="0,"/>
    <s v="4"/>
    <n v="4"/>
    <n v="6.6666666666666666E-2"/>
  </r>
  <r>
    <s v="1GS"/>
    <x v="21"/>
    <d v="2024-04-01T00:00:00"/>
    <x v="0"/>
    <x v="3"/>
    <s v="HK4754"/>
    <x v="7"/>
    <x v="4"/>
    <n v="2"/>
    <n v="838"/>
    <n v="3"/>
    <s v="76001"/>
    <x v="106"/>
    <x v="27"/>
    <n v="1"/>
    <s v="3"/>
    <n v="0"/>
    <n v="180"/>
    <n v="3"/>
  </r>
  <r>
    <s v="1GS"/>
    <x v="21"/>
    <d v="2024-04-01T00:00:00"/>
    <x v="0"/>
    <x v="3"/>
    <s v="HK5110"/>
    <x v="3"/>
    <x v="4"/>
    <n v="2"/>
    <n v="814"/>
    <n v="3.15"/>
    <s v="19318"/>
    <x v="62"/>
    <x v="20"/>
    <n v="4"/>
    <s v="3,"/>
    <s v="15"/>
    <n v="195"/>
    <n v="3.25"/>
  </r>
  <r>
    <s v="1GS"/>
    <x v="21"/>
    <d v="2024-04-01T00:00:00"/>
    <x v="0"/>
    <x v="3"/>
    <s v="HK5110"/>
    <x v="3"/>
    <x v="4"/>
    <n v="1"/>
    <n v="651"/>
    <n v="1.5"/>
    <s v="44001"/>
    <x v="84"/>
    <x v="28"/>
    <n v="3"/>
    <s v="1,"/>
    <s v="5"/>
    <n v="65"/>
    <n v="1.0833333333333333"/>
  </r>
  <r>
    <s v="1GS"/>
    <x v="21"/>
    <d v="2024-05-01T00:00:00"/>
    <x v="0"/>
    <x v="4"/>
    <s v="HK4754"/>
    <x v="7"/>
    <x v="4"/>
    <n v="1"/>
    <n v="432"/>
    <n v="1.4"/>
    <s v="19001"/>
    <x v="85"/>
    <x v="20"/>
    <n v="3"/>
    <s v="1,"/>
    <s v="4"/>
    <n v="64"/>
    <n v="1.0666666666666667"/>
  </r>
  <r>
    <s v="1GS"/>
    <x v="21"/>
    <d v="2024-05-01T00:00:00"/>
    <x v="0"/>
    <x v="4"/>
    <s v="HK4754"/>
    <x v="7"/>
    <x v="4"/>
    <n v="8"/>
    <n v="1320"/>
    <n v="5.25"/>
    <s v="19318"/>
    <x v="62"/>
    <x v="20"/>
    <n v="4"/>
    <s v="5,"/>
    <s v="25"/>
    <n v="325"/>
    <n v="5.416666666666667"/>
  </r>
  <r>
    <s v="1GS"/>
    <x v="21"/>
    <d v="2024-05-01T00:00:00"/>
    <x v="0"/>
    <x v="4"/>
    <s v="HK4754"/>
    <x v="7"/>
    <x v="4"/>
    <n v="8"/>
    <n v="1209"/>
    <n v="4.55"/>
    <s v="19809"/>
    <x v="63"/>
    <x v="20"/>
    <n v="4"/>
    <s v="4,"/>
    <s v="55"/>
    <n v="295"/>
    <n v="4.916666666666667"/>
  </r>
  <r>
    <s v="1GS"/>
    <x v="21"/>
    <d v="2024-05-01T00:00:00"/>
    <x v="0"/>
    <x v="4"/>
    <s v="HK4754"/>
    <x v="7"/>
    <x v="4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4"/>
    <n v="5"/>
    <n v="872"/>
    <n v="3.4"/>
    <s v="27001"/>
    <x v="56"/>
    <x v="15"/>
    <n v="3"/>
    <s v="3,"/>
    <s v="4"/>
    <n v="184"/>
    <n v="3.0666666666666669"/>
  </r>
  <r>
    <s v="1GS"/>
    <x v="21"/>
    <d v="2024-05-01T00:00:00"/>
    <x v="0"/>
    <x v="4"/>
    <s v="HK4754"/>
    <x v="7"/>
    <x v="4"/>
    <n v="1"/>
    <n v="474"/>
    <n v="2"/>
    <s v="5045"/>
    <x v="110"/>
    <x v="2"/>
    <n v="1"/>
    <s v="2"/>
    <n v="0"/>
    <n v="120"/>
    <n v="2"/>
  </r>
  <r>
    <s v="1GS"/>
    <x v="21"/>
    <d v="2024-05-01T00:00:00"/>
    <x v="0"/>
    <x v="4"/>
    <s v="HK4754"/>
    <x v="7"/>
    <x v="4"/>
    <n v="1"/>
    <n v="520"/>
    <n v="2"/>
    <s v="52001"/>
    <x v="54"/>
    <x v="13"/>
    <n v="1"/>
    <s v="2"/>
    <n v="0"/>
    <n v="120"/>
    <n v="2"/>
  </r>
  <r>
    <s v="1GS"/>
    <x v="21"/>
    <d v="2024-05-01T00:00:00"/>
    <x v="0"/>
    <x v="4"/>
    <s v="HK4754"/>
    <x v="7"/>
    <x v="4"/>
    <n v="1"/>
    <n v="528"/>
    <n v="2.1"/>
    <s v="8001"/>
    <x v="53"/>
    <x v="5"/>
    <n v="3"/>
    <s v="2,"/>
    <s v="1"/>
    <n v="121"/>
    <n v="2.0166666666666666"/>
  </r>
  <r>
    <s v="1GS"/>
    <x v="21"/>
    <d v="2024-05-01T00:00:00"/>
    <x v="0"/>
    <x v="4"/>
    <s v="HK4754"/>
    <x v="7"/>
    <x v="4"/>
    <n v="1"/>
    <n v="89"/>
    <n v="0.2"/>
    <s v="86885"/>
    <x v="123"/>
    <x v="29"/>
    <n v="3"/>
    <s v="0,"/>
    <s v="2"/>
    <n v="2"/>
    <n v="3.3333333333333333E-2"/>
  </r>
  <r>
    <s v="1GS"/>
    <x v="21"/>
    <d v="2024-06-01T00:00:00"/>
    <x v="0"/>
    <x v="5"/>
    <s v="HK4754"/>
    <x v="7"/>
    <x v="4"/>
    <n v="1"/>
    <n v="472"/>
    <n v="2"/>
    <s v="13001"/>
    <x v="67"/>
    <x v="10"/>
    <n v="1"/>
    <s v="2"/>
    <n v="0"/>
    <n v="120"/>
    <n v="2"/>
  </r>
  <r>
    <s v="1GS"/>
    <x v="21"/>
    <d v="2024-06-01T00:00:00"/>
    <x v="0"/>
    <x v="5"/>
    <s v="HK4754"/>
    <x v="7"/>
    <x v="4"/>
    <n v="9"/>
    <n v="1632"/>
    <n v="6.45"/>
    <s v="19318"/>
    <x v="62"/>
    <x v="20"/>
    <n v="4"/>
    <s v="6,"/>
    <s v="45"/>
    <n v="405"/>
    <n v="6.75"/>
  </r>
  <r>
    <s v="1GS"/>
    <x v="21"/>
    <d v="2024-06-01T00:00:00"/>
    <x v="0"/>
    <x v="5"/>
    <s v="HK4754"/>
    <x v="7"/>
    <x v="4"/>
    <n v="9"/>
    <n v="1467"/>
    <n v="6"/>
    <s v="19809"/>
    <x v="63"/>
    <x v="20"/>
    <n v="1"/>
    <s v="6"/>
    <n v="0"/>
    <n v="360"/>
    <n v="6"/>
  </r>
  <r>
    <s v="1GS"/>
    <x v="21"/>
    <d v="2024-06-01T00:00:00"/>
    <x v="0"/>
    <x v="5"/>
    <s v="HK4754"/>
    <x v="7"/>
    <x v="4"/>
    <n v="1"/>
    <n v="238"/>
    <n v="1"/>
    <s v="27001"/>
    <x v="56"/>
    <x v="15"/>
    <n v="1"/>
    <s v="1"/>
    <n v="0"/>
    <n v="60"/>
    <n v="1"/>
  </r>
  <r>
    <s v="1GS"/>
    <x v="21"/>
    <d v="2024-06-01T00:00:00"/>
    <x v="0"/>
    <x v="5"/>
    <s v="HK4754"/>
    <x v="7"/>
    <x v="4"/>
    <n v="1"/>
    <n v="325"/>
    <n v="1.2"/>
    <s v="76001"/>
    <x v="106"/>
    <x v="27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144"/>
    <n v="0.3"/>
    <s v="19318"/>
    <x v="62"/>
    <x v="20"/>
    <n v="3"/>
    <s v="0,"/>
    <s v="3"/>
    <n v="3"/>
    <n v="0.05"/>
  </r>
  <r>
    <s v="1GS"/>
    <x v="21"/>
    <d v="2024-07-01T00:00:00"/>
    <x v="0"/>
    <x v="6"/>
    <s v="HK4179"/>
    <x v="3"/>
    <x v="4"/>
    <n v="2"/>
    <n v="1205"/>
    <n v="3.1"/>
    <s v="20001"/>
    <x v="7"/>
    <x v="7"/>
    <n v="3"/>
    <s v="3,"/>
    <s v="1"/>
    <n v="181"/>
    <n v="3.0166666666666666"/>
  </r>
  <r>
    <s v="1GS"/>
    <x v="21"/>
    <d v="2024-07-01T00:00:00"/>
    <x v="0"/>
    <x v="6"/>
    <s v="HK4179"/>
    <x v="3"/>
    <x v="4"/>
    <n v="1"/>
    <n v="298"/>
    <n v="0.55000000000000004"/>
    <s v="23001"/>
    <x v="0"/>
    <x v="0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38"/>
    <n v="1"/>
    <s v="27001"/>
    <x v="56"/>
    <x v="15"/>
    <n v="1"/>
    <s v="1"/>
    <n v="0"/>
    <n v="60"/>
    <n v="1"/>
  </r>
  <r>
    <s v="1GS"/>
    <x v="21"/>
    <d v="2024-07-01T00:00:00"/>
    <x v="0"/>
    <x v="6"/>
    <s v="HK4179"/>
    <x v="3"/>
    <x v="4"/>
    <n v="1"/>
    <n v="642"/>
    <n v="1.5"/>
    <s v="50001"/>
    <x v="77"/>
    <x v="24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474"/>
    <n v="1.2"/>
    <s v="5045"/>
    <x v="110"/>
    <x v="2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564"/>
    <n v="1.3"/>
    <s v="52001"/>
    <x v="54"/>
    <x v="13"/>
    <n v="3"/>
    <s v="1,"/>
    <s v="3"/>
    <n v="63"/>
    <n v="1.05"/>
  </r>
  <r>
    <s v="1GS"/>
    <x v="21"/>
    <d v="2024-07-01T00:00:00"/>
    <x v="0"/>
    <x v="6"/>
    <s v="HK4179"/>
    <x v="3"/>
    <x v="4"/>
    <n v="2"/>
    <n v="310"/>
    <n v="0.55000000000000004"/>
    <s v="66001"/>
    <x v="98"/>
    <x v="31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387"/>
    <n v="1.1000000000000001"/>
    <s v="70215"/>
    <x v="73"/>
    <x v="22"/>
    <n v="3"/>
    <s v="1,"/>
    <s v="1"/>
    <n v="61"/>
    <n v="1.0166666666666666"/>
  </r>
  <r>
    <s v="1GS"/>
    <x v="21"/>
    <d v="2024-07-01T00:00:00"/>
    <x v="0"/>
    <x v="6"/>
    <s v="HK4179"/>
    <x v="3"/>
    <x v="4"/>
    <n v="2"/>
    <n v="578"/>
    <n v="1.5"/>
    <s v="76001"/>
    <x v="106"/>
    <x v="27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328"/>
    <n v="0.55000000000000004"/>
    <s v="76109"/>
    <x v="146"/>
    <x v="27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70"/>
    <n v="0.45"/>
    <s v="81001"/>
    <x v="55"/>
    <x v="14"/>
    <n v="4"/>
    <s v="0,"/>
    <s v="45"/>
    <n v="45"/>
    <n v="0.75"/>
  </r>
  <r>
    <s v="1GS"/>
    <x v="21"/>
    <d v="2024-07-01T00:00:00"/>
    <x v="0"/>
    <x v="6"/>
    <s v="HK4179"/>
    <x v="3"/>
    <x v="4"/>
    <n v="1"/>
    <n v="133"/>
    <n v="0.3"/>
    <s v="86568"/>
    <x v="91"/>
    <x v="29"/>
    <n v="3"/>
    <s v="0,"/>
    <s v="3"/>
    <n v="3"/>
    <n v="0.05"/>
  </r>
  <r>
    <s v="1GS"/>
    <x v="21"/>
    <d v="2024-07-01T00:00:00"/>
    <x v="0"/>
    <x v="6"/>
    <s v="HK4179"/>
    <x v="3"/>
    <x v="4"/>
    <n v="2"/>
    <n v="2226"/>
    <n v="5.5"/>
    <s v="91001"/>
    <x v="61"/>
    <x v="19"/>
    <n v="3"/>
    <s v="5,"/>
    <s v="5"/>
    <n v="305"/>
    <n v="5.083333333333333"/>
  </r>
  <r>
    <s v="1GS"/>
    <x v="21"/>
    <d v="2024-07-01T00:00:00"/>
    <x v="0"/>
    <x v="6"/>
    <s v="HK4754"/>
    <x v="7"/>
    <x v="4"/>
    <n v="16"/>
    <n v="2752"/>
    <n v="11.2"/>
    <s v="19318"/>
    <x v="62"/>
    <x v="20"/>
    <n v="4"/>
    <s v="11"/>
    <s v=",2"/>
    <n v="660.2"/>
    <n v="11.003333333333334"/>
  </r>
  <r>
    <s v="1GS"/>
    <x v="21"/>
    <d v="2024-07-01T00:00:00"/>
    <x v="0"/>
    <x v="6"/>
    <s v="HK4754"/>
    <x v="7"/>
    <x v="4"/>
    <n v="7"/>
    <n v="1288"/>
    <n v="5.2"/>
    <s v="19809"/>
    <x v="63"/>
    <x v="20"/>
    <n v="3"/>
    <s v="5,"/>
    <s v="2"/>
    <n v="302"/>
    <n v="5.0333333333333332"/>
  </r>
  <r>
    <s v="1GS"/>
    <x v="21"/>
    <d v="2024-07-01T00:00:00"/>
    <x v="0"/>
    <x v="6"/>
    <s v="HK4754"/>
    <x v="7"/>
    <x v="4"/>
    <n v="4"/>
    <n v="659"/>
    <n v="2.4500000000000002"/>
    <s v="27001"/>
    <x v="56"/>
    <x v="15"/>
    <n v="4"/>
    <s v="2,"/>
    <s v="45"/>
    <n v="165"/>
    <n v="2.75"/>
  </r>
  <r>
    <s v="1GS"/>
    <x v="21"/>
    <d v="2024-07-01T00:00:00"/>
    <x v="0"/>
    <x v="6"/>
    <s v="HK4754"/>
    <x v="7"/>
    <x v="4"/>
    <n v="1"/>
    <n v="259"/>
    <n v="1"/>
    <s v="52001"/>
    <x v="54"/>
    <x v="13"/>
    <n v="1"/>
    <s v="1"/>
    <n v="0"/>
    <n v="60"/>
    <n v="1"/>
  </r>
  <r>
    <s v="1GS"/>
    <x v="21"/>
    <d v="2024-07-01T00:00:00"/>
    <x v="0"/>
    <x v="6"/>
    <s v="HK4754"/>
    <x v="7"/>
    <x v="4"/>
    <n v="1"/>
    <n v="531"/>
    <n v="2"/>
    <s v="68001"/>
    <x v="8"/>
    <x v="6"/>
    <n v="1"/>
    <s v="2"/>
    <n v="0"/>
    <n v="120"/>
    <n v="2"/>
  </r>
  <r>
    <s v="1GS"/>
    <x v="21"/>
    <d v="2024-07-01T00:00:00"/>
    <x v="0"/>
    <x v="6"/>
    <s v="HK4754"/>
    <x v="7"/>
    <x v="4"/>
    <n v="1"/>
    <n v="259"/>
    <n v="1"/>
    <s v="76001"/>
    <x v="106"/>
    <x v="27"/>
    <n v="1"/>
    <s v="1"/>
    <n v="0"/>
    <n v="60"/>
    <n v="1"/>
  </r>
  <r>
    <s v="1GS"/>
    <x v="21"/>
    <d v="2024-08-01T00:00:00"/>
    <x v="0"/>
    <x v="7"/>
    <s v="HK4179"/>
    <x v="3"/>
    <x v="4"/>
    <n v="2"/>
    <n v="1241"/>
    <n v="3.3"/>
    <s v="13001"/>
    <x v="67"/>
    <x v="10"/>
    <n v="3"/>
    <s v="3,"/>
    <s v="3"/>
    <n v="183"/>
    <n v="3.05"/>
  </r>
  <r>
    <s v="1GS"/>
    <x v="21"/>
    <d v="2024-08-01T00:00:00"/>
    <x v="0"/>
    <x v="7"/>
    <s v="HK4179"/>
    <x v="3"/>
    <x v="4"/>
    <n v="1"/>
    <n v="642"/>
    <n v="0"/>
    <s v="20001"/>
    <x v="7"/>
    <x v="7"/>
    <n v="1"/>
    <s v="0"/>
    <n v="0"/>
    <n v="0"/>
    <n v="0"/>
  </r>
  <r>
    <s v="1GS"/>
    <x v="21"/>
    <d v="2024-08-01T00:00:00"/>
    <x v="0"/>
    <x v="7"/>
    <s v="HK4179"/>
    <x v="3"/>
    <x v="4"/>
    <n v="4"/>
    <n v="1770"/>
    <n v="5.0999999999999996"/>
    <s v="23001"/>
    <x v="0"/>
    <x v="0"/>
    <n v="3"/>
    <s v="5,"/>
    <s v="1"/>
    <n v="301"/>
    <n v="5.0166666666666666"/>
  </r>
  <r>
    <s v="1GS"/>
    <x v="21"/>
    <d v="2024-08-01T00:00:00"/>
    <x v="0"/>
    <x v="7"/>
    <s v="HK4179"/>
    <x v="3"/>
    <x v="4"/>
    <n v="4"/>
    <n v="576"/>
    <n v="2"/>
    <s v="27001"/>
    <x v="56"/>
    <x v="15"/>
    <n v="1"/>
    <s v="2"/>
    <n v="0"/>
    <n v="120"/>
    <n v="2"/>
  </r>
  <r>
    <s v="1GS"/>
    <x v="21"/>
    <d v="2024-08-01T00:00:00"/>
    <x v="0"/>
    <x v="7"/>
    <s v="HK4179"/>
    <x v="3"/>
    <x v="4"/>
    <n v="1"/>
    <n v="189"/>
    <n v="0.3"/>
    <s v="50350"/>
    <x v="75"/>
    <x v="24"/>
    <n v="3"/>
    <s v="0,"/>
    <s v="3"/>
    <n v="3"/>
    <n v="0.05"/>
  </r>
  <r>
    <s v="1GS"/>
    <x v="21"/>
    <d v="2024-08-01T00:00:00"/>
    <x v="0"/>
    <x v="7"/>
    <s v="HK4179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8-01T00:00:00"/>
    <x v="0"/>
    <x v="7"/>
    <s v="HK4179"/>
    <x v="3"/>
    <x v="4"/>
    <n v="1"/>
    <n v="215"/>
    <n v="0.4"/>
    <s v="5615"/>
    <x v="16"/>
    <x v="2"/>
    <n v="3"/>
    <s v="0,"/>
    <s v="4"/>
    <n v="4"/>
    <n v="6.6666666666666666E-2"/>
  </r>
  <r>
    <s v="1GS"/>
    <x v="21"/>
    <d v="2024-08-01T00:00:00"/>
    <x v="0"/>
    <x v="7"/>
    <s v="HK4179"/>
    <x v="3"/>
    <x v="4"/>
    <n v="1"/>
    <n v="182"/>
    <n v="0.3"/>
    <s v="70215"/>
    <x v="73"/>
    <x v="22"/>
    <n v="3"/>
    <s v="0,"/>
    <s v="3"/>
    <n v="3"/>
    <n v="0.05"/>
  </r>
  <r>
    <s v="1GS"/>
    <x v="21"/>
    <d v="2024-08-01T00:00:00"/>
    <x v="0"/>
    <x v="7"/>
    <s v="HK4179"/>
    <x v="3"/>
    <x v="4"/>
    <n v="1"/>
    <n v="459"/>
    <n v="1.2"/>
    <s v="81001"/>
    <x v="55"/>
    <x v="14"/>
    <n v="3"/>
    <s v="1,"/>
    <s v="2"/>
    <n v="62"/>
    <n v="1.0333333333333334"/>
  </r>
  <r>
    <s v="1GS"/>
    <x v="21"/>
    <d v="2024-08-01T00:00:00"/>
    <x v="0"/>
    <x v="7"/>
    <s v="HK4179"/>
    <x v="3"/>
    <x v="4"/>
    <n v="2"/>
    <n v="626"/>
    <n v="2"/>
    <s v="81736"/>
    <x v="59"/>
    <x v="14"/>
    <n v="1"/>
    <s v="2"/>
    <n v="0"/>
    <n v="120"/>
    <n v="2"/>
  </r>
  <r>
    <s v="1GS"/>
    <x v="21"/>
    <d v="2024-08-01T00:00:00"/>
    <x v="0"/>
    <x v="7"/>
    <s v="HK4179"/>
    <x v="3"/>
    <x v="4"/>
    <n v="1"/>
    <n v="485"/>
    <n v="1.2"/>
    <s v="85001"/>
    <x v="4"/>
    <x v="4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35"/>
    <n v="1"/>
    <s v="86568"/>
    <x v="91"/>
    <x v="29"/>
    <n v="1"/>
    <s v="1"/>
    <n v="0"/>
    <n v="60"/>
    <n v="1"/>
  </r>
  <r>
    <s v="1GS"/>
    <x v="21"/>
    <d v="2024-08-01T00:00:00"/>
    <x v="0"/>
    <x v="7"/>
    <s v="HK4179"/>
    <x v="3"/>
    <x v="4"/>
    <n v="1"/>
    <n v="1116"/>
    <n v="3"/>
    <s v="91001"/>
    <x v="61"/>
    <x v="19"/>
    <n v="1"/>
    <s v="3"/>
    <n v="0"/>
    <n v="180"/>
    <n v="3"/>
  </r>
  <r>
    <s v="1GS"/>
    <x v="21"/>
    <d v="2024-08-01T00:00:00"/>
    <x v="0"/>
    <x v="7"/>
    <s v="HK4708"/>
    <x v="7"/>
    <x v="4"/>
    <n v="2"/>
    <n v="288"/>
    <n v="1.1000000000000001"/>
    <s v="19318"/>
    <x v="62"/>
    <x v="20"/>
    <n v="3"/>
    <s v="1,"/>
    <s v="1"/>
    <n v="61"/>
    <n v="1.0166666666666666"/>
  </r>
  <r>
    <s v="1GS"/>
    <x v="21"/>
    <d v="2024-08-01T00:00:00"/>
    <x v="0"/>
    <x v="7"/>
    <s v="HK4708"/>
    <x v="7"/>
    <x v="4"/>
    <n v="1"/>
    <n v="200"/>
    <n v="0.5"/>
    <s v="19809"/>
    <x v="63"/>
    <x v="20"/>
    <n v="3"/>
    <s v="0,"/>
    <s v="5"/>
    <n v="5"/>
    <n v="8.3333333333333329E-2"/>
  </r>
  <r>
    <s v="1GS"/>
    <x v="21"/>
    <d v="2024-08-01T00:00:00"/>
    <x v="0"/>
    <x v="7"/>
    <s v="HK4754"/>
    <x v="7"/>
    <x v="4"/>
    <n v="1"/>
    <n v="429"/>
    <n v="1.4"/>
    <s v="19001"/>
    <x v="85"/>
    <x v="20"/>
    <n v="3"/>
    <s v="1,"/>
    <s v="4"/>
    <n v="64"/>
    <n v="1.0666666666666667"/>
  </r>
  <r>
    <s v="1GS"/>
    <x v="21"/>
    <d v="2024-08-01T00:00:00"/>
    <x v="0"/>
    <x v="7"/>
    <s v="HK4754"/>
    <x v="7"/>
    <x v="4"/>
    <n v="18"/>
    <n v="2928"/>
    <n v="12"/>
    <s v="19318"/>
    <x v="62"/>
    <x v="20"/>
    <n v="2"/>
    <s v="12"/>
    <n v="0"/>
    <n v="720"/>
    <n v="12"/>
  </r>
  <r>
    <s v="1GS"/>
    <x v="21"/>
    <d v="2024-08-01T00:00:00"/>
    <x v="0"/>
    <x v="7"/>
    <s v="HK4754"/>
    <x v="7"/>
    <x v="4"/>
    <n v="17"/>
    <n v="2808"/>
    <n v="11.35"/>
    <s v="19809"/>
    <x v="63"/>
    <x v="20"/>
    <n v="5"/>
    <s v="11"/>
    <s v=",35"/>
    <n v="660.35"/>
    <n v="11.005833333333333"/>
  </r>
  <r>
    <s v="1GS"/>
    <x v="21"/>
    <d v="2024-08-01T00:00:00"/>
    <x v="0"/>
    <x v="7"/>
    <s v="HK4754"/>
    <x v="7"/>
    <x v="4"/>
    <n v="3"/>
    <n v="877"/>
    <n v="3.5"/>
    <s v="27001"/>
    <x v="56"/>
    <x v="15"/>
    <n v="3"/>
    <s v="3,"/>
    <s v="5"/>
    <n v="185"/>
    <n v="3.0833333333333335"/>
  </r>
  <r>
    <s v="1GS"/>
    <x v="21"/>
    <d v="2024-08-01T00:00:00"/>
    <x v="0"/>
    <x v="7"/>
    <s v="HK4754"/>
    <x v="7"/>
    <x v="4"/>
    <n v="1"/>
    <n v="329"/>
    <n v="1.2"/>
    <s v="52356"/>
    <x v="114"/>
    <x v="13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69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53"/>
    <x v="5"/>
    <n v="3"/>
    <s v="2,"/>
    <s v="2"/>
    <n v="122"/>
    <n v="2.0333333333333332"/>
  </r>
  <r>
    <s v="5AD"/>
    <x v="22"/>
    <d v="2024-04-01T00:00:00"/>
    <x v="0"/>
    <x v="3"/>
    <s v="HK5427"/>
    <x v="1"/>
    <x v="9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9"/>
    <n v="1"/>
    <n v="190"/>
    <n v="1.3"/>
    <s v="76147"/>
    <x v="83"/>
    <x v="27"/>
    <n v="3"/>
    <s v="1,"/>
    <s v="3"/>
    <n v="63"/>
    <n v="1.05"/>
  </r>
  <r>
    <s v="5AD"/>
    <x v="22"/>
    <d v="2024-07-01T00:00:00"/>
    <x v="0"/>
    <x v="6"/>
    <s v="HK5214"/>
    <x v="0"/>
    <x v="0"/>
    <n v="2"/>
    <n v="810"/>
    <n v="4.5"/>
    <s v="68001"/>
    <x v="8"/>
    <x v="6"/>
    <n v="3"/>
    <s v="4,"/>
    <s v="5"/>
    <n v="245"/>
    <n v="4.083333333333333"/>
  </r>
  <r>
    <s v="5AD"/>
    <x v="22"/>
    <d v="2024-07-01T00:00:00"/>
    <x v="0"/>
    <x v="6"/>
    <s v="HK5214"/>
    <x v="0"/>
    <x v="0"/>
    <n v="6"/>
    <n v="2520"/>
    <n v="14"/>
    <s v="85001"/>
    <x v="4"/>
    <x v="4"/>
    <n v="2"/>
    <s v="14"/>
    <n v="0"/>
    <n v="840"/>
    <n v="14"/>
  </r>
  <r>
    <s v="5AD"/>
    <x v="22"/>
    <d v="2024-07-01T00:00:00"/>
    <x v="0"/>
    <x v="6"/>
    <s v="HK5427"/>
    <x v="1"/>
    <x v="0"/>
    <n v="2"/>
    <n v="270"/>
    <n v="1.3"/>
    <s v="68001"/>
    <x v="8"/>
    <x v="6"/>
    <n v="3"/>
    <s v="1,"/>
    <s v="3"/>
    <n v="63"/>
    <n v="1.05"/>
  </r>
  <r>
    <s v="5AD"/>
    <x v="22"/>
    <d v="2024-08-01T00:00:00"/>
    <x v="0"/>
    <x v="7"/>
    <s v="HK5427"/>
    <x v="1"/>
    <x v="9"/>
    <n v="1"/>
    <n v="720"/>
    <n v="4"/>
    <s v="68001"/>
    <x v="8"/>
    <x v="6"/>
    <n v="1"/>
    <s v="4"/>
    <n v="0"/>
    <n v="240"/>
    <n v="4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AA"/>
    <x v="23"/>
    <d v="2024-07-01T00:00:00"/>
    <x v="0"/>
    <x v="6"/>
    <s v="HK5124"/>
    <x v="14"/>
    <x v="1"/>
    <n v="1"/>
    <n v="496"/>
    <n v="1.55"/>
    <s v="25175"/>
    <x v="1"/>
    <x v="1"/>
    <n v="4"/>
    <s v="1,"/>
    <s v="55"/>
    <n v="115"/>
    <n v="1.9166666666666667"/>
  </r>
  <r>
    <s v="OAA"/>
    <x v="23"/>
    <d v="2024-08-01T00:00:00"/>
    <x v="0"/>
    <x v="7"/>
    <s v="HK5124"/>
    <x v="14"/>
    <x v="1"/>
    <n v="1"/>
    <n v="505"/>
    <n v="1.57"/>
    <s v="25175"/>
    <x v="1"/>
    <x v="1"/>
    <n v="4"/>
    <s v="1,"/>
    <s v="57"/>
    <n v="117"/>
    <n v="1.95"/>
  </r>
  <r>
    <s v="OEA"/>
    <x v="24"/>
    <d v="2024-03-01T00:00:00"/>
    <x v="0"/>
    <x v="2"/>
    <s v="HK1966"/>
    <x v="25"/>
    <x v="4"/>
    <n v="1"/>
    <n v="649"/>
    <n v="1.55"/>
    <s v="88001"/>
    <x v="60"/>
    <x v="18"/>
    <n v="4"/>
    <s v="1,"/>
    <s v="55"/>
    <n v="115"/>
    <n v="1.9166666666666667"/>
  </r>
  <r>
    <s v="OEA"/>
    <x v="24"/>
    <d v="2024-03-01T00:00:00"/>
    <x v="0"/>
    <x v="2"/>
    <s v="HK2714"/>
    <x v="7"/>
    <x v="4"/>
    <n v="27"/>
    <n v="18312"/>
    <n v="26.15"/>
    <s v="27001"/>
    <x v="56"/>
    <x v="15"/>
    <n v="5"/>
    <s v="26"/>
    <s v=",15"/>
    <n v="1560.15"/>
    <n v="26.002500000000001"/>
  </r>
  <r>
    <s v="OEA"/>
    <x v="24"/>
    <d v="2024-03-01T00:00:00"/>
    <x v="0"/>
    <x v="2"/>
    <s v="HK2714"/>
    <x v="7"/>
    <x v="4"/>
    <n v="1"/>
    <n v="2250"/>
    <n v="1.1499999999999999"/>
    <s v="27372"/>
    <x v="113"/>
    <x v="15"/>
    <n v="4"/>
    <s v="1,"/>
    <s v="15"/>
    <n v="75"/>
    <n v="1.25"/>
  </r>
  <r>
    <s v="OEA"/>
    <x v="24"/>
    <d v="2024-03-01T00:00:00"/>
    <x v="0"/>
    <x v="2"/>
    <s v="HK2714"/>
    <x v="7"/>
    <x v="4"/>
    <n v="1"/>
    <n v="3460"/>
    <n v="1"/>
    <s v="27495"/>
    <x v="70"/>
    <x v="15"/>
    <n v="1"/>
    <s v="1"/>
    <n v="0"/>
    <n v="60"/>
    <n v="1"/>
  </r>
  <r>
    <s v="OEA"/>
    <x v="24"/>
    <d v="2024-03-01T00:00:00"/>
    <x v="0"/>
    <x v="2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OEA"/>
    <x v="24"/>
    <d v="2024-03-01T00:00:00"/>
    <x v="0"/>
    <x v="2"/>
    <s v="HK2714"/>
    <x v="7"/>
    <x v="4"/>
    <n v="1"/>
    <n v="1071"/>
    <n v="1.5"/>
    <s v="81001"/>
    <x v="55"/>
    <x v="14"/>
    <n v="3"/>
    <s v="1,"/>
    <s v="5"/>
    <n v="65"/>
    <n v="1.0833333333333333"/>
  </r>
  <r>
    <s v="OEA"/>
    <x v="24"/>
    <d v="2024-03-01T00:00:00"/>
    <x v="0"/>
    <x v="2"/>
    <s v="HK2714"/>
    <x v="7"/>
    <x v="4"/>
    <n v="4"/>
    <n v="6781"/>
    <n v="5.15"/>
    <s v="81736"/>
    <x v="59"/>
    <x v="14"/>
    <n v="4"/>
    <s v="5,"/>
    <s v="15"/>
    <n v="315"/>
    <n v="5.25"/>
  </r>
  <r>
    <s v="OEA"/>
    <x v="24"/>
    <d v="2024-03-01T00:00:00"/>
    <x v="0"/>
    <x v="2"/>
    <s v="HK2714"/>
    <x v="7"/>
    <x v="4"/>
    <n v="2"/>
    <n v="772"/>
    <n v="2.5499999999999998"/>
    <s v="99524"/>
    <x v="66"/>
    <x v="17"/>
    <n v="4"/>
    <s v="2,"/>
    <s v="55"/>
    <n v="175"/>
    <n v="2.9166666666666665"/>
  </r>
  <r>
    <s v="OEA"/>
    <x v="24"/>
    <d v="2024-03-01T00:00:00"/>
    <x v="0"/>
    <x v="2"/>
    <s v="HK4714"/>
    <x v="5"/>
    <x v="4"/>
    <n v="1"/>
    <n v="130"/>
    <n v="0.4"/>
    <s v="27001"/>
    <x v="56"/>
    <x v="15"/>
    <n v="3"/>
    <s v="0,"/>
    <s v="4"/>
    <n v="4"/>
    <n v="6.6666666666666666E-2"/>
  </r>
  <r>
    <s v="OEA"/>
    <x v="24"/>
    <d v="2024-03-01T00:00:00"/>
    <x v="0"/>
    <x v="2"/>
    <s v="HK4714"/>
    <x v="5"/>
    <x v="4"/>
    <n v="1"/>
    <n v="714"/>
    <n v="2.25"/>
    <s v="99001"/>
    <x v="58"/>
    <x v="17"/>
    <n v="4"/>
    <s v="2,"/>
    <s v="25"/>
    <n v="145"/>
    <n v="2.4166666666666665"/>
  </r>
  <r>
    <s v="OEA"/>
    <x v="24"/>
    <d v="2024-03-01T00:00:00"/>
    <x v="0"/>
    <x v="2"/>
    <s v="HK4714"/>
    <x v="5"/>
    <x v="4"/>
    <n v="1"/>
    <n v="750"/>
    <n v="1.25"/>
    <s v="99524"/>
    <x v="66"/>
    <x v="17"/>
    <n v="4"/>
    <s v="1,"/>
    <s v="25"/>
    <n v="85"/>
    <n v="1.4166666666666667"/>
  </r>
  <r>
    <s v="OEA"/>
    <x v="24"/>
    <d v="2024-03-01T00:00:00"/>
    <x v="0"/>
    <x v="2"/>
    <s v="HK4966"/>
    <x v="6"/>
    <x v="4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4"/>
    <n v="4"/>
    <n v="520"/>
    <n v="8.24"/>
    <s v="27001"/>
    <x v="56"/>
    <x v="15"/>
    <n v="4"/>
    <s v="8,"/>
    <s v="24"/>
    <n v="504"/>
    <n v="8.4"/>
  </r>
  <r>
    <s v="OEA"/>
    <x v="24"/>
    <d v="2024-03-01T00:00:00"/>
    <x v="0"/>
    <x v="2"/>
    <s v="HK4966"/>
    <x v="6"/>
    <x v="4"/>
    <n v="1"/>
    <n v="987"/>
    <n v="1.2"/>
    <s v="52001"/>
    <x v="54"/>
    <x v="13"/>
    <n v="3"/>
    <s v="1,"/>
    <s v="2"/>
    <n v="62"/>
    <n v="1.0333333333333334"/>
  </r>
  <r>
    <s v="OEA"/>
    <x v="24"/>
    <d v="2024-03-01T00:00:00"/>
    <x v="0"/>
    <x v="2"/>
    <s v="HK4966"/>
    <x v="6"/>
    <x v="4"/>
    <n v="4"/>
    <n v="2871"/>
    <n v="4.5"/>
    <s v="81001"/>
    <x v="55"/>
    <x v="14"/>
    <n v="3"/>
    <s v="4,"/>
    <s v="5"/>
    <n v="245"/>
    <n v="4.083333333333333"/>
  </r>
  <r>
    <s v="OEA"/>
    <x v="24"/>
    <d v="2024-03-01T00:00:00"/>
    <x v="0"/>
    <x v="2"/>
    <s v="HK4966"/>
    <x v="6"/>
    <x v="4"/>
    <n v="6"/>
    <n v="1841"/>
    <n v="5.15"/>
    <s v="81736"/>
    <x v="59"/>
    <x v="14"/>
    <n v="4"/>
    <s v="5,"/>
    <s v="15"/>
    <n v="315"/>
    <n v="5.25"/>
  </r>
  <r>
    <s v="OEA"/>
    <x v="24"/>
    <d v="2024-03-01T00:00:00"/>
    <x v="0"/>
    <x v="2"/>
    <s v="HK4966"/>
    <x v="6"/>
    <x v="4"/>
    <n v="5"/>
    <n v="4125"/>
    <n v="14.25"/>
    <s v="91001"/>
    <x v="61"/>
    <x v="19"/>
    <n v="5"/>
    <s v="14"/>
    <s v=",25"/>
    <n v="840.25"/>
    <n v="14.004166666666666"/>
  </r>
  <r>
    <s v="OEA"/>
    <x v="24"/>
    <d v="2024-03-01T00:00:00"/>
    <x v="0"/>
    <x v="2"/>
    <s v="HK4966"/>
    <x v="6"/>
    <x v="4"/>
    <n v="1"/>
    <n v="628"/>
    <n v="0.25"/>
    <s v="91798"/>
    <x v="88"/>
    <x v="19"/>
    <n v="4"/>
    <s v="0,"/>
    <s v="25"/>
    <n v="25"/>
    <n v="0.41666666666666669"/>
  </r>
  <r>
    <s v="OEA"/>
    <x v="24"/>
    <d v="2024-03-01T00:00:00"/>
    <x v="0"/>
    <x v="2"/>
    <s v="HK4966"/>
    <x v="6"/>
    <x v="4"/>
    <n v="1"/>
    <n v="324"/>
    <n v="1.25"/>
    <s v="94343"/>
    <x v="79"/>
    <x v="21"/>
    <n v="4"/>
    <s v="1,"/>
    <s v="25"/>
    <n v="85"/>
    <n v="1.4166666666666667"/>
  </r>
  <r>
    <s v="OEA"/>
    <x v="24"/>
    <d v="2024-03-01T00:00:00"/>
    <x v="0"/>
    <x v="2"/>
    <s v="HK4966"/>
    <x v="6"/>
    <x v="4"/>
    <n v="7"/>
    <n v="4250"/>
    <n v="7.1"/>
    <s v="99524"/>
    <x v="66"/>
    <x v="17"/>
    <n v="3"/>
    <s v="7,"/>
    <s v="1"/>
    <n v="421"/>
    <n v="7.0166666666666666"/>
  </r>
  <r>
    <s v="OEA"/>
    <x v="24"/>
    <d v="2024-03-01T00:00:00"/>
    <x v="0"/>
    <x v="2"/>
    <s v="HK5020"/>
    <x v="7"/>
    <x v="4"/>
    <n v="1"/>
    <n v="750"/>
    <n v="0.5"/>
    <s v="19809"/>
    <x v="63"/>
    <x v="20"/>
    <n v="3"/>
    <s v="0,"/>
    <s v="5"/>
    <n v="5"/>
    <n v="8.3333333333333329E-2"/>
  </r>
  <r>
    <s v="OEA"/>
    <x v="24"/>
    <d v="2024-03-01T00:00:00"/>
    <x v="0"/>
    <x v="2"/>
    <s v="HK5020"/>
    <x v="7"/>
    <x v="4"/>
    <n v="5"/>
    <n v="1317"/>
    <n v="5.05"/>
    <s v="27001"/>
    <x v="56"/>
    <x v="15"/>
    <n v="4"/>
    <s v="5,"/>
    <s v="05"/>
    <n v="305"/>
    <n v="5.083333333333333"/>
  </r>
  <r>
    <s v="OEA"/>
    <x v="24"/>
    <d v="2024-03-01T00:00:00"/>
    <x v="0"/>
    <x v="2"/>
    <s v="HK5020"/>
    <x v="7"/>
    <x v="4"/>
    <n v="1"/>
    <n v="758"/>
    <n v="1.55"/>
    <s v="81001"/>
    <x v="55"/>
    <x v="14"/>
    <n v="4"/>
    <s v="1,"/>
    <s v="55"/>
    <n v="115"/>
    <n v="1.9166666666666667"/>
  </r>
  <r>
    <s v="OEA"/>
    <x v="24"/>
    <d v="2024-03-01T00:00:00"/>
    <x v="0"/>
    <x v="2"/>
    <s v="HK5020"/>
    <x v="7"/>
    <x v="4"/>
    <n v="4"/>
    <n v="1648"/>
    <n v="6.05"/>
    <s v="81736"/>
    <x v="59"/>
    <x v="14"/>
    <n v="4"/>
    <s v="6,"/>
    <s v="05"/>
    <n v="365"/>
    <n v="6.083333333333333"/>
  </r>
  <r>
    <s v="OEA"/>
    <x v="24"/>
    <d v="2024-03-01T00:00:00"/>
    <x v="0"/>
    <x v="2"/>
    <s v="HK5020"/>
    <x v="7"/>
    <x v="4"/>
    <n v="2"/>
    <n v="1032"/>
    <n v="3.1"/>
    <s v="99524"/>
    <x v="66"/>
    <x v="17"/>
    <n v="3"/>
    <s v="3,"/>
    <s v="1"/>
    <n v="181"/>
    <n v="3.0166666666666666"/>
  </r>
  <r>
    <s v="OEF"/>
    <x v="25"/>
    <d v="2024-01-01T00:00:00"/>
    <x v="0"/>
    <x v="0"/>
    <s v="HK2084"/>
    <x v="7"/>
    <x v="4"/>
    <n v="1"/>
    <n v="83"/>
    <n v="0.4"/>
    <s v="19418"/>
    <x v="116"/>
    <x v="20"/>
    <n v="3"/>
    <s v="0,"/>
    <s v="4"/>
    <n v="4"/>
    <n v="6.6666666666666666E-2"/>
  </r>
  <r>
    <s v="OEF"/>
    <x v="25"/>
    <d v="2024-02-01T00:00:00"/>
    <x v="0"/>
    <x v="1"/>
    <s v="HK2084"/>
    <x v="7"/>
    <x v="4"/>
    <n v="1"/>
    <n v="81"/>
    <n v="0.25"/>
    <s v="19001"/>
    <x v="85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424.26"/>
    <n v="2.11"/>
    <s v="19318"/>
    <x v="62"/>
    <x v="20"/>
    <n v="4"/>
    <s v="2,"/>
    <s v="11"/>
    <n v="131"/>
    <n v="2.1833333333333331"/>
  </r>
  <r>
    <s v="OEF"/>
    <x v="25"/>
    <d v="2024-02-01T00:00:00"/>
    <x v="0"/>
    <x v="1"/>
    <s v="HK2084"/>
    <x v="7"/>
    <x v="4"/>
    <n v="1"/>
    <n v="81"/>
    <n v="0.25"/>
    <s v="19418"/>
    <x v="116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393.84"/>
    <n v="2"/>
    <s v="19809"/>
    <x v="63"/>
    <x v="20"/>
    <n v="1"/>
    <s v="2"/>
    <n v="0"/>
    <n v="120"/>
    <n v="2"/>
  </r>
  <r>
    <s v="OEF"/>
    <x v="25"/>
    <d v="2024-02-01T00:00:00"/>
    <x v="0"/>
    <x v="1"/>
    <s v="HK2084"/>
    <x v="7"/>
    <x v="4"/>
    <n v="6"/>
    <n v="759.24"/>
    <n v="3.54"/>
    <s v="27001"/>
    <x v="56"/>
    <x v="15"/>
    <n v="4"/>
    <s v="3,"/>
    <s v="54"/>
    <n v="234"/>
    <n v="3.9"/>
  </r>
  <r>
    <s v="OEF"/>
    <x v="25"/>
    <d v="2024-02-01T00:00:00"/>
    <x v="0"/>
    <x v="1"/>
    <s v="HK2084"/>
    <x v="7"/>
    <x v="4"/>
    <n v="1"/>
    <n v="142.56"/>
    <n v="0.45"/>
    <s v="52250"/>
    <x v="148"/>
    <x v="13"/>
    <n v="4"/>
    <s v="0,"/>
    <s v="45"/>
    <n v="45"/>
    <n v="0.75"/>
  </r>
  <r>
    <s v="OEF"/>
    <x v="25"/>
    <d v="2024-02-01T00:00:00"/>
    <x v="0"/>
    <x v="1"/>
    <s v="HK2084"/>
    <x v="7"/>
    <x v="4"/>
    <n v="1"/>
    <n v="813.6"/>
    <n v="4.07"/>
    <s v="76001"/>
    <x v="106"/>
    <x v="27"/>
    <n v="4"/>
    <s v="4,"/>
    <s v="07"/>
    <n v="247"/>
    <n v="4.1166666666666663"/>
  </r>
  <r>
    <s v="OEF"/>
    <x v="25"/>
    <d v="2024-02-01T00:00:00"/>
    <x v="0"/>
    <x v="1"/>
    <s v="HK4360"/>
    <x v="7"/>
    <x v="4"/>
    <n v="6"/>
    <n v="876.6"/>
    <n v="4.28"/>
    <s v="19318"/>
    <x v="62"/>
    <x v="20"/>
    <n v="4"/>
    <s v="4,"/>
    <s v="28"/>
    <n v="268"/>
    <n v="4.4666666666666668"/>
  </r>
  <r>
    <s v="OEF"/>
    <x v="25"/>
    <d v="2024-02-01T00:00:00"/>
    <x v="0"/>
    <x v="1"/>
    <s v="HK4360"/>
    <x v="7"/>
    <x v="4"/>
    <n v="2"/>
    <n v="237"/>
    <n v="1.1299999999999999"/>
    <s v="19418"/>
    <x v="116"/>
    <x v="20"/>
    <n v="4"/>
    <s v="1,"/>
    <s v="13"/>
    <n v="73"/>
    <n v="1.2166666666666666"/>
  </r>
  <r>
    <s v="OEF"/>
    <x v="25"/>
    <d v="2024-02-01T00:00:00"/>
    <x v="0"/>
    <x v="1"/>
    <s v="HK4360"/>
    <x v="7"/>
    <x v="4"/>
    <n v="6"/>
    <n v="903.42"/>
    <n v="4.3600000000000003"/>
    <s v="19809"/>
    <x v="63"/>
    <x v="20"/>
    <n v="4"/>
    <s v="4,"/>
    <s v="36"/>
    <n v="276"/>
    <n v="4.5999999999999996"/>
  </r>
  <r>
    <s v="OEF"/>
    <x v="25"/>
    <d v="2024-02-01T00:00:00"/>
    <x v="0"/>
    <x v="1"/>
    <s v="HK4360"/>
    <x v="7"/>
    <x v="4"/>
    <n v="14"/>
    <n v="1936.98"/>
    <n v="9.5299999999999994"/>
    <s v="52250"/>
    <x v="148"/>
    <x v="13"/>
    <n v="4"/>
    <s v="9,"/>
    <s v="53"/>
    <n v="593"/>
    <n v="9.8833333333333329"/>
  </r>
  <r>
    <s v="OEF"/>
    <x v="25"/>
    <d v="2024-02-01T00:00:00"/>
    <x v="0"/>
    <x v="1"/>
    <s v="HK4360"/>
    <x v="7"/>
    <x v="4"/>
    <n v="2"/>
    <n v="887.58"/>
    <n v="4.3"/>
    <s v="63001"/>
    <x v="76"/>
    <x v="25"/>
    <n v="3"/>
    <s v="4,"/>
    <s v="3"/>
    <n v="243"/>
    <n v="4.05"/>
  </r>
  <r>
    <s v="OEF"/>
    <x v="25"/>
    <d v="2024-02-01T00:00:00"/>
    <x v="0"/>
    <x v="1"/>
    <s v="HK4360"/>
    <x v="7"/>
    <x v="4"/>
    <n v="2"/>
    <n v="810.54"/>
    <n v="4.09"/>
    <s v="66001"/>
    <x v="98"/>
    <x v="31"/>
    <n v="4"/>
    <s v="4,"/>
    <s v="09"/>
    <n v="249"/>
    <n v="4.1500000000000004"/>
  </r>
  <r>
    <s v="OEF"/>
    <x v="25"/>
    <d v="2024-03-01T00:00:00"/>
    <x v="0"/>
    <x v="2"/>
    <s v="HK2084"/>
    <x v="7"/>
    <x v="4"/>
    <n v="1"/>
    <n v="188"/>
    <n v="0.53"/>
    <s v="18001"/>
    <x v="105"/>
    <x v="30"/>
    <n v="4"/>
    <s v="0,"/>
    <s v="53"/>
    <n v="53"/>
    <n v="0.8833333333333333"/>
  </r>
  <r>
    <s v="OEF"/>
    <x v="25"/>
    <d v="2024-03-01T00:00:00"/>
    <x v="0"/>
    <x v="2"/>
    <s v="HK2084"/>
    <x v="7"/>
    <x v="4"/>
    <n v="5"/>
    <n v="757.8"/>
    <n v="3.57"/>
    <s v="19318"/>
    <x v="62"/>
    <x v="20"/>
    <n v="4"/>
    <s v="3,"/>
    <s v="57"/>
    <n v="237"/>
    <n v="3.95"/>
  </r>
  <r>
    <s v="OEF"/>
    <x v="25"/>
    <d v="2024-03-01T00:00:00"/>
    <x v="0"/>
    <x v="2"/>
    <s v="HK2084"/>
    <x v="7"/>
    <x v="4"/>
    <n v="3"/>
    <n v="357.66"/>
    <n v="1.5"/>
    <s v="19418"/>
    <x v="116"/>
    <x v="20"/>
    <n v="3"/>
    <s v="1,"/>
    <s v="5"/>
    <n v="65"/>
    <n v="1.0833333333333333"/>
  </r>
  <r>
    <s v="OEF"/>
    <x v="25"/>
    <d v="2024-03-01T00:00:00"/>
    <x v="0"/>
    <x v="2"/>
    <s v="HK2084"/>
    <x v="7"/>
    <x v="4"/>
    <n v="1"/>
    <n v="117.9"/>
    <n v="0.37"/>
    <s v="19809"/>
    <x v="63"/>
    <x v="20"/>
    <n v="4"/>
    <s v="0,"/>
    <s v="37"/>
    <n v="37"/>
    <n v="0.6166666666666667"/>
  </r>
  <r>
    <s v="OEF"/>
    <x v="25"/>
    <d v="2024-03-01T00:00:00"/>
    <x v="0"/>
    <x v="2"/>
    <s v="HK2084"/>
    <x v="7"/>
    <x v="4"/>
    <n v="3"/>
    <n v="923.94"/>
    <n v="4.47"/>
    <s v="27001"/>
    <x v="56"/>
    <x v="15"/>
    <n v="4"/>
    <s v="4,"/>
    <s v="47"/>
    <n v="287"/>
    <n v="4.7833333333333332"/>
  </r>
  <r>
    <s v="OEF"/>
    <x v="25"/>
    <d v="2024-03-01T00:00:00"/>
    <x v="0"/>
    <x v="2"/>
    <s v="HK2084"/>
    <x v="7"/>
    <x v="4"/>
    <n v="7"/>
    <n v="763.92"/>
    <n v="3.48"/>
    <s v="52250"/>
    <x v="148"/>
    <x v="13"/>
    <n v="4"/>
    <s v="3,"/>
    <s v="48"/>
    <n v="228"/>
    <n v="3.8"/>
  </r>
  <r>
    <s v="OEF"/>
    <x v="25"/>
    <d v="2024-03-01T00:00:00"/>
    <x v="0"/>
    <x v="2"/>
    <s v="HK2084"/>
    <x v="7"/>
    <x v="4"/>
    <n v="1"/>
    <n v="808.2"/>
    <n v="4.08"/>
    <s v="76001"/>
    <x v="106"/>
    <x v="27"/>
    <n v="4"/>
    <s v="4,"/>
    <s v="08"/>
    <n v="248"/>
    <n v="4.1333333333333337"/>
  </r>
  <r>
    <s v="OEF"/>
    <x v="25"/>
    <d v="2024-03-01T00:00:00"/>
    <x v="0"/>
    <x v="2"/>
    <s v="HK4360"/>
    <x v="7"/>
    <x v="4"/>
    <n v="1"/>
    <n v="1"/>
    <n v="5"/>
    <s v="18001"/>
    <x v="105"/>
    <x v="30"/>
    <n v="1"/>
    <s v="5"/>
    <n v="0"/>
    <n v="300"/>
    <n v="5"/>
  </r>
  <r>
    <s v="OEF"/>
    <x v="25"/>
    <d v="2024-03-01T00:00:00"/>
    <x v="0"/>
    <x v="2"/>
    <s v="HK4360"/>
    <x v="7"/>
    <x v="4"/>
    <n v="2"/>
    <n v="1068.1199999999999"/>
    <n v="5.29"/>
    <s v="19001"/>
    <x v="85"/>
    <x v="20"/>
    <n v="4"/>
    <s v="5,"/>
    <s v="29"/>
    <n v="329"/>
    <n v="5.4833333333333334"/>
  </r>
  <r>
    <s v="OEF"/>
    <x v="25"/>
    <d v="2024-03-01T00:00:00"/>
    <x v="0"/>
    <x v="2"/>
    <s v="HK4360"/>
    <x v="7"/>
    <x v="4"/>
    <n v="1"/>
    <n v="140.4"/>
    <n v="0.44"/>
    <s v="19318"/>
    <x v="62"/>
    <x v="20"/>
    <n v="4"/>
    <s v="0,"/>
    <s v="44"/>
    <n v="44"/>
    <n v="0.73333333333333328"/>
  </r>
  <r>
    <s v="OEF"/>
    <x v="25"/>
    <d v="2024-03-01T00:00:00"/>
    <x v="0"/>
    <x v="2"/>
    <s v="HK4360"/>
    <x v="7"/>
    <x v="4"/>
    <n v="3"/>
    <n v="394.2"/>
    <n v="2.04"/>
    <s v="19809"/>
    <x v="63"/>
    <x v="20"/>
    <n v="4"/>
    <s v="2,"/>
    <s v="04"/>
    <n v="124"/>
    <n v="2.0666666666666669"/>
  </r>
  <r>
    <s v="OEF"/>
    <x v="25"/>
    <d v="2024-03-01T00:00:00"/>
    <x v="0"/>
    <x v="2"/>
    <s v="HK4360"/>
    <x v="7"/>
    <x v="4"/>
    <n v="2"/>
    <n v="601.20000000000005"/>
    <n v="1.1200000000000001"/>
    <s v="27077"/>
    <x v="92"/>
    <x v="15"/>
    <n v="4"/>
    <s v="1,"/>
    <s v="12"/>
    <n v="72"/>
    <n v="1.2"/>
  </r>
  <r>
    <s v="OEF"/>
    <x v="25"/>
    <d v="2024-03-01T00:00:00"/>
    <x v="0"/>
    <x v="2"/>
    <s v="HK4360"/>
    <x v="7"/>
    <x v="4"/>
    <n v="1"/>
    <n v="1053.1400000000001"/>
    <n v="5.25"/>
    <s v="52001"/>
    <x v="54"/>
    <x v="13"/>
    <n v="4"/>
    <s v="5,"/>
    <s v="25"/>
    <n v="325"/>
    <n v="5.416666666666667"/>
  </r>
  <r>
    <s v="OEF"/>
    <x v="25"/>
    <d v="2024-03-01T00:00:00"/>
    <x v="0"/>
    <x v="2"/>
    <s v="HK4360"/>
    <x v="7"/>
    <x v="4"/>
    <n v="2"/>
    <n v="285.12"/>
    <n v="1.28"/>
    <s v="52250"/>
    <x v="148"/>
    <x v="13"/>
    <n v="4"/>
    <s v="1,"/>
    <s v="28"/>
    <n v="88"/>
    <n v="1.4666666666666666"/>
  </r>
  <r>
    <s v="OEF"/>
    <x v="25"/>
    <d v="2024-03-01T00:00:00"/>
    <x v="0"/>
    <x v="2"/>
    <s v="HK4360"/>
    <x v="7"/>
    <x v="4"/>
    <n v="1"/>
    <n v="661"/>
    <n v="3.22"/>
    <s v="66001"/>
    <x v="98"/>
    <x v="31"/>
    <n v="4"/>
    <s v="3,"/>
    <s v="22"/>
    <n v="202"/>
    <n v="3.3666666666666667"/>
  </r>
  <r>
    <s v="OEF"/>
    <x v="25"/>
    <d v="2024-03-01T00:00:00"/>
    <x v="0"/>
    <x v="2"/>
    <s v="HK4360"/>
    <x v="7"/>
    <x v="4"/>
    <n v="2"/>
    <n v="1.62"/>
    <n v="8.18"/>
    <s v="76001"/>
    <x v="106"/>
    <x v="27"/>
    <n v="4"/>
    <s v="8,"/>
    <s v="18"/>
    <n v="498"/>
    <n v="8.3000000000000007"/>
  </r>
  <r>
    <s v="OEF"/>
    <x v="25"/>
    <d v="2024-05-01T00:00:00"/>
    <x v="0"/>
    <x v="4"/>
    <s v="HK4360"/>
    <x v="7"/>
    <x v="4"/>
    <n v="10"/>
    <n v="1577"/>
    <n v="7.57"/>
    <s v="19318"/>
    <x v="62"/>
    <x v="20"/>
    <n v="4"/>
    <s v="7,"/>
    <s v="57"/>
    <n v="477"/>
    <n v="7.95"/>
  </r>
  <r>
    <s v="OEF"/>
    <x v="25"/>
    <d v="2024-05-01T00:00:00"/>
    <x v="0"/>
    <x v="4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5-01T00:00:00"/>
    <x v="0"/>
    <x v="4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5-01T00:00:00"/>
    <x v="0"/>
    <x v="4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5-01T00:00:00"/>
    <x v="0"/>
    <x v="4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5-01T00:00:00"/>
    <x v="0"/>
    <x v="4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5-01T00:00:00"/>
    <x v="0"/>
    <x v="4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5-01T00:00:00"/>
    <x v="0"/>
    <x v="4"/>
    <s v="HK4360"/>
    <x v="7"/>
    <x v="4"/>
    <n v="1"/>
    <n v="927"/>
    <n v="3.4"/>
    <s v="8001"/>
    <x v="53"/>
    <x v="5"/>
    <n v="3"/>
    <s v="3,"/>
    <s v="4"/>
    <n v="184"/>
    <n v="3.0666666666666669"/>
  </r>
  <r>
    <s v="OEF"/>
    <x v="25"/>
    <d v="2024-06-01T00:00:00"/>
    <x v="0"/>
    <x v="5"/>
    <s v="HK4360"/>
    <x v="7"/>
    <x v="4"/>
    <n v="10"/>
    <n v="1.58"/>
    <n v="7.57"/>
    <s v="19318"/>
    <x v="62"/>
    <x v="20"/>
    <n v="4"/>
    <s v="7,"/>
    <s v="57"/>
    <n v="477"/>
    <n v="7.95"/>
  </r>
  <r>
    <s v="OEF"/>
    <x v="25"/>
    <d v="2024-06-01T00:00:00"/>
    <x v="0"/>
    <x v="5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6-01T00:00:00"/>
    <x v="0"/>
    <x v="5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6-01T00:00:00"/>
    <x v="0"/>
    <x v="5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6-01T00:00:00"/>
    <x v="0"/>
    <x v="5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6-01T00:00:00"/>
    <x v="0"/>
    <x v="5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6-01T00:00:00"/>
    <x v="0"/>
    <x v="5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6-01T00:00:00"/>
    <x v="0"/>
    <x v="5"/>
    <s v="HK4360"/>
    <x v="7"/>
    <x v="4"/>
    <n v="1"/>
    <n v="927.72"/>
    <n v="3.4"/>
    <s v="8001"/>
    <x v="53"/>
    <x v="5"/>
    <n v="3"/>
    <s v="3,"/>
    <s v="4"/>
    <n v="184"/>
    <n v="3.0666666666666669"/>
  </r>
  <r>
    <s v="OEF"/>
    <x v="25"/>
    <d v="2024-07-01T00:00:00"/>
    <x v="0"/>
    <x v="6"/>
    <s v="HK2084"/>
    <x v="7"/>
    <x v="4"/>
    <n v="9"/>
    <n v="1554"/>
    <n v="7.09"/>
    <s v="19318"/>
    <x v="62"/>
    <x v="20"/>
    <n v="4"/>
    <s v="7,"/>
    <s v="09"/>
    <n v="429"/>
    <n v="7.15"/>
  </r>
  <r>
    <s v="OEF"/>
    <x v="25"/>
    <d v="2024-07-01T00:00:00"/>
    <x v="0"/>
    <x v="6"/>
    <s v="HK2084"/>
    <x v="7"/>
    <x v="4"/>
    <n v="4"/>
    <n v="364"/>
    <n v="1.52"/>
    <s v="19418"/>
    <x v="116"/>
    <x v="20"/>
    <n v="4"/>
    <s v="1,"/>
    <s v="52"/>
    <n v="112"/>
    <n v="1.8666666666666667"/>
  </r>
  <r>
    <s v="OEF"/>
    <x v="25"/>
    <d v="2024-07-01T00:00:00"/>
    <x v="0"/>
    <x v="6"/>
    <s v="HK2084"/>
    <x v="7"/>
    <x v="4"/>
    <n v="3"/>
    <n v="357"/>
    <n v="1.45"/>
    <s v="19809"/>
    <x v="63"/>
    <x v="20"/>
    <n v="4"/>
    <s v="1,"/>
    <s v="45"/>
    <n v="105"/>
    <n v="1.75"/>
  </r>
  <r>
    <s v="OEF"/>
    <x v="25"/>
    <d v="2024-07-01T00:00:00"/>
    <x v="0"/>
    <x v="6"/>
    <s v="HK2084"/>
    <x v="7"/>
    <x v="4"/>
    <n v="1"/>
    <n v="281"/>
    <n v="1.2"/>
    <s v="5001"/>
    <x v="2"/>
    <x v="2"/>
    <n v="3"/>
    <s v="1,"/>
    <s v="2"/>
    <n v="62"/>
    <n v="1.0333333333333334"/>
  </r>
  <r>
    <s v="OEF"/>
    <x v="25"/>
    <d v="2024-07-01T00:00:00"/>
    <x v="0"/>
    <x v="6"/>
    <s v="HK2084"/>
    <x v="7"/>
    <x v="4"/>
    <n v="8"/>
    <n v="1092"/>
    <n v="3.32"/>
    <s v="52250"/>
    <x v="148"/>
    <x v="13"/>
    <n v="4"/>
    <s v="3,"/>
    <s v="32"/>
    <n v="212"/>
    <n v="3.5333333333333332"/>
  </r>
  <r>
    <s v="OEF"/>
    <x v="25"/>
    <d v="2024-08-01T00:00:00"/>
    <x v="0"/>
    <x v="7"/>
    <s v="HK4360"/>
    <x v="7"/>
    <x v="4"/>
    <n v="5"/>
    <n v="761.4"/>
    <n v="3.3"/>
    <s v="19318"/>
    <x v="62"/>
    <x v="20"/>
    <n v="3"/>
    <s v="3,"/>
    <s v="3"/>
    <n v="183"/>
    <n v="3.05"/>
  </r>
  <r>
    <s v="OEF"/>
    <x v="25"/>
    <d v="2024-08-01T00:00:00"/>
    <x v="0"/>
    <x v="7"/>
    <s v="HK4360"/>
    <x v="7"/>
    <x v="4"/>
    <n v="1"/>
    <n v="158.4"/>
    <n v="0.5"/>
    <s v="19809"/>
    <x v="63"/>
    <x v="20"/>
    <n v="3"/>
    <s v="0,"/>
    <s v="5"/>
    <n v="5"/>
    <n v="8.3333333333333329E-2"/>
  </r>
  <r>
    <s v="OEF"/>
    <x v="25"/>
    <d v="2024-08-01T00:00:00"/>
    <x v="0"/>
    <x v="7"/>
    <s v="HK4360"/>
    <x v="7"/>
    <x v="4"/>
    <n v="1"/>
    <n v="372.42"/>
    <n v="1.3"/>
    <s v="50001"/>
    <x v="77"/>
    <x v="24"/>
    <n v="3"/>
    <s v="1,"/>
    <s v="3"/>
    <n v="63"/>
    <n v="1.05"/>
  </r>
  <r>
    <s v="OEF"/>
    <x v="25"/>
    <d v="2024-08-01T00:00:00"/>
    <x v="0"/>
    <x v="7"/>
    <s v="HK4360"/>
    <x v="7"/>
    <x v="4"/>
    <n v="1"/>
    <n v="183.06"/>
    <n v="0.45"/>
    <s v="50350"/>
    <x v="75"/>
    <x v="24"/>
    <n v="4"/>
    <s v="0,"/>
    <s v="45"/>
    <n v="45"/>
    <n v="0.75"/>
  </r>
  <r>
    <s v="OEF"/>
    <x v="25"/>
    <d v="2024-08-01T00:00:00"/>
    <x v="0"/>
    <x v="7"/>
    <s v="HK4360"/>
    <x v="7"/>
    <x v="4"/>
    <n v="1"/>
    <n v="210"/>
    <n v="0.56000000000000005"/>
    <s v="5045"/>
    <x v="110"/>
    <x v="2"/>
    <n v="4"/>
    <s v="0,"/>
    <s v="56"/>
    <n v="56"/>
    <n v="0.93333333333333335"/>
  </r>
  <r>
    <s v="OEF"/>
    <x v="25"/>
    <d v="2024-08-01T00:00:00"/>
    <x v="0"/>
    <x v="7"/>
    <s v="HK4360"/>
    <x v="7"/>
    <x v="4"/>
    <n v="1"/>
    <n v="280.8"/>
    <n v="1.1000000000000001"/>
    <s v="54001"/>
    <x v="52"/>
    <x v="12"/>
    <n v="3"/>
    <s v="1,"/>
    <s v="1"/>
    <n v="61"/>
    <n v="1.0166666666666666"/>
  </r>
  <r>
    <s v="OEF"/>
    <x v="25"/>
    <d v="2024-08-01T00:00:00"/>
    <x v="0"/>
    <x v="7"/>
    <s v="HK4360"/>
    <x v="7"/>
    <x v="4"/>
    <n v="1"/>
    <n v="403.56"/>
    <n v="1.4"/>
    <s v="66001"/>
    <x v="98"/>
    <x v="31"/>
    <n v="3"/>
    <s v="1,"/>
    <s v="4"/>
    <n v="64"/>
    <n v="1.0666666666666667"/>
  </r>
  <r>
    <s v="OEF"/>
    <x v="25"/>
    <d v="2024-08-01T00:00:00"/>
    <x v="0"/>
    <x v="7"/>
    <s v="HK4360"/>
    <x v="7"/>
    <x v="4"/>
    <n v="2"/>
    <n v="1322.64"/>
    <n v="5.4"/>
    <s v="8001"/>
    <x v="53"/>
    <x v="5"/>
    <n v="3"/>
    <s v="5,"/>
    <s v="4"/>
    <n v="304"/>
    <n v="5.0666666666666664"/>
  </r>
  <r>
    <s v="OEZ"/>
    <x v="26"/>
    <d v="2024-01-01T00:00:00"/>
    <x v="0"/>
    <x v="0"/>
    <s v="HK4846"/>
    <x v="12"/>
    <x v="4"/>
    <n v="3"/>
    <n v="1350"/>
    <n v="2.5499999999999998"/>
    <s v="81736"/>
    <x v="59"/>
    <x v="14"/>
    <n v="4"/>
    <s v="2,"/>
    <s v="55"/>
    <n v="175"/>
    <n v="2.9166666666666665"/>
  </r>
  <r>
    <s v="OEZ"/>
    <x v="26"/>
    <d v="2024-01-01T00:00:00"/>
    <x v="0"/>
    <x v="0"/>
    <s v="HK4846"/>
    <x v="12"/>
    <x v="4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2"/>
    <x v="4"/>
    <n v="1"/>
    <n v="1000"/>
    <n v="2.1"/>
    <s v="13001"/>
    <x v="67"/>
    <x v="10"/>
    <n v="3"/>
    <s v="2,"/>
    <s v="1"/>
    <n v="121"/>
    <n v="2.0166666666666666"/>
  </r>
  <r>
    <s v="OEZ"/>
    <x v="26"/>
    <d v="2024-01-01T00:00:00"/>
    <x v="0"/>
    <x v="0"/>
    <s v="HK4846"/>
    <x v="12"/>
    <x v="4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2"/>
    <x v="4"/>
    <n v="4"/>
    <n v="1580"/>
    <n v="3.35"/>
    <s v="27001"/>
    <x v="56"/>
    <x v="15"/>
    <n v="4"/>
    <s v="3,"/>
    <s v="35"/>
    <n v="215"/>
    <n v="3.5833333333333335"/>
  </r>
  <r>
    <s v="OEZ"/>
    <x v="26"/>
    <d v="2024-01-01T00:00:00"/>
    <x v="0"/>
    <x v="0"/>
    <s v="HK4846"/>
    <x v="12"/>
    <x v="4"/>
    <n v="1"/>
    <n v="1000"/>
    <n v="2.15"/>
    <s v="44001"/>
    <x v="84"/>
    <x v="28"/>
    <n v="4"/>
    <s v="2,"/>
    <s v="15"/>
    <n v="135"/>
    <n v="2.25"/>
  </r>
  <r>
    <s v="OEZ"/>
    <x v="26"/>
    <d v="2024-01-01T00:00:00"/>
    <x v="0"/>
    <x v="0"/>
    <s v="HK4846"/>
    <x v="12"/>
    <x v="4"/>
    <n v="2"/>
    <n v="2030"/>
    <n v="4.25"/>
    <s v="47001"/>
    <x v="74"/>
    <x v="23"/>
    <n v="4"/>
    <s v="4,"/>
    <s v="25"/>
    <n v="265"/>
    <n v="4.416666666666667"/>
  </r>
  <r>
    <s v="OEZ"/>
    <x v="26"/>
    <d v="2024-01-01T00:00:00"/>
    <x v="0"/>
    <x v="0"/>
    <s v="HK4846"/>
    <x v="12"/>
    <x v="4"/>
    <n v="4"/>
    <n v="2350"/>
    <n v="5.2"/>
    <s v="54001"/>
    <x v="52"/>
    <x v="12"/>
    <n v="3"/>
    <s v="5,"/>
    <s v="2"/>
    <n v="302"/>
    <n v="5.0333333333333332"/>
  </r>
  <r>
    <s v="OEZ"/>
    <x v="26"/>
    <d v="2024-01-01T00:00:00"/>
    <x v="0"/>
    <x v="0"/>
    <s v="HK4846"/>
    <x v="12"/>
    <x v="4"/>
    <n v="4"/>
    <n v="2480"/>
    <n v="5.3"/>
    <s v="54498"/>
    <x v="72"/>
    <x v="12"/>
    <n v="3"/>
    <s v="5,"/>
    <s v="3"/>
    <n v="303"/>
    <n v="5.05"/>
  </r>
  <r>
    <s v="OEZ"/>
    <x v="26"/>
    <d v="2024-01-01T00:00:00"/>
    <x v="0"/>
    <x v="0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1-01T00:00:00"/>
    <x v="0"/>
    <x v="0"/>
    <s v="HK4846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2"/>
    <x v="4"/>
    <n v="1"/>
    <n v="800"/>
    <n v="1.4"/>
    <s v="70215"/>
    <x v="73"/>
    <x v="22"/>
    <n v="3"/>
    <s v="1,"/>
    <s v="4"/>
    <n v="64"/>
    <n v="1.0666666666666667"/>
  </r>
  <r>
    <s v="OEZ"/>
    <x v="26"/>
    <d v="2024-01-01T00:00:00"/>
    <x v="0"/>
    <x v="0"/>
    <s v="HK4846"/>
    <x v="12"/>
    <x v="4"/>
    <n v="1"/>
    <n v="800"/>
    <n v="1.45"/>
    <s v="76001"/>
    <x v="106"/>
    <x v="27"/>
    <n v="4"/>
    <s v="1,"/>
    <s v="45"/>
    <n v="105"/>
    <n v="1.75"/>
  </r>
  <r>
    <s v="OEZ"/>
    <x v="26"/>
    <d v="2024-01-01T00:00:00"/>
    <x v="0"/>
    <x v="0"/>
    <s v="HK4846"/>
    <x v="12"/>
    <x v="4"/>
    <n v="2"/>
    <n v="1250"/>
    <n v="2.5"/>
    <s v="81001"/>
    <x v="55"/>
    <x v="14"/>
    <n v="3"/>
    <s v="2,"/>
    <s v="5"/>
    <n v="125"/>
    <n v="2.0833333333333335"/>
  </r>
  <r>
    <s v="OEZ"/>
    <x v="26"/>
    <d v="2024-01-01T00:00:00"/>
    <x v="0"/>
    <x v="0"/>
    <s v="HK4846"/>
    <x v="12"/>
    <x v="4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2"/>
    <x v="4"/>
    <n v="6"/>
    <n v="5950"/>
    <n v="13.2"/>
    <s v="88001"/>
    <x v="60"/>
    <x v="18"/>
    <n v="4"/>
    <s v="13"/>
    <s v=",2"/>
    <n v="780.2"/>
    <n v="13.003333333333334"/>
  </r>
  <r>
    <s v="OEZ"/>
    <x v="26"/>
    <d v="2024-01-01T00:00:00"/>
    <x v="0"/>
    <x v="0"/>
    <s v="HK4846"/>
    <x v="12"/>
    <x v="4"/>
    <n v="1"/>
    <n v="350"/>
    <n v="0.4"/>
    <s v="88564"/>
    <x v="78"/>
    <x v="18"/>
    <n v="3"/>
    <s v="0,"/>
    <s v="4"/>
    <n v="4"/>
    <n v="6.6666666666666666E-2"/>
  </r>
  <r>
    <s v="OEZ"/>
    <x v="26"/>
    <d v="2024-01-01T00:00:00"/>
    <x v="0"/>
    <x v="0"/>
    <s v="HK4846"/>
    <x v="12"/>
    <x v="4"/>
    <n v="5"/>
    <n v="6530"/>
    <n v="14.35"/>
    <s v="91001"/>
    <x v="61"/>
    <x v="19"/>
    <n v="5"/>
    <s v="14"/>
    <s v=",35"/>
    <n v="840.35"/>
    <n v="14.005833333333333"/>
  </r>
  <r>
    <s v="OEZ"/>
    <x v="26"/>
    <d v="2024-01-01T00:00:00"/>
    <x v="0"/>
    <x v="0"/>
    <s v="HK4846"/>
    <x v="12"/>
    <x v="4"/>
    <n v="1"/>
    <n v="1000"/>
    <n v="2.1"/>
    <s v="99001"/>
    <x v="58"/>
    <x v="17"/>
    <n v="3"/>
    <s v="2,"/>
    <s v="1"/>
    <n v="121"/>
    <n v="2.0166666666666666"/>
  </r>
  <r>
    <s v="OEZ"/>
    <x v="26"/>
    <d v="2024-01-01T00:00:00"/>
    <x v="0"/>
    <x v="0"/>
    <s v="HK4846"/>
    <x v="12"/>
    <x v="4"/>
    <n v="1"/>
    <n v="680"/>
    <n v="1.25"/>
    <s v="99524"/>
    <x v="66"/>
    <x v="17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450"/>
    <n v="1"/>
    <s v="27495"/>
    <x v="70"/>
    <x v="15"/>
    <n v="1"/>
    <s v="1"/>
    <n v="0"/>
    <n v="60"/>
    <n v="1"/>
  </r>
  <r>
    <s v="OEZ"/>
    <x v="26"/>
    <d v="2024-01-01T00:00:00"/>
    <x v="0"/>
    <x v="0"/>
    <s v="HK5002"/>
    <x v="12"/>
    <x v="4"/>
    <n v="1"/>
    <n v="450"/>
    <n v="1.05"/>
    <s v="50001"/>
    <x v="77"/>
    <x v="24"/>
    <n v="4"/>
    <s v="1,"/>
    <s v="05"/>
    <n v="65"/>
    <n v="1.0833333333333333"/>
  </r>
  <r>
    <s v="OEZ"/>
    <x v="26"/>
    <d v="2024-01-01T00:00:00"/>
    <x v="0"/>
    <x v="0"/>
    <s v="HK5002"/>
    <x v="12"/>
    <x v="4"/>
    <n v="1"/>
    <n v="450"/>
    <n v="0.55000000000000004"/>
    <s v="52001"/>
    <x v="54"/>
    <x v="13"/>
    <n v="4"/>
    <s v="0,"/>
    <s v="55"/>
    <n v="55"/>
    <n v="0.91666666666666663"/>
  </r>
  <r>
    <s v="OEZ"/>
    <x v="26"/>
    <d v="2024-01-01T00:00:00"/>
    <x v="0"/>
    <x v="0"/>
    <s v="HK5002"/>
    <x v="12"/>
    <x v="4"/>
    <n v="1"/>
    <n v="450"/>
    <n v="1.3"/>
    <s v="54001"/>
    <x v="5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1-01T00:00:00"/>
    <x v="0"/>
    <x v="0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1-01T00:00:00"/>
    <x v="0"/>
    <x v="0"/>
    <s v="HK5002"/>
    <x v="12"/>
    <x v="4"/>
    <n v="1"/>
    <n v="1000"/>
    <n v="2.1"/>
    <s v="88564"/>
    <x v="78"/>
    <x v="18"/>
    <n v="3"/>
    <s v="2,"/>
    <s v="1"/>
    <n v="121"/>
    <n v="2.0166666666666666"/>
  </r>
  <r>
    <s v="OEZ"/>
    <x v="26"/>
    <d v="2024-01-01T00:00:00"/>
    <x v="0"/>
    <x v="0"/>
    <s v="HK5002"/>
    <x v="12"/>
    <x v="4"/>
    <n v="3"/>
    <n v="3950"/>
    <n v="8.4"/>
    <s v="91001"/>
    <x v="61"/>
    <x v="19"/>
    <n v="3"/>
    <s v="8,"/>
    <s v="4"/>
    <n v="484"/>
    <n v="8.0666666666666664"/>
  </r>
  <r>
    <s v="OEZ"/>
    <x v="26"/>
    <d v="2024-02-01T00:00:00"/>
    <x v="0"/>
    <x v="1"/>
    <s v="HK4846"/>
    <x v="12"/>
    <x v="4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81001"/>
    <x v="55"/>
    <x v="14"/>
    <n v="1"/>
    <s v="1"/>
    <n v="0"/>
    <n v="60"/>
    <n v="1"/>
  </r>
  <r>
    <s v="OEZ"/>
    <x v="26"/>
    <d v="2024-02-01T00:00:00"/>
    <x v="0"/>
    <x v="1"/>
    <s v="HK4846"/>
    <x v="12"/>
    <x v="4"/>
    <n v="2"/>
    <n v="2700"/>
    <n v="6"/>
    <s v="91001"/>
    <x v="61"/>
    <x v="19"/>
    <n v="1"/>
    <s v="6"/>
    <n v="0"/>
    <n v="360"/>
    <n v="6"/>
  </r>
  <r>
    <s v="OEZ"/>
    <x v="26"/>
    <d v="2024-02-01T00:00:00"/>
    <x v="0"/>
    <x v="1"/>
    <s v="HK5002"/>
    <x v="12"/>
    <x v="4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2"/>
    <x v="4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2"/>
    <x v="4"/>
    <n v="2"/>
    <n v="550"/>
    <n v="1.1499999999999999"/>
    <s v="27001"/>
    <x v="56"/>
    <x v="15"/>
    <n v="4"/>
    <s v="1,"/>
    <s v="15"/>
    <n v="75"/>
    <n v="1.25"/>
  </r>
  <r>
    <s v="OEZ"/>
    <x v="26"/>
    <d v="2024-02-01T00:00:00"/>
    <x v="0"/>
    <x v="1"/>
    <s v="HK5002"/>
    <x v="12"/>
    <x v="4"/>
    <n v="1"/>
    <n v="230"/>
    <n v="0.3"/>
    <s v="27075"/>
    <x v="64"/>
    <x v="15"/>
    <n v="3"/>
    <s v="0,"/>
    <s v="3"/>
    <n v="3"/>
    <n v="0.05"/>
  </r>
  <r>
    <s v="OEZ"/>
    <x v="26"/>
    <d v="2024-02-01T00:00:00"/>
    <x v="0"/>
    <x v="1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2-01T00:00:00"/>
    <x v="0"/>
    <x v="1"/>
    <s v="HK5002"/>
    <x v="12"/>
    <x v="4"/>
    <n v="1"/>
    <n v="450"/>
    <n v="1"/>
    <s v="50001"/>
    <x v="77"/>
    <x v="24"/>
    <n v="1"/>
    <s v="1"/>
    <n v="0"/>
    <n v="60"/>
    <n v="1"/>
  </r>
  <r>
    <s v="OEZ"/>
    <x v="26"/>
    <d v="2024-02-01T00:00:00"/>
    <x v="0"/>
    <x v="1"/>
    <s v="HK5002"/>
    <x v="12"/>
    <x v="4"/>
    <n v="1"/>
    <n v="350"/>
    <n v="0.45"/>
    <s v="52835"/>
    <x v="104"/>
    <x v="13"/>
    <n v="4"/>
    <s v="0,"/>
    <s v="45"/>
    <n v="45"/>
    <n v="0.75"/>
  </r>
  <r>
    <s v="OEZ"/>
    <x v="26"/>
    <d v="2024-02-01T00:00:00"/>
    <x v="0"/>
    <x v="1"/>
    <s v="HK5002"/>
    <x v="12"/>
    <x v="4"/>
    <n v="5"/>
    <n v="1900"/>
    <n v="4.1500000000000004"/>
    <s v="54001"/>
    <x v="52"/>
    <x v="12"/>
    <n v="4"/>
    <s v="4,"/>
    <s v="15"/>
    <n v="255"/>
    <n v="4.25"/>
  </r>
  <r>
    <s v="OEZ"/>
    <x v="26"/>
    <d v="2024-02-01T00:00:00"/>
    <x v="0"/>
    <x v="1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2-01T00:00:00"/>
    <x v="0"/>
    <x v="1"/>
    <s v="HK5002"/>
    <x v="12"/>
    <x v="4"/>
    <n v="2"/>
    <n v="2250"/>
    <n v="5"/>
    <s v="76001"/>
    <x v="106"/>
    <x v="27"/>
    <n v="1"/>
    <s v="5"/>
    <n v="0"/>
    <n v="300"/>
    <n v="5"/>
  </r>
  <r>
    <s v="OEZ"/>
    <x v="26"/>
    <d v="2024-02-01T00:00:00"/>
    <x v="0"/>
    <x v="1"/>
    <s v="HK5002"/>
    <x v="12"/>
    <x v="4"/>
    <n v="2"/>
    <n v="1350"/>
    <n v="3"/>
    <s v="8001"/>
    <x v="53"/>
    <x v="5"/>
    <n v="1"/>
    <s v="3"/>
    <n v="0"/>
    <n v="180"/>
    <n v="3"/>
  </r>
  <r>
    <s v="OEZ"/>
    <x v="26"/>
    <d v="2024-02-01T00:00:00"/>
    <x v="0"/>
    <x v="1"/>
    <s v="HK5002"/>
    <x v="12"/>
    <x v="4"/>
    <n v="4"/>
    <n v="1800"/>
    <n v="4"/>
    <s v="81001"/>
    <x v="55"/>
    <x v="14"/>
    <n v="1"/>
    <s v="4"/>
    <n v="0"/>
    <n v="240"/>
    <n v="4"/>
  </r>
  <r>
    <s v="OEZ"/>
    <x v="26"/>
    <d v="2024-02-01T00:00:00"/>
    <x v="0"/>
    <x v="1"/>
    <s v="HK5002"/>
    <x v="12"/>
    <x v="4"/>
    <n v="8"/>
    <n v="24803"/>
    <n v="5.3"/>
    <s v="81736"/>
    <x v="59"/>
    <x v="14"/>
    <n v="3"/>
    <s v="5,"/>
    <s v="3"/>
    <n v="303"/>
    <n v="5.05"/>
  </r>
  <r>
    <s v="OEZ"/>
    <x v="26"/>
    <d v="2024-02-01T00:00:00"/>
    <x v="0"/>
    <x v="1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2"/>
    <x v="4"/>
    <n v="7"/>
    <n v="7650"/>
    <n v="17"/>
    <s v="88001"/>
    <x v="60"/>
    <x v="18"/>
    <n v="2"/>
    <s v="17"/>
    <n v="0"/>
    <n v="1020"/>
    <n v="17"/>
  </r>
  <r>
    <s v="OEZ"/>
    <x v="26"/>
    <d v="2024-02-01T00:00:00"/>
    <x v="0"/>
    <x v="1"/>
    <s v="HK5002"/>
    <x v="12"/>
    <x v="4"/>
    <n v="4"/>
    <n v="5400"/>
    <n v="12"/>
    <s v="91001"/>
    <x v="61"/>
    <x v="19"/>
    <n v="2"/>
    <s v="12"/>
    <n v="0"/>
    <n v="720"/>
    <n v="12"/>
  </r>
  <r>
    <s v="OEZ"/>
    <x v="26"/>
    <d v="2024-02-01T00:00:00"/>
    <x v="0"/>
    <x v="1"/>
    <s v="HK5002"/>
    <x v="12"/>
    <x v="4"/>
    <n v="1"/>
    <n v="900"/>
    <n v="2"/>
    <s v="99001"/>
    <x v="58"/>
    <x v="17"/>
    <n v="1"/>
    <s v="2"/>
    <n v="0"/>
    <n v="120"/>
    <n v="2"/>
  </r>
  <r>
    <s v="OEZ"/>
    <x v="26"/>
    <d v="2024-02-01T00:00:00"/>
    <x v="0"/>
    <x v="1"/>
    <s v="HK5107"/>
    <x v="16"/>
    <x v="4"/>
    <n v="1"/>
    <n v="230"/>
    <n v="0.3"/>
    <s v="73001"/>
    <x v="50"/>
    <x v="3"/>
    <n v="3"/>
    <s v="0,"/>
    <s v="3"/>
    <n v="3"/>
    <n v="0.05"/>
  </r>
  <r>
    <s v="OEZ"/>
    <x v="26"/>
    <d v="2024-02-01T00:00:00"/>
    <x v="0"/>
    <x v="1"/>
    <s v="HK5107"/>
    <x v="16"/>
    <x v="4"/>
    <n v="1"/>
    <n v="680"/>
    <n v="1.3"/>
    <s v="91001"/>
    <x v="61"/>
    <x v="19"/>
    <n v="3"/>
    <s v="1,"/>
    <s v="3"/>
    <n v="63"/>
    <n v="1.05"/>
  </r>
  <r>
    <s v="OEZ"/>
    <x v="26"/>
    <d v="2024-03-01T00:00:00"/>
    <x v="0"/>
    <x v="2"/>
    <s v="HK4846"/>
    <x v="12"/>
    <x v="4"/>
    <n v="1"/>
    <n v="900"/>
    <n v="2.0499999999999998"/>
    <s v="13001"/>
    <x v="67"/>
    <x v="10"/>
    <n v="4"/>
    <s v="2,"/>
    <s v="05"/>
    <n v="125"/>
    <n v="2.0833333333333335"/>
  </r>
  <r>
    <s v="OEZ"/>
    <x v="26"/>
    <d v="2024-03-01T00:00:00"/>
    <x v="0"/>
    <x v="2"/>
    <s v="HK4846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3-01T00:00:00"/>
    <x v="0"/>
    <x v="2"/>
    <s v="HK4846"/>
    <x v="12"/>
    <x v="4"/>
    <n v="1"/>
    <n v="550"/>
    <n v="1.1499999999999999"/>
    <s v="18001"/>
    <x v="105"/>
    <x v="30"/>
    <n v="4"/>
    <s v="1,"/>
    <s v="15"/>
    <n v="75"/>
    <n v="1.25"/>
  </r>
  <r>
    <s v="OEZ"/>
    <x v="26"/>
    <d v="2024-03-01T00:00:00"/>
    <x v="0"/>
    <x v="2"/>
    <s v="HK4846"/>
    <x v="12"/>
    <x v="4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2"/>
    <x v="4"/>
    <n v="3"/>
    <n v="1350"/>
    <n v="2.5499999999999998"/>
    <s v="27001"/>
    <x v="56"/>
    <x v="15"/>
    <n v="4"/>
    <s v="2,"/>
    <s v="55"/>
    <n v="175"/>
    <n v="2.9166666666666665"/>
  </r>
  <r>
    <s v="OEZ"/>
    <x v="26"/>
    <d v="2024-03-01T00:00:00"/>
    <x v="0"/>
    <x v="2"/>
    <s v="HK4846"/>
    <x v="12"/>
    <x v="4"/>
    <n v="1"/>
    <n v="680"/>
    <n v="1.35"/>
    <s v="47001"/>
    <x v="74"/>
    <x v="23"/>
    <n v="4"/>
    <s v="1,"/>
    <s v="35"/>
    <n v="95"/>
    <n v="1.5833333333333333"/>
  </r>
  <r>
    <s v="OEZ"/>
    <x v="26"/>
    <d v="2024-03-01T00:00:00"/>
    <x v="0"/>
    <x v="2"/>
    <s v="HK4846"/>
    <x v="12"/>
    <x v="4"/>
    <n v="1"/>
    <n v="680"/>
    <n v="1.3"/>
    <s v="52001"/>
    <x v="54"/>
    <x v="13"/>
    <n v="3"/>
    <s v="1,"/>
    <s v="3"/>
    <n v="63"/>
    <n v="1.05"/>
  </r>
  <r>
    <s v="OEZ"/>
    <x v="26"/>
    <d v="2024-03-01T00:00:00"/>
    <x v="0"/>
    <x v="2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3-01T00:00:00"/>
    <x v="0"/>
    <x v="2"/>
    <s v="HK4846"/>
    <x v="12"/>
    <x v="4"/>
    <n v="6"/>
    <n v="3050"/>
    <n v="6.4"/>
    <s v="81736"/>
    <x v="59"/>
    <x v="14"/>
    <n v="3"/>
    <s v="6,"/>
    <s v="4"/>
    <n v="364"/>
    <n v="6.0666666666666664"/>
  </r>
  <r>
    <s v="OEZ"/>
    <x v="26"/>
    <d v="2024-03-01T00:00:00"/>
    <x v="0"/>
    <x v="2"/>
    <s v="HK4846"/>
    <x v="12"/>
    <x v="4"/>
    <n v="3"/>
    <n v="3600"/>
    <n v="8.0500000000000007"/>
    <s v="88001"/>
    <x v="60"/>
    <x v="18"/>
    <n v="4"/>
    <s v="8,"/>
    <s v="05"/>
    <n v="485"/>
    <n v="8.0833333333333339"/>
  </r>
  <r>
    <s v="OEZ"/>
    <x v="26"/>
    <d v="2024-03-01T00:00:00"/>
    <x v="0"/>
    <x v="2"/>
    <s v="HK4846"/>
    <x v="12"/>
    <x v="4"/>
    <n v="4"/>
    <n v="5630"/>
    <n v="12.35"/>
    <s v="91001"/>
    <x v="61"/>
    <x v="19"/>
    <n v="5"/>
    <s v="12"/>
    <s v=",35"/>
    <n v="720.35"/>
    <n v="12.005833333333333"/>
  </r>
  <r>
    <s v="OEZ"/>
    <x v="26"/>
    <d v="2024-03-01T00:00:00"/>
    <x v="0"/>
    <x v="2"/>
    <s v="HK4846"/>
    <x v="12"/>
    <x v="4"/>
    <n v="1"/>
    <n v="1130"/>
    <n v="2.25"/>
    <s v="99001"/>
    <x v="58"/>
    <x v="17"/>
    <n v="4"/>
    <s v="2,"/>
    <s v="25"/>
    <n v="145"/>
    <n v="2.4166666666666665"/>
  </r>
  <r>
    <s v="OEZ"/>
    <x v="26"/>
    <d v="2024-03-01T00:00:00"/>
    <x v="0"/>
    <x v="2"/>
    <s v="HK5002"/>
    <x v="12"/>
    <x v="4"/>
    <n v="2"/>
    <n v="1800"/>
    <n v="4"/>
    <s v="13001"/>
    <x v="67"/>
    <x v="10"/>
    <n v="1"/>
    <s v="4"/>
    <n v="0"/>
    <n v="240"/>
    <n v="4"/>
  </r>
  <r>
    <s v="OEZ"/>
    <x v="26"/>
    <d v="2024-03-01T00:00:00"/>
    <x v="0"/>
    <x v="2"/>
    <s v="HK5002"/>
    <x v="12"/>
    <x v="4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2"/>
    <x v="4"/>
    <n v="2"/>
    <n v="800"/>
    <n v="1.45"/>
    <s v="27001"/>
    <x v="56"/>
    <x v="15"/>
    <n v="4"/>
    <s v="1,"/>
    <s v="45"/>
    <n v="105"/>
    <n v="1.75"/>
  </r>
  <r>
    <s v="OEZ"/>
    <x v="26"/>
    <d v="2024-03-01T00:00:00"/>
    <x v="0"/>
    <x v="2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3-01T00:00:00"/>
    <x v="0"/>
    <x v="2"/>
    <s v="HK5002"/>
    <x v="12"/>
    <x v="4"/>
    <n v="1"/>
    <n v="900"/>
    <n v="2.0499999999999998"/>
    <s v="76001"/>
    <x v="10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1"/>
    <n v="900"/>
    <n v="2.0499999999999998"/>
    <s v="76109"/>
    <x v="14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5"/>
    <n v="2030"/>
    <n v="4.25"/>
    <s v="81736"/>
    <x v="59"/>
    <x v="14"/>
    <n v="4"/>
    <s v="4,"/>
    <s v="25"/>
    <n v="265"/>
    <n v="4.416666666666667"/>
  </r>
  <r>
    <s v="OEZ"/>
    <x v="26"/>
    <d v="2024-03-01T00:00:00"/>
    <x v="0"/>
    <x v="2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2"/>
    <x v="4"/>
    <n v="3"/>
    <n v="3500"/>
    <n v="7.45"/>
    <s v="88001"/>
    <x v="60"/>
    <x v="18"/>
    <n v="4"/>
    <s v="7,"/>
    <s v="45"/>
    <n v="465"/>
    <n v="7.75"/>
  </r>
  <r>
    <s v="OEZ"/>
    <x v="26"/>
    <d v="2024-03-01T00:00:00"/>
    <x v="0"/>
    <x v="2"/>
    <s v="HK5002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03-01T00:00:00"/>
    <x v="0"/>
    <x v="2"/>
    <s v="HK5107"/>
    <x v="16"/>
    <x v="4"/>
    <n v="1"/>
    <n v="1900"/>
    <n v="4.2"/>
    <s v="91001"/>
    <x v="61"/>
    <x v="19"/>
    <n v="3"/>
    <s v="4,"/>
    <s v="2"/>
    <n v="242"/>
    <n v="4.0333333333333332"/>
  </r>
  <r>
    <s v="OEZ"/>
    <x v="26"/>
    <d v="2024-04-01T00:00:00"/>
    <x v="0"/>
    <x v="3"/>
    <s v="HK5002"/>
    <x v="12"/>
    <x v="4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2"/>
    <x v="4"/>
    <n v="1"/>
    <n v="11.3"/>
    <n v="2.2999999999999998"/>
    <s v="13001"/>
    <x v="67"/>
    <x v="10"/>
    <n v="3"/>
    <s v="2,"/>
    <s v="3"/>
    <n v="123"/>
    <n v="2.0499999999999998"/>
  </r>
  <r>
    <s v="OEZ"/>
    <x v="26"/>
    <d v="2024-04-01T00:00:00"/>
    <x v="0"/>
    <x v="3"/>
    <s v="HK5002"/>
    <x v="12"/>
    <x v="4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2"/>
    <x v="4"/>
    <n v="7"/>
    <n v="3700"/>
    <n v="8.1"/>
    <s v="27001"/>
    <x v="56"/>
    <x v="15"/>
    <n v="3"/>
    <s v="8,"/>
    <s v="1"/>
    <n v="481"/>
    <n v="8.0166666666666675"/>
  </r>
  <r>
    <s v="OEZ"/>
    <x v="26"/>
    <d v="2024-04-01T00:00:00"/>
    <x v="0"/>
    <x v="3"/>
    <s v="HK5002"/>
    <x v="12"/>
    <x v="4"/>
    <n v="1"/>
    <n v="350"/>
    <n v="0.4"/>
    <s v="27495"/>
    <x v="70"/>
    <x v="15"/>
    <n v="3"/>
    <s v="0,"/>
    <s v="4"/>
    <n v="4"/>
    <n v="6.6666666666666666E-2"/>
  </r>
  <r>
    <s v="OEZ"/>
    <x v="26"/>
    <d v="2024-04-01T00:00:00"/>
    <x v="0"/>
    <x v="3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4-01T00:00:00"/>
    <x v="0"/>
    <x v="3"/>
    <s v="HK5002"/>
    <x v="12"/>
    <x v="4"/>
    <n v="1"/>
    <n v="1000"/>
    <n v="1.2"/>
    <s v="44001"/>
    <x v="84"/>
    <x v="28"/>
    <n v="3"/>
    <s v="1,"/>
    <s v="2"/>
    <n v="62"/>
    <n v="1.0333333333333334"/>
  </r>
  <r>
    <s v="OEZ"/>
    <x v="26"/>
    <d v="2024-04-01T00:00:00"/>
    <x v="0"/>
    <x v="3"/>
    <s v="HK5002"/>
    <x v="12"/>
    <x v="4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2"/>
    <x v="4"/>
    <n v="1"/>
    <n v="680"/>
    <n v="1.35"/>
    <s v="50350"/>
    <x v="75"/>
    <x v="24"/>
    <n v="4"/>
    <s v="1,"/>
    <s v="35"/>
    <n v="95"/>
    <n v="1.5833333333333333"/>
  </r>
  <r>
    <s v="OEZ"/>
    <x v="26"/>
    <d v="2024-04-01T00:00:00"/>
    <x v="0"/>
    <x v="3"/>
    <s v="HK5002"/>
    <x v="12"/>
    <x v="4"/>
    <n v="1"/>
    <n v="800"/>
    <n v="1.4"/>
    <s v="52001"/>
    <x v="54"/>
    <x v="13"/>
    <n v="3"/>
    <s v="1,"/>
    <s v="4"/>
    <n v="64"/>
    <n v="1.0666666666666667"/>
  </r>
  <r>
    <s v="OEZ"/>
    <x v="26"/>
    <d v="2024-04-01T00:00:00"/>
    <x v="0"/>
    <x v="3"/>
    <s v="HK5002"/>
    <x v="12"/>
    <x v="4"/>
    <n v="2"/>
    <n v="1000"/>
    <n v="2.15"/>
    <s v="54001"/>
    <x v="52"/>
    <x v="12"/>
    <n v="4"/>
    <s v="2,"/>
    <s v="15"/>
    <n v="135"/>
    <n v="2.25"/>
  </r>
  <r>
    <s v="OEZ"/>
    <x v="26"/>
    <d v="2024-04-01T00:00:00"/>
    <x v="0"/>
    <x v="3"/>
    <s v="HK5002"/>
    <x v="12"/>
    <x v="4"/>
    <n v="2"/>
    <n v="1350"/>
    <n v="3.05"/>
    <s v="54498"/>
    <x v="72"/>
    <x v="12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4-01T00:00:00"/>
    <x v="0"/>
    <x v="3"/>
    <s v="HK5002"/>
    <x v="12"/>
    <x v="4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450"/>
    <n v="1.05"/>
    <s v="76109"/>
    <x v="146"/>
    <x v="27"/>
    <n v="4"/>
    <s v="1,"/>
    <s v="05"/>
    <n v="65"/>
    <n v="1.0833333333333333"/>
  </r>
  <r>
    <s v="OEZ"/>
    <x v="26"/>
    <d v="2024-04-01T00:00:00"/>
    <x v="0"/>
    <x v="3"/>
    <s v="HK5002"/>
    <x v="12"/>
    <x v="4"/>
    <n v="1"/>
    <n v="1000"/>
    <n v="2.1"/>
    <s v="8001"/>
    <x v="53"/>
    <x v="5"/>
    <n v="3"/>
    <s v="2,"/>
    <s v="1"/>
    <n v="121"/>
    <n v="2.0166666666666666"/>
  </r>
  <r>
    <s v="OEZ"/>
    <x v="26"/>
    <d v="2024-04-01T00:00:00"/>
    <x v="0"/>
    <x v="3"/>
    <s v="HK5002"/>
    <x v="12"/>
    <x v="4"/>
    <n v="2"/>
    <n v="1250"/>
    <n v="2.4500000000000002"/>
    <s v="81001"/>
    <x v="55"/>
    <x v="14"/>
    <n v="4"/>
    <s v="2,"/>
    <s v="45"/>
    <n v="165"/>
    <n v="2.75"/>
  </r>
  <r>
    <s v="OEZ"/>
    <x v="26"/>
    <d v="2024-04-01T00:00:00"/>
    <x v="0"/>
    <x v="3"/>
    <s v="HK5002"/>
    <x v="12"/>
    <x v="4"/>
    <n v="4"/>
    <n v="2150"/>
    <n v="5.4"/>
    <s v="81736"/>
    <x v="59"/>
    <x v="14"/>
    <n v="3"/>
    <s v="5,"/>
    <s v="4"/>
    <n v="304"/>
    <n v="5.0666666666666664"/>
  </r>
  <r>
    <s v="OEZ"/>
    <x v="26"/>
    <d v="2024-04-01T00:00:00"/>
    <x v="0"/>
    <x v="3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2"/>
    <x v="4"/>
    <n v="12"/>
    <n v="13400"/>
    <n v="2945"/>
    <s v="88001"/>
    <x v="60"/>
    <x v="18"/>
    <n v="4"/>
    <s v="29"/>
    <s v="45"/>
    <n v="1785"/>
    <n v="29.75"/>
  </r>
  <r>
    <s v="OEZ"/>
    <x v="26"/>
    <d v="2024-04-01T00:00:00"/>
    <x v="0"/>
    <x v="3"/>
    <s v="HK5002"/>
    <x v="12"/>
    <x v="4"/>
    <n v="4"/>
    <n v="5510"/>
    <n v="12.1"/>
    <s v="91001"/>
    <x v="61"/>
    <x v="19"/>
    <n v="4"/>
    <s v="12"/>
    <s v=",1"/>
    <n v="720.1"/>
    <n v="12.001666666666667"/>
  </r>
  <r>
    <s v="OEZ"/>
    <x v="26"/>
    <d v="2024-05-01T00:00:00"/>
    <x v="0"/>
    <x v="4"/>
    <s v="HK5002"/>
    <x v="12"/>
    <x v="4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2"/>
    <x v="4"/>
    <n v="1"/>
    <n v="1000"/>
    <n v="2.15"/>
    <s v="13001"/>
    <x v="67"/>
    <x v="10"/>
    <n v="4"/>
    <s v="2,"/>
    <s v="15"/>
    <n v="135"/>
    <n v="2.25"/>
  </r>
  <r>
    <s v="OEZ"/>
    <x v="26"/>
    <d v="2024-05-01T00:00:00"/>
    <x v="0"/>
    <x v="4"/>
    <s v="HK5002"/>
    <x v="12"/>
    <x v="4"/>
    <n v="1"/>
    <n v="900"/>
    <n v="2"/>
    <s v="15516"/>
    <x v="145"/>
    <x v="32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2"/>
    <x v="4"/>
    <n v="5"/>
    <n v="1700"/>
    <n v="3.45"/>
    <s v="27001"/>
    <x v="56"/>
    <x v="15"/>
    <n v="4"/>
    <s v="3,"/>
    <s v="45"/>
    <n v="225"/>
    <n v="3.75"/>
  </r>
  <r>
    <s v="OEZ"/>
    <x v="26"/>
    <d v="2024-05-01T00:00:00"/>
    <x v="0"/>
    <x v="4"/>
    <s v="HK5002"/>
    <x v="12"/>
    <x v="4"/>
    <n v="2"/>
    <n v="1350"/>
    <n v="3"/>
    <s v="27495"/>
    <x v="70"/>
    <x v="15"/>
    <n v="1"/>
    <s v="3"/>
    <n v="0"/>
    <n v="180"/>
    <n v="3"/>
  </r>
  <r>
    <s v="OEZ"/>
    <x v="26"/>
    <d v="2024-05-01T00:00:00"/>
    <x v="0"/>
    <x v="4"/>
    <s v="HK5002"/>
    <x v="12"/>
    <x v="4"/>
    <n v="1"/>
    <n v="680"/>
    <n v="1.3"/>
    <s v="47001"/>
    <x v="74"/>
    <x v="23"/>
    <n v="3"/>
    <s v="1,"/>
    <s v="3"/>
    <n v="63"/>
    <n v="1.05"/>
  </r>
  <r>
    <s v="OEZ"/>
    <x v="26"/>
    <d v="2024-05-01T00:00:00"/>
    <x v="0"/>
    <x v="4"/>
    <s v="HK5002"/>
    <x v="12"/>
    <x v="4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2"/>
    <x v="4"/>
    <n v="1"/>
    <n v="230"/>
    <n v="0.3"/>
    <s v="50350"/>
    <x v="75"/>
    <x v="24"/>
    <n v="3"/>
    <s v="0,"/>
    <s v="3"/>
    <n v="3"/>
    <n v="0.05"/>
  </r>
  <r>
    <s v="OEZ"/>
    <x v="26"/>
    <d v="2024-05-01T00:00:00"/>
    <x v="0"/>
    <x v="4"/>
    <s v="HK5002"/>
    <x v="12"/>
    <x v="4"/>
    <n v="2"/>
    <n v="1250"/>
    <n v="2.4500000000000002"/>
    <s v="52001"/>
    <x v="54"/>
    <x v="13"/>
    <n v="4"/>
    <s v="2,"/>
    <s v="45"/>
    <n v="165"/>
    <n v="2.75"/>
  </r>
  <r>
    <s v="OEZ"/>
    <x v="26"/>
    <d v="2024-05-01T00:00:00"/>
    <x v="0"/>
    <x v="4"/>
    <s v="HK5002"/>
    <x v="12"/>
    <x v="4"/>
    <n v="2"/>
    <n v="450"/>
    <n v="1"/>
    <s v="54001"/>
    <x v="52"/>
    <x v="12"/>
    <n v="1"/>
    <s v="1"/>
    <n v="0"/>
    <n v="60"/>
    <n v="1"/>
  </r>
  <r>
    <s v="OEZ"/>
    <x v="26"/>
    <d v="2024-05-01T00:00:00"/>
    <x v="0"/>
    <x v="4"/>
    <s v="HK5002"/>
    <x v="12"/>
    <x v="4"/>
    <n v="1"/>
    <n v="680"/>
    <n v="1.3"/>
    <s v="66001"/>
    <x v="98"/>
    <x v="31"/>
    <n v="3"/>
    <s v="1,"/>
    <s v="3"/>
    <n v="63"/>
    <n v="1.05"/>
  </r>
  <r>
    <s v="OEZ"/>
    <x v="26"/>
    <d v="2024-05-01T00:00:00"/>
    <x v="0"/>
    <x v="4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05-01T00:00:00"/>
    <x v="0"/>
    <x v="4"/>
    <s v="HK5002"/>
    <x v="12"/>
    <x v="4"/>
    <n v="2"/>
    <n v="900"/>
    <n v="2"/>
    <s v="81001"/>
    <x v="55"/>
    <x v="14"/>
    <n v="1"/>
    <s v="2"/>
    <n v="0"/>
    <n v="120"/>
    <n v="2"/>
  </r>
  <r>
    <s v="OEZ"/>
    <x v="26"/>
    <d v="2024-05-01T00:00:00"/>
    <x v="0"/>
    <x v="4"/>
    <s v="HK5002"/>
    <x v="12"/>
    <x v="4"/>
    <n v="6"/>
    <n v="2700"/>
    <n v="5"/>
    <s v="81736"/>
    <x v="59"/>
    <x v="14"/>
    <n v="1"/>
    <s v="5"/>
    <n v="0"/>
    <n v="300"/>
    <n v="5"/>
  </r>
  <r>
    <s v="OEZ"/>
    <x v="26"/>
    <d v="2024-05-01T00:00:00"/>
    <x v="0"/>
    <x v="4"/>
    <s v="HK5002"/>
    <x v="12"/>
    <x v="4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88001"/>
    <x v="60"/>
    <x v="18"/>
    <n v="1"/>
    <s v="2"/>
    <n v="0"/>
    <n v="120"/>
    <n v="2"/>
  </r>
  <r>
    <s v="OEZ"/>
    <x v="26"/>
    <d v="2024-05-01T00:00:00"/>
    <x v="0"/>
    <x v="4"/>
    <s v="HK5002"/>
    <x v="12"/>
    <x v="4"/>
    <n v="1"/>
    <n v="230"/>
    <n v="0.3"/>
    <s v="88564"/>
    <x v="78"/>
    <x v="18"/>
    <n v="3"/>
    <s v="0,"/>
    <s v="3"/>
    <n v="3"/>
    <n v="0.05"/>
  </r>
  <r>
    <s v="OEZ"/>
    <x v="26"/>
    <d v="2024-05-01T00:00:00"/>
    <x v="0"/>
    <x v="4"/>
    <s v="HK5002"/>
    <x v="12"/>
    <x v="4"/>
    <n v="5"/>
    <n v="6750"/>
    <n v="15"/>
    <s v="91001"/>
    <x v="61"/>
    <x v="19"/>
    <n v="2"/>
    <s v="15"/>
    <n v="0"/>
    <n v="900"/>
    <n v="15"/>
  </r>
  <r>
    <s v="OEZ"/>
    <x v="26"/>
    <d v="2024-05-01T00:00:00"/>
    <x v="0"/>
    <x v="4"/>
    <s v="HK5002"/>
    <x v="12"/>
    <x v="4"/>
    <n v="1"/>
    <n v="900"/>
    <n v="2"/>
    <s v="94001"/>
    <x v="68"/>
    <x v="21"/>
    <n v="1"/>
    <s v="2"/>
    <n v="0"/>
    <n v="120"/>
    <n v="2"/>
  </r>
  <r>
    <s v="OEZ"/>
    <x v="26"/>
    <d v="2024-06-01T00:00:00"/>
    <x v="0"/>
    <x v="5"/>
    <s v="HK4146"/>
    <x v="26"/>
    <x v="4"/>
    <n v="4"/>
    <n v="4050"/>
    <n v="9.0500000000000007"/>
    <s v="88001"/>
    <x v="60"/>
    <x v="18"/>
    <n v="4"/>
    <s v="9,"/>
    <s v="05"/>
    <n v="545"/>
    <n v="9.0833333333333339"/>
  </r>
  <r>
    <s v="OEZ"/>
    <x v="26"/>
    <d v="2024-06-01T00:00:00"/>
    <x v="0"/>
    <x v="5"/>
    <s v="HK4146"/>
    <x v="26"/>
    <x v="4"/>
    <n v="4"/>
    <n v="5300"/>
    <n v="11.4"/>
    <s v="91001"/>
    <x v="61"/>
    <x v="19"/>
    <n v="4"/>
    <s v="11"/>
    <s v=",4"/>
    <n v="660.4"/>
    <n v="11.006666666666666"/>
  </r>
  <r>
    <s v="OEZ"/>
    <x v="26"/>
    <d v="2024-06-01T00:00:00"/>
    <x v="0"/>
    <x v="5"/>
    <s v="HK4846"/>
    <x v="12"/>
    <x v="4"/>
    <n v="2"/>
    <n v="1580"/>
    <n v="3.3"/>
    <s v="13001"/>
    <x v="67"/>
    <x v="10"/>
    <n v="3"/>
    <s v="3,"/>
    <s v="3"/>
    <n v="183"/>
    <n v="3.05"/>
  </r>
  <r>
    <s v="OEZ"/>
    <x v="26"/>
    <d v="2024-06-01T00:00:00"/>
    <x v="0"/>
    <x v="5"/>
    <s v="HK4846"/>
    <x v="12"/>
    <x v="4"/>
    <n v="1"/>
    <n v="800"/>
    <n v="1.45"/>
    <s v="15516"/>
    <x v="145"/>
    <x v="32"/>
    <n v="4"/>
    <s v="1,"/>
    <s v="45"/>
    <n v="105"/>
    <n v="1.75"/>
  </r>
  <r>
    <s v="OEZ"/>
    <x v="26"/>
    <d v="2024-06-01T00:00:00"/>
    <x v="0"/>
    <x v="5"/>
    <s v="HK4846"/>
    <x v="12"/>
    <x v="4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2"/>
    <x v="4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2"/>
    <x v="4"/>
    <n v="3"/>
    <n v="1000"/>
    <n v="2.2000000000000002"/>
    <s v="27001"/>
    <x v="56"/>
    <x v="15"/>
    <n v="3"/>
    <s v="2,"/>
    <s v="2"/>
    <n v="122"/>
    <n v="2.0333333333333332"/>
  </r>
  <r>
    <s v="OEZ"/>
    <x v="26"/>
    <d v="2024-06-01T00:00:00"/>
    <x v="0"/>
    <x v="5"/>
    <s v="HK4846"/>
    <x v="12"/>
    <x v="4"/>
    <n v="2"/>
    <n v="800"/>
    <n v="1.5"/>
    <s v="54001"/>
    <x v="52"/>
    <x v="12"/>
    <n v="3"/>
    <s v="1,"/>
    <s v="5"/>
    <n v="65"/>
    <n v="1.0833333333333333"/>
  </r>
  <r>
    <s v="OEZ"/>
    <x v="26"/>
    <d v="2024-06-01T00:00:00"/>
    <x v="0"/>
    <x v="5"/>
    <s v="HK4846"/>
    <x v="12"/>
    <x v="4"/>
    <n v="1"/>
    <n v="680"/>
    <n v="1.35"/>
    <s v="54498"/>
    <x v="72"/>
    <x v="12"/>
    <n v="4"/>
    <s v="1,"/>
    <s v="35"/>
    <n v="95"/>
    <n v="1.5833333333333333"/>
  </r>
  <r>
    <s v="OEZ"/>
    <x v="26"/>
    <d v="2024-06-01T00:00:00"/>
    <x v="0"/>
    <x v="5"/>
    <s v="HK4846"/>
    <x v="12"/>
    <x v="4"/>
    <n v="1"/>
    <n v="350"/>
    <n v="0.5"/>
    <s v="63001"/>
    <x v="76"/>
    <x v="25"/>
    <n v="3"/>
    <s v="0,"/>
    <s v="5"/>
    <n v="5"/>
    <n v="8.3333333333333329E-2"/>
  </r>
  <r>
    <s v="OEZ"/>
    <x v="26"/>
    <d v="2024-06-01T00:00:00"/>
    <x v="0"/>
    <x v="5"/>
    <s v="HK4846"/>
    <x v="12"/>
    <x v="4"/>
    <n v="1"/>
    <n v="800"/>
    <n v="1.5"/>
    <s v="76109"/>
    <x v="146"/>
    <x v="27"/>
    <n v="3"/>
    <s v="1,"/>
    <s v="5"/>
    <n v="65"/>
    <n v="1.0833333333333333"/>
  </r>
  <r>
    <s v="OEZ"/>
    <x v="26"/>
    <d v="2024-06-01T00:00:00"/>
    <x v="0"/>
    <x v="5"/>
    <s v="HK4846"/>
    <x v="12"/>
    <x v="4"/>
    <n v="5"/>
    <n v="3250"/>
    <n v="7.2"/>
    <s v="81001"/>
    <x v="55"/>
    <x v="14"/>
    <n v="3"/>
    <s v="7,"/>
    <s v="2"/>
    <n v="422"/>
    <n v="7.0333333333333332"/>
  </r>
  <r>
    <s v="OEZ"/>
    <x v="26"/>
    <d v="2024-06-01T00:00:00"/>
    <x v="0"/>
    <x v="5"/>
    <s v="HK4846"/>
    <x v="12"/>
    <x v="4"/>
    <n v="2"/>
    <n v="1130"/>
    <n v="2.2999999999999998"/>
    <s v="81736"/>
    <x v="59"/>
    <x v="14"/>
    <n v="3"/>
    <s v="2,"/>
    <s v="3"/>
    <n v="123"/>
    <n v="2.0499999999999998"/>
  </r>
  <r>
    <s v="OEZ"/>
    <x v="26"/>
    <d v="2024-06-01T00:00:00"/>
    <x v="0"/>
    <x v="5"/>
    <s v="HK4846"/>
    <x v="12"/>
    <x v="4"/>
    <n v="1"/>
    <n v="680"/>
    <n v="2.25"/>
    <s v="99001"/>
    <x v="58"/>
    <x v="17"/>
    <n v="4"/>
    <s v="2,"/>
    <s v="25"/>
    <n v="145"/>
    <n v="2.4166666666666665"/>
  </r>
  <r>
    <s v="OEZ"/>
    <x v="26"/>
    <d v="2024-06-01T00:00:00"/>
    <x v="0"/>
    <x v="5"/>
    <s v="HK5002"/>
    <x v="12"/>
    <x v="4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6-01T00:00:00"/>
    <x v="0"/>
    <x v="5"/>
    <s v="HK5002"/>
    <x v="12"/>
    <x v="4"/>
    <n v="1"/>
    <n v="900"/>
    <n v="2"/>
    <s v="17001"/>
    <x v="69"/>
    <x v="9"/>
    <n v="1"/>
    <s v="2"/>
    <n v="0"/>
    <n v="120"/>
    <n v="2"/>
  </r>
  <r>
    <s v="OEZ"/>
    <x v="26"/>
    <d v="2024-06-01T00:00:00"/>
    <x v="0"/>
    <x v="5"/>
    <s v="HK5002"/>
    <x v="12"/>
    <x v="4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2"/>
    <x v="4"/>
    <n v="4"/>
    <n v="1350"/>
    <n v="3"/>
    <s v="27001"/>
    <x v="56"/>
    <x v="15"/>
    <n v="1"/>
    <s v="3"/>
    <n v="0"/>
    <n v="180"/>
    <n v="3"/>
  </r>
  <r>
    <s v="OEZ"/>
    <x v="26"/>
    <d v="2024-06-01T00:00:00"/>
    <x v="0"/>
    <x v="5"/>
    <s v="HK5002"/>
    <x v="12"/>
    <x v="4"/>
    <n v="1"/>
    <n v="550"/>
    <n v="1.2"/>
    <s v="50350"/>
    <x v="75"/>
    <x v="24"/>
    <n v="3"/>
    <s v="1,"/>
    <s v="2"/>
    <n v="62"/>
    <n v="1.0333333333333334"/>
  </r>
  <r>
    <s v="OEZ"/>
    <x v="26"/>
    <d v="2024-06-01T00:00:00"/>
    <x v="0"/>
    <x v="5"/>
    <s v="HK5002"/>
    <x v="12"/>
    <x v="4"/>
    <n v="7"/>
    <n v="4050"/>
    <n v="8.5500000000000007"/>
    <s v="54001"/>
    <x v="52"/>
    <x v="12"/>
    <n v="4"/>
    <s v="8,"/>
    <s v="55"/>
    <n v="535"/>
    <n v="8.9166666666666661"/>
  </r>
  <r>
    <s v="OEZ"/>
    <x v="26"/>
    <d v="2024-06-01T00:00:00"/>
    <x v="0"/>
    <x v="5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6-01T00:00:00"/>
    <x v="0"/>
    <x v="5"/>
    <s v="HK5002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6-01T00:00:00"/>
    <x v="0"/>
    <x v="5"/>
    <s v="HK5002"/>
    <x v="12"/>
    <x v="4"/>
    <n v="9"/>
    <n v="3950"/>
    <n v="8.4"/>
    <s v="81736"/>
    <x v="59"/>
    <x v="14"/>
    <n v="3"/>
    <s v="8,"/>
    <s v="4"/>
    <n v="484"/>
    <n v="8.0666666666666664"/>
  </r>
  <r>
    <s v="OEZ"/>
    <x v="26"/>
    <d v="2024-06-01T00:00:00"/>
    <x v="0"/>
    <x v="5"/>
    <s v="HK5002"/>
    <x v="12"/>
    <x v="4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06-01T00:00:00"/>
    <x v="0"/>
    <x v="5"/>
    <s v="HK5002"/>
    <x v="12"/>
    <x v="4"/>
    <n v="3"/>
    <n v="4160"/>
    <n v="9.1"/>
    <s v="91001"/>
    <x v="61"/>
    <x v="19"/>
    <n v="3"/>
    <s v="9,"/>
    <s v="1"/>
    <n v="541"/>
    <n v="9.0166666666666675"/>
  </r>
  <r>
    <s v="OEZ"/>
    <x v="26"/>
    <d v="2024-06-01T00:00:00"/>
    <x v="0"/>
    <x v="5"/>
    <s v="HK5002"/>
    <x v="12"/>
    <x v="4"/>
    <n v="1"/>
    <n v="900"/>
    <n v="2"/>
    <s v="97001"/>
    <x v="57"/>
    <x v="16"/>
    <n v="1"/>
    <s v="2"/>
    <n v="0"/>
    <n v="120"/>
    <n v="2"/>
  </r>
  <r>
    <s v="OEZ"/>
    <x v="26"/>
    <d v="2024-06-01T00:00:00"/>
    <x v="0"/>
    <x v="5"/>
    <s v="HK5002"/>
    <x v="12"/>
    <x v="4"/>
    <n v="1"/>
    <n v="800"/>
    <n v="1.5"/>
    <s v="99001"/>
    <x v="58"/>
    <x v="17"/>
    <n v="3"/>
    <s v="1,"/>
    <s v="5"/>
    <n v="65"/>
    <n v="1.0833333333333333"/>
  </r>
  <r>
    <s v="OEZ"/>
    <x v="26"/>
    <d v="2024-07-01T00:00:00"/>
    <x v="0"/>
    <x v="6"/>
    <s v="HK4846"/>
    <x v="12"/>
    <x v="4"/>
    <n v="1"/>
    <n v="900"/>
    <n v="2"/>
    <s v="13001"/>
    <x v="67"/>
    <x v="10"/>
    <n v="1"/>
    <s v="2"/>
    <n v="0"/>
    <n v="120"/>
    <n v="2"/>
  </r>
  <r>
    <s v="OEZ"/>
    <x v="26"/>
    <d v="2024-07-01T00:00:00"/>
    <x v="0"/>
    <x v="6"/>
    <s v="HK4846"/>
    <x v="12"/>
    <x v="4"/>
    <n v="3"/>
    <n v="900"/>
    <n v="2"/>
    <s v="27001"/>
    <x v="56"/>
    <x v="15"/>
    <n v="1"/>
    <s v="2"/>
    <n v="0"/>
    <n v="120"/>
    <n v="2"/>
  </r>
  <r>
    <s v="OEZ"/>
    <x v="26"/>
    <d v="2024-07-01T00:00:00"/>
    <x v="0"/>
    <x v="6"/>
    <s v="HK4846"/>
    <x v="12"/>
    <x v="4"/>
    <n v="1"/>
    <n v="1250"/>
    <n v="2.4500000000000002"/>
    <s v="52001"/>
    <x v="54"/>
    <x v="13"/>
    <n v="4"/>
    <s v="2,"/>
    <s v="45"/>
    <n v="165"/>
    <n v="2.75"/>
  </r>
  <r>
    <s v="OEZ"/>
    <x v="26"/>
    <d v="2024-07-01T00:00:00"/>
    <x v="0"/>
    <x v="6"/>
    <s v="HK4846"/>
    <x v="12"/>
    <x v="4"/>
    <n v="4"/>
    <n v="2250"/>
    <n v="5"/>
    <s v="54001"/>
    <x v="52"/>
    <x v="12"/>
    <n v="1"/>
    <s v="5"/>
    <n v="0"/>
    <n v="300"/>
    <n v="5"/>
  </r>
  <r>
    <s v="OEZ"/>
    <x v="26"/>
    <d v="2024-07-01T00:00:00"/>
    <x v="0"/>
    <x v="6"/>
    <s v="HK4846"/>
    <x v="12"/>
    <x v="4"/>
    <n v="3"/>
    <n v="2030"/>
    <n v="4.3"/>
    <s v="54498"/>
    <x v="72"/>
    <x v="12"/>
    <n v="3"/>
    <s v="4,"/>
    <s v="3"/>
    <n v="243"/>
    <n v="4.05"/>
  </r>
  <r>
    <s v="OEZ"/>
    <x v="26"/>
    <d v="2024-07-01T00:00:00"/>
    <x v="0"/>
    <x v="6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7-01T00:00:00"/>
    <x v="0"/>
    <x v="6"/>
    <s v="HK4846"/>
    <x v="12"/>
    <x v="4"/>
    <n v="1"/>
    <n v="900"/>
    <n v="2"/>
    <s v="8001"/>
    <x v="53"/>
    <x v="5"/>
    <n v="1"/>
    <s v="2"/>
    <n v="0"/>
    <n v="120"/>
    <n v="2"/>
  </r>
  <r>
    <s v="OEZ"/>
    <x v="26"/>
    <d v="2024-07-01T00:00:00"/>
    <x v="0"/>
    <x v="6"/>
    <s v="HK4846"/>
    <x v="12"/>
    <x v="4"/>
    <n v="2"/>
    <n v="900"/>
    <n v="2"/>
    <s v="81001"/>
    <x v="55"/>
    <x v="14"/>
    <n v="1"/>
    <s v="2"/>
    <n v="0"/>
    <n v="120"/>
    <n v="2"/>
  </r>
  <r>
    <s v="OEZ"/>
    <x v="26"/>
    <d v="2024-07-01T00:00:00"/>
    <x v="0"/>
    <x v="6"/>
    <s v="HK4846"/>
    <x v="12"/>
    <x v="4"/>
    <n v="3"/>
    <n v="1250"/>
    <n v="2.4500000000000002"/>
    <s v="81736"/>
    <x v="59"/>
    <x v="14"/>
    <n v="4"/>
    <s v="2,"/>
    <s v="45"/>
    <n v="165"/>
    <n v="2.75"/>
  </r>
  <r>
    <s v="OEZ"/>
    <x v="26"/>
    <d v="2024-07-01T00:00:00"/>
    <x v="0"/>
    <x v="6"/>
    <s v="HK4846"/>
    <x v="12"/>
    <x v="4"/>
    <n v="1"/>
    <n v="900"/>
    <n v="2"/>
    <s v="85001"/>
    <x v="4"/>
    <x v="4"/>
    <n v="1"/>
    <s v="2"/>
    <n v="0"/>
    <n v="120"/>
    <n v="2"/>
  </r>
  <r>
    <s v="OEZ"/>
    <x v="26"/>
    <d v="2024-07-01T00:00:00"/>
    <x v="0"/>
    <x v="6"/>
    <s v="HK4846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07-01T00:00:00"/>
    <x v="0"/>
    <x v="6"/>
    <s v="HK5002"/>
    <x v="12"/>
    <x v="4"/>
    <n v="1"/>
    <n v="350"/>
    <n v="0.45"/>
    <s v="19809"/>
    <x v="63"/>
    <x v="20"/>
    <n v="4"/>
    <s v="0,"/>
    <s v="45"/>
    <n v="45"/>
    <n v="0.75"/>
  </r>
  <r>
    <s v="OEZ"/>
    <x v="26"/>
    <d v="2024-07-01T00:00:00"/>
    <x v="0"/>
    <x v="6"/>
    <s v="HK5002"/>
    <x v="12"/>
    <x v="4"/>
    <n v="2"/>
    <n v="1350"/>
    <n v="3"/>
    <s v="20001"/>
    <x v="7"/>
    <x v="7"/>
    <n v="1"/>
    <s v="3"/>
    <n v="0"/>
    <n v="180"/>
    <n v="3"/>
  </r>
  <r>
    <s v="OEZ"/>
    <x v="26"/>
    <d v="2024-07-01T00:00:00"/>
    <x v="0"/>
    <x v="6"/>
    <s v="HK5002"/>
    <x v="12"/>
    <x v="4"/>
    <n v="2"/>
    <n v="1350"/>
    <n v="3"/>
    <s v="23001"/>
    <x v="0"/>
    <x v="0"/>
    <n v="1"/>
    <s v="3"/>
    <n v="0"/>
    <n v="180"/>
    <n v="3"/>
  </r>
  <r>
    <s v="OEZ"/>
    <x v="26"/>
    <d v="2024-07-01T00:00:00"/>
    <x v="0"/>
    <x v="6"/>
    <s v="HK5002"/>
    <x v="12"/>
    <x v="4"/>
    <n v="2"/>
    <n v="550"/>
    <n v="1.2"/>
    <s v="27001"/>
    <x v="56"/>
    <x v="15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07-01T00:00:00"/>
    <x v="0"/>
    <x v="6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450"/>
    <n v="1"/>
    <s v="68001"/>
    <x v="8"/>
    <x v="6"/>
    <n v="1"/>
    <s v="1"/>
    <n v="0"/>
    <n v="60"/>
    <n v="1"/>
  </r>
  <r>
    <s v="OEZ"/>
    <x v="26"/>
    <d v="2024-07-01T00:00:00"/>
    <x v="0"/>
    <x v="6"/>
    <s v="HK5002"/>
    <x v="12"/>
    <x v="4"/>
    <n v="1"/>
    <n v="900"/>
    <n v="2"/>
    <s v="70215"/>
    <x v="73"/>
    <x v="22"/>
    <n v="1"/>
    <s v="2"/>
    <n v="0"/>
    <n v="120"/>
    <n v="2"/>
  </r>
  <r>
    <s v="OEZ"/>
    <x v="26"/>
    <d v="2024-07-01T00:00:00"/>
    <x v="0"/>
    <x v="6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7-01T00:00:00"/>
    <x v="0"/>
    <x v="6"/>
    <s v="HK5002"/>
    <x v="12"/>
    <x v="4"/>
    <n v="9"/>
    <n v="3950"/>
    <n v="4.45"/>
    <s v="81001"/>
    <x v="55"/>
    <x v="14"/>
    <n v="4"/>
    <s v="4,"/>
    <s v="45"/>
    <n v="285"/>
    <n v="4.75"/>
  </r>
  <r>
    <s v="OEZ"/>
    <x v="26"/>
    <d v="2024-07-01T00:00:00"/>
    <x v="0"/>
    <x v="6"/>
    <s v="HK5002"/>
    <x v="12"/>
    <x v="4"/>
    <n v="10"/>
    <n v="3950"/>
    <n v="8.4499999999999993"/>
    <s v="81736"/>
    <x v="59"/>
    <x v="14"/>
    <n v="4"/>
    <s v="8,"/>
    <s v="45"/>
    <n v="525"/>
    <n v="8.75"/>
  </r>
  <r>
    <s v="OEZ"/>
    <x v="26"/>
    <d v="2024-07-01T00:00:00"/>
    <x v="0"/>
    <x v="6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7-01T00:00:00"/>
    <x v="0"/>
    <x v="6"/>
    <s v="HK5002"/>
    <x v="12"/>
    <x v="4"/>
    <n v="4"/>
    <n v="4500"/>
    <n v="10"/>
    <s v="88001"/>
    <x v="60"/>
    <x v="18"/>
    <n v="2"/>
    <s v="10"/>
    <n v="0"/>
    <n v="600"/>
    <n v="10"/>
  </r>
  <r>
    <s v="OEZ"/>
    <x v="26"/>
    <d v="2024-07-01T00:00:00"/>
    <x v="0"/>
    <x v="6"/>
    <s v="HK5002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1"/>
    <n v="550"/>
    <n v="1.2"/>
    <s v="94343"/>
    <x v="79"/>
    <x v="21"/>
    <n v="3"/>
    <s v="1,"/>
    <s v="2"/>
    <n v="62"/>
    <n v="1.0333333333333334"/>
  </r>
  <r>
    <s v="OEZ"/>
    <x v="26"/>
    <d v="2024-07-01T00:00:00"/>
    <x v="0"/>
    <x v="6"/>
    <s v="HK5002"/>
    <x v="12"/>
    <x v="4"/>
    <n v="2"/>
    <n v="1800"/>
    <n v="4"/>
    <s v="99001"/>
    <x v="58"/>
    <x v="17"/>
    <n v="1"/>
    <s v="4"/>
    <n v="0"/>
    <n v="240"/>
    <n v="4"/>
  </r>
  <r>
    <s v="OEZ"/>
    <x v="26"/>
    <d v="2024-07-01T00:00:00"/>
    <x v="0"/>
    <x v="6"/>
    <s v="HK5002"/>
    <x v="12"/>
    <x v="4"/>
    <n v="1"/>
    <n v="550"/>
    <n v="1.2"/>
    <s v="99524"/>
    <x v="66"/>
    <x v="17"/>
    <n v="3"/>
    <s v="1,"/>
    <s v="2"/>
    <n v="62"/>
    <n v="1.0333333333333334"/>
  </r>
  <r>
    <s v="OEZ"/>
    <x v="26"/>
    <d v="2024-08-01T00:00:00"/>
    <x v="0"/>
    <x v="7"/>
    <s v="HK4846"/>
    <x v="12"/>
    <x v="4"/>
    <n v="2"/>
    <n v="1910"/>
    <n v="4.2"/>
    <s v="11001"/>
    <x v="10"/>
    <x v="8"/>
    <n v="3"/>
    <s v="4,"/>
    <s v="2"/>
    <n v="242"/>
    <n v="4.0333333333333332"/>
  </r>
  <r>
    <s v="OEZ"/>
    <x v="26"/>
    <d v="2024-08-01T00:00:00"/>
    <x v="0"/>
    <x v="7"/>
    <s v="HK4846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800"/>
    <n v="1.5"/>
    <s v="20001"/>
    <x v="7"/>
    <x v="7"/>
    <n v="3"/>
    <s v="1,"/>
    <s v="5"/>
    <n v="65"/>
    <n v="1.0833333333333333"/>
  </r>
  <r>
    <s v="OEZ"/>
    <x v="26"/>
    <d v="2024-08-01T00:00:00"/>
    <x v="0"/>
    <x v="7"/>
    <s v="HK4846"/>
    <x v="12"/>
    <x v="4"/>
    <n v="2"/>
    <n v="1350"/>
    <n v="3"/>
    <s v="23001"/>
    <x v="0"/>
    <x v="0"/>
    <n v="1"/>
    <s v="3"/>
    <n v="0"/>
    <n v="180"/>
    <n v="3"/>
  </r>
  <r>
    <s v="OEZ"/>
    <x v="26"/>
    <d v="2024-08-01T00:00:00"/>
    <x v="0"/>
    <x v="7"/>
    <s v="HK4846"/>
    <x v="12"/>
    <x v="4"/>
    <n v="2"/>
    <n v="1130"/>
    <n v="2.25"/>
    <s v="27001"/>
    <x v="56"/>
    <x v="15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450"/>
    <n v="1"/>
    <s v="50001"/>
    <x v="77"/>
    <x v="24"/>
    <n v="1"/>
    <s v="1"/>
    <n v="0"/>
    <n v="60"/>
    <n v="1"/>
  </r>
  <r>
    <s v="OEZ"/>
    <x v="26"/>
    <d v="2024-08-01T00:00:00"/>
    <x v="0"/>
    <x v="7"/>
    <s v="HK4846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08-01T00:00:00"/>
    <x v="0"/>
    <x v="7"/>
    <s v="HK4846"/>
    <x v="12"/>
    <x v="4"/>
    <n v="1"/>
    <n v="900"/>
    <n v="1.55"/>
    <s v="52001"/>
    <x v="54"/>
    <x v="13"/>
    <n v="4"/>
    <s v="1,"/>
    <s v="55"/>
    <n v="115"/>
    <n v="1.9166666666666667"/>
  </r>
  <r>
    <s v="OEZ"/>
    <x v="26"/>
    <d v="2024-08-01T00:00:00"/>
    <x v="0"/>
    <x v="7"/>
    <s v="HK4846"/>
    <x v="12"/>
    <x v="4"/>
    <n v="8"/>
    <n v="1000"/>
    <n v="2.15"/>
    <s v="54001"/>
    <x v="52"/>
    <x v="12"/>
    <n v="4"/>
    <s v="2,"/>
    <s v="15"/>
    <n v="135"/>
    <n v="2.25"/>
  </r>
  <r>
    <s v="OEZ"/>
    <x v="26"/>
    <d v="2024-08-01T00:00:00"/>
    <x v="0"/>
    <x v="7"/>
    <s v="HK4846"/>
    <x v="12"/>
    <x v="4"/>
    <n v="2"/>
    <n v="1250"/>
    <n v="2.5"/>
    <s v="54498"/>
    <x v="72"/>
    <x v="12"/>
    <n v="3"/>
    <s v="2,"/>
    <s v="5"/>
    <n v="125"/>
    <n v="2.0833333333333335"/>
  </r>
  <r>
    <s v="OEZ"/>
    <x v="26"/>
    <d v="2024-08-01T00:00:00"/>
    <x v="0"/>
    <x v="7"/>
    <s v="HK4846"/>
    <x v="12"/>
    <x v="4"/>
    <n v="1"/>
    <n v="450"/>
    <n v="1.05"/>
    <s v="63001"/>
    <x v="76"/>
    <x v="25"/>
    <n v="4"/>
    <s v="1,"/>
    <s v="05"/>
    <n v="65"/>
    <n v="1.0833333333333333"/>
  </r>
  <r>
    <s v="OEZ"/>
    <x v="26"/>
    <d v="2024-08-01T00:00:00"/>
    <x v="0"/>
    <x v="7"/>
    <s v="HK4846"/>
    <x v="12"/>
    <x v="4"/>
    <n v="1"/>
    <n v="550"/>
    <n v="1.1499999999999999"/>
    <s v="76001"/>
    <x v="106"/>
    <x v="27"/>
    <n v="4"/>
    <s v="1,"/>
    <s v="15"/>
    <n v="75"/>
    <n v="1.25"/>
  </r>
  <r>
    <s v="OEZ"/>
    <x v="26"/>
    <d v="2024-08-01T00:00:00"/>
    <x v="0"/>
    <x v="7"/>
    <s v="HK4846"/>
    <x v="12"/>
    <x v="4"/>
    <n v="5"/>
    <n v="3150"/>
    <n v="7.05"/>
    <s v="81001"/>
    <x v="55"/>
    <x v="14"/>
    <n v="4"/>
    <s v="7,"/>
    <s v="05"/>
    <n v="425"/>
    <n v="7.083333333333333"/>
  </r>
  <r>
    <s v="OEZ"/>
    <x v="26"/>
    <d v="2024-08-01T00:00:00"/>
    <x v="0"/>
    <x v="7"/>
    <s v="HK4846"/>
    <x v="12"/>
    <x v="4"/>
    <n v="7"/>
    <n v="3250"/>
    <n v="7.2"/>
    <s v="81736"/>
    <x v="59"/>
    <x v="14"/>
    <n v="3"/>
    <s v="7,"/>
    <s v="2"/>
    <n v="422"/>
    <n v="7.0333333333333332"/>
  </r>
  <r>
    <s v="OEZ"/>
    <x v="26"/>
    <d v="2024-08-01T00:00:00"/>
    <x v="0"/>
    <x v="7"/>
    <s v="HK4846"/>
    <x v="12"/>
    <x v="4"/>
    <n v="8"/>
    <n v="9450"/>
    <n v="20.55"/>
    <s v="88001"/>
    <x v="60"/>
    <x v="18"/>
    <n v="5"/>
    <s v="20"/>
    <s v=",55"/>
    <n v="1200.55"/>
    <n v="20.009166666666665"/>
  </r>
  <r>
    <s v="OEZ"/>
    <x v="26"/>
    <d v="2024-08-01T00:00:00"/>
    <x v="0"/>
    <x v="7"/>
    <s v="HK4846"/>
    <x v="12"/>
    <x v="4"/>
    <n v="4"/>
    <n v="5510"/>
    <n v="12.2"/>
    <s v="91001"/>
    <x v="61"/>
    <x v="19"/>
    <n v="4"/>
    <s v="12"/>
    <s v=",2"/>
    <n v="720.2"/>
    <n v="12.003333333333334"/>
  </r>
  <r>
    <s v="OEZ"/>
    <x v="26"/>
    <d v="2024-08-01T00:00:00"/>
    <x v="0"/>
    <x v="7"/>
    <s v="HK4846"/>
    <x v="12"/>
    <x v="4"/>
    <n v="1"/>
    <n v="900"/>
    <n v="2"/>
    <s v="94001"/>
    <x v="68"/>
    <x v="21"/>
    <n v="1"/>
    <s v="2"/>
    <n v="0"/>
    <n v="120"/>
    <n v="2"/>
  </r>
  <r>
    <s v="OEZ"/>
    <x v="26"/>
    <d v="2024-08-01T00:00:00"/>
    <x v="0"/>
    <x v="7"/>
    <s v="HK4846"/>
    <x v="12"/>
    <x v="4"/>
    <n v="1"/>
    <n v="900"/>
    <n v="1.55"/>
    <s v="97001"/>
    <x v="57"/>
    <x v="16"/>
    <n v="4"/>
    <s v="1,"/>
    <s v="55"/>
    <n v="115"/>
    <n v="1.9166666666666667"/>
  </r>
  <r>
    <s v="0AC"/>
    <x v="0"/>
    <d v="2024-09-01T00:00:00"/>
    <x v="0"/>
    <x v="8"/>
    <s v="HK2127"/>
    <x v="0"/>
    <x v="0"/>
    <n v="1"/>
    <n v="244"/>
    <n v="1.28"/>
    <s v="5154"/>
    <x v="38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247"/>
    <n v="1.29"/>
    <s v="5490"/>
    <x v="149"/>
    <x v="2"/>
    <n v="4"/>
    <s v="1,"/>
    <s v="29"/>
    <n v="89"/>
    <n v="1.4833333333333334"/>
  </r>
  <r>
    <s v="0AC"/>
    <x v="0"/>
    <d v="2024-09-01T00:00:00"/>
    <x v="0"/>
    <x v="8"/>
    <s v="HK2127"/>
    <x v="0"/>
    <x v="0"/>
    <n v="1"/>
    <n v="244"/>
    <n v="1.28"/>
    <s v="5659"/>
    <x v="150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153"/>
    <n v="0.55000000000000004"/>
    <s v="5665"/>
    <x v="151"/>
    <x v="2"/>
    <n v="4"/>
    <s v="0,"/>
    <s v="55"/>
    <n v="55"/>
    <n v="0.91666666666666663"/>
  </r>
  <r>
    <s v="0AC"/>
    <x v="0"/>
    <d v="2024-09-01T00:00:00"/>
    <x v="0"/>
    <x v="8"/>
    <s v="HK2127"/>
    <x v="0"/>
    <x v="0"/>
    <n v="6"/>
    <n v="1458"/>
    <n v="8.4499999999999993"/>
    <s v="5686"/>
    <x v="49"/>
    <x v="2"/>
    <n v="4"/>
    <s v="8,"/>
    <s v="45"/>
    <n v="525"/>
    <n v="8.75"/>
  </r>
  <r>
    <s v="0AC"/>
    <x v="0"/>
    <d v="2024-09-01T00:00:00"/>
    <x v="0"/>
    <x v="8"/>
    <s v="HK2127"/>
    <x v="0"/>
    <x v="0"/>
    <n v="6"/>
    <n v="2195"/>
    <n v="13.1"/>
    <s v="5887"/>
    <x v="41"/>
    <x v="2"/>
    <n v="4"/>
    <s v="13"/>
    <s v=",1"/>
    <n v="780.1"/>
    <n v="13.001666666666667"/>
  </r>
  <r>
    <s v="0AC"/>
    <x v="0"/>
    <d v="2024-09-01T00:00:00"/>
    <x v="0"/>
    <x v="8"/>
    <s v="HK2899"/>
    <x v="1"/>
    <x v="0"/>
    <n v="1"/>
    <n v="417"/>
    <n v="2.2999999999999998"/>
    <s v="11001"/>
    <x v="10"/>
    <x v="8"/>
    <n v="3"/>
    <s v="2,"/>
    <s v="3"/>
    <n v="123"/>
    <n v="2.0499999999999998"/>
  </r>
  <r>
    <s v="0AC"/>
    <x v="0"/>
    <d v="2024-09-01T00:00:00"/>
    <x v="0"/>
    <x v="8"/>
    <s v="HK2899"/>
    <x v="1"/>
    <x v="0"/>
    <n v="1"/>
    <n v="250"/>
    <n v="1.3"/>
    <s v="23001"/>
    <x v="0"/>
    <x v="0"/>
    <n v="3"/>
    <s v="1,"/>
    <s v="3"/>
    <n v="63"/>
    <n v="1.05"/>
  </r>
  <r>
    <s v="0AC"/>
    <x v="0"/>
    <d v="2024-09-01T00:00:00"/>
    <x v="0"/>
    <x v="8"/>
    <s v="HK2899"/>
    <x v="1"/>
    <x v="0"/>
    <n v="1"/>
    <n v="97"/>
    <n v="0.35"/>
    <s v="5664"/>
    <x v="48"/>
    <x v="2"/>
    <n v="4"/>
    <s v="0,"/>
    <s v="35"/>
    <n v="35"/>
    <n v="0.58333333333333337"/>
  </r>
  <r>
    <s v="0AC"/>
    <x v="0"/>
    <d v="2024-09-01T00:00:00"/>
    <x v="0"/>
    <x v="8"/>
    <s v="HK2899"/>
    <x v="1"/>
    <x v="0"/>
    <n v="2"/>
    <n v="583"/>
    <n v="3.3"/>
    <s v="73563"/>
    <x v="152"/>
    <x v="3"/>
    <n v="3"/>
    <s v="3,"/>
    <s v="3"/>
    <n v="183"/>
    <n v="3.05"/>
  </r>
  <r>
    <s v="0AC"/>
    <x v="0"/>
    <d v="2024-09-01T00:00:00"/>
    <x v="0"/>
    <x v="8"/>
    <s v="HK2899"/>
    <x v="1"/>
    <x v="0"/>
    <n v="2"/>
    <n v="583"/>
    <n v="3.3"/>
    <s v="73585"/>
    <x v="153"/>
    <x v="3"/>
    <n v="3"/>
    <s v="3,"/>
    <s v="3"/>
    <n v="183"/>
    <n v="3.05"/>
  </r>
  <r>
    <s v="0DW"/>
    <x v="2"/>
    <d v="2024-09-01T00:00:00"/>
    <x v="0"/>
    <x v="8"/>
    <s v="HK4781"/>
    <x v="0"/>
    <x v="0"/>
    <n v="2"/>
    <n v="100"/>
    <n v="4.34"/>
    <s v="25175"/>
    <x v="1"/>
    <x v="1"/>
    <n v="4"/>
    <s v="4,"/>
    <s v="34"/>
    <n v="274"/>
    <n v="4.5666666666666664"/>
  </r>
  <r>
    <s v="0DW"/>
    <x v="2"/>
    <d v="2024-09-01T00:00:00"/>
    <x v="0"/>
    <x v="8"/>
    <s v="HK4781"/>
    <x v="0"/>
    <x v="0"/>
    <n v="3"/>
    <n v="7638"/>
    <n v="8.34"/>
    <s v="27001"/>
    <x v="56"/>
    <x v="15"/>
    <n v="4"/>
    <s v="8,"/>
    <s v="34"/>
    <n v="514"/>
    <n v="8.5666666666666664"/>
  </r>
  <r>
    <s v="0DW"/>
    <x v="2"/>
    <d v="2024-09-01T00:00:00"/>
    <x v="0"/>
    <x v="8"/>
    <s v="HK4781"/>
    <x v="0"/>
    <x v="0"/>
    <n v="4"/>
    <n v="7638"/>
    <n v="5.36"/>
    <s v="27075"/>
    <x v="64"/>
    <x v="15"/>
    <n v="4"/>
    <s v="5,"/>
    <s v="36"/>
    <n v="336"/>
    <n v="5.6"/>
  </r>
  <r>
    <s v="0DW"/>
    <x v="2"/>
    <d v="2024-09-01T00:00:00"/>
    <x v="0"/>
    <x v="8"/>
    <s v="HK4984"/>
    <x v="2"/>
    <x v="0"/>
    <n v="5"/>
    <n v="21631"/>
    <n v="13.15"/>
    <s v="23001"/>
    <x v="0"/>
    <x v="0"/>
    <n v="5"/>
    <s v="13"/>
    <s v=",15"/>
    <n v="780.15"/>
    <n v="13.0025"/>
  </r>
  <r>
    <s v="0DW"/>
    <x v="2"/>
    <d v="2024-09-01T00:00:00"/>
    <x v="0"/>
    <x v="8"/>
    <s v="HK4984"/>
    <x v="2"/>
    <x v="0"/>
    <n v="2"/>
    <n v="100"/>
    <n v="1.4"/>
    <s v="25175"/>
    <x v="1"/>
    <x v="1"/>
    <n v="3"/>
    <s v="1,"/>
    <s v="4"/>
    <n v="64"/>
    <n v="1.0666666666666667"/>
  </r>
  <r>
    <s v="0DZ"/>
    <x v="3"/>
    <d v="2024-09-01T00:00:00"/>
    <x v="0"/>
    <x v="8"/>
    <s v="HK4891"/>
    <x v="4"/>
    <x v="4"/>
    <n v="1"/>
    <n v="841"/>
    <n v="1.32"/>
    <s v="11001"/>
    <x v="10"/>
    <x v="8"/>
    <n v="4"/>
    <s v="1,"/>
    <s v="32"/>
    <n v="92"/>
    <n v="1.5333333333333334"/>
  </r>
  <r>
    <s v="0DZ"/>
    <x v="3"/>
    <d v="2024-09-01T00:00:00"/>
    <x v="0"/>
    <x v="8"/>
    <s v="HK4891"/>
    <x v="4"/>
    <x v="4"/>
    <n v="1"/>
    <n v="350"/>
    <n v="0.43"/>
    <s v="20001"/>
    <x v="7"/>
    <x v="7"/>
    <n v="4"/>
    <s v="0,"/>
    <s v="43"/>
    <n v="43"/>
    <n v="0.71666666666666667"/>
  </r>
  <r>
    <s v="0DZ"/>
    <x v="3"/>
    <d v="2024-09-01T00:00:00"/>
    <x v="0"/>
    <x v="8"/>
    <s v="HK4891"/>
    <x v="4"/>
    <x v="4"/>
    <n v="1"/>
    <n v="252"/>
    <n v="0.33"/>
    <s v="50001"/>
    <x v="77"/>
    <x v="24"/>
    <n v="4"/>
    <s v="0,"/>
    <s v="33"/>
    <n v="33"/>
    <n v="0.55000000000000004"/>
  </r>
  <r>
    <s v="0DZ"/>
    <x v="3"/>
    <d v="2024-09-01T00:00:00"/>
    <x v="0"/>
    <x v="8"/>
    <s v="HK4891"/>
    <x v="4"/>
    <x v="4"/>
    <n v="1"/>
    <n v="252"/>
    <n v="0.38"/>
    <s v="68001"/>
    <x v="8"/>
    <x v="6"/>
    <n v="4"/>
    <s v="0,"/>
    <s v="38"/>
    <n v="38"/>
    <n v="0.6333333333333333"/>
  </r>
  <r>
    <s v="0DZ"/>
    <x v="3"/>
    <d v="2024-09-01T00:00:00"/>
    <x v="0"/>
    <x v="8"/>
    <s v="HK4891"/>
    <x v="4"/>
    <x v="4"/>
    <n v="1"/>
    <n v="252"/>
    <n v="0.31"/>
    <s v="68615"/>
    <x v="119"/>
    <x v="6"/>
    <n v="4"/>
    <s v="0,"/>
    <s v="31"/>
    <n v="31"/>
    <n v="0.51666666666666672"/>
  </r>
  <r>
    <s v="0DZ"/>
    <x v="3"/>
    <d v="2024-09-01T00:00:00"/>
    <x v="0"/>
    <x v="8"/>
    <s v="HK4891"/>
    <x v="4"/>
    <x v="4"/>
    <n v="1"/>
    <n v="387"/>
    <n v="0.48"/>
    <s v="8001"/>
    <x v="53"/>
    <x v="5"/>
    <n v="4"/>
    <s v="0,"/>
    <s v="48"/>
    <n v="48"/>
    <n v="0.8"/>
  </r>
  <r>
    <s v="0DZ"/>
    <x v="3"/>
    <d v="2024-09-01T00:00:00"/>
    <x v="0"/>
    <x v="8"/>
    <s v="HK4891"/>
    <x v="4"/>
    <x v="4"/>
    <n v="1"/>
    <n v="194"/>
    <n v="0.3"/>
    <s v="85001"/>
    <x v="4"/>
    <x v="4"/>
    <n v="3"/>
    <s v="0,"/>
    <s v="3"/>
    <n v="3"/>
    <n v="0.05"/>
  </r>
  <r>
    <s v="0EA"/>
    <x v="4"/>
    <d v="2024-09-01T00:00:00"/>
    <x v="0"/>
    <x v="8"/>
    <s v="HK2714"/>
    <x v="7"/>
    <x v="4"/>
    <n v="10"/>
    <n v="2543"/>
    <n v="10.3"/>
    <s v="27001"/>
    <x v="56"/>
    <x v="15"/>
    <n v="4"/>
    <s v="10"/>
    <s v=",3"/>
    <n v="600.29999999999995"/>
    <n v="10.004999999999999"/>
  </r>
  <r>
    <s v="0EA"/>
    <x v="4"/>
    <d v="2024-09-01T00:00:00"/>
    <x v="0"/>
    <x v="8"/>
    <s v="HK2714"/>
    <x v="7"/>
    <x v="4"/>
    <n v="2"/>
    <n v="1419"/>
    <n v="2.2000000000000002"/>
    <s v="68001"/>
    <x v="8"/>
    <x v="6"/>
    <n v="3"/>
    <s v="2,"/>
    <s v="2"/>
    <n v="122"/>
    <n v="2.0333333333333332"/>
  </r>
  <r>
    <s v="0EA"/>
    <x v="4"/>
    <d v="2024-09-01T00:00:00"/>
    <x v="0"/>
    <x v="8"/>
    <s v="HK2714"/>
    <x v="7"/>
    <x v="4"/>
    <n v="2"/>
    <n v="797"/>
    <n v="2.4"/>
    <s v="81001"/>
    <x v="55"/>
    <x v="14"/>
    <n v="3"/>
    <s v="2,"/>
    <s v="4"/>
    <n v="124"/>
    <n v="2.0666666666666669"/>
  </r>
  <r>
    <s v="0EA"/>
    <x v="4"/>
    <d v="2024-09-01T00:00:00"/>
    <x v="0"/>
    <x v="8"/>
    <s v="HK2714"/>
    <x v="7"/>
    <x v="4"/>
    <n v="12"/>
    <n v="5574"/>
    <n v="16.3"/>
    <s v="81736"/>
    <x v="59"/>
    <x v="14"/>
    <n v="4"/>
    <s v="16"/>
    <s v=",3"/>
    <n v="960.3"/>
    <n v="16.004999999999999"/>
  </r>
  <r>
    <s v="0EA"/>
    <x v="4"/>
    <d v="2024-09-01T00:00:00"/>
    <x v="0"/>
    <x v="8"/>
    <s v="HK2714"/>
    <x v="7"/>
    <x v="4"/>
    <n v="1"/>
    <n v="322"/>
    <n v="2"/>
    <s v="94343"/>
    <x v="79"/>
    <x v="21"/>
    <n v="1"/>
    <s v="2"/>
    <n v="0"/>
    <n v="120"/>
    <n v="2"/>
  </r>
  <r>
    <s v="0EA"/>
    <x v="4"/>
    <d v="2024-09-01T00:00:00"/>
    <x v="0"/>
    <x v="8"/>
    <s v="HK2714"/>
    <x v="7"/>
    <x v="4"/>
    <n v="1"/>
    <n v="265"/>
    <n v="1"/>
    <s v="95200"/>
    <x v="90"/>
    <x v="26"/>
    <n v="1"/>
    <s v="1"/>
    <n v="0"/>
    <n v="60"/>
    <n v="1"/>
  </r>
  <r>
    <s v="0EA"/>
    <x v="4"/>
    <d v="2024-09-01T00:00:00"/>
    <x v="0"/>
    <x v="8"/>
    <s v="HK4714"/>
    <x v="5"/>
    <x v="4"/>
    <n v="1"/>
    <n v="629"/>
    <n v="1"/>
    <s v="19318"/>
    <x v="62"/>
    <x v="20"/>
    <n v="1"/>
    <s v="1"/>
    <n v="0"/>
    <n v="60"/>
    <n v="1"/>
  </r>
  <r>
    <s v="0EA"/>
    <x v="4"/>
    <d v="2024-09-01T00:00:00"/>
    <x v="0"/>
    <x v="8"/>
    <s v="HK4714"/>
    <x v="5"/>
    <x v="4"/>
    <n v="7"/>
    <n v="1908"/>
    <n v="6.1"/>
    <s v="27001"/>
    <x v="56"/>
    <x v="15"/>
    <n v="3"/>
    <s v="6,"/>
    <s v="1"/>
    <n v="361"/>
    <n v="6.0166666666666666"/>
  </r>
  <r>
    <s v="0EA"/>
    <x v="4"/>
    <d v="2024-09-01T00:00:00"/>
    <x v="0"/>
    <x v="8"/>
    <s v="HK4714"/>
    <x v="5"/>
    <x v="4"/>
    <n v="2"/>
    <n v="1614"/>
    <n v="2.2999999999999998"/>
    <s v="68001"/>
    <x v="8"/>
    <x v="6"/>
    <n v="3"/>
    <s v="2,"/>
    <s v="3"/>
    <n v="123"/>
    <n v="2.0499999999999998"/>
  </r>
  <r>
    <s v="0EA"/>
    <x v="4"/>
    <d v="2024-09-01T00:00:00"/>
    <x v="0"/>
    <x v="8"/>
    <s v="HK4714"/>
    <x v="5"/>
    <x v="4"/>
    <n v="6"/>
    <n v="3408"/>
    <n v="8.5500000000000007"/>
    <s v="81001"/>
    <x v="55"/>
    <x v="14"/>
    <n v="4"/>
    <s v="8,"/>
    <s v="55"/>
    <n v="535"/>
    <n v="8.9166666666666661"/>
  </r>
  <r>
    <s v="0EA"/>
    <x v="4"/>
    <d v="2024-09-01T00:00:00"/>
    <x v="0"/>
    <x v="8"/>
    <s v="HK4714"/>
    <x v="5"/>
    <x v="4"/>
    <n v="1"/>
    <n v="690"/>
    <n v="2.25"/>
    <s v="94001"/>
    <x v="68"/>
    <x v="21"/>
    <n v="4"/>
    <s v="2,"/>
    <s v="25"/>
    <n v="145"/>
    <n v="2.4166666666666665"/>
  </r>
  <r>
    <s v="0EA"/>
    <x v="4"/>
    <d v="2024-09-01T00:00:00"/>
    <x v="0"/>
    <x v="8"/>
    <s v="HK4714"/>
    <x v="5"/>
    <x v="4"/>
    <n v="6"/>
    <n v="4908"/>
    <n v="14.49"/>
    <s v="99001"/>
    <x v="58"/>
    <x v="17"/>
    <n v="5"/>
    <s v="14"/>
    <s v=",49"/>
    <n v="840.49"/>
    <n v="14.008166666666666"/>
  </r>
  <r>
    <s v="0EA"/>
    <x v="4"/>
    <d v="2024-09-01T00:00:00"/>
    <x v="0"/>
    <x v="8"/>
    <s v="HK4714"/>
    <x v="5"/>
    <x v="4"/>
    <n v="1"/>
    <n v="313"/>
    <n v="1.5"/>
    <s v="99773"/>
    <x v="71"/>
    <x v="17"/>
    <n v="3"/>
    <s v="1,"/>
    <s v="5"/>
    <n v="65"/>
    <n v="1.0833333333333333"/>
  </r>
  <r>
    <s v="0EA"/>
    <x v="4"/>
    <d v="2024-09-01T00:00:00"/>
    <x v="0"/>
    <x v="8"/>
    <s v="HK4966"/>
    <x v="6"/>
    <x v="4"/>
    <n v="4"/>
    <n v="1569"/>
    <n v="11.25"/>
    <s v="11001"/>
    <x v="10"/>
    <x v="8"/>
    <n v="5"/>
    <s v="11"/>
    <s v=",25"/>
    <n v="660.25"/>
    <n v="11.004166666666666"/>
  </r>
  <r>
    <s v="0EA"/>
    <x v="4"/>
    <d v="2024-09-01T00:00:00"/>
    <x v="0"/>
    <x v="8"/>
    <s v="HK4966"/>
    <x v="6"/>
    <x v="4"/>
    <n v="1"/>
    <n v="102"/>
    <n v="1.2"/>
    <s v="23001"/>
    <x v="0"/>
    <x v="0"/>
    <n v="3"/>
    <s v="1,"/>
    <s v="2"/>
    <n v="62"/>
    <n v="1.0333333333333334"/>
  </r>
  <r>
    <s v="0EA"/>
    <x v="4"/>
    <d v="2024-09-01T00:00:00"/>
    <x v="0"/>
    <x v="8"/>
    <s v="HK4966"/>
    <x v="6"/>
    <x v="4"/>
    <n v="1"/>
    <n v="130"/>
    <n v="0.3"/>
    <s v="27001"/>
    <x v="56"/>
    <x v="15"/>
    <n v="3"/>
    <s v="0,"/>
    <s v="3"/>
    <n v="3"/>
    <n v="0.05"/>
  </r>
  <r>
    <s v="0EA"/>
    <x v="4"/>
    <d v="2024-09-01T00:00:00"/>
    <x v="0"/>
    <x v="8"/>
    <s v="HK4966"/>
    <x v="6"/>
    <x v="4"/>
    <n v="1"/>
    <n v="405"/>
    <n v="1.3"/>
    <s v="68001"/>
    <x v="8"/>
    <x v="6"/>
    <n v="3"/>
    <s v="1,"/>
    <s v="3"/>
    <n v="63"/>
    <n v="1.05"/>
  </r>
  <r>
    <s v="0EA"/>
    <x v="4"/>
    <d v="2024-09-01T00:00:00"/>
    <x v="0"/>
    <x v="8"/>
    <s v="HK4966"/>
    <x v="6"/>
    <x v="4"/>
    <n v="2"/>
    <n v="685"/>
    <n v="2.1"/>
    <s v="81001"/>
    <x v="55"/>
    <x v="14"/>
    <n v="3"/>
    <s v="2,"/>
    <s v="1"/>
    <n v="121"/>
    <n v="2.0166666666666666"/>
  </r>
  <r>
    <s v="0EA"/>
    <x v="4"/>
    <d v="2024-09-01T00:00:00"/>
    <x v="0"/>
    <x v="8"/>
    <s v="HK4966"/>
    <x v="6"/>
    <x v="4"/>
    <n v="2"/>
    <n v="300"/>
    <n v="2.0499999999999998"/>
    <s v="81736"/>
    <x v="59"/>
    <x v="14"/>
    <n v="4"/>
    <s v="2,"/>
    <s v="05"/>
    <n v="125"/>
    <n v="2.0833333333333335"/>
  </r>
  <r>
    <s v="0EA"/>
    <x v="4"/>
    <d v="2024-09-01T00:00:00"/>
    <x v="0"/>
    <x v="8"/>
    <s v="HK4966"/>
    <x v="6"/>
    <x v="4"/>
    <n v="1"/>
    <n v="614"/>
    <n v="2.4"/>
    <s v="88001"/>
    <x v="60"/>
    <x v="18"/>
    <n v="3"/>
    <s v="2,"/>
    <s v="4"/>
    <n v="124"/>
    <n v="2.0666666666666669"/>
  </r>
  <r>
    <s v="0EA"/>
    <x v="4"/>
    <d v="2024-09-01T00:00:00"/>
    <x v="0"/>
    <x v="8"/>
    <s v="HK4966"/>
    <x v="6"/>
    <x v="4"/>
    <n v="1"/>
    <n v="954"/>
    <n v="0.3"/>
    <s v="88564"/>
    <x v="78"/>
    <x v="18"/>
    <n v="3"/>
    <s v="0,"/>
    <s v="3"/>
    <n v="3"/>
    <n v="0.05"/>
  </r>
  <r>
    <s v="0EA"/>
    <x v="4"/>
    <d v="2024-09-01T00:00:00"/>
    <x v="0"/>
    <x v="8"/>
    <s v="HK4966"/>
    <x v="6"/>
    <x v="4"/>
    <n v="8"/>
    <n v="6448"/>
    <n v="24.35"/>
    <s v="91001"/>
    <x v="61"/>
    <x v="19"/>
    <n v="5"/>
    <s v="24"/>
    <s v=",35"/>
    <n v="1440.35"/>
    <n v="24.005833333333332"/>
  </r>
  <r>
    <s v="0EA"/>
    <x v="4"/>
    <d v="2024-09-01T00:00:00"/>
    <x v="0"/>
    <x v="8"/>
    <s v="HK4966"/>
    <x v="6"/>
    <x v="4"/>
    <n v="2"/>
    <n v="314"/>
    <n v="4.25"/>
    <s v="99001"/>
    <x v="58"/>
    <x v="17"/>
    <n v="4"/>
    <s v="4,"/>
    <s v="25"/>
    <n v="265"/>
    <n v="4.416666666666667"/>
  </r>
  <r>
    <s v="0EA"/>
    <x v="4"/>
    <d v="2024-09-01T00:00:00"/>
    <x v="0"/>
    <x v="8"/>
    <s v="HK5020"/>
    <x v="7"/>
    <x v="4"/>
    <n v="1"/>
    <n v="189"/>
    <n v="1.05"/>
    <s v="19318"/>
    <x v="62"/>
    <x v="20"/>
    <n v="4"/>
    <s v="1,"/>
    <s v="05"/>
    <n v="65"/>
    <n v="1.0833333333333333"/>
  </r>
  <r>
    <s v="0EA"/>
    <x v="4"/>
    <d v="2024-09-01T00:00:00"/>
    <x v="0"/>
    <x v="8"/>
    <s v="HK5020"/>
    <x v="7"/>
    <x v="4"/>
    <n v="13"/>
    <n v="2594"/>
    <n v="12.5"/>
    <s v="27001"/>
    <x v="56"/>
    <x v="15"/>
    <n v="4"/>
    <s v="12"/>
    <s v=",5"/>
    <n v="720.5"/>
    <n v="12.008333333333333"/>
  </r>
  <r>
    <s v="0EA"/>
    <x v="4"/>
    <d v="2024-09-01T00:00:00"/>
    <x v="0"/>
    <x v="8"/>
    <s v="HK5020"/>
    <x v="7"/>
    <x v="4"/>
    <n v="2"/>
    <n v="400"/>
    <n v="2.0499999999999998"/>
    <s v="27372"/>
    <x v="113"/>
    <x v="15"/>
    <n v="4"/>
    <s v="2,"/>
    <s v="05"/>
    <n v="125"/>
    <n v="2.0833333333333335"/>
  </r>
  <r>
    <s v="0EA"/>
    <x v="4"/>
    <d v="2024-09-01T00:00:00"/>
    <x v="0"/>
    <x v="8"/>
    <s v="HK5020"/>
    <x v="7"/>
    <x v="4"/>
    <n v="1"/>
    <n v="351"/>
    <n v="0.5"/>
    <s v="54001"/>
    <x v="5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1"/>
    <n v="374"/>
    <n v="0.5"/>
    <s v="54498"/>
    <x v="7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3"/>
    <n v="1841"/>
    <n v="5.15"/>
    <s v="81001"/>
    <x v="55"/>
    <x v="14"/>
    <n v="4"/>
    <s v="5,"/>
    <s v="15"/>
    <n v="315"/>
    <n v="5.25"/>
  </r>
  <r>
    <s v="0EA"/>
    <x v="4"/>
    <d v="2024-09-01T00:00:00"/>
    <x v="0"/>
    <x v="8"/>
    <s v="HK5020"/>
    <x v="7"/>
    <x v="4"/>
    <n v="12"/>
    <n v="6244"/>
    <n v="17.05"/>
    <s v="81736"/>
    <x v="59"/>
    <x v="14"/>
    <n v="5"/>
    <s v="17"/>
    <s v=",05"/>
    <n v="1020.05"/>
    <n v="17.000833333333333"/>
  </r>
  <r>
    <s v="0EA"/>
    <x v="4"/>
    <d v="2024-09-01T00:00:00"/>
    <x v="0"/>
    <x v="8"/>
    <s v="HK5020"/>
    <x v="7"/>
    <x v="4"/>
    <n v="1"/>
    <n v="794"/>
    <n v="2.0499999999999998"/>
    <s v="99773"/>
    <x v="71"/>
    <x v="17"/>
    <n v="4"/>
    <s v="2,"/>
    <s v="05"/>
    <n v="125"/>
    <n v="2.0833333333333335"/>
  </r>
  <r>
    <s v="0EB"/>
    <x v="5"/>
    <d v="2024-09-01T00:00:00"/>
    <x v="0"/>
    <x v="8"/>
    <s v="HK5061"/>
    <x v="1"/>
    <x v="0"/>
    <n v="23"/>
    <n v="9792"/>
    <n v="54.4"/>
    <s v="5001"/>
    <x v="2"/>
    <x v="2"/>
    <n v="4"/>
    <s v="54"/>
    <s v=",4"/>
    <n v="3240.4"/>
    <n v="54.006666666666668"/>
  </r>
  <r>
    <s v="0EB"/>
    <x v="5"/>
    <d v="2024-09-01T00:00:00"/>
    <x v="0"/>
    <x v="8"/>
    <s v="HK5061"/>
    <x v="1"/>
    <x v="0"/>
    <n v="4"/>
    <n v="3240"/>
    <n v="18"/>
    <s v="99001"/>
    <x v="58"/>
    <x v="17"/>
    <n v="2"/>
    <s v="18"/>
    <n v="0"/>
    <n v="1080"/>
    <n v="18"/>
  </r>
  <r>
    <s v="0EC"/>
    <x v="6"/>
    <d v="2024-09-01T00:00:00"/>
    <x v="0"/>
    <x v="8"/>
    <s v="HK1833"/>
    <x v="1"/>
    <x v="4"/>
    <n v="1"/>
    <n v="286"/>
    <n v="1"/>
    <s v="5001"/>
    <x v="2"/>
    <x v="2"/>
    <n v="1"/>
    <s v="1"/>
    <n v="0"/>
    <n v="60"/>
    <n v="1"/>
  </r>
  <r>
    <s v="0EC"/>
    <x v="6"/>
    <d v="2024-09-01T00:00:00"/>
    <x v="0"/>
    <x v="8"/>
    <s v="HK1833"/>
    <x v="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1833"/>
    <x v="1"/>
    <x v="4"/>
    <n v="2"/>
    <n v="386"/>
    <n v="1.3"/>
    <s v="85001"/>
    <x v="4"/>
    <x v="4"/>
    <n v="3"/>
    <s v="1,"/>
    <s v="3"/>
    <n v="63"/>
    <n v="1.05"/>
  </r>
  <r>
    <s v="0EC"/>
    <x v="6"/>
    <d v="2024-09-01T00:00:00"/>
    <x v="0"/>
    <x v="8"/>
    <s v="HK1833"/>
    <x v="1"/>
    <x v="4"/>
    <n v="6"/>
    <n v="4083"/>
    <n v="13.3"/>
    <s v="94001"/>
    <x v="68"/>
    <x v="21"/>
    <n v="4"/>
    <s v="13"/>
    <s v=",3"/>
    <n v="780.3"/>
    <n v="13.004999999999999"/>
  </r>
  <r>
    <s v="0EC"/>
    <x v="6"/>
    <d v="2024-09-01T00:00:00"/>
    <x v="0"/>
    <x v="8"/>
    <s v="HK1833"/>
    <x v="1"/>
    <x v="4"/>
    <n v="2"/>
    <n v="507"/>
    <n v="2.2000000000000002"/>
    <s v="95001"/>
    <x v="81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2"/>
    <n v="569"/>
    <n v="2.2000000000000002"/>
    <s v="95200"/>
    <x v="90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4"/>
    <n v="1815"/>
    <n v="8.1999999999999993"/>
    <s v="97001"/>
    <x v="57"/>
    <x v="16"/>
    <n v="3"/>
    <s v="8,"/>
    <s v="2"/>
    <n v="482"/>
    <n v="8.0333333333333332"/>
  </r>
  <r>
    <s v="0EC"/>
    <x v="6"/>
    <d v="2024-09-01T00:00:00"/>
    <x v="0"/>
    <x v="8"/>
    <s v="HK1833"/>
    <x v="1"/>
    <x v="4"/>
    <n v="1"/>
    <n v="525"/>
    <n v="3.1"/>
    <s v="99001"/>
    <x v="58"/>
    <x v="17"/>
    <n v="3"/>
    <s v="3,"/>
    <s v="1"/>
    <n v="181"/>
    <n v="3.0166666666666666"/>
  </r>
  <r>
    <s v="0EC"/>
    <x v="6"/>
    <d v="2024-09-01T00:00:00"/>
    <x v="0"/>
    <x v="8"/>
    <s v="HK1833"/>
    <x v="1"/>
    <x v="4"/>
    <n v="5"/>
    <n v="2002"/>
    <n v="7.2"/>
    <s v="99524"/>
    <x v="66"/>
    <x v="17"/>
    <n v="3"/>
    <s v="7,"/>
    <s v="2"/>
    <n v="422"/>
    <n v="7.0333333333333332"/>
  </r>
  <r>
    <s v="0EC"/>
    <x v="6"/>
    <d v="2024-09-01T00:00:00"/>
    <x v="0"/>
    <x v="8"/>
    <s v="HK1833"/>
    <x v="1"/>
    <x v="4"/>
    <n v="5"/>
    <n v="2493"/>
    <n v="9.4"/>
    <s v="99773"/>
    <x v="71"/>
    <x v="17"/>
    <n v="3"/>
    <s v="9,"/>
    <s v="4"/>
    <n v="544"/>
    <n v="9.0666666666666664"/>
  </r>
  <r>
    <s v="0EC"/>
    <x v="6"/>
    <d v="2024-09-01T00:00:00"/>
    <x v="0"/>
    <x v="8"/>
    <s v="HK3059"/>
    <x v="7"/>
    <x v="4"/>
    <n v="1"/>
    <n v="147"/>
    <n v="0.4"/>
    <s v="19809"/>
    <x v="63"/>
    <x v="20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759"/>
    <n v="3.2"/>
    <s v="23001"/>
    <x v="0"/>
    <x v="0"/>
    <n v="3"/>
    <s v="3,"/>
    <s v="2"/>
    <n v="182"/>
    <n v="3.0333333333333332"/>
  </r>
  <r>
    <s v="0EC"/>
    <x v="6"/>
    <d v="2024-09-01T00:00:00"/>
    <x v="0"/>
    <x v="8"/>
    <s v="HK3059"/>
    <x v="7"/>
    <x v="4"/>
    <n v="1"/>
    <n v="310"/>
    <n v="1.2"/>
    <s v="27001"/>
    <x v="56"/>
    <x v="15"/>
    <n v="3"/>
    <s v="1,"/>
    <s v="2"/>
    <n v="62"/>
    <n v="1.0333333333333334"/>
  </r>
  <r>
    <s v="0EC"/>
    <x v="6"/>
    <d v="2024-09-01T00:00:00"/>
    <x v="0"/>
    <x v="8"/>
    <s v="HK3059"/>
    <x v="7"/>
    <x v="4"/>
    <n v="1"/>
    <n v="803"/>
    <n v="2"/>
    <s v="52001"/>
    <x v="54"/>
    <x v="13"/>
    <n v="1"/>
    <s v="2"/>
    <n v="0"/>
    <n v="120"/>
    <n v="2"/>
  </r>
  <r>
    <s v="0EC"/>
    <x v="6"/>
    <d v="2024-09-01T00:00:00"/>
    <x v="0"/>
    <x v="8"/>
    <s v="HK3059"/>
    <x v="7"/>
    <x v="4"/>
    <n v="5"/>
    <n v="810"/>
    <n v="4.25"/>
    <s v="54001"/>
    <x v="52"/>
    <x v="12"/>
    <n v="4"/>
    <s v="4,"/>
    <s v="25"/>
    <n v="265"/>
    <n v="4.416666666666667"/>
  </r>
  <r>
    <s v="0EC"/>
    <x v="6"/>
    <d v="2024-09-01T00:00:00"/>
    <x v="0"/>
    <x v="8"/>
    <s v="HK3059"/>
    <x v="7"/>
    <x v="4"/>
    <n v="1"/>
    <n v="183"/>
    <n v="0.4"/>
    <s v="63001"/>
    <x v="76"/>
    <x v="25"/>
    <n v="3"/>
    <s v="0,"/>
    <s v="4"/>
    <n v="4"/>
    <n v="6.6666666666666666E-2"/>
  </r>
  <r>
    <s v="0EC"/>
    <x v="6"/>
    <d v="2024-09-01T00:00:00"/>
    <x v="0"/>
    <x v="8"/>
    <s v="HK3059"/>
    <x v="7"/>
    <x v="4"/>
    <n v="1"/>
    <n v="280"/>
    <n v="1"/>
    <s v="68001"/>
    <x v="8"/>
    <x v="6"/>
    <n v="1"/>
    <s v="1"/>
    <n v="0"/>
    <n v="60"/>
    <n v="1"/>
  </r>
  <r>
    <s v="0EC"/>
    <x v="6"/>
    <d v="2024-09-01T00:00:00"/>
    <x v="0"/>
    <x v="8"/>
    <s v="HK3059"/>
    <x v="7"/>
    <x v="4"/>
    <n v="2"/>
    <n v="274"/>
    <n v="2.0499999999999998"/>
    <s v="81736"/>
    <x v="59"/>
    <x v="14"/>
    <n v="4"/>
    <s v="2,"/>
    <s v="05"/>
    <n v="125"/>
    <n v="2.0833333333333335"/>
  </r>
  <r>
    <s v="0EC"/>
    <x v="6"/>
    <d v="2024-09-01T00:00:00"/>
    <x v="0"/>
    <x v="8"/>
    <s v="HK3059"/>
    <x v="7"/>
    <x v="4"/>
    <n v="3"/>
    <n v="579"/>
    <n v="2.4"/>
    <s v="85001"/>
    <x v="4"/>
    <x v="4"/>
    <n v="3"/>
    <s v="2,"/>
    <s v="4"/>
    <n v="124"/>
    <n v="2.0666666666666669"/>
  </r>
  <r>
    <s v="0EC"/>
    <x v="6"/>
    <d v="2024-09-01T00:00:00"/>
    <x v="0"/>
    <x v="8"/>
    <s v="HK3059"/>
    <x v="7"/>
    <x v="4"/>
    <n v="3"/>
    <n v="3229"/>
    <n v="10.5"/>
    <s v="91001"/>
    <x v="61"/>
    <x v="19"/>
    <n v="4"/>
    <s v="10"/>
    <s v=",5"/>
    <n v="600.5"/>
    <n v="10.008333333333333"/>
  </r>
  <r>
    <s v="0EC"/>
    <x v="6"/>
    <d v="2024-09-01T00:00:00"/>
    <x v="0"/>
    <x v="8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9-01T00:00:00"/>
    <x v="0"/>
    <x v="8"/>
    <s v="HK3059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9-01T00:00:00"/>
    <x v="0"/>
    <x v="8"/>
    <s v="HK3059"/>
    <x v="7"/>
    <x v="4"/>
    <n v="1"/>
    <n v="174"/>
    <n v="0.4"/>
    <s v="94343"/>
    <x v="79"/>
    <x v="21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598"/>
    <n v="2"/>
    <s v="95001"/>
    <x v="81"/>
    <x v="26"/>
    <n v="1"/>
    <s v="2"/>
    <n v="0"/>
    <n v="120"/>
    <n v="2"/>
  </r>
  <r>
    <s v="0EC"/>
    <x v="6"/>
    <d v="2024-09-01T00:00:00"/>
    <x v="0"/>
    <x v="8"/>
    <s v="HK3059"/>
    <x v="7"/>
    <x v="4"/>
    <n v="5"/>
    <n v="2185"/>
    <n v="9.1999999999999993"/>
    <s v="97001"/>
    <x v="57"/>
    <x v="16"/>
    <n v="3"/>
    <s v="9,"/>
    <s v="2"/>
    <n v="542"/>
    <n v="9.0333333333333332"/>
  </r>
  <r>
    <s v="0EC"/>
    <x v="6"/>
    <d v="2024-09-01T00:00:00"/>
    <x v="0"/>
    <x v="8"/>
    <s v="HK3059"/>
    <x v="7"/>
    <x v="4"/>
    <n v="1"/>
    <n v="386"/>
    <n v="1.1000000000000001"/>
    <s v="99524"/>
    <x v="66"/>
    <x v="17"/>
    <n v="3"/>
    <s v="1,"/>
    <s v="1"/>
    <n v="61"/>
    <n v="1.0166666666666666"/>
  </r>
  <r>
    <s v="0EC"/>
    <x v="6"/>
    <d v="2024-09-01T00:00:00"/>
    <x v="0"/>
    <x v="8"/>
    <s v="HK3059"/>
    <x v="7"/>
    <x v="4"/>
    <n v="6"/>
    <n v="2919"/>
    <n v="10.050000000000001"/>
    <s v="99773"/>
    <x v="71"/>
    <x v="17"/>
    <n v="5"/>
    <s v="10"/>
    <s v=",05"/>
    <n v="600.04999999999995"/>
    <n v="10.000833333333333"/>
  </r>
  <r>
    <s v="0EC"/>
    <x v="6"/>
    <d v="2024-09-01T00:00:00"/>
    <x v="0"/>
    <x v="8"/>
    <s v="HK3245"/>
    <x v="6"/>
    <x v="4"/>
    <n v="1"/>
    <n v="145"/>
    <n v="0.15"/>
    <s v="19318"/>
    <x v="62"/>
    <x v="20"/>
    <n v="4"/>
    <s v="0,"/>
    <s v="15"/>
    <n v="15"/>
    <n v="0.25"/>
  </r>
  <r>
    <s v="0EC"/>
    <x v="6"/>
    <d v="2024-09-01T00:00:00"/>
    <x v="0"/>
    <x v="8"/>
    <s v="HK3245"/>
    <x v="6"/>
    <x v="4"/>
    <n v="1"/>
    <n v="478"/>
    <n v="0"/>
    <s v="23001"/>
    <x v="0"/>
    <x v="0"/>
    <n v="1"/>
    <s v="0"/>
    <n v="0"/>
    <n v="0"/>
    <n v="0"/>
  </r>
  <r>
    <s v="0EC"/>
    <x v="6"/>
    <d v="2024-09-01T00:00:00"/>
    <x v="0"/>
    <x v="8"/>
    <s v="HK3245"/>
    <x v="6"/>
    <x v="4"/>
    <n v="3"/>
    <n v="975"/>
    <n v="2.4500000000000002"/>
    <s v="50001"/>
    <x v="77"/>
    <x v="24"/>
    <n v="4"/>
    <s v="2,"/>
    <s v="45"/>
    <n v="165"/>
    <n v="2.75"/>
  </r>
  <r>
    <s v="0EC"/>
    <x v="6"/>
    <d v="2024-09-01T00:00:00"/>
    <x v="0"/>
    <x v="8"/>
    <s v="HK3245"/>
    <x v="6"/>
    <x v="4"/>
    <n v="1"/>
    <n v="141"/>
    <n v="0.4"/>
    <s v="81736"/>
    <x v="59"/>
    <x v="14"/>
    <n v="3"/>
    <s v="0,"/>
    <s v="4"/>
    <n v="4"/>
    <n v="6.6666666666666666E-2"/>
  </r>
  <r>
    <s v="0EC"/>
    <x v="6"/>
    <d v="2024-09-01T00:00:00"/>
    <x v="0"/>
    <x v="8"/>
    <s v="HK3245"/>
    <x v="6"/>
    <x v="4"/>
    <n v="2"/>
    <n v="1746"/>
    <n v="3.45"/>
    <s v="88001"/>
    <x v="60"/>
    <x v="18"/>
    <n v="4"/>
    <s v="3,"/>
    <s v="45"/>
    <n v="225"/>
    <n v="3.75"/>
  </r>
  <r>
    <s v="0EC"/>
    <x v="6"/>
    <d v="2024-09-01T00:00:00"/>
    <x v="0"/>
    <x v="8"/>
    <s v="HK3245"/>
    <x v="6"/>
    <x v="4"/>
    <n v="1"/>
    <n v="82"/>
    <n v="0.15"/>
    <s v="88564"/>
    <x v="78"/>
    <x v="18"/>
    <n v="4"/>
    <s v="0,"/>
    <s v="15"/>
    <n v="15"/>
    <n v="0.25"/>
  </r>
  <r>
    <s v="0EC"/>
    <x v="6"/>
    <d v="2024-09-01T00:00:00"/>
    <x v="0"/>
    <x v="8"/>
    <s v="HK3245"/>
    <x v="6"/>
    <x v="4"/>
    <n v="3"/>
    <n v="1792"/>
    <n v="3.15"/>
    <s v="91001"/>
    <x v="61"/>
    <x v="19"/>
    <n v="4"/>
    <s v="3,"/>
    <s v="15"/>
    <n v="195"/>
    <n v="3.25"/>
  </r>
  <r>
    <s v="0EC"/>
    <x v="6"/>
    <d v="2024-09-01T00:00:00"/>
    <x v="0"/>
    <x v="8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09-01T00:00:00"/>
    <x v="0"/>
    <x v="8"/>
    <s v="HK3245"/>
    <x v="6"/>
    <x v="4"/>
    <n v="2"/>
    <n v="1446"/>
    <n v="3.55"/>
    <s v="91798"/>
    <x v="88"/>
    <x v="19"/>
    <n v="4"/>
    <s v="3,"/>
    <s v="55"/>
    <n v="235"/>
    <n v="3.9166666666666665"/>
  </r>
  <r>
    <s v="0EC"/>
    <x v="6"/>
    <d v="2024-09-01T00:00:00"/>
    <x v="0"/>
    <x v="8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9-01T00:00:00"/>
    <x v="0"/>
    <x v="8"/>
    <s v="HK3245"/>
    <x v="6"/>
    <x v="4"/>
    <n v="2"/>
    <n v="1015"/>
    <n v="2.35"/>
    <s v="97001"/>
    <x v="57"/>
    <x v="16"/>
    <n v="4"/>
    <s v="2,"/>
    <s v="35"/>
    <n v="155"/>
    <n v="2.5833333333333335"/>
  </r>
  <r>
    <s v="0EC"/>
    <x v="6"/>
    <d v="2024-09-01T00:00:00"/>
    <x v="0"/>
    <x v="8"/>
    <s v="HK3245"/>
    <x v="6"/>
    <x v="4"/>
    <n v="2"/>
    <n v="1362"/>
    <n v="3.35"/>
    <s v="99001"/>
    <x v="58"/>
    <x v="17"/>
    <n v="4"/>
    <s v="3,"/>
    <s v="35"/>
    <n v="215"/>
    <n v="3.5833333333333335"/>
  </r>
  <r>
    <s v="0EC"/>
    <x v="6"/>
    <d v="2024-09-01T00:00:00"/>
    <x v="0"/>
    <x v="8"/>
    <s v="HK4040"/>
    <x v="7"/>
    <x v="4"/>
    <n v="1"/>
    <n v="107"/>
    <n v="0.3"/>
    <s v="19001"/>
    <x v="85"/>
    <x v="20"/>
    <n v="3"/>
    <s v="0,"/>
    <s v="3"/>
    <n v="3"/>
    <n v="0.05"/>
  </r>
  <r>
    <s v="0EC"/>
    <x v="6"/>
    <d v="2024-09-01T00:00:00"/>
    <x v="0"/>
    <x v="8"/>
    <s v="HK4040"/>
    <x v="7"/>
    <x v="4"/>
    <n v="5"/>
    <n v="719"/>
    <n v="3.15"/>
    <s v="19318"/>
    <x v="62"/>
    <x v="20"/>
    <n v="4"/>
    <s v="3,"/>
    <s v="15"/>
    <n v="195"/>
    <n v="3.25"/>
  </r>
  <r>
    <s v="0EC"/>
    <x v="6"/>
    <d v="2024-09-01T00:00:00"/>
    <x v="0"/>
    <x v="8"/>
    <s v="HK4040"/>
    <x v="7"/>
    <x v="4"/>
    <n v="2"/>
    <n v="294"/>
    <n v="1.05"/>
    <s v="19809"/>
    <x v="63"/>
    <x v="20"/>
    <n v="4"/>
    <s v="1,"/>
    <s v="05"/>
    <n v="65"/>
    <n v="1.0833333333333333"/>
  </r>
  <r>
    <s v="0EC"/>
    <x v="6"/>
    <d v="2024-09-01T00:00:00"/>
    <x v="0"/>
    <x v="8"/>
    <s v="HK4040"/>
    <x v="7"/>
    <x v="4"/>
    <n v="1"/>
    <n v="535"/>
    <n v="1.45"/>
    <s v="20001"/>
    <x v="7"/>
    <x v="7"/>
    <n v="4"/>
    <s v="1,"/>
    <s v="45"/>
    <n v="105"/>
    <n v="1.75"/>
  </r>
  <r>
    <s v="0EC"/>
    <x v="6"/>
    <d v="2024-09-01T00:00:00"/>
    <x v="0"/>
    <x v="8"/>
    <s v="HK4040"/>
    <x v="7"/>
    <x v="4"/>
    <n v="1"/>
    <n v="570"/>
    <n v="2.2000000000000002"/>
    <s v="23001"/>
    <x v="0"/>
    <x v="0"/>
    <n v="3"/>
    <s v="2,"/>
    <s v="2"/>
    <n v="122"/>
    <n v="2.0333333333333332"/>
  </r>
  <r>
    <s v="0EC"/>
    <x v="6"/>
    <d v="2024-09-01T00:00:00"/>
    <x v="0"/>
    <x v="8"/>
    <s v="HK4040"/>
    <x v="7"/>
    <x v="4"/>
    <n v="2"/>
    <n v="441"/>
    <n v="1.3"/>
    <s v="25175"/>
    <x v="1"/>
    <x v="1"/>
    <n v="3"/>
    <s v="1,"/>
    <s v="3"/>
    <n v="63"/>
    <n v="1.05"/>
  </r>
  <r>
    <s v="0EC"/>
    <x v="6"/>
    <d v="2024-09-01T00:00:00"/>
    <x v="0"/>
    <x v="8"/>
    <s v="HK4040"/>
    <x v="7"/>
    <x v="4"/>
    <n v="2"/>
    <n v="520"/>
    <n v="2.15"/>
    <s v="27001"/>
    <x v="56"/>
    <x v="15"/>
    <n v="4"/>
    <s v="2,"/>
    <s v="15"/>
    <n v="135"/>
    <n v="2.25"/>
  </r>
  <r>
    <s v="0EC"/>
    <x v="6"/>
    <d v="2024-09-01T00:00:00"/>
    <x v="0"/>
    <x v="8"/>
    <s v="HK4040"/>
    <x v="7"/>
    <x v="4"/>
    <n v="1"/>
    <n v="218"/>
    <n v="0.45"/>
    <s v="50325"/>
    <x v="96"/>
    <x v="24"/>
    <n v="4"/>
    <s v="0,"/>
    <s v="45"/>
    <n v="45"/>
    <n v="0.75"/>
  </r>
  <r>
    <s v="0EC"/>
    <x v="6"/>
    <d v="2024-09-01T00:00:00"/>
    <x v="0"/>
    <x v="8"/>
    <s v="HK4040"/>
    <x v="7"/>
    <x v="4"/>
    <n v="1"/>
    <n v="109"/>
    <n v="0.25"/>
    <s v="52250"/>
    <x v="148"/>
    <x v="13"/>
    <n v="4"/>
    <s v="0,"/>
    <s v="25"/>
    <n v="25"/>
    <n v="0.41666666666666669"/>
  </r>
  <r>
    <s v="0EC"/>
    <x v="6"/>
    <d v="2024-09-01T00:00:00"/>
    <x v="0"/>
    <x v="8"/>
    <s v="HK4040"/>
    <x v="7"/>
    <x v="4"/>
    <n v="1"/>
    <n v="454"/>
    <n v="1.3"/>
    <s v="81001"/>
    <x v="55"/>
    <x v="14"/>
    <n v="3"/>
    <s v="1,"/>
    <s v="3"/>
    <n v="63"/>
    <n v="1.05"/>
  </r>
  <r>
    <s v="0EC"/>
    <x v="6"/>
    <d v="2024-09-01T00:00:00"/>
    <x v="0"/>
    <x v="8"/>
    <s v="HK4040"/>
    <x v="7"/>
    <x v="4"/>
    <n v="1"/>
    <n v="559"/>
    <n v="2"/>
    <s v="86568"/>
    <x v="91"/>
    <x v="29"/>
    <n v="1"/>
    <s v="2"/>
    <n v="0"/>
    <n v="120"/>
    <n v="2"/>
  </r>
  <r>
    <s v="0EC"/>
    <x v="6"/>
    <d v="2024-09-01T00:00:00"/>
    <x v="0"/>
    <x v="8"/>
    <s v="HK4040"/>
    <x v="7"/>
    <x v="4"/>
    <n v="9"/>
    <n v="8902"/>
    <n v="27.45"/>
    <s v="91001"/>
    <x v="61"/>
    <x v="19"/>
    <n v="5"/>
    <s v="27"/>
    <s v=",45"/>
    <n v="1620.45"/>
    <n v="27.0075"/>
  </r>
  <r>
    <s v="0EC"/>
    <x v="6"/>
    <d v="2024-09-01T00:00:00"/>
    <x v="0"/>
    <x v="8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9-01T00:00:00"/>
    <x v="0"/>
    <x v="8"/>
    <s v="HK4040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9-01T00:00:00"/>
    <x v="0"/>
    <x v="8"/>
    <s v="HK4040"/>
    <x v="7"/>
    <x v="4"/>
    <n v="1"/>
    <n v="818"/>
    <n v="3.1"/>
    <s v="94001"/>
    <x v="68"/>
    <x v="21"/>
    <n v="3"/>
    <s v="3,"/>
    <s v="1"/>
    <n v="181"/>
    <n v="3.0166666666666666"/>
  </r>
  <r>
    <s v="0EC"/>
    <x v="6"/>
    <d v="2024-09-01T00:00:00"/>
    <x v="0"/>
    <x v="8"/>
    <s v="HK4040"/>
    <x v="7"/>
    <x v="4"/>
    <n v="1"/>
    <n v="545"/>
    <n v="1.35"/>
    <s v="94343"/>
    <x v="79"/>
    <x v="21"/>
    <n v="4"/>
    <s v="1,"/>
    <s v="35"/>
    <n v="95"/>
    <n v="1.5833333333333333"/>
  </r>
  <r>
    <s v="0EC"/>
    <x v="6"/>
    <d v="2024-09-01T00:00:00"/>
    <x v="0"/>
    <x v="8"/>
    <s v="HK4040"/>
    <x v="7"/>
    <x v="4"/>
    <n v="2"/>
    <n v="1008"/>
    <n v="3.1"/>
    <s v="97001"/>
    <x v="57"/>
    <x v="16"/>
    <n v="3"/>
    <s v="3,"/>
    <s v="1"/>
    <n v="181"/>
    <n v="3.0166666666666666"/>
  </r>
  <r>
    <s v="0EC"/>
    <x v="6"/>
    <d v="2024-09-01T00:00:00"/>
    <x v="0"/>
    <x v="8"/>
    <s v="HK4040"/>
    <x v="7"/>
    <x v="4"/>
    <n v="2"/>
    <n v="1050"/>
    <n v="5"/>
    <s v="99001"/>
    <x v="58"/>
    <x v="17"/>
    <n v="1"/>
    <s v="5"/>
    <n v="0"/>
    <n v="300"/>
    <n v="5"/>
  </r>
  <r>
    <s v="0EC"/>
    <x v="6"/>
    <d v="2024-09-01T00:00:00"/>
    <x v="0"/>
    <x v="8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9-01T00:00:00"/>
    <x v="0"/>
    <x v="8"/>
    <s v="HK4460"/>
    <x v="12"/>
    <x v="4"/>
    <n v="1"/>
    <n v="258"/>
    <n v="0.24"/>
    <s v="18753"/>
    <x v="99"/>
    <x v="30"/>
    <n v="4"/>
    <s v="0,"/>
    <s v="24"/>
    <n v="24"/>
    <n v="0.4"/>
  </r>
  <r>
    <s v="0EC"/>
    <x v="6"/>
    <d v="2024-09-01T00:00:00"/>
    <x v="0"/>
    <x v="8"/>
    <s v="HK4460"/>
    <x v="12"/>
    <x v="4"/>
    <n v="1"/>
    <n v="128"/>
    <n v="0.3"/>
    <s v="19318"/>
    <x v="62"/>
    <x v="20"/>
    <n v="3"/>
    <s v="0,"/>
    <s v="3"/>
    <n v="3"/>
    <n v="0.05"/>
  </r>
  <r>
    <s v="0EC"/>
    <x v="6"/>
    <d v="2024-09-01T00:00:00"/>
    <x v="0"/>
    <x v="8"/>
    <s v="HK4460"/>
    <x v="12"/>
    <x v="4"/>
    <n v="1"/>
    <n v="92"/>
    <n v="0.15"/>
    <s v="25175"/>
    <x v="1"/>
    <x v="1"/>
    <n v="4"/>
    <s v="0,"/>
    <s v="15"/>
    <n v="15"/>
    <n v="0.25"/>
  </r>
  <r>
    <s v="0EC"/>
    <x v="6"/>
    <d v="2024-09-01T00:00:00"/>
    <x v="0"/>
    <x v="8"/>
    <s v="HK4460"/>
    <x v="12"/>
    <x v="4"/>
    <n v="1"/>
    <n v="317"/>
    <n v="0.55000000000000004"/>
    <s v="50001"/>
    <x v="77"/>
    <x v="24"/>
    <n v="4"/>
    <s v="0,"/>
    <s v="55"/>
    <n v="55"/>
    <n v="0.91666666666666663"/>
  </r>
  <r>
    <s v="0EC"/>
    <x v="6"/>
    <d v="2024-09-01T00:00:00"/>
    <x v="0"/>
    <x v="8"/>
    <s v="HK4460"/>
    <x v="12"/>
    <x v="4"/>
    <n v="1"/>
    <n v="973"/>
    <n v="2.25"/>
    <s v="5001"/>
    <x v="2"/>
    <x v="2"/>
    <n v="4"/>
    <s v="2,"/>
    <s v="25"/>
    <n v="145"/>
    <n v="2.4166666666666665"/>
  </r>
  <r>
    <s v="0EC"/>
    <x v="6"/>
    <d v="2024-09-01T00:00:00"/>
    <x v="0"/>
    <x v="8"/>
    <s v="HK4460"/>
    <x v="12"/>
    <x v="4"/>
    <n v="1"/>
    <n v="262"/>
    <n v="0.42"/>
    <s v="52001"/>
    <x v="54"/>
    <x v="13"/>
    <n v="4"/>
    <s v="0,"/>
    <s v="42"/>
    <n v="42"/>
    <n v="0.7"/>
  </r>
  <r>
    <s v="0EC"/>
    <x v="6"/>
    <d v="2024-09-01T00:00:00"/>
    <x v="0"/>
    <x v="8"/>
    <s v="HK4460"/>
    <x v="12"/>
    <x v="4"/>
    <n v="1"/>
    <n v="378"/>
    <n v="1"/>
    <s v="54001"/>
    <x v="52"/>
    <x v="12"/>
    <n v="1"/>
    <s v="1"/>
    <n v="0"/>
    <n v="60"/>
    <n v="1"/>
  </r>
  <r>
    <s v="0EC"/>
    <x v="6"/>
    <d v="2024-09-01T00:00:00"/>
    <x v="0"/>
    <x v="8"/>
    <s v="HK4460"/>
    <x v="12"/>
    <x v="4"/>
    <n v="1"/>
    <n v="257"/>
    <n v="0.36"/>
    <s v="63001"/>
    <x v="76"/>
    <x v="25"/>
    <n v="4"/>
    <s v="0,"/>
    <s v="36"/>
    <n v="36"/>
    <n v="0.6"/>
  </r>
  <r>
    <s v="0EC"/>
    <x v="6"/>
    <d v="2024-09-01T00:00:00"/>
    <x v="0"/>
    <x v="8"/>
    <s v="HK4460"/>
    <x v="12"/>
    <x v="4"/>
    <n v="2"/>
    <n v="713"/>
    <n v="1.45"/>
    <s v="81001"/>
    <x v="55"/>
    <x v="14"/>
    <n v="4"/>
    <s v="1,"/>
    <s v="45"/>
    <n v="105"/>
    <n v="1.75"/>
  </r>
  <r>
    <s v="0EC"/>
    <x v="6"/>
    <d v="2024-09-01T00:00:00"/>
    <x v="0"/>
    <x v="8"/>
    <s v="HK4460"/>
    <x v="12"/>
    <x v="4"/>
    <n v="1"/>
    <n v="192"/>
    <n v="0.3"/>
    <s v="85001"/>
    <x v="4"/>
    <x v="4"/>
    <n v="3"/>
    <s v="0,"/>
    <s v="3"/>
    <n v="3"/>
    <n v="0.05"/>
  </r>
  <r>
    <s v="0EC"/>
    <x v="6"/>
    <d v="2024-09-01T00:00:00"/>
    <x v="0"/>
    <x v="8"/>
    <s v="HK4460"/>
    <x v="12"/>
    <x v="4"/>
    <n v="3"/>
    <n v="3377"/>
    <n v="9.1300000000000008"/>
    <s v="88001"/>
    <x v="60"/>
    <x v="18"/>
    <n v="4"/>
    <s v="9,"/>
    <s v="13"/>
    <n v="553"/>
    <n v="9.2166666666666668"/>
  </r>
  <r>
    <s v="0EC"/>
    <x v="6"/>
    <d v="2024-09-01T00:00:00"/>
    <x v="0"/>
    <x v="8"/>
    <s v="HK4460"/>
    <x v="12"/>
    <x v="4"/>
    <n v="2"/>
    <n v="747"/>
    <n v="2.12"/>
    <s v="88564"/>
    <x v="78"/>
    <x v="18"/>
    <n v="4"/>
    <s v="2,"/>
    <s v="12"/>
    <n v="132"/>
    <n v="2.2000000000000002"/>
  </r>
  <r>
    <s v="0EC"/>
    <x v="6"/>
    <d v="2024-09-01T00:00:00"/>
    <x v="0"/>
    <x v="8"/>
    <s v="HK4460"/>
    <x v="12"/>
    <x v="4"/>
    <n v="6"/>
    <n v="6365"/>
    <n v="1351"/>
    <s v="91001"/>
    <x v="61"/>
    <x v="19"/>
    <n v="4"/>
    <s v="13"/>
    <s v="51"/>
    <n v="831"/>
    <n v="13.85"/>
  </r>
  <r>
    <s v="0EC"/>
    <x v="6"/>
    <d v="2024-09-01T00:00:00"/>
    <x v="0"/>
    <x v="8"/>
    <s v="HK4460"/>
    <x v="12"/>
    <x v="4"/>
    <n v="1"/>
    <n v="374"/>
    <n v="0.5"/>
    <s v="91405"/>
    <x v="80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9-01T00:00:00"/>
    <x v="0"/>
    <x v="8"/>
    <s v="HK4460"/>
    <x v="12"/>
    <x v="4"/>
    <n v="2"/>
    <n v="584"/>
    <n v="0.5"/>
    <s v="91798"/>
    <x v="88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3"/>
    <n v="1956"/>
    <n v="4.59"/>
    <s v="94001"/>
    <x v="68"/>
    <x v="21"/>
    <n v="4"/>
    <s v="4,"/>
    <s v="59"/>
    <n v="299"/>
    <n v="4.9833333333333334"/>
  </r>
  <r>
    <s v="0EC"/>
    <x v="6"/>
    <d v="2024-09-01T00:00:00"/>
    <x v="0"/>
    <x v="8"/>
    <s v="HK4460"/>
    <x v="12"/>
    <x v="4"/>
    <n v="1"/>
    <n v="545"/>
    <n v="1.05"/>
    <s v="94343"/>
    <x v="79"/>
    <x v="21"/>
    <n v="4"/>
    <s v="1,"/>
    <s v="05"/>
    <n v="65"/>
    <n v="1.0833333333333333"/>
  </r>
  <r>
    <s v="0EC"/>
    <x v="6"/>
    <d v="2024-09-01T00:00:00"/>
    <x v="0"/>
    <x v="8"/>
    <s v="HK4460"/>
    <x v="12"/>
    <x v="4"/>
    <n v="1"/>
    <n v="299"/>
    <n v="0.4"/>
    <s v="95001"/>
    <x v="81"/>
    <x v="26"/>
    <n v="3"/>
    <s v="0,"/>
    <s v="4"/>
    <n v="4"/>
    <n v="6.6666666666666666E-2"/>
  </r>
  <r>
    <s v="0EC"/>
    <x v="6"/>
    <d v="2024-09-01T00:00:00"/>
    <x v="0"/>
    <x v="8"/>
    <s v="HK4460"/>
    <x v="12"/>
    <x v="4"/>
    <n v="1"/>
    <n v="723"/>
    <n v="1.5"/>
    <s v="97001"/>
    <x v="57"/>
    <x v="16"/>
    <n v="3"/>
    <s v="1,"/>
    <s v="5"/>
    <n v="65"/>
    <n v="1.0833333333333333"/>
  </r>
  <r>
    <s v="0EC"/>
    <x v="6"/>
    <d v="2024-09-01T00:00:00"/>
    <x v="0"/>
    <x v="8"/>
    <s v="HK4460"/>
    <x v="12"/>
    <x v="4"/>
    <n v="4"/>
    <n v="1704"/>
    <n v="4.05"/>
    <s v="99773"/>
    <x v="71"/>
    <x v="17"/>
    <n v="4"/>
    <s v="4,"/>
    <s v="05"/>
    <n v="245"/>
    <n v="4.083333333333333"/>
  </r>
  <r>
    <s v="0EC"/>
    <x v="6"/>
    <d v="2024-09-01T00:00:00"/>
    <x v="0"/>
    <x v="8"/>
    <s v="HK4850"/>
    <x v="7"/>
    <x v="4"/>
    <n v="637"/>
    <n v="2.1"/>
    <n v="1.2"/>
    <s v="13001"/>
    <x v="67"/>
    <x v="10"/>
    <n v="3"/>
    <s v="1,"/>
    <s v="2"/>
    <n v="62"/>
    <n v="1.0333333333333334"/>
  </r>
  <r>
    <s v="0EC"/>
    <x v="6"/>
    <d v="2024-09-01T00:00:00"/>
    <x v="0"/>
    <x v="8"/>
    <s v="HK4850"/>
    <x v="7"/>
    <x v="4"/>
    <n v="1"/>
    <n v="258"/>
    <n v="1.1000000000000001"/>
    <s v="18753"/>
    <x v="99"/>
    <x v="30"/>
    <n v="3"/>
    <s v="1,"/>
    <s v="1"/>
    <n v="61"/>
    <n v="1.0166666666666666"/>
  </r>
  <r>
    <s v="0EC"/>
    <x v="6"/>
    <d v="2024-09-01T00:00:00"/>
    <x v="0"/>
    <x v="8"/>
    <s v="HK4850"/>
    <x v="7"/>
    <x v="4"/>
    <n v="2"/>
    <n v="286"/>
    <n v="1.3"/>
    <s v="19318"/>
    <x v="62"/>
    <x v="20"/>
    <n v="3"/>
    <s v="1,"/>
    <s v="3"/>
    <n v="63"/>
    <n v="1.05"/>
  </r>
  <r>
    <s v="0EC"/>
    <x v="6"/>
    <d v="2024-09-01T00:00:00"/>
    <x v="0"/>
    <x v="8"/>
    <s v="HK4850"/>
    <x v="7"/>
    <x v="4"/>
    <n v="0"/>
    <n v="419"/>
    <n v="1.55"/>
    <s v="19809"/>
    <x v="63"/>
    <x v="20"/>
    <n v="4"/>
    <s v="1,"/>
    <s v="55"/>
    <n v="115"/>
    <n v="1.9166666666666667"/>
  </r>
  <r>
    <s v="0EC"/>
    <x v="6"/>
    <d v="2024-09-01T00:00:00"/>
    <x v="0"/>
    <x v="8"/>
    <s v="HK4850"/>
    <x v="7"/>
    <x v="4"/>
    <n v="1"/>
    <n v="354"/>
    <n v="1.1000000000000001"/>
    <s v="23001"/>
    <x v="0"/>
    <x v="0"/>
    <n v="3"/>
    <s v="1,"/>
    <s v="1"/>
    <n v="61"/>
    <n v="1.0166666666666666"/>
  </r>
  <r>
    <s v="0EC"/>
    <x v="6"/>
    <d v="2024-09-01T00:00:00"/>
    <x v="0"/>
    <x v="8"/>
    <s v="HK4850"/>
    <x v="7"/>
    <x v="4"/>
    <n v="1"/>
    <n v="310"/>
    <n v="1.1499999999999999"/>
    <s v="27001"/>
    <x v="56"/>
    <x v="15"/>
    <n v="4"/>
    <s v="1,"/>
    <s v="15"/>
    <n v="75"/>
    <n v="1.25"/>
  </r>
  <r>
    <s v="0EC"/>
    <x v="6"/>
    <d v="2024-09-01T00:00:00"/>
    <x v="0"/>
    <x v="8"/>
    <s v="HK4850"/>
    <x v="7"/>
    <x v="4"/>
    <n v="5"/>
    <n v="1362"/>
    <n v="5.5"/>
    <s v="54001"/>
    <x v="52"/>
    <x v="12"/>
    <n v="3"/>
    <s v="5,"/>
    <s v="5"/>
    <n v="305"/>
    <n v="5.083333333333333"/>
  </r>
  <r>
    <s v="0EC"/>
    <x v="6"/>
    <d v="2024-09-01T00:00:00"/>
    <x v="0"/>
    <x v="8"/>
    <s v="HK4850"/>
    <x v="7"/>
    <x v="4"/>
    <n v="1"/>
    <n v="180"/>
    <n v="0.45"/>
    <s v="66001"/>
    <x v="98"/>
    <x v="31"/>
    <n v="4"/>
    <s v="0,"/>
    <s v="45"/>
    <n v="45"/>
    <n v="0.75"/>
  </r>
  <r>
    <s v="0EC"/>
    <x v="6"/>
    <d v="2024-09-01T00:00:00"/>
    <x v="0"/>
    <x v="8"/>
    <s v="HK4850"/>
    <x v="7"/>
    <x v="4"/>
    <n v="2"/>
    <n v="476"/>
    <n v="2.4"/>
    <s v="81736"/>
    <x v="59"/>
    <x v="14"/>
    <n v="3"/>
    <s v="2,"/>
    <s v="4"/>
    <n v="124"/>
    <n v="2.0666666666666669"/>
  </r>
  <r>
    <s v="0EC"/>
    <x v="6"/>
    <d v="2024-09-01T00:00:00"/>
    <x v="0"/>
    <x v="8"/>
    <s v="HK4850"/>
    <x v="7"/>
    <x v="4"/>
    <n v="1"/>
    <n v="193"/>
    <n v="0.45"/>
    <s v="85001"/>
    <x v="4"/>
    <x v="4"/>
    <n v="4"/>
    <s v="0,"/>
    <s v="45"/>
    <n v="45"/>
    <n v="0.75"/>
  </r>
  <r>
    <s v="0EC"/>
    <x v="6"/>
    <d v="2024-09-01T00:00:00"/>
    <x v="0"/>
    <x v="8"/>
    <s v="HK4850"/>
    <x v="7"/>
    <x v="4"/>
    <n v="1"/>
    <n v="355"/>
    <n v="1.35"/>
    <s v="86573"/>
    <x v="109"/>
    <x v="29"/>
    <n v="4"/>
    <s v="1,"/>
    <s v="35"/>
    <n v="95"/>
    <n v="1.5833333333333333"/>
  </r>
  <r>
    <s v="0EC"/>
    <x v="6"/>
    <d v="2024-09-01T00:00:00"/>
    <x v="0"/>
    <x v="8"/>
    <s v="HK4850"/>
    <x v="7"/>
    <x v="4"/>
    <n v="3"/>
    <n v="3137"/>
    <n v="10.45"/>
    <s v="91001"/>
    <x v="61"/>
    <x v="19"/>
    <n v="5"/>
    <s v="10"/>
    <s v=",45"/>
    <n v="600.45000000000005"/>
    <n v="10.0075"/>
  </r>
  <r>
    <s v="0EC"/>
    <x v="6"/>
    <d v="2024-09-01T00:00:00"/>
    <x v="0"/>
    <x v="8"/>
    <s v="HK4850"/>
    <x v="7"/>
    <x v="4"/>
    <n v="1"/>
    <n v="512"/>
    <n v="1.5"/>
    <s v="91405"/>
    <x v="80"/>
    <x v="19"/>
    <n v="3"/>
    <s v="1,"/>
    <s v="5"/>
    <n v="65"/>
    <n v="1.0833333333333333"/>
  </r>
  <r>
    <s v="0EC"/>
    <x v="6"/>
    <d v="2024-09-01T00:00:00"/>
    <x v="0"/>
    <x v="8"/>
    <s v="HK4850"/>
    <x v="7"/>
    <x v="4"/>
    <n v="3"/>
    <n v="1497"/>
    <n v="5.25"/>
    <s v="94001"/>
    <x v="68"/>
    <x v="21"/>
    <n v="4"/>
    <s v="5,"/>
    <s v="25"/>
    <n v="325"/>
    <n v="5.416666666666667"/>
  </r>
  <r>
    <s v="0EC"/>
    <x v="6"/>
    <d v="2024-09-01T00:00:00"/>
    <x v="0"/>
    <x v="8"/>
    <s v="HK4850"/>
    <x v="7"/>
    <x v="4"/>
    <n v="1"/>
    <n v="545"/>
    <n v="1.45"/>
    <s v="94343"/>
    <x v="79"/>
    <x v="21"/>
    <n v="4"/>
    <s v="1,"/>
    <s v="45"/>
    <n v="105"/>
    <n v="1.75"/>
  </r>
  <r>
    <s v="0EC"/>
    <x v="6"/>
    <d v="2024-09-01T00:00:00"/>
    <x v="0"/>
    <x v="8"/>
    <s v="HK4850"/>
    <x v="7"/>
    <x v="4"/>
    <n v="1"/>
    <n v="441"/>
    <n v="1.5"/>
    <s v="95001"/>
    <x v="81"/>
    <x v="26"/>
    <n v="3"/>
    <s v="1,"/>
    <s v="5"/>
    <n v="65"/>
    <n v="1.0833333333333333"/>
  </r>
  <r>
    <s v="0EC"/>
    <x v="6"/>
    <d v="2024-09-01T00:00:00"/>
    <x v="0"/>
    <x v="8"/>
    <s v="HK4850"/>
    <x v="7"/>
    <x v="4"/>
    <n v="4"/>
    <n v="1815"/>
    <n v="7.55"/>
    <s v="97001"/>
    <x v="57"/>
    <x v="16"/>
    <n v="4"/>
    <s v="7,"/>
    <s v="55"/>
    <n v="475"/>
    <n v="7.916666666666667"/>
  </r>
  <r>
    <s v="0EC"/>
    <x v="6"/>
    <d v="2024-09-01T00:00:00"/>
    <x v="0"/>
    <x v="8"/>
    <s v="HK5072"/>
    <x v="1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5072"/>
    <x v="11"/>
    <x v="4"/>
    <n v="1"/>
    <n v="460"/>
    <n v="1.5"/>
    <s v="91263"/>
    <x v="97"/>
    <x v="19"/>
    <n v="3"/>
    <s v="1,"/>
    <s v="5"/>
    <n v="65"/>
    <n v="1.0833333333333333"/>
  </r>
  <r>
    <s v="0EC"/>
    <x v="6"/>
    <d v="2024-09-01T00:00:00"/>
    <x v="0"/>
    <x v="8"/>
    <s v="HK5072"/>
    <x v="11"/>
    <x v="4"/>
    <n v="1"/>
    <n v="295"/>
    <n v="1.1000000000000001"/>
    <s v="91407"/>
    <x v="87"/>
    <x v="19"/>
    <n v="3"/>
    <s v="1,"/>
    <s v="1"/>
    <n v="61"/>
    <n v="1.0166666666666666"/>
  </r>
  <r>
    <s v="0EC"/>
    <x v="6"/>
    <d v="2024-09-01T00:00:00"/>
    <x v="0"/>
    <x v="8"/>
    <s v="HK5072"/>
    <x v="11"/>
    <x v="4"/>
    <n v="3"/>
    <n v="1023"/>
    <n v="6.1"/>
    <s v="91460"/>
    <x v="93"/>
    <x v="19"/>
    <n v="3"/>
    <s v="6,"/>
    <s v="1"/>
    <n v="361"/>
    <n v="6.0166666666666666"/>
  </r>
  <r>
    <s v="0EC"/>
    <x v="6"/>
    <d v="2024-09-01T00:00:00"/>
    <x v="0"/>
    <x v="8"/>
    <s v="HK5072"/>
    <x v="11"/>
    <x v="4"/>
    <n v="1"/>
    <n v="723"/>
    <n v="3"/>
    <s v="91798"/>
    <x v="88"/>
    <x v="19"/>
    <n v="1"/>
    <s v="3"/>
    <n v="0"/>
    <n v="180"/>
    <n v="3"/>
  </r>
  <r>
    <s v="0EC"/>
    <x v="6"/>
    <d v="2024-09-01T00:00:00"/>
    <x v="0"/>
    <x v="8"/>
    <s v="HK5072"/>
    <x v="11"/>
    <x v="4"/>
    <n v="4"/>
    <n v="2797"/>
    <n v="11.55"/>
    <s v="94001"/>
    <x v="68"/>
    <x v="21"/>
    <n v="5"/>
    <s v="11"/>
    <s v=",55"/>
    <n v="660.55"/>
    <n v="11.009166666666665"/>
  </r>
  <r>
    <s v="0EC"/>
    <x v="6"/>
    <d v="2024-09-01T00:00:00"/>
    <x v="0"/>
    <x v="8"/>
    <s v="HK5072"/>
    <x v="11"/>
    <x v="4"/>
    <n v="1"/>
    <n v="174"/>
    <n v="0.5"/>
    <s v="94343"/>
    <x v="79"/>
    <x v="21"/>
    <n v="3"/>
    <s v="0,"/>
    <s v="5"/>
    <n v="5"/>
    <n v="8.3333333333333329E-2"/>
  </r>
  <r>
    <s v="0EC"/>
    <x v="6"/>
    <d v="2024-09-01T00:00:00"/>
    <x v="0"/>
    <x v="8"/>
    <s v="HK5072"/>
    <x v="11"/>
    <x v="4"/>
    <n v="1"/>
    <n v="720"/>
    <n v="2.2799999999999998"/>
    <s v="94883"/>
    <x v="89"/>
    <x v="21"/>
    <n v="4"/>
    <s v="2,"/>
    <s v="28"/>
    <n v="148"/>
    <n v="2.4666666666666668"/>
  </r>
  <r>
    <s v="0EC"/>
    <x v="6"/>
    <d v="2024-09-01T00:00:00"/>
    <x v="0"/>
    <x v="8"/>
    <s v="HK5072"/>
    <x v="11"/>
    <x v="4"/>
    <n v="1"/>
    <n v="297"/>
    <n v="0.3"/>
    <s v="95200"/>
    <x v="90"/>
    <x v="26"/>
    <n v="3"/>
    <s v="0,"/>
    <s v="3"/>
    <n v="3"/>
    <n v="0.05"/>
  </r>
  <r>
    <s v="0EC"/>
    <x v="6"/>
    <d v="2024-09-01T00:00:00"/>
    <x v="0"/>
    <x v="8"/>
    <s v="HK5072"/>
    <x v="11"/>
    <x v="4"/>
    <n v="5"/>
    <n v="2252"/>
    <n v="10.55"/>
    <s v="97001"/>
    <x v="57"/>
    <x v="16"/>
    <n v="5"/>
    <s v="10"/>
    <s v=",55"/>
    <n v="600.54999999999995"/>
    <n v="10.009166666666665"/>
  </r>
  <r>
    <s v="0EC"/>
    <x v="6"/>
    <d v="2024-09-01T00:00:00"/>
    <x v="0"/>
    <x v="8"/>
    <s v="HK5072"/>
    <x v="11"/>
    <x v="4"/>
    <n v="1"/>
    <n v="386"/>
    <n v="1.5"/>
    <s v="99524"/>
    <x v="66"/>
    <x v="17"/>
    <n v="3"/>
    <s v="1,"/>
    <s v="5"/>
    <n v="65"/>
    <n v="1.0833333333333333"/>
  </r>
  <r>
    <s v="0EC"/>
    <x v="6"/>
    <d v="2024-09-01T00:00:00"/>
    <x v="0"/>
    <x v="8"/>
    <s v="HK5072"/>
    <x v="11"/>
    <x v="4"/>
    <n v="9"/>
    <n v="3834"/>
    <n v="14.5"/>
    <s v="99773"/>
    <x v="71"/>
    <x v="17"/>
    <n v="4"/>
    <s v="14"/>
    <s v=",5"/>
    <n v="840.5"/>
    <n v="14.008333333333333"/>
  </r>
  <r>
    <s v="0EL"/>
    <x v="9"/>
    <d v="2024-09-01T00:00:00"/>
    <x v="0"/>
    <x v="8"/>
    <s v="HK4944"/>
    <x v="14"/>
    <x v="4"/>
    <n v="3"/>
    <n v="820"/>
    <n v="4"/>
    <s v="23001"/>
    <x v="0"/>
    <x v="0"/>
    <n v="1"/>
    <s v="4"/>
    <n v="0"/>
    <n v="240"/>
    <n v="4"/>
  </r>
  <r>
    <s v="0EL"/>
    <x v="9"/>
    <d v="2024-09-01T00:00:00"/>
    <x v="0"/>
    <x v="8"/>
    <s v="HK4944"/>
    <x v="14"/>
    <x v="4"/>
    <n v="4"/>
    <n v="156"/>
    <n v="2"/>
    <s v="27001"/>
    <x v="56"/>
    <x v="15"/>
    <n v="1"/>
    <s v="2"/>
    <n v="0"/>
    <n v="120"/>
    <n v="2"/>
  </r>
  <r>
    <s v="0EL"/>
    <x v="9"/>
    <d v="2024-09-01T00:00:00"/>
    <x v="0"/>
    <x v="8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9-01T00:00:00"/>
    <x v="0"/>
    <x v="8"/>
    <s v="HK4944"/>
    <x v="14"/>
    <x v="4"/>
    <n v="1"/>
    <n v="136"/>
    <n v="0.5"/>
    <s v="5615"/>
    <x v="16"/>
    <x v="2"/>
    <n v="3"/>
    <s v="0,"/>
    <s v="5"/>
    <n v="5"/>
    <n v="8.3333333333333329E-2"/>
  </r>
  <r>
    <s v="0EM"/>
    <x v="10"/>
    <d v="2024-09-01T00:00:00"/>
    <x v="0"/>
    <x v="8"/>
    <s v="HK877"/>
    <x v="13"/>
    <x v="1"/>
    <n v="2"/>
    <n v="1239"/>
    <n v="5.54"/>
    <s v="85001"/>
    <x v="4"/>
    <x v="4"/>
    <n v="4"/>
    <s v="5,"/>
    <s v="54"/>
    <n v="354"/>
    <n v="5.9"/>
  </r>
  <r>
    <s v="0ES"/>
    <x v="11"/>
    <d v="2024-09-01T00:00:00"/>
    <x v="0"/>
    <x v="8"/>
    <s v="HK1925"/>
    <x v="1"/>
    <x v="4"/>
    <n v="9"/>
    <n v="225"/>
    <n v="1.1499999999999999"/>
    <s v="25175"/>
    <x v="1"/>
    <x v="1"/>
    <n v="4"/>
    <s v="1,"/>
    <s v="15"/>
    <n v="75"/>
    <n v="1.25"/>
  </r>
  <r>
    <s v="0ES"/>
    <x v="11"/>
    <d v="2024-09-01T00:00:00"/>
    <x v="0"/>
    <x v="8"/>
    <s v="HK1925"/>
    <x v="1"/>
    <x v="4"/>
    <n v="26"/>
    <n v="7309"/>
    <n v="36.65"/>
    <s v="50001"/>
    <x v="77"/>
    <x v="24"/>
    <n v="5"/>
    <s v="36"/>
    <s v=",65"/>
    <n v="2160.65"/>
    <n v="36.010833333333338"/>
  </r>
  <r>
    <s v="0ES"/>
    <x v="11"/>
    <d v="2024-09-01T00:00:00"/>
    <x v="0"/>
    <x v="8"/>
    <s v="HK1925"/>
    <x v="1"/>
    <x v="4"/>
    <n v="5"/>
    <n v="386"/>
    <n v="2.2999999999999998"/>
    <s v="50350"/>
    <x v="75"/>
    <x v="24"/>
    <n v="3"/>
    <s v="2,"/>
    <s v="3"/>
    <n v="123"/>
    <n v="2.0499999999999998"/>
  </r>
  <r>
    <s v="0ES"/>
    <x v="11"/>
    <d v="2024-09-01T00:00:00"/>
    <x v="0"/>
    <x v="8"/>
    <s v="HK1925"/>
    <x v="1"/>
    <x v="4"/>
    <n v="3"/>
    <n v="810"/>
    <n v="4.3"/>
    <s v="91001"/>
    <x v="61"/>
    <x v="19"/>
    <n v="3"/>
    <s v="4,"/>
    <s v="3"/>
    <n v="243"/>
    <n v="4.05"/>
  </r>
  <r>
    <s v="0ES"/>
    <x v="11"/>
    <d v="2024-09-01T00:00:00"/>
    <x v="0"/>
    <x v="8"/>
    <s v="HK1925"/>
    <x v="1"/>
    <x v="4"/>
    <n v="18"/>
    <n v="2459"/>
    <n v="15.5"/>
    <s v="94001"/>
    <x v="68"/>
    <x v="21"/>
    <n v="4"/>
    <s v="15"/>
    <s v=",5"/>
    <n v="900.5"/>
    <n v="15.008333333333333"/>
  </r>
  <r>
    <s v="0ES"/>
    <x v="11"/>
    <d v="2024-09-01T00:00:00"/>
    <x v="0"/>
    <x v="8"/>
    <s v="HK1925"/>
    <x v="1"/>
    <x v="4"/>
    <n v="2"/>
    <n v="187"/>
    <n v="1"/>
    <s v="94343"/>
    <x v="79"/>
    <x v="21"/>
    <n v="1"/>
    <s v="1"/>
    <n v="0"/>
    <n v="60"/>
    <n v="1"/>
  </r>
  <r>
    <s v="0ES"/>
    <x v="11"/>
    <d v="2024-09-01T00:00:00"/>
    <x v="0"/>
    <x v="8"/>
    <s v="HK1925"/>
    <x v="1"/>
    <x v="4"/>
    <n v="6"/>
    <n v="374"/>
    <n v="2"/>
    <s v="94883"/>
    <x v="89"/>
    <x v="21"/>
    <n v="1"/>
    <s v="2"/>
    <n v="0"/>
    <n v="120"/>
    <n v="2"/>
  </r>
  <r>
    <s v="0ES"/>
    <x v="11"/>
    <d v="2024-09-01T00:00:00"/>
    <x v="0"/>
    <x v="8"/>
    <s v="HK1925"/>
    <x v="1"/>
    <x v="4"/>
    <n v="6"/>
    <n v="1214"/>
    <n v="6"/>
    <s v="95001"/>
    <x v="81"/>
    <x v="26"/>
    <n v="1"/>
    <s v="6"/>
    <n v="0"/>
    <n v="360"/>
    <n v="6"/>
  </r>
  <r>
    <s v="0ES"/>
    <x v="11"/>
    <d v="2024-09-01T00:00:00"/>
    <x v="0"/>
    <x v="8"/>
    <s v="HK1925"/>
    <x v="1"/>
    <x v="4"/>
    <n v="9"/>
    <n v="2208"/>
    <n v="9.8000000000000007"/>
    <s v="97001"/>
    <x v="57"/>
    <x v="16"/>
    <n v="3"/>
    <s v="9,"/>
    <s v="8"/>
    <n v="548"/>
    <n v="9.1333333333333329"/>
  </r>
  <r>
    <s v="0ES"/>
    <x v="11"/>
    <d v="2024-09-01T00:00:00"/>
    <x v="0"/>
    <x v="8"/>
    <s v="HK1925"/>
    <x v="1"/>
    <x v="4"/>
    <n v="5"/>
    <n v="1487"/>
    <n v="7.3"/>
    <s v="99001"/>
    <x v="58"/>
    <x v="17"/>
    <n v="3"/>
    <s v="7,"/>
    <s v="3"/>
    <n v="423"/>
    <n v="7.05"/>
  </r>
  <r>
    <s v="0ES"/>
    <x v="11"/>
    <d v="2024-09-01T00:00:00"/>
    <x v="0"/>
    <x v="8"/>
    <s v="HK5078"/>
    <x v="7"/>
    <x v="4"/>
    <n v="4"/>
    <n v="138"/>
    <n v="0.2"/>
    <s v="19001"/>
    <x v="85"/>
    <x v="20"/>
    <n v="3"/>
    <s v="0,"/>
    <s v="2"/>
    <n v="2"/>
    <n v="3.3333333333333333E-2"/>
  </r>
  <r>
    <s v="0ES"/>
    <x v="11"/>
    <d v="2024-09-01T00:00:00"/>
    <x v="0"/>
    <x v="8"/>
    <s v="HK5078"/>
    <x v="7"/>
    <x v="4"/>
    <n v="7"/>
    <n v="1539"/>
    <n v="3.85"/>
    <s v="23001"/>
    <x v="0"/>
    <x v="0"/>
    <n v="4"/>
    <s v="3,"/>
    <s v="85"/>
    <n v="265"/>
    <n v="4.416666666666667"/>
  </r>
  <r>
    <s v="0ES"/>
    <x v="11"/>
    <d v="2024-09-01T00:00:00"/>
    <x v="0"/>
    <x v="8"/>
    <s v="HK5078"/>
    <x v="7"/>
    <x v="4"/>
    <n v="12"/>
    <n v="1032"/>
    <n v="2.6"/>
    <s v="27001"/>
    <x v="56"/>
    <x v="15"/>
    <n v="3"/>
    <s v="2,"/>
    <s v="6"/>
    <n v="126"/>
    <n v="2.1"/>
  </r>
  <r>
    <s v="0ES"/>
    <x v="11"/>
    <d v="2024-09-01T00:00:00"/>
    <x v="0"/>
    <x v="8"/>
    <s v="HK5078"/>
    <x v="7"/>
    <x v="4"/>
    <n v="7"/>
    <n v="1122"/>
    <n v="4.5"/>
    <s v="50001"/>
    <x v="77"/>
    <x v="24"/>
    <n v="3"/>
    <s v="4,"/>
    <s v="5"/>
    <n v="245"/>
    <n v="4.083333333333333"/>
  </r>
  <r>
    <s v="0ES"/>
    <x v="11"/>
    <d v="2024-09-01T00:00:00"/>
    <x v="0"/>
    <x v="8"/>
    <s v="HK5078"/>
    <x v="7"/>
    <x v="4"/>
    <n v="46"/>
    <n v="3875"/>
    <n v="9.3000000000000007"/>
    <s v="5001"/>
    <x v="2"/>
    <x v="2"/>
    <n v="3"/>
    <s v="9,"/>
    <s v="3"/>
    <n v="543"/>
    <n v="9.0500000000000007"/>
  </r>
  <r>
    <s v="0ES"/>
    <x v="11"/>
    <d v="2024-09-01T00:00:00"/>
    <x v="0"/>
    <x v="8"/>
    <s v="HK5078"/>
    <x v="7"/>
    <x v="4"/>
    <n v="2"/>
    <n v="428"/>
    <n v="0.9"/>
    <s v="5045"/>
    <x v="110"/>
    <x v="2"/>
    <n v="3"/>
    <s v="0,"/>
    <s v="9"/>
    <n v="9"/>
    <n v="0.15"/>
  </r>
  <r>
    <s v="0ES"/>
    <x v="11"/>
    <d v="2024-09-01T00:00:00"/>
    <x v="0"/>
    <x v="8"/>
    <s v="HK5078"/>
    <x v="7"/>
    <x v="4"/>
    <n v="3"/>
    <n v="844"/>
    <n v="2.4"/>
    <s v="52001"/>
    <x v="54"/>
    <x v="13"/>
    <n v="3"/>
    <s v="2,"/>
    <s v="4"/>
    <n v="124"/>
    <n v="2.0666666666666669"/>
  </r>
  <r>
    <s v="0ES"/>
    <x v="11"/>
    <d v="2024-09-01T00:00:00"/>
    <x v="0"/>
    <x v="8"/>
    <s v="HK5078"/>
    <x v="7"/>
    <x v="4"/>
    <n v="1"/>
    <n v="214"/>
    <n v="0.45"/>
    <s v="52520"/>
    <x v="154"/>
    <x v="13"/>
    <n v="4"/>
    <s v="0,"/>
    <s v="45"/>
    <n v="45"/>
    <n v="0.75"/>
  </r>
  <r>
    <s v="0ES"/>
    <x v="11"/>
    <d v="2024-09-01T00:00:00"/>
    <x v="0"/>
    <x v="8"/>
    <s v="HK5078"/>
    <x v="7"/>
    <x v="4"/>
    <n v="2"/>
    <n v="189"/>
    <n v="0.4"/>
    <s v="76001"/>
    <x v="106"/>
    <x v="27"/>
    <n v="3"/>
    <s v="0,"/>
    <s v="4"/>
    <n v="4"/>
    <n v="6.6666666666666666E-2"/>
  </r>
  <r>
    <s v="0ES"/>
    <x v="11"/>
    <d v="2024-09-01T00:00:00"/>
    <x v="0"/>
    <x v="8"/>
    <s v="HK5078"/>
    <x v="7"/>
    <x v="4"/>
    <n v="1"/>
    <n v="368"/>
    <n v="1.3"/>
    <s v="85001"/>
    <x v="4"/>
    <x v="4"/>
    <n v="3"/>
    <s v="1,"/>
    <s v="3"/>
    <n v="63"/>
    <n v="1.05"/>
  </r>
  <r>
    <s v="0ES"/>
    <x v="11"/>
    <d v="2024-09-01T00:00:00"/>
    <x v="0"/>
    <x v="8"/>
    <s v="HK5078"/>
    <x v="7"/>
    <x v="4"/>
    <n v="5"/>
    <n v="904"/>
    <n v="3.1"/>
    <s v="91001"/>
    <x v="61"/>
    <x v="19"/>
    <n v="3"/>
    <s v="3,"/>
    <s v="1"/>
    <n v="181"/>
    <n v="3.0166666666666666"/>
  </r>
  <r>
    <s v="0ES"/>
    <x v="11"/>
    <d v="2024-09-01T00:00:00"/>
    <x v="0"/>
    <x v="8"/>
    <s v="HK5078"/>
    <x v="7"/>
    <x v="4"/>
    <n v="2"/>
    <n v="504"/>
    <n v="2.1"/>
    <s v="91407"/>
    <x v="87"/>
    <x v="19"/>
    <n v="3"/>
    <s v="2,"/>
    <s v="1"/>
    <n v="121"/>
    <n v="2.0166666666666666"/>
  </r>
  <r>
    <s v="0ES"/>
    <x v="11"/>
    <d v="2024-09-01T00:00:00"/>
    <x v="0"/>
    <x v="8"/>
    <s v="HK5078"/>
    <x v="7"/>
    <x v="4"/>
    <n v="2"/>
    <n v="1010"/>
    <n v="3"/>
    <s v="95001"/>
    <x v="81"/>
    <x v="26"/>
    <n v="1"/>
    <s v="3"/>
    <n v="0"/>
    <n v="180"/>
    <n v="3"/>
  </r>
  <r>
    <s v="0ES"/>
    <x v="11"/>
    <d v="2024-09-01T00:00:00"/>
    <x v="0"/>
    <x v="8"/>
    <s v="HK5078"/>
    <x v="7"/>
    <x v="4"/>
    <n v="4"/>
    <n v="1095"/>
    <n v="3.5"/>
    <s v="97001"/>
    <x v="57"/>
    <x v="16"/>
    <n v="3"/>
    <s v="3,"/>
    <s v="5"/>
    <n v="185"/>
    <n v="3.0833333333333335"/>
  </r>
  <r>
    <s v="0ES"/>
    <x v="11"/>
    <d v="2024-09-01T00:00:00"/>
    <x v="0"/>
    <x v="8"/>
    <s v="HK5078"/>
    <x v="7"/>
    <x v="4"/>
    <n v="1"/>
    <n v="894"/>
    <n v="3"/>
    <s v="99001"/>
    <x v="58"/>
    <x v="17"/>
    <n v="1"/>
    <s v="3"/>
    <n v="0"/>
    <n v="180"/>
    <n v="3"/>
  </r>
  <r>
    <s v="0EU"/>
    <x v="12"/>
    <d v="2024-09-01T00:00:00"/>
    <x v="0"/>
    <x v="8"/>
    <s v="HK4490"/>
    <x v="7"/>
    <x v="4"/>
    <n v="3"/>
    <n v="930"/>
    <n v="6.25"/>
    <s v="11001"/>
    <x v="10"/>
    <x v="8"/>
    <n v="4"/>
    <s v="6,"/>
    <s v="25"/>
    <n v="385"/>
    <n v="6.416666666666667"/>
  </r>
  <r>
    <s v="0EU"/>
    <x v="12"/>
    <d v="2024-09-01T00:00:00"/>
    <x v="0"/>
    <x v="8"/>
    <s v="HK4490"/>
    <x v="7"/>
    <x v="4"/>
    <n v="1"/>
    <n v="565"/>
    <n v="2.0499999999999998"/>
    <s v="18001"/>
    <x v="105"/>
    <x v="30"/>
    <n v="4"/>
    <s v="2,"/>
    <s v="05"/>
    <n v="125"/>
    <n v="2.0833333333333335"/>
  </r>
  <r>
    <s v="0EU"/>
    <x v="12"/>
    <d v="2024-09-01T00:00:00"/>
    <x v="0"/>
    <x v="8"/>
    <s v="HK4490"/>
    <x v="7"/>
    <x v="4"/>
    <n v="2"/>
    <n v="246"/>
    <n v="1.3"/>
    <s v="19001"/>
    <x v="85"/>
    <x v="20"/>
    <n v="3"/>
    <s v="1,"/>
    <s v="3"/>
    <n v="63"/>
    <n v="1.05"/>
  </r>
  <r>
    <s v="0EU"/>
    <x v="12"/>
    <d v="2024-09-01T00:00:00"/>
    <x v="0"/>
    <x v="8"/>
    <s v="HK4490"/>
    <x v="7"/>
    <x v="4"/>
    <n v="1"/>
    <n v="1664"/>
    <n v="1.1000000000000001"/>
    <s v="20011"/>
    <x v="133"/>
    <x v="7"/>
    <n v="3"/>
    <s v="1,"/>
    <s v="1"/>
    <n v="61"/>
    <n v="1.0166666666666666"/>
  </r>
  <r>
    <s v="0EU"/>
    <x v="12"/>
    <d v="2024-09-01T00:00:00"/>
    <x v="0"/>
    <x v="8"/>
    <s v="HK4490"/>
    <x v="7"/>
    <x v="4"/>
    <n v="3"/>
    <n v="2079"/>
    <n v="4.45"/>
    <s v="23001"/>
    <x v="0"/>
    <x v="0"/>
    <n v="4"/>
    <s v="4,"/>
    <s v="45"/>
    <n v="285"/>
    <n v="4.75"/>
  </r>
  <r>
    <s v="0EU"/>
    <x v="12"/>
    <d v="2024-09-01T00:00:00"/>
    <x v="0"/>
    <x v="8"/>
    <s v="HK4490"/>
    <x v="7"/>
    <x v="4"/>
    <n v="2"/>
    <n v="245"/>
    <n v="1.2"/>
    <s v="27001"/>
    <x v="56"/>
    <x v="15"/>
    <n v="3"/>
    <s v="1,"/>
    <s v="2"/>
    <n v="62"/>
    <n v="1.0333333333333334"/>
  </r>
  <r>
    <s v="0EU"/>
    <x v="12"/>
    <d v="2024-09-01T00:00:00"/>
    <x v="0"/>
    <x v="8"/>
    <s v="HK4490"/>
    <x v="7"/>
    <x v="4"/>
    <n v="2"/>
    <n v="704"/>
    <n v="2.2999999999999998"/>
    <s v="50001"/>
    <x v="77"/>
    <x v="24"/>
    <n v="3"/>
    <s v="2,"/>
    <s v="3"/>
    <n v="123"/>
    <n v="2.0499999999999998"/>
  </r>
  <r>
    <s v="0EU"/>
    <x v="12"/>
    <d v="2024-09-01T00:00:00"/>
    <x v="0"/>
    <x v="8"/>
    <s v="HK4490"/>
    <x v="7"/>
    <x v="4"/>
    <n v="1"/>
    <n v="129"/>
    <n v="0.5"/>
    <s v="52001"/>
    <x v="54"/>
    <x v="13"/>
    <n v="3"/>
    <s v="0,"/>
    <s v="5"/>
    <n v="5"/>
    <n v="8.3333333333333329E-2"/>
  </r>
  <r>
    <s v="0EU"/>
    <x v="12"/>
    <d v="2024-09-01T00:00:00"/>
    <x v="0"/>
    <x v="8"/>
    <s v="HK4490"/>
    <x v="7"/>
    <x v="4"/>
    <n v="3"/>
    <n v="768"/>
    <n v="2.2999999999999998"/>
    <s v="5615"/>
    <x v="16"/>
    <x v="2"/>
    <n v="3"/>
    <s v="2,"/>
    <s v="3"/>
    <n v="123"/>
    <n v="2.0499999999999998"/>
  </r>
  <r>
    <s v="0EU"/>
    <x v="12"/>
    <d v="2024-09-01T00:00:00"/>
    <x v="0"/>
    <x v="8"/>
    <s v="HK4490"/>
    <x v="7"/>
    <x v="4"/>
    <n v="2"/>
    <n v="223"/>
    <n v="5.55"/>
    <s v="68001"/>
    <x v="8"/>
    <x v="6"/>
    <n v="4"/>
    <s v="5,"/>
    <s v="55"/>
    <n v="355"/>
    <n v="5.916666666666667"/>
  </r>
  <r>
    <s v="0EU"/>
    <x v="12"/>
    <d v="2024-09-01T00:00:00"/>
    <x v="0"/>
    <x v="8"/>
    <s v="HK4490"/>
    <x v="7"/>
    <x v="4"/>
    <n v="5"/>
    <n v="1182"/>
    <n v="5"/>
    <s v="76001"/>
    <x v="106"/>
    <x v="27"/>
    <n v="1"/>
    <s v="5"/>
    <n v="0"/>
    <n v="300"/>
    <n v="5"/>
  </r>
  <r>
    <s v="0EU"/>
    <x v="12"/>
    <d v="2024-09-01T00:00:00"/>
    <x v="0"/>
    <x v="8"/>
    <s v="HK4490"/>
    <x v="7"/>
    <x v="4"/>
    <n v="1"/>
    <n v="205"/>
    <n v="1.5"/>
    <s v="86568"/>
    <x v="91"/>
    <x v="29"/>
    <n v="3"/>
    <s v="1,"/>
    <s v="5"/>
    <n v="65"/>
    <n v="1.0833333333333333"/>
  </r>
  <r>
    <s v="0EU"/>
    <x v="12"/>
    <d v="2024-09-01T00:00:00"/>
    <x v="0"/>
    <x v="8"/>
    <s v="HK5118"/>
    <x v="12"/>
    <x v="4"/>
    <n v="2"/>
    <n v="727"/>
    <n v="1.48"/>
    <s v="5001"/>
    <x v="2"/>
    <x v="2"/>
    <n v="4"/>
    <s v="1,"/>
    <s v="48"/>
    <n v="108"/>
    <n v="1.8"/>
  </r>
  <r>
    <s v="0EU"/>
    <x v="12"/>
    <d v="2024-09-01T00:00:00"/>
    <x v="0"/>
    <x v="8"/>
    <s v="HK5118"/>
    <x v="12"/>
    <x v="4"/>
    <n v="1"/>
    <n v="253"/>
    <n v="1"/>
    <s v="66001"/>
    <x v="98"/>
    <x v="31"/>
    <n v="1"/>
    <s v="1"/>
    <n v="0"/>
    <n v="60"/>
    <n v="1"/>
  </r>
  <r>
    <s v="0EU"/>
    <x v="12"/>
    <d v="2024-09-01T00:00:00"/>
    <x v="0"/>
    <x v="8"/>
    <s v="HK5118"/>
    <x v="12"/>
    <x v="4"/>
    <n v="2"/>
    <n v="499"/>
    <n v="1.42"/>
    <s v="68001"/>
    <x v="8"/>
    <x v="6"/>
    <n v="4"/>
    <s v="1,"/>
    <s v="42"/>
    <n v="102"/>
    <n v="1.7"/>
  </r>
  <r>
    <s v="1CG"/>
    <x v="13"/>
    <d v="2024-09-01T00:00:00"/>
    <x v="0"/>
    <x v="8"/>
    <s v="HK3117"/>
    <x v="3"/>
    <x v="4"/>
    <n v="5"/>
    <n v="770"/>
    <n v="1.5"/>
    <s v="13001"/>
    <x v="67"/>
    <x v="10"/>
    <n v="3"/>
    <s v="1,"/>
    <s v="5"/>
    <n v="65"/>
    <n v="1.0833333333333333"/>
  </r>
  <r>
    <s v="1CG"/>
    <x v="13"/>
    <d v="2024-09-01T00:00:00"/>
    <x v="0"/>
    <x v="8"/>
    <s v="HK3117"/>
    <x v="3"/>
    <x v="4"/>
    <n v="2"/>
    <n v="525"/>
    <n v="1.1499999999999999"/>
    <s v="20001"/>
    <x v="7"/>
    <x v="7"/>
    <n v="4"/>
    <s v="1,"/>
    <s v="15"/>
    <n v="75"/>
    <n v="1.25"/>
  </r>
  <r>
    <s v="1CG"/>
    <x v="13"/>
    <d v="2024-09-01T00:00:00"/>
    <x v="0"/>
    <x v="8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09-01T00:00:00"/>
    <x v="0"/>
    <x v="8"/>
    <s v="HK3117"/>
    <x v="3"/>
    <x v="4"/>
    <n v="1"/>
    <n v="315"/>
    <n v="0.45"/>
    <s v="44001"/>
    <x v="84"/>
    <x v="28"/>
    <n v="4"/>
    <s v="0,"/>
    <s v="45"/>
    <n v="45"/>
    <n v="0.75"/>
  </r>
  <r>
    <s v="1CG"/>
    <x v="13"/>
    <d v="2024-09-01T00:00:00"/>
    <x v="0"/>
    <x v="8"/>
    <s v="HK3117"/>
    <x v="3"/>
    <x v="4"/>
    <n v="2"/>
    <n v="1400"/>
    <n v="3.2"/>
    <s v="50001"/>
    <x v="77"/>
    <x v="24"/>
    <n v="3"/>
    <s v="3,"/>
    <s v="2"/>
    <n v="182"/>
    <n v="3.0333333333333332"/>
  </r>
  <r>
    <s v="1CG"/>
    <x v="13"/>
    <d v="2024-09-01T00:00:00"/>
    <x v="0"/>
    <x v="8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9-01T00:00:00"/>
    <x v="0"/>
    <x v="8"/>
    <s v="HK3117"/>
    <x v="3"/>
    <x v="4"/>
    <n v="3"/>
    <n v="665"/>
    <n v="1.35"/>
    <s v="70215"/>
    <x v="73"/>
    <x v="22"/>
    <n v="4"/>
    <s v="1,"/>
    <s v="35"/>
    <n v="95"/>
    <n v="1.5833333333333333"/>
  </r>
  <r>
    <s v="1CG"/>
    <x v="13"/>
    <d v="2024-09-01T00:00:00"/>
    <x v="0"/>
    <x v="8"/>
    <s v="HK3117"/>
    <x v="3"/>
    <x v="4"/>
    <n v="10"/>
    <n v="3885"/>
    <n v="9.15"/>
    <s v="8001"/>
    <x v="53"/>
    <x v="5"/>
    <n v="4"/>
    <s v="9,"/>
    <s v="15"/>
    <n v="555"/>
    <n v="9.25"/>
  </r>
  <r>
    <s v="1CG"/>
    <x v="13"/>
    <d v="2024-09-01T00:00:00"/>
    <x v="0"/>
    <x v="8"/>
    <s v="HK3117"/>
    <x v="3"/>
    <x v="4"/>
    <n v="1"/>
    <n v="140"/>
    <n v="0.2"/>
    <s v="88001"/>
    <x v="60"/>
    <x v="18"/>
    <n v="3"/>
    <s v="0,"/>
    <s v="2"/>
    <n v="2"/>
    <n v="3.3333333333333333E-2"/>
  </r>
  <r>
    <s v="1CG"/>
    <x v="13"/>
    <d v="2024-09-01T00:00:00"/>
    <x v="0"/>
    <x v="8"/>
    <s v="HK3117"/>
    <x v="3"/>
    <x v="4"/>
    <n v="1"/>
    <n v="700"/>
    <n v="1.4"/>
    <s v="88564"/>
    <x v="78"/>
    <x v="18"/>
    <n v="3"/>
    <s v="1,"/>
    <s v="4"/>
    <n v="64"/>
    <n v="1.0666666666666667"/>
  </r>
  <r>
    <s v="1DF"/>
    <x v="15"/>
    <d v="2024-09-01T00:00:00"/>
    <x v="0"/>
    <x v="8"/>
    <s v="HK4685"/>
    <x v="12"/>
    <x v="4"/>
    <n v="3"/>
    <n v="1015"/>
    <n v="3"/>
    <s v="11001"/>
    <x v="10"/>
    <x v="8"/>
    <n v="1"/>
    <s v="3"/>
    <n v="0"/>
    <n v="180"/>
    <n v="3"/>
  </r>
  <r>
    <s v="1DF"/>
    <x v="15"/>
    <d v="2024-09-01T00:00:00"/>
    <x v="0"/>
    <x v="8"/>
    <s v="HK4685"/>
    <x v="12"/>
    <x v="4"/>
    <n v="2"/>
    <n v="870"/>
    <n v="2.4"/>
    <s v="20001"/>
    <x v="7"/>
    <x v="7"/>
    <n v="3"/>
    <s v="2,"/>
    <s v="4"/>
    <n v="124"/>
    <n v="2.0666666666666669"/>
  </r>
  <r>
    <s v="1DF"/>
    <x v="15"/>
    <d v="2024-09-01T00:00:00"/>
    <x v="0"/>
    <x v="8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9-01T00:00:00"/>
    <x v="0"/>
    <x v="8"/>
    <s v="HK4685"/>
    <x v="12"/>
    <x v="4"/>
    <n v="3"/>
    <n v="780"/>
    <n v="3.05"/>
    <s v="8001"/>
    <x v="53"/>
    <x v="5"/>
    <n v="4"/>
    <s v="3,"/>
    <s v="05"/>
    <n v="185"/>
    <n v="3.0833333333333335"/>
  </r>
  <r>
    <s v="1DF"/>
    <x v="15"/>
    <d v="2024-09-01T00:00:00"/>
    <x v="0"/>
    <x v="8"/>
    <s v="HK4685"/>
    <x v="12"/>
    <x v="4"/>
    <n v="2"/>
    <n v="456"/>
    <n v="2"/>
    <s v="81736"/>
    <x v="59"/>
    <x v="14"/>
    <n v="1"/>
    <s v="2"/>
    <n v="0"/>
    <n v="120"/>
    <n v="2"/>
  </r>
  <r>
    <s v="1DS"/>
    <x v="16"/>
    <d v="2024-09-01T00:00:00"/>
    <x v="0"/>
    <x v="8"/>
    <s v="HK2596"/>
    <x v="12"/>
    <x v="4"/>
    <n v="1"/>
    <n v="400"/>
    <n v="1"/>
    <s v="11001"/>
    <x v="10"/>
    <x v="8"/>
    <n v="1"/>
    <s v="1"/>
    <n v="0"/>
    <n v="60"/>
    <n v="1"/>
  </r>
  <r>
    <s v="1DS"/>
    <x v="16"/>
    <d v="2024-09-01T00:00:00"/>
    <x v="0"/>
    <x v="8"/>
    <s v="HK2596"/>
    <x v="12"/>
    <x v="4"/>
    <n v="1"/>
    <n v="800"/>
    <n v="1.4"/>
    <s v="52001"/>
    <x v="54"/>
    <x v="13"/>
    <n v="3"/>
    <s v="1,"/>
    <s v="4"/>
    <n v="64"/>
    <n v="1.0666666666666667"/>
  </r>
  <r>
    <s v="1DS"/>
    <x v="16"/>
    <d v="2024-09-01T00:00:00"/>
    <x v="0"/>
    <x v="8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9-01T00:00:00"/>
    <x v="0"/>
    <x v="8"/>
    <s v="HK2907"/>
    <x v="3"/>
    <x v="4"/>
    <n v="4"/>
    <n v="400"/>
    <n v="0.5"/>
    <s v="27001"/>
    <x v="56"/>
    <x v="15"/>
    <n v="3"/>
    <s v="0,"/>
    <s v="5"/>
    <n v="5"/>
    <n v="8.3333333333333329E-2"/>
  </r>
  <r>
    <s v="1DS"/>
    <x v="16"/>
    <d v="2024-09-01T00:00:00"/>
    <x v="0"/>
    <x v="8"/>
    <s v="HK2907"/>
    <x v="3"/>
    <x v="4"/>
    <n v="1"/>
    <n v="400"/>
    <n v="0.55000000000000004"/>
    <s v="27075"/>
    <x v="64"/>
    <x v="15"/>
    <n v="4"/>
    <s v="0,"/>
    <s v="55"/>
    <n v="55"/>
    <n v="0.91666666666666663"/>
  </r>
  <r>
    <s v="1DW"/>
    <x v="17"/>
    <d v="2024-09-01T00:00:00"/>
    <x v="0"/>
    <x v="8"/>
    <s v="HK4249"/>
    <x v="18"/>
    <x v="7"/>
    <n v="18"/>
    <n v="414"/>
    <n v="2.1800000000000002"/>
    <s v="25099"/>
    <x v="155"/>
    <x v="1"/>
    <n v="4"/>
    <s v="2,"/>
    <s v="18"/>
    <n v="138"/>
    <n v="2.2999999999999998"/>
  </r>
  <r>
    <s v="1DW"/>
    <x v="17"/>
    <d v="2024-09-01T00:00:00"/>
    <x v="0"/>
    <x v="8"/>
    <s v="HK5015"/>
    <x v="19"/>
    <x v="8"/>
    <n v="42"/>
    <n v="2862"/>
    <n v="15.54"/>
    <s v="5284"/>
    <x v="127"/>
    <x v="2"/>
    <n v="5"/>
    <s v="15"/>
    <s v=",54"/>
    <n v="900.54"/>
    <n v="15.008999999999999"/>
  </r>
  <r>
    <s v="1DW"/>
    <x v="17"/>
    <d v="2024-09-01T00:00:00"/>
    <x v="0"/>
    <x v="8"/>
    <s v="HK5210"/>
    <x v="18"/>
    <x v="8"/>
    <n v="1"/>
    <n v="72"/>
    <n v="0.24"/>
    <s v="25297"/>
    <x v="18"/>
    <x v="1"/>
    <n v="4"/>
    <s v="0,"/>
    <s v="24"/>
    <n v="24"/>
    <n v="0.4"/>
  </r>
  <r>
    <s v="1DW"/>
    <x v="17"/>
    <d v="2024-09-01T00:00:00"/>
    <x v="0"/>
    <x v="8"/>
    <s v="HK5210"/>
    <x v="18"/>
    <x v="8"/>
    <n v="33"/>
    <n v="1080"/>
    <n v="6"/>
    <s v="25438"/>
    <x v="129"/>
    <x v="1"/>
    <n v="1"/>
    <s v="6"/>
    <n v="0"/>
    <n v="360"/>
    <n v="6"/>
  </r>
  <r>
    <s v="1ED"/>
    <x v="18"/>
    <d v="2024-09-01T00:00:00"/>
    <x v="0"/>
    <x v="8"/>
    <s v="HK4411"/>
    <x v="20"/>
    <x v="4"/>
    <n v="1"/>
    <n v="1132"/>
    <n v="3.12"/>
    <s v="76001"/>
    <x v="106"/>
    <x v="27"/>
    <n v="4"/>
    <s v="3,"/>
    <s v="12"/>
    <n v="192"/>
    <n v="3.2"/>
  </r>
  <r>
    <s v="1ED"/>
    <x v="18"/>
    <d v="2024-09-01T00:00:00"/>
    <x v="0"/>
    <x v="8"/>
    <s v="HK4541"/>
    <x v="20"/>
    <x v="4"/>
    <n v="6"/>
    <n v="597"/>
    <n v="5.56"/>
    <s v="11001"/>
    <x v="10"/>
    <x v="8"/>
    <n v="4"/>
    <s v="5,"/>
    <s v="56"/>
    <n v="356"/>
    <n v="5.9333333333333336"/>
  </r>
  <r>
    <s v="1ED"/>
    <x v="18"/>
    <d v="2024-09-01T00:00:00"/>
    <x v="0"/>
    <x v="8"/>
    <s v="HK4541"/>
    <x v="20"/>
    <x v="4"/>
    <n v="1"/>
    <n v="460"/>
    <n v="1.1499999999999999"/>
    <s v="20001"/>
    <x v="7"/>
    <x v="7"/>
    <n v="4"/>
    <s v="1,"/>
    <s v="15"/>
    <n v="75"/>
    <n v="1.25"/>
  </r>
  <r>
    <s v="1ED"/>
    <x v="18"/>
    <d v="2024-09-01T00:00:00"/>
    <x v="0"/>
    <x v="8"/>
    <s v="HK4541"/>
    <x v="20"/>
    <x v="4"/>
    <n v="1"/>
    <n v="116"/>
    <n v="0.4"/>
    <s v="5045"/>
    <x v="110"/>
    <x v="2"/>
    <n v="3"/>
    <s v="0,"/>
    <s v="4"/>
    <n v="4"/>
    <n v="6.6666666666666666E-2"/>
  </r>
  <r>
    <s v="1ED"/>
    <x v="18"/>
    <d v="2024-09-01T00:00:00"/>
    <x v="0"/>
    <x v="8"/>
    <s v="HK4541"/>
    <x v="20"/>
    <x v="4"/>
    <n v="4"/>
    <n v="286"/>
    <n v="3.28"/>
    <s v="5615"/>
    <x v="16"/>
    <x v="2"/>
    <n v="4"/>
    <s v="3,"/>
    <s v="28"/>
    <n v="208"/>
    <n v="3.4666666666666668"/>
  </r>
  <r>
    <s v="1ED"/>
    <x v="18"/>
    <d v="2024-09-01T00:00:00"/>
    <x v="0"/>
    <x v="8"/>
    <s v="HK4541"/>
    <x v="20"/>
    <x v="4"/>
    <n v="3"/>
    <n v="597"/>
    <n v="3.55"/>
    <s v="8001"/>
    <x v="53"/>
    <x v="5"/>
    <n v="4"/>
    <s v="3,"/>
    <s v="55"/>
    <n v="235"/>
    <n v="3.9166666666666665"/>
  </r>
  <r>
    <s v="1ED"/>
    <x v="18"/>
    <d v="2024-09-01T00:00:00"/>
    <x v="0"/>
    <x v="8"/>
    <s v="HK4541"/>
    <x v="20"/>
    <x v="4"/>
    <n v="1"/>
    <n v="156"/>
    <n v="0.55000000000000004"/>
    <s v="95001"/>
    <x v="81"/>
    <x v="26"/>
    <n v="4"/>
    <s v="0,"/>
    <s v="55"/>
    <n v="55"/>
    <n v="0.91666666666666663"/>
  </r>
  <r>
    <s v="1ED"/>
    <x v="18"/>
    <d v="2024-09-01T00:00:00"/>
    <x v="0"/>
    <x v="8"/>
    <s v="HK5255"/>
    <x v="16"/>
    <x v="4"/>
    <n v="6"/>
    <n v="2037"/>
    <n v="7.55"/>
    <s v="11001"/>
    <x v="10"/>
    <x v="8"/>
    <n v="4"/>
    <s v="7,"/>
    <s v="55"/>
    <n v="475"/>
    <n v="7.916666666666667"/>
  </r>
  <r>
    <s v="1GK"/>
    <x v="19"/>
    <d v="2024-09-01T00:00:00"/>
    <x v="0"/>
    <x v="8"/>
    <s v="HK4876"/>
    <x v="22"/>
    <x v="4"/>
    <n v="1"/>
    <n v="360"/>
    <n v="1.3"/>
    <s v="18001"/>
    <x v="105"/>
    <x v="30"/>
    <n v="3"/>
    <s v="1,"/>
    <s v="3"/>
    <n v="63"/>
    <n v="1.05"/>
  </r>
  <r>
    <s v="1GK"/>
    <x v="19"/>
    <d v="2024-09-01T00:00:00"/>
    <x v="0"/>
    <x v="8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9-01T00:00:00"/>
    <x v="0"/>
    <x v="8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09-01T00:00:00"/>
    <x v="0"/>
    <x v="8"/>
    <s v="HK4876"/>
    <x v="22"/>
    <x v="4"/>
    <n v="1"/>
    <n v="330"/>
    <n v="1.3"/>
    <s v="68001"/>
    <x v="8"/>
    <x v="6"/>
    <n v="3"/>
    <s v="1,"/>
    <s v="3"/>
    <n v="63"/>
    <n v="1.05"/>
  </r>
  <r>
    <s v="1GQ"/>
    <x v="20"/>
    <d v="2024-09-01T00:00:00"/>
    <x v="0"/>
    <x v="8"/>
    <s v="HK4787"/>
    <x v="1"/>
    <x v="4"/>
    <n v="17"/>
    <n v="3330"/>
    <n v="18"/>
    <s v="50001"/>
    <x v="77"/>
    <x v="24"/>
    <n v="2"/>
    <s v="18"/>
    <n v="0"/>
    <n v="1080"/>
    <n v="18"/>
  </r>
  <r>
    <s v="1GQ"/>
    <x v="20"/>
    <d v="2024-09-01T00:00:00"/>
    <x v="0"/>
    <x v="8"/>
    <s v="HK4787"/>
    <x v="1"/>
    <x v="4"/>
    <n v="11"/>
    <n v="1165"/>
    <n v="3.19"/>
    <s v="94001"/>
    <x v="68"/>
    <x v="21"/>
    <n v="4"/>
    <s v="3,"/>
    <s v="19"/>
    <n v="199"/>
    <n v="3.3166666666666669"/>
  </r>
  <r>
    <s v="1GQ"/>
    <x v="20"/>
    <d v="2024-09-01T00:00:00"/>
    <x v="0"/>
    <x v="8"/>
    <s v="HK4787"/>
    <x v="1"/>
    <x v="4"/>
    <n v="1"/>
    <n v="666"/>
    <n v="2"/>
    <s v="94343"/>
    <x v="79"/>
    <x v="21"/>
    <n v="1"/>
    <s v="2"/>
    <n v="0"/>
    <n v="120"/>
    <n v="2"/>
  </r>
  <r>
    <s v="1GQ"/>
    <x v="20"/>
    <d v="2024-09-01T00:00:00"/>
    <x v="0"/>
    <x v="8"/>
    <s v="HK4787"/>
    <x v="1"/>
    <x v="4"/>
    <n v="6"/>
    <n v="3330"/>
    <n v="18.13"/>
    <s v="99001"/>
    <x v="58"/>
    <x v="17"/>
    <n v="5"/>
    <s v="18"/>
    <s v=",13"/>
    <n v="1080.1300000000001"/>
    <n v="18.002166666666668"/>
  </r>
  <r>
    <s v="1GQ"/>
    <x v="20"/>
    <d v="2024-09-01T00:00:00"/>
    <x v="0"/>
    <x v="8"/>
    <s v="HK4787"/>
    <x v="1"/>
    <x v="4"/>
    <n v="8"/>
    <n v="3330"/>
    <n v="15.33"/>
    <s v="99524"/>
    <x v="66"/>
    <x v="17"/>
    <n v="5"/>
    <s v="15"/>
    <s v=",33"/>
    <n v="900.33"/>
    <n v="15.005500000000001"/>
  </r>
  <r>
    <s v="1GQ"/>
    <x v="20"/>
    <d v="2024-09-01T00:00:00"/>
    <x v="0"/>
    <x v="8"/>
    <s v="HK5123"/>
    <x v="12"/>
    <x v="4"/>
    <n v="35"/>
    <n v="3330"/>
    <n v="9.0500000000000007"/>
    <s v="11001"/>
    <x v="10"/>
    <x v="8"/>
    <n v="4"/>
    <s v="9,"/>
    <s v="05"/>
    <n v="545"/>
    <n v="9.0833333333333339"/>
  </r>
  <r>
    <s v="1GQ"/>
    <x v="20"/>
    <d v="2024-09-01T00:00:00"/>
    <x v="0"/>
    <x v="8"/>
    <s v="HK5123"/>
    <x v="12"/>
    <x v="4"/>
    <n v="1"/>
    <n v="166"/>
    <n v="0.3"/>
    <s v="13001"/>
    <x v="67"/>
    <x v="10"/>
    <n v="3"/>
    <s v="0,"/>
    <s v="3"/>
    <n v="3"/>
    <n v="0.05"/>
  </r>
  <r>
    <s v="1GQ"/>
    <x v="20"/>
    <d v="2024-09-01T00:00:00"/>
    <x v="0"/>
    <x v="8"/>
    <s v="HK5123"/>
    <x v="12"/>
    <x v="4"/>
    <n v="1"/>
    <n v="249"/>
    <n v="0.45"/>
    <s v="15516"/>
    <x v="145"/>
    <x v="32"/>
    <n v="4"/>
    <s v="0,"/>
    <s v="45"/>
    <n v="45"/>
    <n v="0.75"/>
  </r>
  <r>
    <s v="1GQ"/>
    <x v="20"/>
    <d v="2024-09-01T00:00:00"/>
    <x v="0"/>
    <x v="8"/>
    <s v="HK5123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9-01T00:00:00"/>
    <x v="0"/>
    <x v="8"/>
    <s v="HK5123"/>
    <x v="12"/>
    <x v="4"/>
    <n v="2"/>
    <n v="999"/>
    <n v="2.5"/>
    <s v="23001"/>
    <x v="0"/>
    <x v="0"/>
    <n v="3"/>
    <s v="2,"/>
    <s v="5"/>
    <n v="125"/>
    <n v="2.0833333333333335"/>
  </r>
  <r>
    <s v="1GQ"/>
    <x v="20"/>
    <d v="2024-09-01T00:00:00"/>
    <x v="0"/>
    <x v="8"/>
    <s v="HK5123"/>
    <x v="12"/>
    <x v="4"/>
    <n v="5"/>
    <n v="1332"/>
    <n v="4"/>
    <s v="27001"/>
    <x v="56"/>
    <x v="15"/>
    <n v="1"/>
    <s v="4"/>
    <n v="0"/>
    <n v="240"/>
    <n v="4"/>
  </r>
  <r>
    <s v="1GQ"/>
    <x v="20"/>
    <d v="2024-09-01T00:00:00"/>
    <x v="0"/>
    <x v="8"/>
    <s v="HK5123"/>
    <x v="12"/>
    <x v="4"/>
    <n v="3"/>
    <n v="1831"/>
    <n v="5.2"/>
    <s v="50001"/>
    <x v="77"/>
    <x v="24"/>
    <n v="3"/>
    <s v="5,"/>
    <s v="2"/>
    <n v="302"/>
    <n v="5.0333333333333332"/>
  </r>
  <r>
    <s v="1GQ"/>
    <x v="20"/>
    <d v="2024-09-01T00:00:00"/>
    <x v="0"/>
    <x v="8"/>
    <s v="HK5123"/>
    <x v="12"/>
    <x v="4"/>
    <n v="3"/>
    <n v="1248"/>
    <n v="3.45"/>
    <s v="5001"/>
    <x v="2"/>
    <x v="2"/>
    <n v="4"/>
    <s v="3,"/>
    <s v="45"/>
    <n v="225"/>
    <n v="3.75"/>
  </r>
  <r>
    <s v="1GQ"/>
    <x v="20"/>
    <d v="2024-09-01T00:00:00"/>
    <x v="0"/>
    <x v="8"/>
    <s v="HK5123"/>
    <x v="12"/>
    <x v="4"/>
    <n v="1"/>
    <n v="249"/>
    <n v="0.4"/>
    <s v="5059"/>
    <x v="45"/>
    <x v="2"/>
    <n v="3"/>
    <s v="0,"/>
    <s v="4"/>
    <n v="4"/>
    <n v="6.6666666666666666E-2"/>
  </r>
  <r>
    <s v="1GQ"/>
    <x v="20"/>
    <d v="2024-09-01T00:00:00"/>
    <x v="0"/>
    <x v="8"/>
    <s v="HK5123"/>
    <x v="12"/>
    <x v="4"/>
    <n v="2"/>
    <n v="582"/>
    <n v="1.4"/>
    <s v="54001"/>
    <x v="52"/>
    <x v="12"/>
    <n v="3"/>
    <s v="1,"/>
    <s v="4"/>
    <n v="64"/>
    <n v="1.0666666666666667"/>
  </r>
  <r>
    <s v="1GQ"/>
    <x v="20"/>
    <d v="2024-09-01T00:00:00"/>
    <x v="0"/>
    <x v="8"/>
    <s v="HK5123"/>
    <x v="12"/>
    <x v="4"/>
    <n v="3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123"/>
    <x v="12"/>
    <x v="4"/>
    <n v="1"/>
    <n v="666"/>
    <n v="2"/>
    <s v="76001"/>
    <x v="106"/>
    <x v="27"/>
    <n v="1"/>
    <s v="2"/>
    <n v="0"/>
    <n v="120"/>
    <n v="2"/>
  </r>
  <r>
    <s v="1GQ"/>
    <x v="20"/>
    <d v="2024-09-01T00:00:00"/>
    <x v="0"/>
    <x v="8"/>
    <s v="HK5123"/>
    <x v="12"/>
    <x v="4"/>
    <n v="2"/>
    <n v="1415"/>
    <n v="4.1500000000000004"/>
    <s v="8001"/>
    <x v="53"/>
    <x v="5"/>
    <n v="4"/>
    <s v="4,"/>
    <s v="15"/>
    <n v="255"/>
    <n v="4.25"/>
  </r>
  <r>
    <s v="1GQ"/>
    <x v="20"/>
    <d v="2024-09-01T00:00:00"/>
    <x v="0"/>
    <x v="8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9-01T00:00:00"/>
    <x v="0"/>
    <x v="8"/>
    <s v="HK5123"/>
    <x v="12"/>
    <x v="4"/>
    <n v="11"/>
    <n v="3330"/>
    <n v="11.05"/>
    <s v="81736"/>
    <x v="59"/>
    <x v="14"/>
    <n v="5"/>
    <s v="11"/>
    <s v=",05"/>
    <n v="660.05"/>
    <n v="11.000833333333333"/>
  </r>
  <r>
    <s v="1GQ"/>
    <x v="20"/>
    <d v="2024-09-01T00:00:00"/>
    <x v="0"/>
    <x v="8"/>
    <s v="HK5123"/>
    <x v="12"/>
    <x v="4"/>
    <n v="2"/>
    <n v="582"/>
    <n v="1.35"/>
    <s v="85001"/>
    <x v="4"/>
    <x v="4"/>
    <n v="4"/>
    <s v="1,"/>
    <s v="35"/>
    <n v="95"/>
    <n v="1.5833333333333333"/>
  </r>
  <r>
    <s v="1GQ"/>
    <x v="20"/>
    <d v="2024-09-01T00:00:00"/>
    <x v="0"/>
    <x v="8"/>
    <s v="HK5123"/>
    <x v="12"/>
    <x v="4"/>
    <n v="5"/>
    <n v="3330"/>
    <n v="15.05"/>
    <s v="88001"/>
    <x v="60"/>
    <x v="18"/>
    <n v="5"/>
    <s v="15"/>
    <s v=",05"/>
    <n v="900.05"/>
    <n v="15.000833333333333"/>
  </r>
  <r>
    <s v="1GQ"/>
    <x v="20"/>
    <d v="2024-09-01T00:00:00"/>
    <x v="0"/>
    <x v="8"/>
    <s v="HK5123"/>
    <x v="12"/>
    <x v="4"/>
    <n v="8"/>
    <n v="3330"/>
    <n v="20"/>
    <s v="91001"/>
    <x v="61"/>
    <x v="19"/>
    <n v="2"/>
    <s v="20"/>
    <n v="0"/>
    <n v="1200"/>
    <n v="20"/>
  </r>
  <r>
    <s v="1GQ"/>
    <x v="20"/>
    <d v="2024-09-01T00:00:00"/>
    <x v="0"/>
    <x v="8"/>
    <s v="HK5123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9-01T00:00:00"/>
    <x v="0"/>
    <x v="8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9-01T00:00:00"/>
    <x v="0"/>
    <x v="8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9-01T00:00:00"/>
    <x v="0"/>
    <x v="8"/>
    <s v="HK5123"/>
    <x v="12"/>
    <x v="4"/>
    <n v="1"/>
    <n v="749"/>
    <n v="2.15"/>
    <s v="99524"/>
    <x v="66"/>
    <x v="17"/>
    <n v="4"/>
    <s v="2,"/>
    <s v="15"/>
    <n v="135"/>
    <n v="2.25"/>
  </r>
  <r>
    <s v="1GQ"/>
    <x v="20"/>
    <d v="2024-09-01T00:00:00"/>
    <x v="0"/>
    <x v="8"/>
    <s v="HK5279"/>
    <x v="12"/>
    <x v="4"/>
    <n v="6"/>
    <n v="3330"/>
    <n v="10.45"/>
    <s v="11001"/>
    <x v="10"/>
    <x v="8"/>
    <n v="5"/>
    <s v="10"/>
    <s v=",45"/>
    <n v="600.45000000000005"/>
    <n v="10.0075"/>
  </r>
  <r>
    <s v="1GQ"/>
    <x v="20"/>
    <d v="2024-09-01T00:00:00"/>
    <x v="0"/>
    <x v="8"/>
    <s v="HK5279"/>
    <x v="12"/>
    <x v="4"/>
    <n v="3"/>
    <n v="2164"/>
    <n v="6.2"/>
    <s v="8001"/>
    <x v="53"/>
    <x v="5"/>
    <n v="3"/>
    <s v="6,"/>
    <s v="2"/>
    <n v="362"/>
    <n v="6.0333333333333332"/>
  </r>
  <r>
    <s v="1GQ"/>
    <x v="20"/>
    <d v="2024-09-01T00:00:00"/>
    <x v="0"/>
    <x v="8"/>
    <s v="HK5279"/>
    <x v="12"/>
    <x v="4"/>
    <n v="1"/>
    <n v="582"/>
    <n v="1.35"/>
    <s v="81736"/>
    <x v="59"/>
    <x v="14"/>
    <n v="4"/>
    <s v="1,"/>
    <s v="35"/>
    <n v="95"/>
    <n v="1.5833333333333333"/>
  </r>
  <r>
    <s v="1GQ"/>
    <x v="20"/>
    <d v="2024-09-01T00:00:00"/>
    <x v="0"/>
    <x v="8"/>
    <s v="HK5279"/>
    <x v="12"/>
    <x v="4"/>
    <n v="3"/>
    <n v="2747"/>
    <n v="8.15"/>
    <s v="88001"/>
    <x v="60"/>
    <x v="18"/>
    <n v="4"/>
    <s v="8,"/>
    <s v="15"/>
    <n v="495"/>
    <n v="8.25"/>
  </r>
  <r>
    <s v="1GQ"/>
    <x v="20"/>
    <d v="2024-09-01T00:00:00"/>
    <x v="0"/>
    <x v="8"/>
    <s v="HK5279"/>
    <x v="12"/>
    <x v="4"/>
    <n v="1"/>
    <n v="999"/>
    <n v="2.5"/>
    <s v="91001"/>
    <x v="61"/>
    <x v="19"/>
    <n v="3"/>
    <s v="2,"/>
    <s v="5"/>
    <n v="125"/>
    <n v="2.0833333333333335"/>
  </r>
  <r>
    <s v="1GQ"/>
    <x v="20"/>
    <d v="2024-09-01T00:00:00"/>
    <x v="0"/>
    <x v="8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9-01T00:00:00"/>
    <x v="0"/>
    <x v="8"/>
    <s v="HK5333"/>
    <x v="23"/>
    <x v="4"/>
    <n v="14"/>
    <n v="3330"/>
    <n v="17.260000000000002"/>
    <s v="11001"/>
    <x v="10"/>
    <x v="8"/>
    <n v="5"/>
    <s v="17"/>
    <s v=",26"/>
    <n v="1020.26"/>
    <n v="17.004333333333332"/>
  </r>
  <r>
    <s v="1GQ"/>
    <x v="20"/>
    <d v="2024-09-01T00:00:00"/>
    <x v="0"/>
    <x v="8"/>
    <s v="HK5333"/>
    <x v="23"/>
    <x v="4"/>
    <n v="2"/>
    <n v="1165"/>
    <n v="3.28"/>
    <s v="23001"/>
    <x v="0"/>
    <x v="0"/>
    <n v="4"/>
    <s v="3,"/>
    <s v="28"/>
    <n v="208"/>
    <n v="3.4666666666666668"/>
  </r>
  <r>
    <s v="1GQ"/>
    <x v="20"/>
    <d v="2024-09-01T00:00:00"/>
    <x v="0"/>
    <x v="8"/>
    <s v="HK5333"/>
    <x v="23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9-01T00:00:00"/>
    <x v="0"/>
    <x v="8"/>
    <s v="HK5333"/>
    <x v="23"/>
    <x v="4"/>
    <n v="1"/>
    <n v="749"/>
    <n v="2.1"/>
    <s v="47001"/>
    <x v="74"/>
    <x v="23"/>
    <n v="3"/>
    <s v="2,"/>
    <s v="1"/>
    <n v="121"/>
    <n v="2.0166666666666666"/>
  </r>
  <r>
    <s v="1GQ"/>
    <x v="20"/>
    <d v="2024-09-01T00:00:00"/>
    <x v="0"/>
    <x v="8"/>
    <s v="HK5333"/>
    <x v="23"/>
    <x v="4"/>
    <n v="2"/>
    <n v="999"/>
    <n v="2.5499999999999998"/>
    <s v="50001"/>
    <x v="77"/>
    <x v="24"/>
    <n v="4"/>
    <s v="2,"/>
    <s v="55"/>
    <n v="175"/>
    <n v="2.9166666666666665"/>
  </r>
  <r>
    <s v="1GQ"/>
    <x v="20"/>
    <d v="2024-09-01T00:00:00"/>
    <x v="0"/>
    <x v="8"/>
    <s v="HK5333"/>
    <x v="23"/>
    <x v="4"/>
    <n v="1"/>
    <n v="249"/>
    <n v="0.4"/>
    <s v="5001"/>
    <x v="2"/>
    <x v="2"/>
    <n v="3"/>
    <s v="0,"/>
    <s v="4"/>
    <n v="4"/>
    <n v="6.6666666666666666E-2"/>
  </r>
  <r>
    <s v="1GQ"/>
    <x v="20"/>
    <d v="2024-09-01T00:00:00"/>
    <x v="0"/>
    <x v="8"/>
    <s v="HK5333"/>
    <x v="23"/>
    <x v="4"/>
    <n v="2"/>
    <n v="832"/>
    <n v="2.21"/>
    <s v="5045"/>
    <x v="110"/>
    <x v="2"/>
    <n v="4"/>
    <s v="2,"/>
    <s v="21"/>
    <n v="141"/>
    <n v="2.35"/>
  </r>
  <r>
    <s v="1GQ"/>
    <x v="20"/>
    <d v="2024-09-01T00:00:00"/>
    <x v="0"/>
    <x v="8"/>
    <s v="HK5333"/>
    <x v="23"/>
    <x v="4"/>
    <n v="2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333"/>
    <x v="23"/>
    <x v="4"/>
    <n v="1"/>
    <n v="333"/>
    <n v="0.51"/>
    <s v="76001"/>
    <x v="106"/>
    <x v="27"/>
    <n v="4"/>
    <s v="0,"/>
    <s v="51"/>
    <n v="51"/>
    <n v="0.85"/>
  </r>
  <r>
    <s v="1GQ"/>
    <x v="20"/>
    <d v="2024-09-01T00:00:00"/>
    <x v="0"/>
    <x v="8"/>
    <s v="HK5333"/>
    <x v="23"/>
    <x v="4"/>
    <n v="3"/>
    <n v="1498"/>
    <n v="4.2"/>
    <s v="8001"/>
    <x v="53"/>
    <x v="5"/>
    <n v="3"/>
    <s v="4,"/>
    <s v="2"/>
    <n v="242"/>
    <n v="4.0333333333333332"/>
  </r>
  <r>
    <s v="1GQ"/>
    <x v="20"/>
    <d v="2024-09-01T00:00:00"/>
    <x v="0"/>
    <x v="8"/>
    <s v="HK5333"/>
    <x v="23"/>
    <x v="4"/>
    <n v="3"/>
    <n v="1165"/>
    <n v="3.3"/>
    <s v="81001"/>
    <x v="55"/>
    <x v="14"/>
    <n v="3"/>
    <s v="3,"/>
    <s v="3"/>
    <n v="183"/>
    <n v="3.05"/>
  </r>
  <r>
    <s v="1GQ"/>
    <x v="20"/>
    <d v="2024-09-01T00:00:00"/>
    <x v="0"/>
    <x v="8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9-01T00:00:00"/>
    <x v="0"/>
    <x v="8"/>
    <s v="HK5333"/>
    <x v="23"/>
    <x v="4"/>
    <n v="1"/>
    <n v="249"/>
    <n v="0.4"/>
    <s v="85001"/>
    <x v="4"/>
    <x v="4"/>
    <n v="3"/>
    <s v="0,"/>
    <s v="4"/>
    <n v="4"/>
    <n v="6.6666666666666666E-2"/>
  </r>
  <r>
    <s v="1GQ"/>
    <x v="20"/>
    <d v="2024-09-01T00:00:00"/>
    <x v="0"/>
    <x v="8"/>
    <s v="HK5333"/>
    <x v="23"/>
    <x v="4"/>
    <n v="3"/>
    <n v="1914"/>
    <n v="5.36"/>
    <s v="88001"/>
    <x v="60"/>
    <x v="18"/>
    <n v="4"/>
    <s v="5,"/>
    <s v="36"/>
    <n v="336"/>
    <n v="5.6"/>
  </r>
  <r>
    <s v="1GQ"/>
    <x v="20"/>
    <d v="2024-09-01T00:00:00"/>
    <x v="0"/>
    <x v="8"/>
    <s v="HK5333"/>
    <x v="23"/>
    <x v="4"/>
    <n v="2"/>
    <n v="1415"/>
    <n v="4.05"/>
    <s v="91001"/>
    <x v="61"/>
    <x v="19"/>
    <n v="4"/>
    <s v="4,"/>
    <s v="05"/>
    <n v="245"/>
    <n v="4.083333333333333"/>
  </r>
  <r>
    <s v="1GQ"/>
    <x v="20"/>
    <d v="2024-09-01T00:00:00"/>
    <x v="0"/>
    <x v="8"/>
    <s v="HK5333"/>
    <x v="23"/>
    <x v="4"/>
    <n v="1"/>
    <n v="582"/>
    <n v="1.4"/>
    <s v="94001"/>
    <x v="68"/>
    <x v="21"/>
    <n v="3"/>
    <s v="1,"/>
    <s v="4"/>
    <n v="64"/>
    <n v="1.0666666666666667"/>
  </r>
  <r>
    <s v="1GQ"/>
    <x v="20"/>
    <d v="2024-09-01T00:00:00"/>
    <x v="0"/>
    <x v="8"/>
    <s v="HK5333"/>
    <x v="23"/>
    <x v="4"/>
    <n v="0"/>
    <n v="1248"/>
    <n v="3.41"/>
    <s v="95001"/>
    <x v="81"/>
    <x v="26"/>
    <n v="4"/>
    <s v="3,"/>
    <s v="41"/>
    <n v="221"/>
    <n v="3.6833333333333331"/>
  </r>
  <r>
    <s v="1GQ"/>
    <x v="20"/>
    <d v="2024-09-01T00:00:00"/>
    <x v="0"/>
    <x v="8"/>
    <s v="HK5333"/>
    <x v="23"/>
    <x v="4"/>
    <n v="2"/>
    <n v="1248"/>
    <n v="3.35"/>
    <s v="99001"/>
    <x v="58"/>
    <x v="17"/>
    <n v="4"/>
    <s v="3,"/>
    <s v="35"/>
    <n v="215"/>
    <n v="3.5833333333333335"/>
  </r>
  <r>
    <s v="1GS"/>
    <x v="21"/>
    <d v="2024-09-01T00:00:00"/>
    <x v="0"/>
    <x v="8"/>
    <s v="HK4179"/>
    <x v="3"/>
    <x v="4"/>
    <n v="2"/>
    <n v="809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44"/>
    <n v="0.3"/>
    <s v="27001"/>
    <x v="56"/>
    <x v="15"/>
    <n v="3"/>
    <s v="0,"/>
    <s v="3"/>
    <n v="3"/>
    <n v="0.05"/>
  </r>
  <r>
    <s v="1GS"/>
    <x v="21"/>
    <d v="2024-09-01T00:00:00"/>
    <x v="0"/>
    <x v="8"/>
    <s v="HK4179"/>
    <x v="3"/>
    <x v="4"/>
    <n v="1"/>
    <n v="570"/>
    <n v="1.45"/>
    <s v="44001"/>
    <x v="84"/>
    <x v="28"/>
    <n v="4"/>
    <s v="1,"/>
    <s v="45"/>
    <n v="105"/>
    <n v="1.75"/>
  </r>
  <r>
    <s v="1GS"/>
    <x v="21"/>
    <d v="2024-09-01T00:00:00"/>
    <x v="0"/>
    <x v="8"/>
    <s v="HK4179"/>
    <x v="3"/>
    <x v="4"/>
    <n v="2"/>
    <n v="997"/>
    <n v="2.5499999999999998"/>
    <s v="52001"/>
    <x v="54"/>
    <x v="13"/>
    <n v="4"/>
    <s v="2,"/>
    <s v="55"/>
    <n v="175"/>
    <n v="2.9166666666666665"/>
  </r>
  <r>
    <s v="1GS"/>
    <x v="21"/>
    <d v="2024-09-01T00:00:00"/>
    <x v="0"/>
    <x v="8"/>
    <s v="HK4179"/>
    <x v="3"/>
    <x v="4"/>
    <n v="1"/>
    <n v="307"/>
    <n v="1"/>
    <s v="76001"/>
    <x v="106"/>
    <x v="27"/>
    <n v="1"/>
    <s v="1"/>
    <n v="0"/>
    <n v="60"/>
    <n v="1"/>
  </r>
  <r>
    <s v="1GS"/>
    <x v="21"/>
    <d v="2024-09-01T00:00:00"/>
    <x v="0"/>
    <x v="8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09-01T00:00:00"/>
    <x v="0"/>
    <x v="8"/>
    <s v="HK4179"/>
    <x v="3"/>
    <x v="4"/>
    <n v="1"/>
    <n v="533"/>
    <n v="2.2000000000000002"/>
    <s v="86568"/>
    <x v="91"/>
    <x v="29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088"/>
    <n v="3.1"/>
    <s v="91001"/>
    <x v="61"/>
    <x v="19"/>
    <n v="3"/>
    <s v="3,"/>
    <s v="1"/>
    <n v="181"/>
    <n v="3.0166666666666666"/>
  </r>
  <r>
    <s v="1GS"/>
    <x v="21"/>
    <d v="2024-09-01T00:00:00"/>
    <x v="0"/>
    <x v="8"/>
    <s v="HK4754"/>
    <x v="7"/>
    <x v="4"/>
    <n v="1"/>
    <n v="235"/>
    <n v="0.55000000000000004"/>
    <s v="18001"/>
    <x v="105"/>
    <x v="30"/>
    <n v="4"/>
    <s v="0,"/>
    <s v="55"/>
    <n v="55"/>
    <n v="0.91666666666666663"/>
  </r>
  <r>
    <s v="1GS"/>
    <x v="21"/>
    <d v="2024-09-01T00:00:00"/>
    <x v="0"/>
    <x v="8"/>
    <s v="HK4754"/>
    <x v="7"/>
    <x v="4"/>
    <n v="12"/>
    <n v="1896"/>
    <n v="9.15"/>
    <s v="19318"/>
    <x v="62"/>
    <x v="20"/>
    <n v="4"/>
    <s v="9,"/>
    <s v="15"/>
    <n v="555"/>
    <n v="9.25"/>
  </r>
  <r>
    <s v="1GS"/>
    <x v="21"/>
    <d v="2024-09-01T00:00:00"/>
    <x v="0"/>
    <x v="8"/>
    <s v="HK4754"/>
    <x v="7"/>
    <x v="4"/>
    <n v="3"/>
    <n v="444"/>
    <n v="2"/>
    <s v="19418"/>
    <x v="116"/>
    <x v="20"/>
    <n v="1"/>
    <s v="2"/>
    <n v="0"/>
    <n v="120"/>
    <n v="2"/>
  </r>
  <r>
    <s v="1GS"/>
    <x v="21"/>
    <d v="2024-09-01T00:00:00"/>
    <x v="0"/>
    <x v="8"/>
    <s v="HK4754"/>
    <x v="7"/>
    <x v="4"/>
    <n v="12"/>
    <n v="2176"/>
    <n v="9"/>
    <s v="19809"/>
    <x v="63"/>
    <x v="20"/>
    <n v="1"/>
    <s v="9"/>
    <n v="0"/>
    <n v="540"/>
    <n v="9"/>
  </r>
  <r>
    <s v="1GS"/>
    <x v="21"/>
    <d v="2024-09-01T00:00:00"/>
    <x v="0"/>
    <x v="8"/>
    <s v="HK4754"/>
    <x v="7"/>
    <x v="4"/>
    <n v="1"/>
    <n v="587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754"/>
    <x v="7"/>
    <x v="4"/>
    <n v="3"/>
    <n v="410"/>
    <n v="1.5"/>
    <s v="27001"/>
    <x v="56"/>
    <x v="15"/>
    <n v="3"/>
    <s v="1,"/>
    <s v="5"/>
    <n v="65"/>
    <n v="1.0833333333333333"/>
  </r>
  <r>
    <s v="1GS"/>
    <x v="21"/>
    <d v="2024-09-01T00:00:00"/>
    <x v="0"/>
    <x v="8"/>
    <s v="HK4754"/>
    <x v="7"/>
    <x v="4"/>
    <n v="2"/>
    <n v="238"/>
    <n v="1"/>
    <s v="41001"/>
    <x v="51"/>
    <x v="11"/>
    <n v="1"/>
    <s v="1"/>
    <n v="0"/>
    <n v="60"/>
    <n v="1"/>
  </r>
  <r>
    <s v="1GS"/>
    <x v="21"/>
    <d v="2024-09-01T00:00:00"/>
    <x v="0"/>
    <x v="8"/>
    <s v="HK4754"/>
    <x v="7"/>
    <x v="4"/>
    <n v="1"/>
    <n v="137"/>
    <n v="0.35"/>
    <s v="66001"/>
    <x v="98"/>
    <x v="31"/>
    <n v="4"/>
    <s v="0,"/>
    <s v="35"/>
    <n v="35"/>
    <n v="0.58333333333333337"/>
  </r>
  <r>
    <s v="OAA"/>
    <x v="23"/>
    <d v="2024-09-01T00:00:00"/>
    <x v="0"/>
    <x v="8"/>
    <s v="HK5124"/>
    <x v="14"/>
    <x v="0"/>
    <n v="4"/>
    <n v="1538"/>
    <n v="5.16"/>
    <s v="20001"/>
    <x v="7"/>
    <x v="7"/>
    <n v="4"/>
    <s v="5,"/>
    <s v="16"/>
    <n v="316"/>
    <n v="5.2666666666666666"/>
  </r>
  <r>
    <s v="OAA"/>
    <x v="23"/>
    <d v="2024-09-01T00:00:00"/>
    <x v="0"/>
    <x v="8"/>
    <s v="HK5124"/>
    <x v="14"/>
    <x v="0"/>
    <n v="1"/>
    <n v="467"/>
    <n v="1.48"/>
    <s v="25175"/>
    <x v="1"/>
    <x v="1"/>
    <n v="4"/>
    <s v="1,"/>
    <s v="48"/>
    <n v="108"/>
    <n v="1.8"/>
  </r>
  <r>
    <s v="OEF"/>
    <x v="25"/>
    <d v="2024-09-01T00:00:00"/>
    <x v="0"/>
    <x v="8"/>
    <s v="HK2084"/>
    <x v="7"/>
    <x v="4"/>
    <n v="1"/>
    <n v="149"/>
    <n v="0.4"/>
    <s v="18001"/>
    <x v="105"/>
    <x v="30"/>
    <n v="3"/>
    <s v="0,"/>
    <s v="4"/>
    <n v="4"/>
    <n v="6.6666666666666666E-2"/>
  </r>
  <r>
    <s v="OEF"/>
    <x v="25"/>
    <d v="2024-09-01T00:00:00"/>
    <x v="0"/>
    <x v="8"/>
    <s v="HK2084"/>
    <x v="7"/>
    <x v="4"/>
    <n v="9"/>
    <n v="1.48"/>
    <n v="9"/>
    <s v="19318"/>
    <x v="62"/>
    <x v="20"/>
    <n v="1"/>
    <s v="9"/>
    <n v="0"/>
    <n v="540"/>
    <n v="9"/>
  </r>
  <r>
    <s v="OEF"/>
    <x v="25"/>
    <d v="2024-09-01T00:00:00"/>
    <x v="0"/>
    <x v="8"/>
    <s v="HK2084"/>
    <x v="7"/>
    <x v="4"/>
    <n v="1"/>
    <n v="83"/>
    <n v="0.2"/>
    <s v="19418"/>
    <x v="116"/>
    <x v="20"/>
    <n v="3"/>
    <s v="0,"/>
    <s v="2"/>
    <n v="2"/>
    <n v="3.3333333333333333E-2"/>
  </r>
  <r>
    <s v="OEF"/>
    <x v="25"/>
    <d v="2024-09-01T00:00:00"/>
    <x v="0"/>
    <x v="8"/>
    <s v="HK2084"/>
    <x v="7"/>
    <x v="4"/>
    <n v="9"/>
    <n v="1.23"/>
    <n v="6.4"/>
    <s v="19809"/>
    <x v="63"/>
    <x v="20"/>
    <n v="3"/>
    <s v="6,"/>
    <s v="4"/>
    <n v="364"/>
    <n v="6.0666666666666664"/>
  </r>
  <r>
    <s v="OEF"/>
    <x v="25"/>
    <d v="2024-09-01T00:00:00"/>
    <x v="0"/>
    <x v="8"/>
    <s v="HK2084"/>
    <x v="7"/>
    <x v="4"/>
    <n v="1"/>
    <n v="233"/>
    <n v="1"/>
    <s v="27001"/>
    <x v="56"/>
    <x v="15"/>
    <n v="1"/>
    <s v="1"/>
    <n v="0"/>
    <n v="60"/>
    <n v="1"/>
  </r>
  <r>
    <s v="OEF"/>
    <x v="25"/>
    <d v="2024-09-01T00:00:00"/>
    <x v="0"/>
    <x v="8"/>
    <s v="HK2084"/>
    <x v="7"/>
    <x v="4"/>
    <n v="2"/>
    <n v="648"/>
    <n v="3"/>
    <s v="52001"/>
    <x v="54"/>
    <x v="13"/>
    <n v="1"/>
    <s v="3"/>
    <n v="0"/>
    <n v="180"/>
    <n v="3"/>
  </r>
  <r>
    <s v="OEF"/>
    <x v="25"/>
    <d v="2024-09-01T00:00:00"/>
    <x v="0"/>
    <x v="8"/>
    <s v="HK2084"/>
    <x v="7"/>
    <x v="4"/>
    <n v="6"/>
    <n v="575"/>
    <n v="3"/>
    <s v="52250"/>
    <x v="148"/>
    <x v="13"/>
    <n v="1"/>
    <s v="3"/>
    <n v="0"/>
    <n v="180"/>
    <n v="3"/>
  </r>
  <r>
    <s v="OEF"/>
    <x v="25"/>
    <d v="2024-09-01T00:00:00"/>
    <x v="0"/>
    <x v="8"/>
    <s v="HK2084"/>
    <x v="7"/>
    <x v="4"/>
    <n v="1"/>
    <n v="316"/>
    <n v="1.25"/>
    <s v="52835"/>
    <x v="104"/>
    <x v="13"/>
    <n v="4"/>
    <s v="1,"/>
    <s v="25"/>
    <n v="85"/>
    <n v="1.4166666666666667"/>
  </r>
  <r>
    <s v="OEF"/>
    <x v="25"/>
    <d v="2024-09-01T00:00:00"/>
    <x v="0"/>
    <x v="8"/>
    <s v="HK2084"/>
    <x v="7"/>
    <x v="4"/>
    <n v="1"/>
    <n v="160"/>
    <n v="0.5"/>
    <s v="66001"/>
    <x v="98"/>
    <x v="31"/>
    <n v="3"/>
    <s v="0,"/>
    <s v="5"/>
    <n v="5"/>
    <n v="8.3333333333333329E-2"/>
  </r>
  <r>
    <s v="OEF"/>
    <x v="25"/>
    <d v="2024-09-01T00:00:00"/>
    <x v="0"/>
    <x v="8"/>
    <s v="HK2084"/>
    <x v="7"/>
    <x v="4"/>
    <n v="1"/>
    <n v="160"/>
    <n v="0.5"/>
    <s v="76001"/>
    <x v="106"/>
    <x v="27"/>
    <n v="3"/>
    <s v="0,"/>
    <s v="5"/>
    <n v="5"/>
    <n v="8.3333333333333329E-2"/>
  </r>
  <r>
    <s v="OEZ"/>
    <x v="26"/>
    <d v="2024-09-01T00:00:00"/>
    <x v="0"/>
    <x v="8"/>
    <s v="HK4846"/>
    <x v="12"/>
    <x v="4"/>
    <n v="1"/>
    <n v="450"/>
    <n v="0.55000000000000004"/>
    <s v="27001"/>
    <x v="56"/>
    <x v="15"/>
    <n v="4"/>
    <s v="0,"/>
    <s v="55"/>
    <n v="55"/>
    <n v="0.91666666666666663"/>
  </r>
  <r>
    <s v="OEZ"/>
    <x v="26"/>
    <d v="2024-09-01T00:00:00"/>
    <x v="0"/>
    <x v="8"/>
    <s v="HK4846"/>
    <x v="12"/>
    <x v="4"/>
    <n v="1"/>
    <n v="350"/>
    <n v="0.5"/>
    <s v="54001"/>
    <x v="52"/>
    <x v="12"/>
    <n v="3"/>
    <s v="0,"/>
    <s v="5"/>
    <n v="5"/>
    <n v="8.3333333333333329E-2"/>
  </r>
  <r>
    <s v="OEZ"/>
    <x v="26"/>
    <d v="2024-09-01T00:00:00"/>
    <x v="0"/>
    <x v="8"/>
    <s v="HK4846"/>
    <x v="12"/>
    <x v="4"/>
    <n v="2"/>
    <n v="1350"/>
    <n v="3"/>
    <s v="81001"/>
    <x v="55"/>
    <x v="14"/>
    <n v="1"/>
    <s v="3"/>
    <n v="0"/>
    <n v="180"/>
    <n v="3"/>
  </r>
  <r>
    <s v="OEZ"/>
    <x v="26"/>
    <d v="2024-09-01T00:00:00"/>
    <x v="0"/>
    <x v="8"/>
    <s v="HK4846"/>
    <x v="12"/>
    <x v="4"/>
    <n v="1"/>
    <n v="450"/>
    <n v="1.05"/>
    <s v="81736"/>
    <x v="59"/>
    <x v="14"/>
    <n v="4"/>
    <s v="1,"/>
    <s v="05"/>
    <n v="65"/>
    <n v="1.0833333333333333"/>
  </r>
  <r>
    <s v="OEZ"/>
    <x v="26"/>
    <d v="2024-09-01T00:00:00"/>
    <x v="0"/>
    <x v="8"/>
    <s v="HK4846"/>
    <x v="12"/>
    <x v="4"/>
    <n v="2"/>
    <n v="2600"/>
    <n v="5.45"/>
    <s v="91001"/>
    <x v="61"/>
    <x v="19"/>
    <n v="4"/>
    <s v="5,"/>
    <s v="45"/>
    <n v="345"/>
    <n v="5.75"/>
  </r>
  <r>
    <s v="OEZ"/>
    <x v="26"/>
    <d v="2024-09-01T00:00:00"/>
    <x v="0"/>
    <x v="8"/>
    <s v="HK5002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9-01T00:00:00"/>
    <x v="0"/>
    <x v="8"/>
    <s v="HK5002"/>
    <x v="12"/>
    <x v="4"/>
    <n v="1"/>
    <n v="680"/>
    <n v="1.35"/>
    <s v="19809"/>
    <x v="63"/>
    <x v="20"/>
    <n v="4"/>
    <s v="1,"/>
    <s v="35"/>
    <n v="95"/>
    <n v="1.5833333333333333"/>
  </r>
  <r>
    <s v="OEZ"/>
    <x v="26"/>
    <d v="2024-09-01T00:00:00"/>
    <x v="0"/>
    <x v="8"/>
    <s v="HK5002"/>
    <x v="12"/>
    <x v="4"/>
    <n v="3"/>
    <n v="1800"/>
    <n v="3.55"/>
    <s v="23001"/>
    <x v="0"/>
    <x v="0"/>
    <n v="4"/>
    <s v="3,"/>
    <s v="55"/>
    <n v="235"/>
    <n v="3.9166666666666665"/>
  </r>
  <r>
    <s v="OEZ"/>
    <x v="26"/>
    <d v="2024-09-01T00:00:00"/>
    <x v="0"/>
    <x v="8"/>
    <s v="HK5002"/>
    <x v="12"/>
    <x v="4"/>
    <n v="3"/>
    <n v="1130"/>
    <n v="2.2999999999999998"/>
    <s v="27001"/>
    <x v="56"/>
    <x v="15"/>
    <n v="3"/>
    <s v="2,"/>
    <s v="3"/>
    <n v="123"/>
    <n v="2.0499999999999998"/>
  </r>
  <r>
    <s v="OEZ"/>
    <x v="26"/>
    <d v="2024-09-01T00:00:00"/>
    <x v="0"/>
    <x v="8"/>
    <s v="HK5002"/>
    <x v="12"/>
    <x v="4"/>
    <n v="1"/>
    <n v="1000"/>
    <n v="2.1"/>
    <s v="47001"/>
    <x v="74"/>
    <x v="23"/>
    <n v="3"/>
    <s v="2,"/>
    <s v="1"/>
    <n v="121"/>
    <n v="2.0166666666666666"/>
  </r>
  <r>
    <s v="OEZ"/>
    <x v="26"/>
    <d v="2024-09-01T00:00:00"/>
    <x v="0"/>
    <x v="8"/>
    <s v="HK5002"/>
    <x v="12"/>
    <x v="4"/>
    <n v="1"/>
    <n v="450"/>
    <n v="1.05"/>
    <s v="5001"/>
    <x v="2"/>
    <x v="2"/>
    <n v="4"/>
    <s v="1,"/>
    <s v="05"/>
    <n v="65"/>
    <n v="1.0833333333333333"/>
  </r>
  <r>
    <s v="OEZ"/>
    <x v="26"/>
    <d v="2024-09-01T00:00:00"/>
    <x v="0"/>
    <x v="8"/>
    <s v="HK5002"/>
    <x v="12"/>
    <x v="4"/>
    <n v="3"/>
    <n v="1700"/>
    <n v="3.45"/>
    <s v="81001"/>
    <x v="55"/>
    <x v="14"/>
    <n v="4"/>
    <s v="3,"/>
    <s v="45"/>
    <n v="225"/>
    <n v="3.75"/>
  </r>
  <r>
    <s v="OEZ"/>
    <x v="26"/>
    <d v="2024-09-01T00:00:00"/>
    <x v="0"/>
    <x v="8"/>
    <s v="HK5002"/>
    <x v="12"/>
    <x v="4"/>
    <n v="5"/>
    <n v="2480"/>
    <n v="5.35"/>
    <s v="81736"/>
    <x v="59"/>
    <x v="14"/>
    <n v="4"/>
    <s v="5,"/>
    <s v="35"/>
    <n v="335"/>
    <n v="5.583333333333333"/>
  </r>
  <r>
    <s v="OEZ"/>
    <x v="26"/>
    <d v="2024-09-01T00:00:00"/>
    <x v="0"/>
    <x v="8"/>
    <s v="HK5002"/>
    <x v="12"/>
    <x v="4"/>
    <n v="1"/>
    <n v="550"/>
    <n v="1.1000000000000001"/>
    <s v="85001"/>
    <x v="4"/>
    <x v="4"/>
    <n v="3"/>
    <s v="1,"/>
    <s v="1"/>
    <n v="61"/>
    <n v="1.0166666666666666"/>
  </r>
  <r>
    <s v="OEZ"/>
    <x v="26"/>
    <d v="2024-09-01T00:00:00"/>
    <x v="0"/>
    <x v="8"/>
    <s v="HK5002"/>
    <x v="12"/>
    <x v="4"/>
    <n v="2"/>
    <n v="2350"/>
    <n v="5.2"/>
    <s v="88001"/>
    <x v="60"/>
    <x v="18"/>
    <n v="3"/>
    <s v="5,"/>
    <s v="2"/>
    <n v="302"/>
    <n v="5.0333333333333332"/>
  </r>
  <r>
    <s v="OEZ"/>
    <x v="26"/>
    <d v="2024-09-01T00:00:00"/>
    <x v="0"/>
    <x v="8"/>
    <s v="HK5002"/>
    <x v="12"/>
    <x v="4"/>
    <n v="4"/>
    <n v="5630"/>
    <n v="12.3"/>
    <s v="91001"/>
    <x v="61"/>
    <x v="19"/>
    <n v="4"/>
    <s v="12"/>
    <s v=",3"/>
    <n v="720.3"/>
    <n v="12.004999999999999"/>
  </r>
  <r>
    <s v="0AC"/>
    <x v="0"/>
    <d v="2024-10-01T00:00:00"/>
    <x v="0"/>
    <x v="9"/>
    <s v="HK2127"/>
    <x v="0"/>
    <x v="0"/>
    <n v="1"/>
    <n v="250"/>
    <n v="1.3"/>
    <s v="11001"/>
    <x v="10"/>
    <x v="8"/>
    <n v="3"/>
    <s v="1,"/>
    <s v="3"/>
    <n v="63"/>
    <n v="1.05"/>
  </r>
  <r>
    <s v="0AC"/>
    <x v="0"/>
    <d v="2024-10-01T00:00:00"/>
    <x v="0"/>
    <x v="9"/>
    <s v="HK2127"/>
    <x v="0"/>
    <x v="0"/>
    <n v="1"/>
    <n v="125"/>
    <n v="0.45"/>
    <s v="23001"/>
    <x v="0"/>
    <x v="0"/>
    <n v="4"/>
    <s v="0,"/>
    <s v="45"/>
    <n v="45"/>
    <n v="0.75"/>
  </r>
  <r>
    <s v="0AC"/>
    <x v="0"/>
    <d v="2024-10-01T00:00:00"/>
    <x v="0"/>
    <x v="9"/>
    <s v="HK2127"/>
    <x v="0"/>
    <x v="0"/>
    <n v="2"/>
    <n v="1056"/>
    <n v="6.2"/>
    <s v="5001"/>
    <x v="2"/>
    <x v="2"/>
    <n v="3"/>
    <s v="6,"/>
    <s v="2"/>
    <n v="362"/>
    <n v="6.0333333333333332"/>
  </r>
  <r>
    <s v="0AC"/>
    <x v="0"/>
    <d v="2024-10-01T00:00:00"/>
    <x v="0"/>
    <x v="9"/>
    <s v="HK2127"/>
    <x v="0"/>
    <x v="0"/>
    <n v="2"/>
    <n v="542"/>
    <n v="3.15"/>
    <s v="5756"/>
    <x v="30"/>
    <x v="2"/>
    <n v="4"/>
    <s v="3,"/>
    <s v="15"/>
    <n v="195"/>
    <n v="3.25"/>
  </r>
  <r>
    <s v="0AC"/>
    <x v="0"/>
    <d v="2024-10-01T00:00:00"/>
    <x v="0"/>
    <x v="9"/>
    <s v="HK2127"/>
    <x v="0"/>
    <x v="0"/>
    <n v="1"/>
    <n v="292"/>
    <n v="1.45"/>
    <s v="5861"/>
    <x v="156"/>
    <x v="2"/>
    <n v="4"/>
    <s v="1,"/>
    <s v="45"/>
    <n v="105"/>
    <n v="1.75"/>
  </r>
  <r>
    <s v="0AC"/>
    <x v="0"/>
    <d v="2024-10-01T00:00:00"/>
    <x v="0"/>
    <x v="9"/>
    <s v="HK2899"/>
    <x v="1"/>
    <x v="0"/>
    <n v="1"/>
    <n v="583"/>
    <n v="3.3"/>
    <s v="5051"/>
    <x v="157"/>
    <x v="2"/>
    <n v="3"/>
    <s v="3,"/>
    <s v="3"/>
    <n v="183"/>
    <n v="3.05"/>
  </r>
  <r>
    <s v="0AC"/>
    <x v="0"/>
    <d v="2024-10-01T00:00:00"/>
    <x v="0"/>
    <x v="9"/>
    <s v="HK2899"/>
    <x v="1"/>
    <x v="0"/>
    <n v="3"/>
    <n v="1583"/>
    <n v="9.3000000000000007"/>
    <s v="5154"/>
    <x v="38"/>
    <x v="2"/>
    <n v="3"/>
    <s v="9,"/>
    <s v="3"/>
    <n v="543"/>
    <n v="9.0500000000000007"/>
  </r>
  <r>
    <s v="0AC"/>
    <x v="0"/>
    <d v="2024-10-01T00:00:00"/>
    <x v="0"/>
    <x v="9"/>
    <s v="HK2899"/>
    <x v="1"/>
    <x v="0"/>
    <n v="4"/>
    <n v="1722"/>
    <n v="10.199999999999999"/>
    <s v="5490"/>
    <x v="149"/>
    <x v="2"/>
    <n v="4"/>
    <s v="10"/>
    <s v=",2"/>
    <n v="600.20000000000005"/>
    <n v="10.003333333333334"/>
  </r>
  <r>
    <s v="0AC"/>
    <x v="0"/>
    <d v="2024-10-01T00:00:00"/>
    <x v="0"/>
    <x v="9"/>
    <s v="HK2899"/>
    <x v="1"/>
    <x v="0"/>
    <n v="2"/>
    <n v="833"/>
    <n v="5"/>
    <s v="5659"/>
    <x v="150"/>
    <x v="2"/>
    <n v="1"/>
    <s v="5"/>
    <n v="0"/>
    <n v="300"/>
    <n v="5"/>
  </r>
  <r>
    <s v="0AC"/>
    <x v="0"/>
    <d v="2024-10-01T00:00:00"/>
    <x v="0"/>
    <x v="9"/>
    <s v="HK2899"/>
    <x v="1"/>
    <x v="0"/>
    <n v="2"/>
    <n v="820"/>
    <n v="4.55"/>
    <s v="5665"/>
    <x v="151"/>
    <x v="2"/>
    <n v="4"/>
    <s v="4,"/>
    <s v="55"/>
    <n v="295"/>
    <n v="4.916666666666667"/>
  </r>
  <r>
    <s v="0DW"/>
    <x v="2"/>
    <d v="2024-10-01T00:00:00"/>
    <x v="0"/>
    <x v="9"/>
    <s v="HK4781"/>
    <x v="0"/>
    <x v="0"/>
    <n v="4"/>
    <n v="249"/>
    <n v="8.15"/>
    <s v="25175"/>
    <x v="1"/>
    <x v="1"/>
    <n v="4"/>
    <s v="8,"/>
    <s v="15"/>
    <n v="495"/>
    <n v="8.25"/>
  </r>
  <r>
    <s v="0DW"/>
    <x v="2"/>
    <d v="2024-10-01T00:00:00"/>
    <x v="0"/>
    <x v="9"/>
    <s v="HK4781"/>
    <x v="0"/>
    <x v="0"/>
    <n v="6"/>
    <n v="15276"/>
    <n v="10.1"/>
    <s v="27001"/>
    <x v="56"/>
    <x v="15"/>
    <n v="4"/>
    <s v="10"/>
    <s v=",1"/>
    <n v="600.1"/>
    <n v="10.001666666666667"/>
  </r>
  <r>
    <s v="0DW"/>
    <x v="2"/>
    <d v="2024-10-01T00:00:00"/>
    <x v="0"/>
    <x v="9"/>
    <s v="HK4781"/>
    <x v="0"/>
    <x v="0"/>
    <n v="3"/>
    <n v="15276"/>
    <n v="6"/>
    <s v="5147"/>
    <x v="107"/>
    <x v="2"/>
    <n v="1"/>
    <s v="6"/>
    <n v="0"/>
    <n v="360"/>
    <n v="6"/>
  </r>
  <r>
    <s v="0DZ"/>
    <x v="3"/>
    <d v="2024-10-01T00:00:00"/>
    <x v="0"/>
    <x v="9"/>
    <s v="HK4891"/>
    <x v="4"/>
    <x v="4"/>
    <n v="1"/>
    <n v="252"/>
    <n v="0.3"/>
    <s v="11001"/>
    <x v="10"/>
    <x v="8"/>
    <n v="3"/>
    <s v="0,"/>
    <s v="3"/>
    <n v="3"/>
    <n v="0.05"/>
  </r>
  <r>
    <s v="0DZ"/>
    <x v="3"/>
    <d v="2024-10-01T00:00:00"/>
    <x v="0"/>
    <x v="9"/>
    <s v="HK4891"/>
    <x v="4"/>
    <x v="4"/>
    <n v="1"/>
    <n v="350"/>
    <n v="0.41"/>
    <s v="20001"/>
    <x v="7"/>
    <x v="7"/>
    <n v="4"/>
    <s v="0,"/>
    <s v="41"/>
    <n v="41"/>
    <n v="0.68333333333333335"/>
  </r>
  <r>
    <s v="0DZ"/>
    <x v="3"/>
    <d v="2024-10-01T00:00:00"/>
    <x v="0"/>
    <x v="9"/>
    <s v="HK4891"/>
    <x v="4"/>
    <x v="4"/>
    <n v="2"/>
    <n v="1411"/>
    <n v="4.4000000000000004"/>
    <s v="50573"/>
    <x v="100"/>
    <x v="24"/>
    <n v="3"/>
    <s v="4,"/>
    <s v="4"/>
    <n v="244"/>
    <n v="4.0666666666666664"/>
  </r>
  <r>
    <s v="0DZ"/>
    <x v="3"/>
    <d v="2024-10-01T00:00:00"/>
    <x v="0"/>
    <x v="9"/>
    <s v="HK4891"/>
    <x v="4"/>
    <x v="4"/>
    <n v="1"/>
    <n v="134"/>
    <n v="0.25"/>
    <s v="54001"/>
    <x v="52"/>
    <x v="12"/>
    <n v="4"/>
    <s v="0,"/>
    <s v="25"/>
    <n v="25"/>
    <n v="0.41666666666666669"/>
  </r>
  <r>
    <s v="0DZ"/>
    <x v="3"/>
    <d v="2024-10-01T00:00:00"/>
    <x v="0"/>
    <x v="9"/>
    <s v="HK4891"/>
    <x v="4"/>
    <x v="4"/>
    <n v="1"/>
    <n v="252"/>
    <n v="0.28999999999999998"/>
    <s v="5615"/>
    <x v="16"/>
    <x v="2"/>
    <n v="4"/>
    <s v="0,"/>
    <s v="29"/>
    <n v="29"/>
    <n v="0.48333333333333334"/>
  </r>
  <r>
    <s v="0DZ"/>
    <x v="3"/>
    <d v="2024-10-01T00:00:00"/>
    <x v="0"/>
    <x v="9"/>
    <s v="HK4891"/>
    <x v="4"/>
    <x v="4"/>
    <n v="1"/>
    <n v="252"/>
    <n v="0.36"/>
    <s v="68001"/>
    <x v="8"/>
    <x v="6"/>
    <n v="4"/>
    <s v="0,"/>
    <s v="36"/>
    <n v="36"/>
    <n v="0.6"/>
  </r>
  <r>
    <s v="0EA"/>
    <x v="4"/>
    <d v="2024-10-01T00:00:00"/>
    <x v="0"/>
    <x v="9"/>
    <s v="HK2714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0-01T00:00:00"/>
    <x v="0"/>
    <x v="9"/>
    <s v="HK2714"/>
    <x v="7"/>
    <x v="4"/>
    <n v="10"/>
    <n v="2763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2714"/>
    <x v="7"/>
    <x v="4"/>
    <n v="1"/>
    <n v="713"/>
    <n v="1.5"/>
    <s v="27075"/>
    <x v="64"/>
    <x v="15"/>
    <n v="3"/>
    <s v="1,"/>
    <s v="5"/>
    <n v="65"/>
    <n v="1.0833333333333333"/>
  </r>
  <r>
    <s v="0EA"/>
    <x v="4"/>
    <d v="2024-10-01T00:00:00"/>
    <x v="0"/>
    <x v="9"/>
    <s v="HK2714"/>
    <x v="7"/>
    <x v="4"/>
    <n v="2"/>
    <n v="991"/>
    <n v="2.1"/>
    <s v="50001"/>
    <x v="77"/>
    <x v="24"/>
    <n v="3"/>
    <s v="2,"/>
    <s v="1"/>
    <n v="121"/>
    <n v="2.0166666666666666"/>
  </r>
  <r>
    <s v="0EA"/>
    <x v="4"/>
    <d v="2024-10-01T00:00:00"/>
    <x v="0"/>
    <x v="9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0EA"/>
    <x v="4"/>
    <d v="2024-10-01T00:00:00"/>
    <x v="0"/>
    <x v="9"/>
    <s v="HK2714"/>
    <x v="7"/>
    <x v="4"/>
    <n v="1"/>
    <n v="426"/>
    <n v="1.1000000000000001"/>
    <s v="68001"/>
    <x v="8"/>
    <x v="6"/>
    <n v="3"/>
    <s v="1,"/>
    <s v="1"/>
    <n v="61"/>
    <n v="1.0166666666666666"/>
  </r>
  <r>
    <s v="0EA"/>
    <x v="4"/>
    <d v="2024-10-01T00:00:00"/>
    <x v="0"/>
    <x v="9"/>
    <s v="HK2714"/>
    <x v="7"/>
    <x v="4"/>
    <n v="5"/>
    <n v="3302"/>
    <n v="7.35"/>
    <s v="81001"/>
    <x v="55"/>
    <x v="14"/>
    <n v="4"/>
    <s v="7,"/>
    <s v="35"/>
    <n v="455"/>
    <n v="7.583333333333333"/>
  </r>
  <r>
    <s v="0EA"/>
    <x v="4"/>
    <d v="2024-10-01T00:00:00"/>
    <x v="0"/>
    <x v="9"/>
    <s v="HK2714"/>
    <x v="7"/>
    <x v="4"/>
    <n v="9"/>
    <n v="4223"/>
    <n v="11.45"/>
    <s v="81736"/>
    <x v="59"/>
    <x v="14"/>
    <n v="5"/>
    <s v="11"/>
    <s v=",45"/>
    <n v="660.45"/>
    <n v="11.0075"/>
  </r>
  <r>
    <s v="0EA"/>
    <x v="4"/>
    <d v="2024-10-01T00:00:00"/>
    <x v="0"/>
    <x v="9"/>
    <s v="HK4714"/>
    <x v="5"/>
    <x v="4"/>
    <n v="5"/>
    <n v="1982"/>
    <n v="4.5"/>
    <s v="27001"/>
    <x v="56"/>
    <x v="15"/>
    <n v="3"/>
    <s v="4,"/>
    <s v="5"/>
    <n v="245"/>
    <n v="4.083333333333333"/>
  </r>
  <r>
    <s v="0EA"/>
    <x v="4"/>
    <d v="2024-10-01T00:00:00"/>
    <x v="0"/>
    <x v="9"/>
    <s v="HK4714"/>
    <x v="5"/>
    <x v="4"/>
    <n v="1"/>
    <n v="123"/>
    <n v="0.5"/>
    <s v="27075"/>
    <x v="64"/>
    <x v="15"/>
    <n v="3"/>
    <s v="0,"/>
    <s v="5"/>
    <n v="5"/>
    <n v="8.3333333333333329E-2"/>
  </r>
  <r>
    <s v="0EA"/>
    <x v="4"/>
    <d v="2024-10-01T00:00:00"/>
    <x v="0"/>
    <x v="9"/>
    <s v="HK4714"/>
    <x v="5"/>
    <x v="4"/>
    <n v="1"/>
    <n v="298"/>
    <n v="1.1000000000000001"/>
    <s v="44001"/>
    <x v="84"/>
    <x v="28"/>
    <n v="3"/>
    <s v="1,"/>
    <s v="1"/>
    <n v="61"/>
    <n v="1.0166666666666666"/>
  </r>
  <r>
    <s v="0EA"/>
    <x v="4"/>
    <d v="2024-10-01T00:00:00"/>
    <x v="0"/>
    <x v="9"/>
    <s v="HK4714"/>
    <x v="5"/>
    <x v="4"/>
    <n v="2"/>
    <n v="327"/>
    <n v="1.45"/>
    <s v="66001"/>
    <x v="98"/>
    <x v="31"/>
    <n v="4"/>
    <s v="1,"/>
    <s v="45"/>
    <n v="105"/>
    <n v="1.75"/>
  </r>
  <r>
    <s v="0EA"/>
    <x v="4"/>
    <d v="2024-10-01T00:00:00"/>
    <x v="0"/>
    <x v="9"/>
    <s v="HK4714"/>
    <x v="5"/>
    <x v="4"/>
    <n v="4"/>
    <n v="2532"/>
    <n v="5.45"/>
    <s v="81001"/>
    <x v="55"/>
    <x v="14"/>
    <n v="4"/>
    <s v="5,"/>
    <s v="45"/>
    <n v="345"/>
    <n v="5.75"/>
  </r>
  <r>
    <s v="0EA"/>
    <x v="4"/>
    <d v="2024-10-01T00:00:00"/>
    <x v="0"/>
    <x v="9"/>
    <s v="HK4714"/>
    <x v="5"/>
    <x v="4"/>
    <n v="2"/>
    <n v="2616"/>
    <n v="4.5"/>
    <s v="99001"/>
    <x v="58"/>
    <x v="17"/>
    <n v="3"/>
    <s v="4,"/>
    <s v="5"/>
    <n v="245"/>
    <n v="4.083333333333333"/>
  </r>
  <r>
    <s v="0EA"/>
    <x v="4"/>
    <d v="2024-10-01T00:00:00"/>
    <x v="0"/>
    <x v="9"/>
    <s v="HK4966"/>
    <x v="6"/>
    <x v="4"/>
    <n v="3"/>
    <n v="1001"/>
    <n v="4.2"/>
    <s v="11001"/>
    <x v="10"/>
    <x v="8"/>
    <n v="3"/>
    <s v="4,"/>
    <s v="2"/>
    <n v="242"/>
    <n v="4.0333333333333332"/>
  </r>
  <r>
    <s v="0EA"/>
    <x v="4"/>
    <d v="2024-10-01T00:00:00"/>
    <x v="0"/>
    <x v="9"/>
    <s v="HK4966"/>
    <x v="6"/>
    <x v="4"/>
    <n v="1"/>
    <n v="484"/>
    <n v="1.4"/>
    <s v="20001"/>
    <x v="7"/>
    <x v="7"/>
    <n v="3"/>
    <s v="1,"/>
    <s v="4"/>
    <n v="64"/>
    <n v="1.0666666666666667"/>
  </r>
  <r>
    <s v="0EA"/>
    <x v="4"/>
    <d v="2024-10-01T00:00:00"/>
    <x v="0"/>
    <x v="9"/>
    <s v="HK4966"/>
    <x v="6"/>
    <x v="4"/>
    <n v="1"/>
    <n v="414"/>
    <n v="1.1000000000000001"/>
    <s v="27001"/>
    <x v="56"/>
    <x v="15"/>
    <n v="3"/>
    <s v="1,"/>
    <s v="1"/>
    <n v="61"/>
    <n v="1.0166666666666666"/>
  </r>
  <r>
    <s v="0EA"/>
    <x v="4"/>
    <d v="2024-10-01T00:00:00"/>
    <x v="0"/>
    <x v="9"/>
    <s v="HK4966"/>
    <x v="6"/>
    <x v="4"/>
    <n v="1"/>
    <n v="84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4966"/>
    <x v="6"/>
    <x v="4"/>
    <n v="1"/>
    <n v="1083"/>
    <n v="1"/>
    <s v="52356"/>
    <x v="114"/>
    <x v="13"/>
    <n v="1"/>
    <s v="1"/>
    <n v="0"/>
    <n v="60"/>
    <n v="1"/>
  </r>
  <r>
    <s v="0EA"/>
    <x v="4"/>
    <d v="2024-10-01T00:00:00"/>
    <x v="0"/>
    <x v="9"/>
    <s v="HK4966"/>
    <x v="6"/>
    <x v="4"/>
    <n v="1"/>
    <n v="153"/>
    <n v="0.35"/>
    <s v="66001"/>
    <x v="98"/>
    <x v="31"/>
    <n v="4"/>
    <s v="0,"/>
    <s v="35"/>
    <n v="35"/>
    <n v="0.58333333333333337"/>
  </r>
  <r>
    <s v="0EA"/>
    <x v="4"/>
    <d v="2024-10-01T00:00:00"/>
    <x v="0"/>
    <x v="9"/>
    <s v="HK4966"/>
    <x v="6"/>
    <x v="4"/>
    <n v="6"/>
    <n v="2028"/>
    <n v="7.25"/>
    <s v="81001"/>
    <x v="55"/>
    <x v="14"/>
    <n v="4"/>
    <s v="7,"/>
    <s v="25"/>
    <n v="445"/>
    <n v="7.416666666666667"/>
  </r>
  <r>
    <s v="0EA"/>
    <x v="4"/>
    <d v="2024-10-01T00:00:00"/>
    <x v="0"/>
    <x v="9"/>
    <s v="HK4966"/>
    <x v="6"/>
    <x v="4"/>
    <n v="10"/>
    <n v="1671"/>
    <n v="9.35"/>
    <s v="81736"/>
    <x v="59"/>
    <x v="14"/>
    <n v="4"/>
    <s v="9,"/>
    <s v="35"/>
    <n v="575"/>
    <n v="9.5833333333333339"/>
  </r>
  <r>
    <s v="0EA"/>
    <x v="4"/>
    <d v="2024-10-01T00:00:00"/>
    <x v="0"/>
    <x v="9"/>
    <s v="HK4966"/>
    <x v="6"/>
    <x v="4"/>
    <n v="8"/>
    <n v="3777"/>
    <n v="20.05"/>
    <s v="88001"/>
    <x v="60"/>
    <x v="18"/>
    <n v="5"/>
    <s v="20"/>
    <s v=",05"/>
    <n v="1200.05"/>
    <n v="20.000833333333333"/>
  </r>
  <r>
    <s v="0EA"/>
    <x v="4"/>
    <d v="2024-10-01T00:00:00"/>
    <x v="0"/>
    <x v="9"/>
    <s v="HK4966"/>
    <x v="6"/>
    <x v="4"/>
    <n v="4"/>
    <n v="3816"/>
    <n v="1.25"/>
    <s v="88564"/>
    <x v="78"/>
    <x v="18"/>
    <n v="4"/>
    <s v="1,"/>
    <s v="25"/>
    <n v="85"/>
    <n v="1.4166666666666667"/>
  </r>
  <r>
    <s v="0EA"/>
    <x v="4"/>
    <d v="2024-10-01T00:00:00"/>
    <x v="0"/>
    <x v="9"/>
    <s v="HK4966"/>
    <x v="6"/>
    <x v="4"/>
    <n v="7"/>
    <n v="4747"/>
    <n v="22.15"/>
    <s v="91001"/>
    <x v="61"/>
    <x v="19"/>
    <n v="5"/>
    <s v="22"/>
    <s v=",15"/>
    <n v="1320.15"/>
    <n v="22.002500000000001"/>
  </r>
  <r>
    <s v="0EA"/>
    <x v="4"/>
    <d v="2024-10-01T00:00:00"/>
    <x v="0"/>
    <x v="9"/>
    <s v="HK4966"/>
    <x v="6"/>
    <x v="4"/>
    <n v="1"/>
    <n v="558"/>
    <n v="0.3"/>
    <s v="91798"/>
    <x v="88"/>
    <x v="19"/>
    <n v="3"/>
    <s v="0,"/>
    <s v="3"/>
    <n v="3"/>
    <n v="0.05"/>
  </r>
  <r>
    <s v="0EA"/>
    <x v="4"/>
    <d v="2024-10-01T00:00:00"/>
    <x v="0"/>
    <x v="9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10-01T00:00:00"/>
    <x v="0"/>
    <x v="9"/>
    <s v="HK4966"/>
    <x v="6"/>
    <x v="4"/>
    <n v="1"/>
    <n v="680"/>
    <n v="1"/>
    <s v="95001"/>
    <x v="81"/>
    <x v="26"/>
    <n v="1"/>
    <s v="1"/>
    <n v="0"/>
    <n v="60"/>
    <n v="1"/>
  </r>
  <r>
    <s v="0EA"/>
    <x v="4"/>
    <d v="2024-10-01T00:00:00"/>
    <x v="0"/>
    <x v="9"/>
    <s v="HK4966"/>
    <x v="6"/>
    <x v="4"/>
    <n v="2"/>
    <n v="1124"/>
    <n v="4.04"/>
    <s v="99001"/>
    <x v="58"/>
    <x v="17"/>
    <n v="4"/>
    <s v="4,"/>
    <s v="04"/>
    <n v="244"/>
    <n v="4.0666666666666664"/>
  </r>
  <r>
    <s v="0EA"/>
    <x v="4"/>
    <d v="2024-10-01T00:00:00"/>
    <x v="0"/>
    <x v="9"/>
    <s v="HK5020"/>
    <x v="7"/>
    <x v="4"/>
    <n v="10"/>
    <n v="2862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5020"/>
    <x v="7"/>
    <x v="4"/>
    <n v="1"/>
    <n v="199"/>
    <n v="1"/>
    <s v="27372"/>
    <x v="113"/>
    <x v="15"/>
    <n v="1"/>
    <s v="1"/>
    <n v="0"/>
    <n v="60"/>
    <n v="1"/>
  </r>
  <r>
    <s v="0EA"/>
    <x v="4"/>
    <d v="2024-10-01T00:00:00"/>
    <x v="0"/>
    <x v="9"/>
    <s v="HK5020"/>
    <x v="7"/>
    <x v="4"/>
    <n v="1"/>
    <n v="460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5020"/>
    <x v="7"/>
    <x v="4"/>
    <n v="1"/>
    <n v="735"/>
    <n v="1.5"/>
    <s v="54001"/>
    <x v="52"/>
    <x v="12"/>
    <n v="3"/>
    <s v="1,"/>
    <s v="5"/>
    <n v="65"/>
    <n v="1.0833333333333333"/>
  </r>
  <r>
    <s v="0EA"/>
    <x v="4"/>
    <d v="2024-10-01T00:00:00"/>
    <x v="0"/>
    <x v="9"/>
    <s v="HK5020"/>
    <x v="7"/>
    <x v="4"/>
    <n v="6"/>
    <n v="3029"/>
    <n v="10.050000000000001"/>
    <s v="81001"/>
    <x v="55"/>
    <x v="14"/>
    <n v="5"/>
    <s v="10"/>
    <s v=",05"/>
    <n v="600.04999999999995"/>
    <n v="10.000833333333333"/>
  </r>
  <r>
    <s v="0EA"/>
    <x v="4"/>
    <d v="2024-10-01T00:00:00"/>
    <x v="0"/>
    <x v="9"/>
    <s v="HK5020"/>
    <x v="7"/>
    <x v="4"/>
    <n v="13"/>
    <n v="5979"/>
    <n v="18.5"/>
    <s v="81736"/>
    <x v="59"/>
    <x v="14"/>
    <n v="4"/>
    <s v="18"/>
    <s v=",5"/>
    <n v="1080.5"/>
    <n v="18.008333333333333"/>
  </r>
  <r>
    <s v="0EB"/>
    <x v="5"/>
    <d v="2024-10-01T00:00:00"/>
    <x v="0"/>
    <x v="9"/>
    <s v="HK4870"/>
    <x v="0"/>
    <x v="0"/>
    <n v="6"/>
    <n v="2241"/>
    <n v="12.45"/>
    <s v="11001"/>
    <x v="10"/>
    <x v="8"/>
    <n v="5"/>
    <s v="12"/>
    <s v=",45"/>
    <n v="720.45"/>
    <n v="12.0075"/>
  </r>
  <r>
    <s v="0EB"/>
    <x v="5"/>
    <d v="2024-10-01T00:00:00"/>
    <x v="0"/>
    <x v="9"/>
    <s v="HK4870"/>
    <x v="0"/>
    <x v="0"/>
    <n v="9"/>
    <n v="7281"/>
    <n v="40.450000000000003"/>
    <s v="20001"/>
    <x v="7"/>
    <x v="7"/>
    <n v="5"/>
    <s v="40"/>
    <s v=",45"/>
    <n v="2400.4499999999998"/>
    <n v="40.0075"/>
  </r>
  <r>
    <s v="0EB"/>
    <x v="5"/>
    <d v="2024-10-01T00:00:00"/>
    <x v="0"/>
    <x v="9"/>
    <s v="HK4870"/>
    <x v="0"/>
    <x v="0"/>
    <n v="3"/>
    <n v="2547"/>
    <n v="14.15"/>
    <s v="23001"/>
    <x v="0"/>
    <x v="0"/>
    <n v="5"/>
    <s v="14"/>
    <s v=",15"/>
    <n v="840.15"/>
    <n v="14.0025"/>
  </r>
  <r>
    <s v="0EB"/>
    <x v="5"/>
    <d v="2024-10-01T00:00:00"/>
    <x v="0"/>
    <x v="9"/>
    <s v="HK4870"/>
    <x v="0"/>
    <x v="0"/>
    <n v="1"/>
    <n v="720"/>
    <n v="4"/>
    <s v="44001"/>
    <x v="84"/>
    <x v="28"/>
    <n v="1"/>
    <s v="4"/>
    <n v="0"/>
    <n v="240"/>
    <n v="4"/>
  </r>
  <r>
    <s v="0EB"/>
    <x v="5"/>
    <d v="2024-10-01T00:00:00"/>
    <x v="0"/>
    <x v="9"/>
    <s v="HK4870"/>
    <x v="0"/>
    <x v="0"/>
    <n v="1"/>
    <n v="414"/>
    <n v="2.2999999999999998"/>
    <s v="5501"/>
    <x v="27"/>
    <x v="2"/>
    <n v="3"/>
    <s v="2,"/>
    <s v="3"/>
    <n v="123"/>
    <n v="2.0499999999999998"/>
  </r>
  <r>
    <s v="0EB"/>
    <x v="5"/>
    <d v="2024-10-01T00:00:00"/>
    <x v="0"/>
    <x v="9"/>
    <s v="HK4870"/>
    <x v="0"/>
    <x v="0"/>
    <n v="1"/>
    <n v="900"/>
    <n v="5"/>
    <s v="68081"/>
    <x v="6"/>
    <x v="6"/>
    <n v="1"/>
    <s v="5"/>
    <n v="0"/>
    <n v="300"/>
    <n v="5"/>
  </r>
  <r>
    <s v="0EB"/>
    <x v="5"/>
    <d v="2024-10-01T00:00:00"/>
    <x v="0"/>
    <x v="9"/>
    <s v="HK5061"/>
    <x v="1"/>
    <x v="0"/>
    <n v="2"/>
    <n v="738"/>
    <n v="4.0999999999999996"/>
    <s v="11001"/>
    <x v="10"/>
    <x v="8"/>
    <n v="3"/>
    <s v="4,"/>
    <s v="1"/>
    <n v="241"/>
    <n v="4.0166666666666666"/>
  </r>
  <r>
    <s v="0EB"/>
    <x v="5"/>
    <d v="2024-10-01T00:00:00"/>
    <x v="0"/>
    <x v="9"/>
    <s v="HK5061"/>
    <x v="1"/>
    <x v="0"/>
    <n v="5"/>
    <n v="3006"/>
    <n v="16.7"/>
    <s v="23001"/>
    <x v="0"/>
    <x v="0"/>
    <n v="4"/>
    <s v="16"/>
    <s v=",7"/>
    <n v="960.7"/>
    <n v="16.011666666666667"/>
  </r>
  <r>
    <s v="0EB"/>
    <x v="5"/>
    <d v="2024-10-01T00:00:00"/>
    <x v="0"/>
    <x v="9"/>
    <s v="HK5061"/>
    <x v="1"/>
    <x v="0"/>
    <n v="1"/>
    <n v="234"/>
    <n v="1.3"/>
    <s v="27001"/>
    <x v="56"/>
    <x v="15"/>
    <n v="3"/>
    <s v="1,"/>
    <s v="3"/>
    <n v="63"/>
    <n v="1.05"/>
  </r>
  <r>
    <s v="0EB"/>
    <x v="5"/>
    <d v="2024-10-01T00:00:00"/>
    <x v="0"/>
    <x v="9"/>
    <s v="HK5061"/>
    <x v="1"/>
    <x v="0"/>
    <n v="1"/>
    <n v="774"/>
    <n v="4.3"/>
    <s v="50001"/>
    <x v="77"/>
    <x v="24"/>
    <n v="3"/>
    <s v="4,"/>
    <s v="3"/>
    <n v="243"/>
    <n v="4.05"/>
  </r>
  <r>
    <s v="0EB"/>
    <x v="5"/>
    <d v="2024-10-01T00:00:00"/>
    <x v="0"/>
    <x v="9"/>
    <s v="HK5061"/>
    <x v="1"/>
    <x v="0"/>
    <n v="3"/>
    <n v="1278"/>
    <n v="7.1"/>
    <s v="5147"/>
    <x v="107"/>
    <x v="2"/>
    <n v="3"/>
    <s v="7,"/>
    <s v="1"/>
    <n v="421"/>
    <n v="7.0166666666666666"/>
  </r>
  <r>
    <s v="0EB"/>
    <x v="5"/>
    <d v="2024-10-01T00:00:00"/>
    <x v="0"/>
    <x v="9"/>
    <s v="HK5061"/>
    <x v="1"/>
    <x v="0"/>
    <n v="4"/>
    <n v="1494"/>
    <n v="8.3000000000000007"/>
    <s v="5501"/>
    <x v="27"/>
    <x v="2"/>
    <n v="3"/>
    <s v="8,"/>
    <s v="3"/>
    <n v="483"/>
    <n v="8.0500000000000007"/>
  </r>
  <r>
    <s v="0EB"/>
    <x v="5"/>
    <d v="2024-10-01T00:00:00"/>
    <x v="0"/>
    <x v="9"/>
    <s v="HK5061"/>
    <x v="1"/>
    <x v="0"/>
    <n v="3"/>
    <n v="792"/>
    <n v="4.4000000000000004"/>
    <s v="76147"/>
    <x v="83"/>
    <x v="27"/>
    <n v="3"/>
    <s v="4,"/>
    <s v="4"/>
    <n v="244"/>
    <n v="4.0666666666666664"/>
  </r>
  <r>
    <s v="0EC"/>
    <x v="6"/>
    <d v="2024-10-01T00:00:00"/>
    <x v="0"/>
    <x v="9"/>
    <s v="HK1833"/>
    <x v="1"/>
    <x v="4"/>
    <n v="1"/>
    <n v="292"/>
    <n v="1.2"/>
    <s v="25175"/>
    <x v="1"/>
    <x v="1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272"/>
    <n v="1.2"/>
    <s v="50001"/>
    <x v="77"/>
    <x v="24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1015"/>
    <n v="3.5"/>
    <s v="91001"/>
    <x v="61"/>
    <x v="19"/>
    <n v="3"/>
    <s v="3,"/>
    <s v="5"/>
    <n v="185"/>
    <n v="3.0833333333333335"/>
  </r>
  <r>
    <s v="0EC"/>
    <x v="6"/>
    <d v="2024-10-01T00:00:00"/>
    <x v="0"/>
    <x v="9"/>
    <s v="HK1833"/>
    <x v="1"/>
    <x v="4"/>
    <n v="4"/>
    <n v="2125"/>
    <n v="4.5999999999999996"/>
    <s v="91405"/>
    <x v="80"/>
    <x v="19"/>
    <n v="3"/>
    <s v="4,"/>
    <s v="6"/>
    <n v="246"/>
    <n v="4.0999999999999996"/>
  </r>
  <r>
    <s v="0EC"/>
    <x v="6"/>
    <d v="2024-10-01T00:00:00"/>
    <x v="0"/>
    <x v="9"/>
    <s v="HK1833"/>
    <x v="1"/>
    <x v="4"/>
    <n v="1"/>
    <n v="723"/>
    <n v="3.3"/>
    <s v="91798"/>
    <x v="88"/>
    <x v="19"/>
    <n v="3"/>
    <s v="3,"/>
    <s v="3"/>
    <n v="183"/>
    <n v="3.05"/>
  </r>
  <r>
    <s v="0EC"/>
    <x v="6"/>
    <d v="2024-10-01T00:00:00"/>
    <x v="0"/>
    <x v="9"/>
    <s v="HK1833"/>
    <x v="1"/>
    <x v="4"/>
    <n v="5"/>
    <n v="3336"/>
    <n v="10.5"/>
    <s v="94001"/>
    <x v="68"/>
    <x v="21"/>
    <n v="4"/>
    <s v="10"/>
    <s v=",5"/>
    <n v="600.5"/>
    <n v="10.008333333333333"/>
  </r>
  <r>
    <s v="0EC"/>
    <x v="6"/>
    <d v="2024-10-01T00:00:00"/>
    <x v="0"/>
    <x v="9"/>
    <s v="HK1833"/>
    <x v="1"/>
    <x v="4"/>
    <n v="7"/>
    <n v="2563"/>
    <n v="6.65"/>
    <s v="94343"/>
    <x v="79"/>
    <x v="21"/>
    <n v="4"/>
    <s v="6,"/>
    <s v="65"/>
    <n v="425"/>
    <n v="7.083333333333333"/>
  </r>
  <r>
    <s v="0EC"/>
    <x v="6"/>
    <d v="2024-10-01T00:00:00"/>
    <x v="0"/>
    <x v="9"/>
    <s v="HK1833"/>
    <x v="1"/>
    <x v="4"/>
    <n v="1"/>
    <n v="789"/>
    <n v="2.1"/>
    <s v="94883"/>
    <x v="89"/>
    <x v="21"/>
    <n v="3"/>
    <s v="2,"/>
    <s v="1"/>
    <n v="121"/>
    <n v="2.0166666666666666"/>
  </r>
  <r>
    <s v="0EC"/>
    <x v="6"/>
    <d v="2024-10-01T00:00:00"/>
    <x v="0"/>
    <x v="9"/>
    <s v="HK1833"/>
    <x v="1"/>
    <x v="4"/>
    <n v="2"/>
    <n v="507"/>
    <n v="1.4"/>
    <s v="95001"/>
    <x v="81"/>
    <x v="26"/>
    <n v="3"/>
    <s v="1,"/>
    <s v="4"/>
    <n v="64"/>
    <n v="1.0666666666666667"/>
  </r>
  <r>
    <s v="0EC"/>
    <x v="6"/>
    <d v="2024-10-01T00:00:00"/>
    <x v="0"/>
    <x v="9"/>
    <s v="HK1833"/>
    <x v="1"/>
    <x v="4"/>
    <n v="4"/>
    <n v="1135"/>
    <n v="2.5"/>
    <s v="95200"/>
    <x v="90"/>
    <x v="26"/>
    <n v="3"/>
    <s v="2,"/>
    <s v="5"/>
    <n v="125"/>
    <n v="2.0833333333333335"/>
  </r>
  <r>
    <s v="0EC"/>
    <x v="6"/>
    <d v="2024-10-01T00:00:00"/>
    <x v="0"/>
    <x v="9"/>
    <s v="HK1833"/>
    <x v="1"/>
    <x v="4"/>
    <n v="1"/>
    <n v="437"/>
    <n v="1.5"/>
    <s v="97001"/>
    <x v="57"/>
    <x v="16"/>
    <n v="3"/>
    <s v="1,"/>
    <s v="5"/>
    <n v="65"/>
    <n v="1.0833333333333333"/>
  </r>
  <r>
    <s v="0EC"/>
    <x v="6"/>
    <d v="2024-10-01T00:00:00"/>
    <x v="0"/>
    <x v="9"/>
    <s v="HK1833"/>
    <x v="1"/>
    <x v="4"/>
    <n v="3"/>
    <n v="1230"/>
    <n v="3.4"/>
    <s v="99524"/>
    <x v="66"/>
    <x v="17"/>
    <n v="3"/>
    <s v="3,"/>
    <s v="4"/>
    <n v="184"/>
    <n v="3.0666666666666669"/>
  </r>
  <r>
    <s v="0EC"/>
    <x v="6"/>
    <d v="2024-10-01T00:00:00"/>
    <x v="0"/>
    <x v="9"/>
    <s v="HK3059"/>
    <x v="7"/>
    <x v="4"/>
    <n v="1"/>
    <n v="143"/>
    <n v="0.3"/>
    <s v="19318"/>
    <x v="62"/>
    <x v="20"/>
    <n v="3"/>
    <s v="0,"/>
    <s v="3"/>
    <n v="3"/>
    <n v="0.05"/>
  </r>
  <r>
    <s v="0EC"/>
    <x v="6"/>
    <d v="2024-10-01T00:00:00"/>
    <x v="0"/>
    <x v="9"/>
    <s v="HK3059"/>
    <x v="7"/>
    <x v="4"/>
    <n v="3"/>
    <n v="441"/>
    <n v="1.4"/>
    <s v="19809"/>
    <x v="63"/>
    <x v="20"/>
    <n v="3"/>
    <s v="1,"/>
    <s v="4"/>
    <n v="64"/>
    <n v="1.0666666666666667"/>
  </r>
  <r>
    <s v="0EC"/>
    <x v="6"/>
    <d v="2024-10-01T00:00:00"/>
    <x v="0"/>
    <x v="9"/>
    <s v="HK3059"/>
    <x v="7"/>
    <x v="4"/>
    <n v="1"/>
    <n v="478"/>
    <n v="2"/>
    <s v="23001"/>
    <x v="0"/>
    <x v="0"/>
    <n v="1"/>
    <s v="2"/>
    <n v="0"/>
    <n v="120"/>
    <n v="2"/>
  </r>
  <r>
    <s v="0EC"/>
    <x v="6"/>
    <d v="2024-10-01T00:00:00"/>
    <x v="0"/>
    <x v="9"/>
    <s v="HK3059"/>
    <x v="7"/>
    <x v="4"/>
    <n v="1"/>
    <n v="280"/>
    <n v="0.5"/>
    <s v="25175"/>
    <x v="1"/>
    <x v="1"/>
    <n v="3"/>
    <s v="0,"/>
    <s v="5"/>
    <n v="5"/>
    <n v="8.3333333333333329E-2"/>
  </r>
  <r>
    <s v="0EC"/>
    <x v="6"/>
    <d v="2024-10-01T00:00:00"/>
    <x v="0"/>
    <x v="9"/>
    <s v="HK3059"/>
    <x v="7"/>
    <x v="4"/>
    <n v="1"/>
    <n v="369"/>
    <n v="1.1000000000000001"/>
    <s v="27495"/>
    <x v="70"/>
    <x v="15"/>
    <n v="3"/>
    <s v="1,"/>
    <s v="1"/>
    <n v="61"/>
    <n v="1.0166666666666666"/>
  </r>
  <r>
    <s v="0EC"/>
    <x v="6"/>
    <d v="2024-10-01T00:00:00"/>
    <x v="0"/>
    <x v="9"/>
    <s v="HK3059"/>
    <x v="7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059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3059"/>
    <x v="7"/>
    <x v="4"/>
    <n v="10"/>
    <n v="557"/>
    <n v="2"/>
    <s v="86573"/>
    <x v="109"/>
    <x v="29"/>
    <n v="1"/>
    <s v="2"/>
    <n v="0"/>
    <n v="120"/>
    <n v="2"/>
  </r>
  <r>
    <s v="0EC"/>
    <x v="6"/>
    <d v="2024-10-01T00:00:00"/>
    <x v="0"/>
    <x v="9"/>
    <s v="HK3059"/>
    <x v="7"/>
    <x v="4"/>
    <n v="2"/>
    <n v="2030"/>
    <n v="7.1"/>
    <s v="91001"/>
    <x v="61"/>
    <x v="19"/>
    <n v="3"/>
    <s v="7,"/>
    <s v="1"/>
    <n v="421"/>
    <n v="7.0166666666666666"/>
  </r>
  <r>
    <s v="0EC"/>
    <x v="6"/>
    <d v="2024-10-01T00:00:00"/>
    <x v="0"/>
    <x v="9"/>
    <s v="HK3059"/>
    <x v="7"/>
    <x v="4"/>
    <n v="1"/>
    <n v="561"/>
    <n v="2.0499999999999998"/>
    <s v="91405"/>
    <x v="80"/>
    <x v="19"/>
    <n v="4"/>
    <s v="2,"/>
    <s v="05"/>
    <n v="125"/>
    <n v="2.0833333333333335"/>
  </r>
  <r>
    <s v="0EC"/>
    <x v="6"/>
    <d v="2024-10-01T00:00:00"/>
    <x v="0"/>
    <x v="9"/>
    <s v="HK3059"/>
    <x v="7"/>
    <x v="4"/>
    <n v="2"/>
    <n v="1380"/>
    <n v="4.45"/>
    <s v="94001"/>
    <x v="68"/>
    <x v="21"/>
    <n v="4"/>
    <s v="4,"/>
    <s v="45"/>
    <n v="285"/>
    <n v="4.75"/>
  </r>
  <r>
    <s v="0EC"/>
    <x v="6"/>
    <d v="2024-10-01T00:00:00"/>
    <x v="0"/>
    <x v="9"/>
    <s v="HK3059"/>
    <x v="7"/>
    <x v="4"/>
    <n v="4"/>
    <n v="1418"/>
    <n v="5.05"/>
    <s v="95001"/>
    <x v="81"/>
    <x v="26"/>
    <n v="4"/>
    <s v="5,"/>
    <s v="05"/>
    <n v="305"/>
    <n v="5.083333333333333"/>
  </r>
  <r>
    <s v="0EC"/>
    <x v="6"/>
    <d v="2024-10-01T00:00:00"/>
    <x v="0"/>
    <x v="9"/>
    <s v="HK3059"/>
    <x v="7"/>
    <x v="4"/>
    <n v="4"/>
    <n v="1082"/>
    <n v="4.0999999999999996"/>
    <s v="95200"/>
    <x v="90"/>
    <x v="26"/>
    <n v="3"/>
    <s v="4,"/>
    <s v="1"/>
    <n v="241"/>
    <n v="4.0166666666666666"/>
  </r>
  <r>
    <s v="0EC"/>
    <x v="6"/>
    <d v="2024-10-01T00:00:00"/>
    <x v="0"/>
    <x v="9"/>
    <s v="HK3059"/>
    <x v="7"/>
    <x v="4"/>
    <n v="5"/>
    <n v="2923"/>
    <n v="10.199999999999999"/>
    <s v="97001"/>
    <x v="57"/>
    <x v="16"/>
    <n v="4"/>
    <s v="10"/>
    <s v=",2"/>
    <n v="600.20000000000005"/>
    <n v="10.003333333333334"/>
  </r>
  <r>
    <s v="0EC"/>
    <x v="6"/>
    <d v="2024-10-01T00:00:00"/>
    <x v="0"/>
    <x v="9"/>
    <s v="HK3059"/>
    <x v="7"/>
    <x v="4"/>
    <n v="1"/>
    <n v="762"/>
    <n v="2.2999999999999998"/>
    <s v="97666"/>
    <x v="103"/>
    <x v="16"/>
    <n v="3"/>
    <s v="2,"/>
    <s v="3"/>
    <n v="123"/>
    <n v="2.0499999999999998"/>
  </r>
  <r>
    <s v="0EC"/>
    <x v="6"/>
    <d v="2024-10-01T00:00:00"/>
    <x v="0"/>
    <x v="9"/>
    <s v="HK3059"/>
    <x v="7"/>
    <x v="4"/>
    <n v="2"/>
    <n v="820"/>
    <n v="2.5"/>
    <s v="99524"/>
    <x v="66"/>
    <x v="17"/>
    <n v="3"/>
    <s v="2,"/>
    <s v="5"/>
    <n v="125"/>
    <n v="2.0833333333333335"/>
  </r>
  <r>
    <s v="0EC"/>
    <x v="6"/>
    <d v="2024-10-01T00:00:00"/>
    <x v="0"/>
    <x v="9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10-01T00:00:00"/>
    <x v="0"/>
    <x v="9"/>
    <s v="HK3245"/>
    <x v="6"/>
    <x v="4"/>
    <n v="1"/>
    <n v="147"/>
    <n v="0.25"/>
    <s v="19809"/>
    <x v="63"/>
    <x v="20"/>
    <n v="4"/>
    <s v="0,"/>
    <s v="25"/>
    <n v="25"/>
    <n v="0.41666666666666669"/>
  </r>
  <r>
    <s v="0EC"/>
    <x v="6"/>
    <d v="2024-10-01T00:00:00"/>
    <x v="0"/>
    <x v="9"/>
    <s v="HK3245"/>
    <x v="6"/>
    <x v="4"/>
    <n v="2"/>
    <n v="576"/>
    <n v="1.2"/>
    <s v="23001"/>
    <x v="0"/>
    <x v="0"/>
    <n v="3"/>
    <s v="1,"/>
    <s v="2"/>
    <n v="62"/>
    <n v="1.0333333333333334"/>
  </r>
  <r>
    <s v="0EC"/>
    <x v="6"/>
    <d v="2024-10-01T00:00:00"/>
    <x v="0"/>
    <x v="9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245"/>
    <x v="6"/>
    <x v="4"/>
    <n v="2"/>
    <n v="613"/>
    <n v="1.1499999999999999"/>
    <s v="85001"/>
    <x v="4"/>
    <x v="4"/>
    <n v="4"/>
    <s v="1,"/>
    <s v="15"/>
    <n v="75"/>
    <n v="1.25"/>
  </r>
  <r>
    <s v="0EC"/>
    <x v="6"/>
    <d v="2024-10-01T00:00:00"/>
    <x v="0"/>
    <x v="9"/>
    <s v="HK3245"/>
    <x v="6"/>
    <x v="4"/>
    <n v="5"/>
    <n v="5140"/>
    <n v="1140"/>
    <s v="88001"/>
    <x v="60"/>
    <x v="18"/>
    <n v="4"/>
    <s v="11"/>
    <s v="40"/>
    <n v="700"/>
    <n v="11.666666666666666"/>
  </r>
  <r>
    <s v="0EC"/>
    <x v="6"/>
    <d v="2024-10-01T00:00:00"/>
    <x v="0"/>
    <x v="9"/>
    <s v="HK3245"/>
    <x v="6"/>
    <x v="4"/>
    <n v="4"/>
    <n v="3697"/>
    <n v="7.45"/>
    <s v="91001"/>
    <x v="61"/>
    <x v="19"/>
    <n v="4"/>
    <s v="7,"/>
    <s v="45"/>
    <n v="465"/>
    <n v="7.75"/>
  </r>
  <r>
    <s v="0EC"/>
    <x v="6"/>
    <d v="2024-10-01T00:00:00"/>
    <x v="0"/>
    <x v="9"/>
    <s v="HK3245"/>
    <x v="6"/>
    <x v="4"/>
    <n v="1"/>
    <n v="460"/>
    <n v="1"/>
    <s v="91263"/>
    <x v="97"/>
    <x v="19"/>
    <n v="1"/>
    <s v="1"/>
    <n v="0"/>
    <n v="60"/>
    <n v="1"/>
  </r>
  <r>
    <s v="0EC"/>
    <x v="6"/>
    <d v="2024-10-01T00:00:00"/>
    <x v="0"/>
    <x v="9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10-01T00:00:00"/>
    <x v="0"/>
    <x v="9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10-01T00:00:00"/>
    <x v="0"/>
    <x v="9"/>
    <s v="HK3245"/>
    <x v="6"/>
    <x v="4"/>
    <n v="1"/>
    <n v="590"/>
    <n v="0.15"/>
    <s v="94001"/>
    <x v="68"/>
    <x v="21"/>
    <n v="4"/>
    <s v="0,"/>
    <s v="15"/>
    <n v="15"/>
    <n v="0.25"/>
  </r>
  <r>
    <s v="0EC"/>
    <x v="6"/>
    <d v="2024-10-01T00:00:00"/>
    <x v="0"/>
    <x v="9"/>
    <s v="HK3245"/>
    <x v="6"/>
    <x v="4"/>
    <n v="1"/>
    <n v="322"/>
    <n v="0.42"/>
    <s v="99001"/>
    <x v="58"/>
    <x v="17"/>
    <n v="4"/>
    <s v="0,"/>
    <s v="42"/>
    <n v="42"/>
    <n v="0.7"/>
  </r>
  <r>
    <s v="0EC"/>
    <x v="6"/>
    <d v="2024-10-01T00:00:00"/>
    <x v="0"/>
    <x v="9"/>
    <s v="HK4040"/>
    <x v="7"/>
    <x v="4"/>
    <n v="1"/>
    <n v="598"/>
    <n v="0.55000000000000004"/>
    <s v="18753"/>
    <x v="99"/>
    <x v="30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145"/>
    <n v="0.45"/>
    <s v="19001"/>
    <x v="85"/>
    <x v="20"/>
    <n v="4"/>
    <s v="0,"/>
    <s v="45"/>
    <n v="45"/>
    <n v="0.75"/>
  </r>
  <r>
    <s v="0EC"/>
    <x v="6"/>
    <d v="2024-10-01T00:00:00"/>
    <x v="0"/>
    <x v="9"/>
    <s v="HK4040"/>
    <x v="7"/>
    <x v="4"/>
    <n v="2"/>
    <n v="989"/>
    <n v="3.25"/>
    <s v="25175"/>
    <x v="1"/>
    <x v="1"/>
    <n v="4"/>
    <s v="3,"/>
    <s v="25"/>
    <n v="205"/>
    <n v="3.4166666666666665"/>
  </r>
  <r>
    <s v="0EC"/>
    <x v="6"/>
    <d v="2024-10-01T00:00:00"/>
    <x v="0"/>
    <x v="9"/>
    <s v="HK4040"/>
    <x v="7"/>
    <x v="4"/>
    <n v="2"/>
    <n v="446"/>
    <n v="1.4"/>
    <s v="27001"/>
    <x v="56"/>
    <x v="15"/>
    <n v="3"/>
    <s v="1,"/>
    <s v="4"/>
    <n v="64"/>
    <n v="1.0666666666666667"/>
  </r>
  <r>
    <s v="0EC"/>
    <x v="6"/>
    <d v="2024-10-01T00:00:00"/>
    <x v="0"/>
    <x v="9"/>
    <s v="HK4040"/>
    <x v="7"/>
    <x v="4"/>
    <n v="1"/>
    <n v="541"/>
    <n v="1.45"/>
    <s v="52001"/>
    <x v="54"/>
    <x v="13"/>
    <n v="4"/>
    <s v="1,"/>
    <s v="45"/>
    <n v="105"/>
    <n v="1.75"/>
  </r>
  <r>
    <s v="0EC"/>
    <x v="6"/>
    <d v="2024-10-01T00:00:00"/>
    <x v="0"/>
    <x v="9"/>
    <s v="HK4040"/>
    <x v="7"/>
    <x v="4"/>
    <n v="1"/>
    <n v="10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040"/>
    <x v="7"/>
    <x v="4"/>
    <n v="1"/>
    <n v="438"/>
    <n v="1.35"/>
    <s v="81001"/>
    <x v="55"/>
    <x v="14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680"/>
    <n v="2.2999999999999998"/>
    <s v="8372"/>
    <x v="94"/>
    <x v="5"/>
    <n v="3"/>
    <s v="2,"/>
    <s v="3"/>
    <n v="123"/>
    <n v="2.0499999999999998"/>
  </r>
  <r>
    <s v="0EC"/>
    <x v="6"/>
    <d v="2024-10-01T00:00:00"/>
    <x v="0"/>
    <x v="9"/>
    <s v="HK4040"/>
    <x v="7"/>
    <x v="4"/>
    <n v="6"/>
    <n v="6273"/>
    <n v="21.15"/>
    <s v="91001"/>
    <x v="61"/>
    <x v="19"/>
    <n v="5"/>
    <s v="21"/>
    <s v=",15"/>
    <n v="1260.1500000000001"/>
    <n v="21.002500000000001"/>
  </r>
  <r>
    <s v="0EC"/>
    <x v="6"/>
    <d v="2024-10-01T00:00:00"/>
    <x v="0"/>
    <x v="9"/>
    <s v="HK4040"/>
    <x v="7"/>
    <x v="4"/>
    <n v="3"/>
    <n v="1776"/>
    <n v="5.45"/>
    <s v="91263"/>
    <x v="97"/>
    <x v="19"/>
    <n v="4"/>
    <s v="5,"/>
    <s v="45"/>
    <n v="345"/>
    <n v="5.75"/>
  </r>
  <r>
    <s v="0EC"/>
    <x v="6"/>
    <d v="2024-10-01T00:00:00"/>
    <x v="0"/>
    <x v="9"/>
    <s v="HK4040"/>
    <x v="7"/>
    <x v="4"/>
    <n v="1"/>
    <n v="663"/>
    <n v="2.5"/>
    <s v="91407"/>
    <x v="87"/>
    <x v="19"/>
    <n v="3"/>
    <s v="2,"/>
    <s v="5"/>
    <n v="125"/>
    <n v="2.0833333333333335"/>
  </r>
  <r>
    <s v="0EC"/>
    <x v="6"/>
    <d v="2024-10-01T00:00:00"/>
    <x v="0"/>
    <x v="9"/>
    <s v="HK4040"/>
    <x v="7"/>
    <x v="4"/>
    <n v="1"/>
    <n v="207"/>
    <n v="1.1000000000000001"/>
    <s v="91460"/>
    <x v="93"/>
    <x v="19"/>
    <n v="3"/>
    <s v="1,"/>
    <s v="1"/>
    <n v="61"/>
    <n v="1.0166666666666666"/>
  </r>
  <r>
    <s v="0EC"/>
    <x v="6"/>
    <d v="2024-10-01T00:00:00"/>
    <x v="0"/>
    <x v="9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10-01T00:00:00"/>
    <x v="0"/>
    <x v="9"/>
    <s v="HK4040"/>
    <x v="7"/>
    <x v="4"/>
    <n v="6"/>
    <n v="4026"/>
    <n v="13.55"/>
    <s v="94001"/>
    <x v="68"/>
    <x v="21"/>
    <n v="5"/>
    <s v="13"/>
    <s v=",55"/>
    <n v="780.55"/>
    <n v="13.009166666666665"/>
  </r>
  <r>
    <s v="0EC"/>
    <x v="6"/>
    <d v="2024-10-01T00:00:00"/>
    <x v="0"/>
    <x v="9"/>
    <s v="HK4040"/>
    <x v="7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244"/>
    <n v="1.35"/>
    <s v="95200"/>
    <x v="90"/>
    <x v="26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410"/>
    <n v="120"/>
    <s v="99524"/>
    <x v="66"/>
    <x v="17"/>
    <n v="3"/>
    <s v="12"/>
    <s v="0"/>
    <n v="720"/>
    <n v="12"/>
  </r>
  <r>
    <s v="0EC"/>
    <x v="6"/>
    <d v="2024-10-01T00:00:00"/>
    <x v="0"/>
    <x v="9"/>
    <s v="HK4460"/>
    <x v="12"/>
    <x v="4"/>
    <n v="1"/>
    <n v="149"/>
    <n v="0.2"/>
    <s v="15516"/>
    <x v="145"/>
    <x v="32"/>
    <n v="3"/>
    <s v="0,"/>
    <s v="2"/>
    <n v="2"/>
    <n v="3.3333333333333333E-2"/>
  </r>
  <r>
    <s v="0EC"/>
    <x v="6"/>
    <d v="2024-10-01T00:00:00"/>
    <x v="0"/>
    <x v="9"/>
    <s v="HK4460"/>
    <x v="12"/>
    <x v="4"/>
    <n v="1"/>
    <n v="281"/>
    <n v="0.4"/>
    <s v="23001"/>
    <x v="0"/>
    <x v="0"/>
    <n v="3"/>
    <s v="0,"/>
    <s v="4"/>
    <n v="4"/>
    <n v="6.6666666666666666E-2"/>
  </r>
  <r>
    <s v="0EC"/>
    <x v="6"/>
    <d v="2024-10-01T00:00:00"/>
    <x v="0"/>
    <x v="9"/>
    <s v="HK4460"/>
    <x v="12"/>
    <x v="4"/>
    <n v="1"/>
    <n v="384"/>
    <n v="0.5"/>
    <s v="5001"/>
    <x v="2"/>
    <x v="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37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555"/>
    <n v="1.2"/>
    <s v="86568"/>
    <x v="91"/>
    <x v="29"/>
    <n v="3"/>
    <s v="1,"/>
    <s v="2"/>
    <n v="62"/>
    <n v="1.0333333333333334"/>
  </r>
  <r>
    <s v="0EC"/>
    <x v="6"/>
    <d v="2024-10-01T00:00:00"/>
    <x v="0"/>
    <x v="9"/>
    <s v="HK4460"/>
    <x v="12"/>
    <x v="4"/>
    <n v="3"/>
    <n v="3556"/>
    <n v="9.1999999999999993"/>
    <s v="88001"/>
    <x v="60"/>
    <x v="18"/>
    <n v="3"/>
    <s v="9,"/>
    <s v="2"/>
    <n v="542"/>
    <n v="9.0333333333333332"/>
  </r>
  <r>
    <s v="0EC"/>
    <x v="6"/>
    <d v="2024-10-01T00:00:00"/>
    <x v="0"/>
    <x v="9"/>
    <s v="HK4460"/>
    <x v="12"/>
    <x v="4"/>
    <n v="5"/>
    <n v="993"/>
    <n v="2.4"/>
    <s v="88564"/>
    <x v="78"/>
    <x v="18"/>
    <n v="3"/>
    <s v="2,"/>
    <s v="4"/>
    <n v="124"/>
    <n v="2.0666666666666669"/>
  </r>
  <r>
    <s v="0EC"/>
    <x v="6"/>
    <d v="2024-10-01T00:00:00"/>
    <x v="0"/>
    <x v="9"/>
    <s v="HK4460"/>
    <x v="12"/>
    <x v="4"/>
    <n v="3"/>
    <n v="2654"/>
    <n v="7.08"/>
    <s v="91001"/>
    <x v="61"/>
    <x v="19"/>
    <n v="4"/>
    <s v="7,"/>
    <s v="08"/>
    <n v="428"/>
    <n v="7.1333333333333337"/>
  </r>
  <r>
    <s v="0EC"/>
    <x v="6"/>
    <d v="2024-10-01T00:00:00"/>
    <x v="0"/>
    <x v="9"/>
    <s v="HK4460"/>
    <x v="12"/>
    <x v="4"/>
    <n v="1"/>
    <n v="675"/>
    <n v="1.05"/>
    <s v="91263"/>
    <x v="97"/>
    <x v="19"/>
    <n v="4"/>
    <s v="1,"/>
    <s v="05"/>
    <n v="65"/>
    <n v="1.0833333333333333"/>
  </r>
  <r>
    <s v="0EC"/>
    <x v="6"/>
    <d v="2024-10-01T00:00:00"/>
    <x v="0"/>
    <x v="9"/>
    <s v="HK4460"/>
    <x v="12"/>
    <x v="4"/>
    <n v="2"/>
    <n v="786"/>
    <n v="0.5"/>
    <s v="91407"/>
    <x v="87"/>
    <x v="19"/>
    <n v="3"/>
    <s v="0,"/>
    <s v="5"/>
    <n v="5"/>
    <n v="8.3333333333333329E-2"/>
  </r>
  <r>
    <s v="0EC"/>
    <x v="6"/>
    <d v="2024-10-01T00:00:00"/>
    <x v="0"/>
    <x v="9"/>
    <s v="HK4460"/>
    <x v="12"/>
    <x v="4"/>
    <n v="6"/>
    <n v="2579"/>
    <n v="5.5"/>
    <s v="94001"/>
    <x v="68"/>
    <x v="21"/>
    <n v="3"/>
    <s v="5,"/>
    <s v="5"/>
    <n v="305"/>
    <n v="5.083333333333333"/>
  </r>
  <r>
    <s v="0EC"/>
    <x v="6"/>
    <d v="2024-10-01T00:00:00"/>
    <x v="0"/>
    <x v="9"/>
    <s v="HK4460"/>
    <x v="12"/>
    <x v="4"/>
    <n v="4"/>
    <n v="2050"/>
    <n v="4.2"/>
    <s v="94343"/>
    <x v="79"/>
    <x v="21"/>
    <n v="3"/>
    <s v="4,"/>
    <s v="2"/>
    <n v="242"/>
    <n v="4.0333333333333332"/>
  </r>
  <r>
    <s v="0EC"/>
    <x v="6"/>
    <d v="2024-10-01T00:00:00"/>
    <x v="0"/>
    <x v="9"/>
    <s v="HK4460"/>
    <x v="12"/>
    <x v="4"/>
    <n v="1"/>
    <n v="422"/>
    <n v="1.1000000000000001"/>
    <s v="99524"/>
    <x v="66"/>
    <x v="17"/>
    <n v="3"/>
    <s v="1,"/>
    <s v="1"/>
    <n v="61"/>
    <n v="1.0166666666666666"/>
  </r>
  <r>
    <s v="0EC"/>
    <x v="6"/>
    <d v="2024-10-01T00:00:00"/>
    <x v="0"/>
    <x v="9"/>
    <s v="HK4850"/>
    <x v="7"/>
    <x v="4"/>
    <n v="4"/>
    <n v="588"/>
    <n v="3.3"/>
    <s v="19809"/>
    <x v="63"/>
    <x v="20"/>
    <n v="3"/>
    <s v="3,"/>
    <s v="3"/>
    <n v="183"/>
    <n v="3.05"/>
  </r>
  <r>
    <s v="0EC"/>
    <x v="6"/>
    <d v="2024-10-01T00:00:00"/>
    <x v="0"/>
    <x v="9"/>
    <s v="HK4850"/>
    <x v="7"/>
    <x v="4"/>
    <n v="1"/>
    <n v="478"/>
    <n v="2.1"/>
    <s v="23001"/>
    <x v="0"/>
    <x v="0"/>
    <n v="3"/>
    <s v="2,"/>
    <s v="1"/>
    <n v="121"/>
    <n v="2.0166666666666666"/>
  </r>
  <r>
    <s v="0EC"/>
    <x v="6"/>
    <d v="2024-10-01T00:00:00"/>
    <x v="0"/>
    <x v="9"/>
    <s v="HK4850"/>
    <x v="7"/>
    <x v="4"/>
    <n v="1"/>
    <n v="474"/>
    <n v="1.5"/>
    <s v="25175"/>
    <x v="1"/>
    <x v="1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317"/>
    <n v="1.3"/>
    <s v="50001"/>
    <x v="77"/>
    <x v="24"/>
    <n v="3"/>
    <s v="1,"/>
    <s v="3"/>
    <n v="63"/>
    <n v="1.05"/>
  </r>
  <r>
    <s v="0EC"/>
    <x v="6"/>
    <d v="2024-10-01T00:00:00"/>
    <x v="0"/>
    <x v="9"/>
    <s v="HK4850"/>
    <x v="7"/>
    <x v="4"/>
    <n v="2"/>
    <n v="803"/>
    <n v="2.5"/>
    <s v="52001"/>
    <x v="54"/>
    <x v="13"/>
    <n v="3"/>
    <s v="2,"/>
    <s v="5"/>
    <n v="125"/>
    <n v="2.0833333333333335"/>
  </r>
  <r>
    <s v="0EC"/>
    <x v="6"/>
    <d v="2024-10-01T00:00:00"/>
    <x v="0"/>
    <x v="9"/>
    <s v="HK4850"/>
    <x v="7"/>
    <x v="4"/>
    <n v="1"/>
    <n v="378"/>
    <n v="1.5"/>
    <s v="54001"/>
    <x v="52"/>
    <x v="12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259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4850"/>
    <x v="7"/>
    <x v="4"/>
    <n v="1"/>
    <n v="318"/>
    <n v="1.1000000000000001"/>
    <s v="86573"/>
    <x v="109"/>
    <x v="29"/>
    <n v="3"/>
    <s v="1,"/>
    <s v="1"/>
    <n v="61"/>
    <n v="1.0166666666666666"/>
  </r>
  <r>
    <s v="0EC"/>
    <x v="6"/>
    <d v="2024-10-01T00:00:00"/>
    <x v="0"/>
    <x v="9"/>
    <s v="HK4850"/>
    <x v="7"/>
    <x v="4"/>
    <n v="1"/>
    <n v="1107"/>
    <n v="4.1500000000000004"/>
    <s v="91001"/>
    <x v="61"/>
    <x v="19"/>
    <n v="4"/>
    <s v="4,"/>
    <s v="15"/>
    <n v="255"/>
    <n v="4.25"/>
  </r>
  <r>
    <s v="0EC"/>
    <x v="6"/>
    <d v="2024-10-01T00:00:00"/>
    <x v="0"/>
    <x v="9"/>
    <s v="HK4850"/>
    <x v="7"/>
    <x v="4"/>
    <n v="3"/>
    <n v="2354"/>
    <n v="8.5500000000000007"/>
    <s v="94001"/>
    <x v="68"/>
    <x v="21"/>
    <n v="4"/>
    <s v="8,"/>
    <s v="55"/>
    <n v="535"/>
    <n v="8.9166666666666661"/>
  </r>
  <r>
    <s v="0EC"/>
    <x v="6"/>
    <d v="2024-10-01T00:00:00"/>
    <x v="0"/>
    <x v="9"/>
    <s v="HK4850"/>
    <x v="7"/>
    <x v="4"/>
    <n v="3"/>
    <n v="1039"/>
    <n v="4.0999999999999996"/>
    <s v="95001"/>
    <x v="81"/>
    <x v="26"/>
    <n v="3"/>
    <s v="4,"/>
    <s v="1"/>
    <n v="241"/>
    <n v="4.0166666666666666"/>
  </r>
  <r>
    <s v="0EC"/>
    <x v="6"/>
    <d v="2024-10-01T00:00:00"/>
    <x v="0"/>
    <x v="9"/>
    <s v="HK4850"/>
    <x v="7"/>
    <x v="4"/>
    <n v="1"/>
    <n v="297"/>
    <n v="0.3"/>
    <s v="95200"/>
    <x v="90"/>
    <x v="26"/>
    <n v="3"/>
    <s v="0,"/>
    <s v="3"/>
    <n v="3"/>
    <n v="0.05"/>
  </r>
  <r>
    <s v="0EC"/>
    <x v="6"/>
    <d v="2024-10-01T00:00:00"/>
    <x v="0"/>
    <x v="9"/>
    <s v="HK4850"/>
    <x v="7"/>
    <x v="4"/>
    <n v="4"/>
    <n v="2169"/>
    <n v="8.1999999999999993"/>
    <s v="97001"/>
    <x v="57"/>
    <x v="16"/>
    <n v="3"/>
    <s v="8,"/>
    <s v="2"/>
    <n v="482"/>
    <n v="8.0333333333333332"/>
  </r>
  <r>
    <s v="0EC"/>
    <x v="6"/>
    <d v="2024-10-01T00:00:00"/>
    <x v="0"/>
    <x v="9"/>
    <s v="HK4850"/>
    <x v="7"/>
    <x v="4"/>
    <n v="1"/>
    <n v="718"/>
    <n v="2.2999999999999998"/>
    <s v="99001"/>
    <x v="58"/>
    <x v="17"/>
    <n v="3"/>
    <s v="2,"/>
    <s v="3"/>
    <n v="123"/>
    <n v="2.0499999999999998"/>
  </r>
  <r>
    <s v="0EC"/>
    <x v="6"/>
    <d v="2024-10-01T00:00:00"/>
    <x v="0"/>
    <x v="9"/>
    <s v="HK4850"/>
    <x v="7"/>
    <x v="4"/>
    <n v="2"/>
    <n v="820"/>
    <n v="3.05"/>
    <s v="99524"/>
    <x v="66"/>
    <x v="17"/>
    <n v="4"/>
    <s v="3,"/>
    <s v="05"/>
    <n v="185"/>
    <n v="3.0833333333333335"/>
  </r>
  <r>
    <s v="0EC"/>
    <x v="6"/>
    <d v="2024-10-01T00:00:00"/>
    <x v="0"/>
    <x v="9"/>
    <s v="HK4924"/>
    <x v="7"/>
    <x v="4"/>
    <n v="1"/>
    <n v="383"/>
    <n v="1.35"/>
    <s v="19001"/>
    <x v="85"/>
    <x v="20"/>
    <n v="4"/>
    <s v="1,"/>
    <s v="35"/>
    <n v="95"/>
    <n v="1.5833333333333333"/>
  </r>
  <r>
    <s v="0EC"/>
    <x v="6"/>
    <d v="2024-10-01T00:00:00"/>
    <x v="0"/>
    <x v="9"/>
    <s v="HK4924"/>
    <x v="7"/>
    <x v="4"/>
    <n v="1"/>
    <n v="299"/>
    <n v="1"/>
    <s v="25175"/>
    <x v="1"/>
    <x v="1"/>
    <n v="1"/>
    <s v="1"/>
    <n v="0"/>
    <n v="60"/>
    <n v="1"/>
  </r>
  <r>
    <s v="0EC"/>
    <x v="6"/>
    <d v="2024-10-01T00:00:00"/>
    <x v="0"/>
    <x v="9"/>
    <s v="HK4924"/>
    <x v="7"/>
    <x v="4"/>
    <n v="3"/>
    <n v="828"/>
    <n v="2.5499999999999998"/>
    <s v="27001"/>
    <x v="56"/>
    <x v="15"/>
    <n v="4"/>
    <s v="2,"/>
    <s v="55"/>
    <n v="175"/>
    <n v="2.9166666666666665"/>
  </r>
  <r>
    <s v="0EC"/>
    <x v="6"/>
    <d v="2024-10-01T00:00:00"/>
    <x v="0"/>
    <x v="9"/>
    <s v="HK4924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4924"/>
    <x v="7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10-01T00:00:00"/>
    <x v="0"/>
    <x v="9"/>
    <s v="HK4924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10-01T00:00:00"/>
    <x v="0"/>
    <x v="9"/>
    <s v="HK4924"/>
    <x v="7"/>
    <x v="4"/>
    <n v="2"/>
    <n v="322"/>
    <n v="1.1499999999999999"/>
    <s v="73001"/>
    <x v="50"/>
    <x v="3"/>
    <n v="4"/>
    <s v="1,"/>
    <s v="15"/>
    <n v="75"/>
    <n v="1.25"/>
  </r>
  <r>
    <s v="0EC"/>
    <x v="6"/>
    <d v="2024-10-01T00:00:00"/>
    <x v="0"/>
    <x v="9"/>
    <s v="HK4924"/>
    <x v="7"/>
    <x v="4"/>
    <n v="1"/>
    <n v="259"/>
    <n v="1"/>
    <s v="81001"/>
    <x v="55"/>
    <x v="14"/>
    <n v="1"/>
    <s v="1"/>
    <n v="0"/>
    <n v="60"/>
    <n v="1"/>
  </r>
  <r>
    <s v="0EC"/>
    <x v="6"/>
    <d v="2024-10-01T00:00:00"/>
    <x v="0"/>
    <x v="9"/>
    <s v="HK4924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10-01T00:00:00"/>
    <x v="0"/>
    <x v="9"/>
    <s v="HK4924"/>
    <x v="7"/>
    <x v="4"/>
    <n v="1"/>
    <n v="531"/>
    <n v="1.5"/>
    <s v="8372"/>
    <x v="94"/>
    <x v="5"/>
    <n v="3"/>
    <s v="1,"/>
    <s v="5"/>
    <n v="65"/>
    <n v="1.0833333333333333"/>
  </r>
  <r>
    <s v="0EC"/>
    <x v="6"/>
    <d v="2024-10-01T00:00:00"/>
    <x v="0"/>
    <x v="9"/>
    <s v="HK4924"/>
    <x v="7"/>
    <x v="4"/>
    <n v="4"/>
    <n v="1090"/>
    <n v="3.5"/>
    <s v="85001"/>
    <x v="4"/>
    <x v="4"/>
    <n v="3"/>
    <s v="3,"/>
    <s v="5"/>
    <n v="185"/>
    <n v="3.0833333333333335"/>
  </r>
  <r>
    <s v="0EC"/>
    <x v="6"/>
    <d v="2024-10-01T00:00:00"/>
    <x v="0"/>
    <x v="9"/>
    <s v="HK4924"/>
    <x v="7"/>
    <x v="4"/>
    <n v="3"/>
    <n v="2070"/>
    <n v="7"/>
    <s v="94001"/>
    <x v="68"/>
    <x v="21"/>
    <n v="1"/>
    <s v="7"/>
    <n v="0"/>
    <n v="420"/>
    <n v="7"/>
  </r>
  <r>
    <s v="0EC"/>
    <x v="6"/>
    <d v="2024-10-01T00:00:00"/>
    <x v="0"/>
    <x v="9"/>
    <s v="HK4924"/>
    <x v="7"/>
    <x v="4"/>
    <n v="2"/>
    <n v="1025"/>
    <n v="3.15"/>
    <s v="94343"/>
    <x v="79"/>
    <x v="21"/>
    <n v="4"/>
    <s v="3,"/>
    <s v="15"/>
    <n v="195"/>
    <n v="3.25"/>
  </r>
  <r>
    <s v="0EC"/>
    <x v="6"/>
    <d v="2024-10-01T00:00:00"/>
    <x v="0"/>
    <x v="9"/>
    <s v="HK4924"/>
    <x v="7"/>
    <x v="4"/>
    <n v="1"/>
    <n v="437"/>
    <n v="2"/>
    <s v="97001"/>
    <x v="57"/>
    <x v="16"/>
    <n v="1"/>
    <s v="2"/>
    <n v="0"/>
    <n v="120"/>
    <n v="2"/>
  </r>
  <r>
    <s v="0EC"/>
    <x v="6"/>
    <d v="2024-10-01T00:00:00"/>
    <x v="0"/>
    <x v="9"/>
    <s v="HK4924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10-01T00:00:00"/>
    <x v="0"/>
    <x v="9"/>
    <s v="HK5072"/>
    <x v="11"/>
    <x v="4"/>
    <n v="1"/>
    <n v="218"/>
    <n v="0.5"/>
    <s v="50325"/>
    <x v="96"/>
    <x v="24"/>
    <n v="3"/>
    <s v="0,"/>
    <s v="5"/>
    <n v="5"/>
    <n v="8.3333333333333329E-2"/>
  </r>
  <r>
    <s v="0EC"/>
    <x v="6"/>
    <d v="2024-10-01T00:00:00"/>
    <x v="0"/>
    <x v="9"/>
    <s v="HK5072"/>
    <x v="11"/>
    <x v="4"/>
    <n v="1"/>
    <n v="228"/>
    <n v="0.4"/>
    <s v="50350"/>
    <x v="75"/>
    <x v="24"/>
    <n v="3"/>
    <s v="0,"/>
    <s v="4"/>
    <n v="4"/>
    <n v="6.6666666666666666E-2"/>
  </r>
  <r>
    <s v="0EC"/>
    <x v="6"/>
    <d v="2024-10-01T00:00:00"/>
    <x v="0"/>
    <x v="9"/>
    <s v="HK5072"/>
    <x v="11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5072"/>
    <x v="11"/>
    <x v="4"/>
    <n v="1"/>
    <n v="460"/>
    <n v="1.5"/>
    <s v="91001"/>
    <x v="61"/>
    <x v="19"/>
    <n v="3"/>
    <s v="1,"/>
    <s v="5"/>
    <n v="65"/>
    <n v="1.0833333333333333"/>
  </r>
  <r>
    <s v="0EC"/>
    <x v="6"/>
    <d v="2024-10-01T00:00:00"/>
    <x v="0"/>
    <x v="9"/>
    <s v="HK5072"/>
    <x v="11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10-01T00:00:00"/>
    <x v="0"/>
    <x v="9"/>
    <s v="HK5072"/>
    <x v="11"/>
    <x v="4"/>
    <n v="1"/>
    <n v="561"/>
    <n v="2.2999999999999998"/>
    <s v="91405"/>
    <x v="80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4"/>
    <n v="2703"/>
    <n v="10.4"/>
    <s v="94001"/>
    <x v="68"/>
    <x v="21"/>
    <n v="4"/>
    <s v="10"/>
    <s v=",4"/>
    <n v="600.4"/>
    <n v="10.006666666666666"/>
  </r>
  <r>
    <s v="0EC"/>
    <x v="6"/>
    <d v="2024-10-01T00:00:00"/>
    <x v="0"/>
    <x v="9"/>
    <s v="HK5072"/>
    <x v="11"/>
    <x v="4"/>
    <n v="5"/>
    <n v="2317"/>
    <n v="6.96"/>
    <s v="94343"/>
    <x v="79"/>
    <x v="21"/>
    <n v="4"/>
    <s v="6,"/>
    <s v="96"/>
    <n v="456"/>
    <n v="7.6"/>
  </r>
  <r>
    <s v="0EC"/>
    <x v="6"/>
    <d v="2024-10-01T00:00:00"/>
    <x v="0"/>
    <x v="9"/>
    <s v="HK5072"/>
    <x v="11"/>
    <x v="4"/>
    <n v="1"/>
    <n v="789"/>
    <n v="2.5"/>
    <s v="94883"/>
    <x v="89"/>
    <x v="21"/>
    <n v="3"/>
    <s v="2,"/>
    <s v="5"/>
    <n v="125"/>
    <n v="2.0833333333333335"/>
  </r>
  <r>
    <s v="0EC"/>
    <x v="6"/>
    <d v="2024-10-01T00:00:00"/>
    <x v="0"/>
    <x v="9"/>
    <s v="HK5072"/>
    <x v="11"/>
    <x v="4"/>
    <n v="3"/>
    <n v="1378"/>
    <n v="6.2"/>
    <s v="97001"/>
    <x v="57"/>
    <x v="16"/>
    <n v="3"/>
    <s v="6,"/>
    <s v="2"/>
    <n v="362"/>
    <n v="6.0333333333333332"/>
  </r>
  <r>
    <s v="0EC"/>
    <x v="6"/>
    <d v="2024-10-01T00:00:00"/>
    <x v="0"/>
    <x v="9"/>
    <s v="HK5072"/>
    <x v="11"/>
    <x v="4"/>
    <n v="1"/>
    <n v="742"/>
    <n v="2.4500000000000002"/>
    <s v="99001"/>
    <x v="58"/>
    <x v="17"/>
    <n v="4"/>
    <s v="2,"/>
    <s v="45"/>
    <n v="165"/>
    <n v="2.75"/>
  </r>
  <r>
    <s v="0EC"/>
    <x v="6"/>
    <d v="2024-10-01T00:00:00"/>
    <x v="0"/>
    <x v="9"/>
    <s v="HK5072"/>
    <x v="11"/>
    <x v="4"/>
    <n v="1"/>
    <n v="410"/>
    <n v="1.5"/>
    <s v="99524"/>
    <x v="66"/>
    <x v="17"/>
    <n v="3"/>
    <s v="1,"/>
    <s v="5"/>
    <n v="65"/>
    <n v="1.0833333333333333"/>
  </r>
  <r>
    <s v="0EM"/>
    <x v="10"/>
    <d v="2024-10-01T00:00:00"/>
    <x v="0"/>
    <x v="9"/>
    <s v="HK877"/>
    <x v="13"/>
    <x v="1"/>
    <n v="5"/>
    <n v="1775"/>
    <n v="8.27"/>
    <s v="20001"/>
    <x v="7"/>
    <x v="7"/>
    <n v="4"/>
    <s v="8,"/>
    <s v="27"/>
    <n v="507"/>
    <n v="8.4499999999999993"/>
  </r>
  <r>
    <s v="0EM"/>
    <x v="10"/>
    <d v="2024-10-01T00:00:00"/>
    <x v="0"/>
    <x v="9"/>
    <s v="HK877"/>
    <x v="13"/>
    <x v="1"/>
    <n v="8"/>
    <n v="3049"/>
    <n v="14.31"/>
    <s v="68081"/>
    <x v="6"/>
    <x v="6"/>
    <n v="5"/>
    <s v="14"/>
    <s v=",31"/>
    <n v="840.31"/>
    <n v="14.005166666666666"/>
  </r>
  <r>
    <s v="0ES"/>
    <x v="11"/>
    <d v="2024-10-01T00:00:00"/>
    <x v="0"/>
    <x v="9"/>
    <s v="HK1925"/>
    <x v="1"/>
    <x v="4"/>
    <n v="11"/>
    <n v="825"/>
    <n v="4.0999999999999996"/>
    <s v="25175"/>
    <x v="1"/>
    <x v="1"/>
    <n v="3"/>
    <s v="4,"/>
    <s v="1"/>
    <n v="241"/>
    <n v="4.0166666666666666"/>
  </r>
  <r>
    <s v="0ES"/>
    <x v="11"/>
    <d v="2024-10-01T00:00:00"/>
    <x v="0"/>
    <x v="9"/>
    <s v="HK1925"/>
    <x v="1"/>
    <x v="4"/>
    <n v="26"/>
    <n v="7855"/>
    <n v="40.75"/>
    <s v="50001"/>
    <x v="77"/>
    <x v="24"/>
    <n v="5"/>
    <s v="40"/>
    <s v=",75"/>
    <n v="2400.75"/>
    <n v="40.012500000000003"/>
  </r>
  <r>
    <s v="0ES"/>
    <x v="11"/>
    <d v="2024-10-01T00:00:00"/>
    <x v="0"/>
    <x v="9"/>
    <s v="HK1925"/>
    <x v="1"/>
    <x v="4"/>
    <n v="2"/>
    <n v="770"/>
    <n v="4"/>
    <s v="5001"/>
    <x v="2"/>
    <x v="2"/>
    <n v="1"/>
    <s v="4"/>
    <n v="0"/>
    <n v="240"/>
    <n v="4"/>
  </r>
  <r>
    <s v="0ES"/>
    <x v="11"/>
    <d v="2024-10-01T00:00:00"/>
    <x v="0"/>
    <x v="9"/>
    <s v="HK1925"/>
    <x v="1"/>
    <x v="4"/>
    <n v="13"/>
    <n v="3195"/>
    <n v="16.2"/>
    <s v="94001"/>
    <x v="68"/>
    <x v="21"/>
    <n v="4"/>
    <s v="16"/>
    <s v=",2"/>
    <n v="960.2"/>
    <n v="16.003333333333334"/>
  </r>
  <r>
    <s v="0ES"/>
    <x v="11"/>
    <d v="2024-10-01T00:00:00"/>
    <x v="0"/>
    <x v="9"/>
    <s v="HK1925"/>
    <x v="1"/>
    <x v="4"/>
    <n v="10"/>
    <n v="1264"/>
    <n v="6.1"/>
    <s v="94343"/>
    <x v="79"/>
    <x v="21"/>
    <n v="3"/>
    <s v="6,"/>
    <s v="1"/>
    <n v="361"/>
    <n v="6.0166666666666666"/>
  </r>
  <r>
    <s v="0ES"/>
    <x v="11"/>
    <d v="2024-10-01T00:00:00"/>
    <x v="0"/>
    <x v="9"/>
    <s v="HK1925"/>
    <x v="1"/>
    <x v="4"/>
    <n v="27"/>
    <n v="745"/>
    <n v="5.5"/>
    <s v="95001"/>
    <x v="81"/>
    <x v="26"/>
    <n v="3"/>
    <s v="5,"/>
    <s v="5"/>
    <n v="305"/>
    <n v="5.083333333333333"/>
  </r>
  <r>
    <s v="0ES"/>
    <x v="11"/>
    <d v="2024-10-01T00:00:00"/>
    <x v="0"/>
    <x v="9"/>
    <s v="HK1925"/>
    <x v="1"/>
    <x v="4"/>
    <n v="6"/>
    <n v="585"/>
    <n v="3"/>
    <s v="95200"/>
    <x v="90"/>
    <x v="26"/>
    <n v="1"/>
    <s v="3"/>
    <n v="0"/>
    <n v="180"/>
    <n v="3"/>
  </r>
  <r>
    <s v="0ES"/>
    <x v="11"/>
    <d v="2024-10-01T00:00:00"/>
    <x v="0"/>
    <x v="9"/>
    <s v="HK1925"/>
    <x v="1"/>
    <x v="4"/>
    <n v="12"/>
    <n v="1724"/>
    <n v="9"/>
    <s v="97001"/>
    <x v="57"/>
    <x v="16"/>
    <n v="1"/>
    <s v="9"/>
    <n v="0"/>
    <n v="540"/>
    <n v="9"/>
  </r>
  <r>
    <s v="0ES"/>
    <x v="11"/>
    <d v="2024-10-01T00:00:00"/>
    <x v="0"/>
    <x v="9"/>
    <s v="HK1925"/>
    <x v="1"/>
    <x v="4"/>
    <n v="2"/>
    <n v="378"/>
    <n v="2.1"/>
    <s v="97161"/>
    <x v="102"/>
    <x v="16"/>
    <n v="3"/>
    <s v="2,"/>
    <s v="1"/>
    <n v="121"/>
    <n v="2.0166666666666666"/>
  </r>
  <r>
    <s v="0ES"/>
    <x v="11"/>
    <d v="2024-10-01T00:00:00"/>
    <x v="0"/>
    <x v="9"/>
    <s v="HK1925"/>
    <x v="1"/>
    <x v="4"/>
    <n v="2"/>
    <n v="620"/>
    <n v="3.3"/>
    <s v="99001"/>
    <x v="58"/>
    <x v="17"/>
    <n v="3"/>
    <s v="3,"/>
    <s v="3"/>
    <n v="183"/>
    <n v="3.05"/>
  </r>
  <r>
    <s v="0ES"/>
    <x v="11"/>
    <d v="2024-10-01T00:00:00"/>
    <x v="0"/>
    <x v="9"/>
    <s v="HK5078"/>
    <x v="7"/>
    <x v="4"/>
    <n v="2"/>
    <n v="135"/>
    <n v="0.35"/>
    <s v="19809"/>
    <x v="63"/>
    <x v="20"/>
    <n v="4"/>
    <s v="0,"/>
    <s v="35"/>
    <n v="35"/>
    <n v="0.58333333333333337"/>
  </r>
  <r>
    <s v="0ES"/>
    <x v="11"/>
    <d v="2024-10-01T00:00:00"/>
    <x v="0"/>
    <x v="9"/>
    <s v="HK5078"/>
    <x v="7"/>
    <x v="4"/>
    <n v="4"/>
    <n v="135"/>
    <n v="0.2"/>
    <s v="19809"/>
    <x v="63"/>
    <x v="20"/>
    <n v="3"/>
    <s v="0,"/>
    <s v="2"/>
    <n v="2"/>
    <n v="3.3333333333333333E-2"/>
  </r>
  <r>
    <s v="0ES"/>
    <x v="11"/>
    <d v="2024-10-01T00:00:00"/>
    <x v="0"/>
    <x v="9"/>
    <s v="HK5078"/>
    <x v="7"/>
    <x v="4"/>
    <n v="18"/>
    <n v="1417"/>
    <n v="3"/>
    <s v="19318"/>
    <x v="62"/>
    <x v="20"/>
    <n v="1"/>
    <s v="3"/>
    <n v="0"/>
    <n v="180"/>
    <n v="3"/>
  </r>
  <r>
    <s v="0ES"/>
    <x v="11"/>
    <d v="2024-10-01T00:00:00"/>
    <x v="0"/>
    <x v="9"/>
    <s v="HK5078"/>
    <x v="7"/>
    <x v="4"/>
    <n v="26"/>
    <n v="4103"/>
    <n v="9.8800000000000008"/>
    <s v="19809"/>
    <x v="63"/>
    <x v="20"/>
    <n v="4"/>
    <s v="9,"/>
    <s v="88"/>
    <n v="628"/>
    <n v="10.466666666666667"/>
  </r>
  <r>
    <s v="0ES"/>
    <x v="11"/>
    <d v="2024-10-01T00:00:00"/>
    <x v="0"/>
    <x v="9"/>
    <s v="HK5078"/>
    <x v="7"/>
    <x v="4"/>
    <n v="1"/>
    <n v="531"/>
    <n v="1.4"/>
    <s v="20001"/>
    <x v="7"/>
    <x v="7"/>
    <n v="3"/>
    <s v="1,"/>
    <s v="4"/>
    <n v="64"/>
    <n v="1.0666666666666667"/>
  </r>
  <r>
    <s v="0ES"/>
    <x v="11"/>
    <d v="2024-10-01T00:00:00"/>
    <x v="0"/>
    <x v="9"/>
    <s v="HK5078"/>
    <x v="7"/>
    <x v="4"/>
    <n v="6"/>
    <n v="1371"/>
    <n v="3.55"/>
    <s v="23001"/>
    <x v="0"/>
    <x v="0"/>
    <n v="4"/>
    <s v="3,"/>
    <s v="55"/>
    <n v="235"/>
    <n v="3.9166666666666665"/>
  </r>
  <r>
    <s v="0ES"/>
    <x v="11"/>
    <d v="2024-10-01T00:00:00"/>
    <x v="0"/>
    <x v="9"/>
    <s v="HK5078"/>
    <x v="7"/>
    <x v="4"/>
    <n v="12"/>
    <n v="3548"/>
    <n v="11.1"/>
    <s v="25175"/>
    <x v="1"/>
    <x v="1"/>
    <n v="4"/>
    <s v="11"/>
    <s v=",1"/>
    <n v="660.1"/>
    <n v="11.001666666666667"/>
  </r>
  <r>
    <s v="0ES"/>
    <x v="11"/>
    <d v="2024-10-01T00:00:00"/>
    <x v="0"/>
    <x v="9"/>
    <s v="HK5078"/>
    <x v="7"/>
    <x v="4"/>
    <n v="8"/>
    <n v="429"/>
    <n v="1.3"/>
    <s v="27001"/>
    <x v="56"/>
    <x v="15"/>
    <n v="3"/>
    <s v="1,"/>
    <s v="3"/>
    <n v="63"/>
    <n v="1.05"/>
  </r>
  <r>
    <s v="0ES"/>
    <x v="11"/>
    <d v="2024-10-01T00:00:00"/>
    <x v="0"/>
    <x v="9"/>
    <s v="HK5078"/>
    <x v="7"/>
    <x v="4"/>
    <n v="12"/>
    <n v="2418"/>
    <n v="8.1999999999999993"/>
    <s v="50001"/>
    <x v="77"/>
    <x v="24"/>
    <n v="3"/>
    <s v="8,"/>
    <s v="2"/>
    <n v="482"/>
    <n v="8.0333333333333332"/>
  </r>
  <r>
    <s v="0ES"/>
    <x v="11"/>
    <d v="2024-10-01T00:00:00"/>
    <x v="0"/>
    <x v="9"/>
    <s v="HK5078"/>
    <x v="7"/>
    <x v="4"/>
    <n v="40"/>
    <n v="3966"/>
    <n v="63.1"/>
    <s v="5001"/>
    <x v="2"/>
    <x v="2"/>
    <n v="4"/>
    <s v="63"/>
    <s v=",1"/>
    <n v="3780.1"/>
    <n v="63.001666666666665"/>
  </r>
  <r>
    <s v="0ES"/>
    <x v="11"/>
    <d v="2024-10-01T00:00:00"/>
    <x v="0"/>
    <x v="9"/>
    <s v="HK5078"/>
    <x v="7"/>
    <x v="4"/>
    <n v="3"/>
    <n v="668"/>
    <n v="1.52"/>
    <s v="52001"/>
    <x v="54"/>
    <x v="13"/>
    <n v="4"/>
    <s v="1,"/>
    <s v="52"/>
    <n v="112"/>
    <n v="1.8666666666666667"/>
  </r>
  <r>
    <s v="0ES"/>
    <x v="11"/>
    <d v="2024-10-01T00:00:00"/>
    <x v="0"/>
    <x v="9"/>
    <s v="HK5078"/>
    <x v="7"/>
    <x v="4"/>
    <n v="3"/>
    <n v="500"/>
    <n v="45"/>
    <s v="52250"/>
    <x v="148"/>
    <x v="13"/>
    <n v="2"/>
    <s v="45"/>
    <n v="0"/>
    <n v="2700"/>
    <n v="45"/>
  </r>
  <r>
    <s v="0ES"/>
    <x v="11"/>
    <d v="2024-10-01T00:00:00"/>
    <x v="0"/>
    <x v="9"/>
    <s v="HK5078"/>
    <x v="7"/>
    <x v="4"/>
    <n v="28"/>
    <n v="2130"/>
    <n v="48.25"/>
    <s v="76001"/>
    <x v="106"/>
    <x v="27"/>
    <n v="5"/>
    <s v="48"/>
    <s v=",25"/>
    <n v="2880.25"/>
    <n v="48.00416666666667"/>
  </r>
  <r>
    <s v="0ES"/>
    <x v="11"/>
    <d v="2024-10-01T00:00:00"/>
    <x v="0"/>
    <x v="9"/>
    <s v="HK5078"/>
    <x v="7"/>
    <x v="4"/>
    <n v="19"/>
    <n v="4688"/>
    <n v="12.5"/>
    <s v="91001"/>
    <x v="61"/>
    <x v="19"/>
    <n v="4"/>
    <s v="12"/>
    <s v=",5"/>
    <n v="720.5"/>
    <n v="12.008333333333333"/>
  </r>
  <r>
    <s v="0ES"/>
    <x v="11"/>
    <d v="2024-10-01T00:00:00"/>
    <x v="0"/>
    <x v="9"/>
    <s v="HK5078"/>
    <x v="7"/>
    <x v="4"/>
    <n v="2"/>
    <n v="379"/>
    <n v="1.22"/>
    <s v="91263"/>
    <x v="97"/>
    <x v="19"/>
    <n v="4"/>
    <s v="1,"/>
    <s v="22"/>
    <n v="82"/>
    <n v="1.3666666666666667"/>
  </r>
  <r>
    <s v="0ES"/>
    <x v="11"/>
    <d v="2024-10-01T00:00:00"/>
    <x v="0"/>
    <x v="9"/>
    <s v="HK5078"/>
    <x v="7"/>
    <x v="4"/>
    <n v="8"/>
    <n v="3139"/>
    <n v="3.3"/>
    <s v="91407"/>
    <x v="87"/>
    <x v="19"/>
    <n v="3"/>
    <s v="3,"/>
    <s v="3"/>
    <n v="183"/>
    <n v="3.05"/>
  </r>
  <r>
    <s v="0ES"/>
    <x v="11"/>
    <d v="2024-10-01T00:00:00"/>
    <x v="0"/>
    <x v="9"/>
    <s v="HK5078"/>
    <x v="7"/>
    <x v="4"/>
    <n v="3"/>
    <n v="979"/>
    <n v="3.4"/>
    <s v="94001"/>
    <x v="68"/>
    <x v="21"/>
    <n v="3"/>
    <s v="3,"/>
    <s v="4"/>
    <n v="184"/>
    <n v="3.0666666666666669"/>
  </r>
  <r>
    <s v="0ES"/>
    <x v="11"/>
    <d v="2024-10-01T00:00:00"/>
    <x v="0"/>
    <x v="9"/>
    <s v="HK5078"/>
    <x v="7"/>
    <x v="4"/>
    <n v="5"/>
    <n v="1825"/>
    <n v="3.35"/>
    <s v="94343"/>
    <x v="79"/>
    <x v="21"/>
    <n v="4"/>
    <s v="3,"/>
    <s v="35"/>
    <n v="215"/>
    <n v="3.5833333333333335"/>
  </r>
  <r>
    <s v="0ES"/>
    <x v="11"/>
    <d v="2024-10-01T00:00:00"/>
    <x v="0"/>
    <x v="9"/>
    <s v="HK5078"/>
    <x v="7"/>
    <x v="4"/>
    <n v="1"/>
    <n v="518"/>
    <n v="2"/>
    <s v="95001"/>
    <x v="81"/>
    <x v="26"/>
    <n v="1"/>
    <s v="2"/>
    <n v="0"/>
    <n v="120"/>
    <n v="2"/>
  </r>
  <r>
    <s v="0ES"/>
    <x v="11"/>
    <d v="2024-10-01T00:00:00"/>
    <x v="0"/>
    <x v="9"/>
    <s v="HK5078"/>
    <x v="7"/>
    <x v="4"/>
    <n v="14"/>
    <n v="5489"/>
    <n v="19.89"/>
    <s v="97001"/>
    <x v="57"/>
    <x v="16"/>
    <n v="5"/>
    <s v="19"/>
    <s v=",89"/>
    <n v="1140.8900000000001"/>
    <n v="19.014833333333335"/>
  </r>
  <r>
    <s v="0ES"/>
    <x v="11"/>
    <d v="2024-10-01T00:00:00"/>
    <x v="0"/>
    <x v="9"/>
    <s v="HK5078"/>
    <x v="7"/>
    <x v="4"/>
    <n v="3"/>
    <n v="231"/>
    <n v="0.5"/>
    <s v="99001"/>
    <x v="58"/>
    <x v="17"/>
    <n v="3"/>
    <s v="0,"/>
    <s v="5"/>
    <n v="5"/>
    <n v="8.3333333333333329E-2"/>
  </r>
  <r>
    <s v="0ES"/>
    <x v="11"/>
    <d v="2024-10-01T00:00:00"/>
    <x v="0"/>
    <x v="9"/>
    <s v="HK5078"/>
    <x v="7"/>
    <x v="4"/>
    <n v="3"/>
    <n v="475"/>
    <n v="1.3"/>
    <s v="99773"/>
    <x v="71"/>
    <x v="17"/>
    <n v="3"/>
    <s v="1,"/>
    <s v="3"/>
    <n v="63"/>
    <n v="1.05"/>
  </r>
  <r>
    <s v="0EU"/>
    <x v="12"/>
    <d v="2024-10-01T00:00:00"/>
    <x v="0"/>
    <x v="9"/>
    <s v="HK4490"/>
    <x v="7"/>
    <x v="4"/>
    <n v="2"/>
    <n v="886"/>
    <n v="2.25"/>
    <s v="11001"/>
    <x v="10"/>
    <x v="8"/>
    <n v="4"/>
    <s v="2,"/>
    <s v="25"/>
    <n v="145"/>
    <n v="2.4166666666666665"/>
  </r>
  <r>
    <s v="0EU"/>
    <x v="12"/>
    <d v="2024-10-01T00:00:00"/>
    <x v="0"/>
    <x v="9"/>
    <s v="HK4490"/>
    <x v="7"/>
    <x v="4"/>
    <n v="1"/>
    <n v="374"/>
    <n v="1.55"/>
    <s v="23001"/>
    <x v="0"/>
    <x v="0"/>
    <n v="4"/>
    <s v="1,"/>
    <s v="55"/>
    <n v="115"/>
    <n v="1.9166666666666667"/>
  </r>
  <r>
    <s v="0EU"/>
    <x v="12"/>
    <d v="2024-10-01T00:00:00"/>
    <x v="0"/>
    <x v="9"/>
    <s v="HK4490"/>
    <x v="7"/>
    <x v="4"/>
    <n v="2"/>
    <n v="494"/>
    <n v="2.15"/>
    <s v="5001"/>
    <x v="2"/>
    <x v="2"/>
    <n v="4"/>
    <s v="2,"/>
    <s v="15"/>
    <n v="135"/>
    <n v="2.25"/>
  </r>
  <r>
    <s v="0EU"/>
    <x v="12"/>
    <d v="2024-10-01T00:00:00"/>
    <x v="0"/>
    <x v="9"/>
    <s v="HK4490"/>
    <x v="7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4490"/>
    <x v="7"/>
    <x v="4"/>
    <n v="2"/>
    <n v="512"/>
    <n v="1.4"/>
    <s v="5615"/>
    <x v="16"/>
    <x v="2"/>
    <n v="3"/>
    <s v="1,"/>
    <s v="4"/>
    <n v="64"/>
    <n v="1.0666666666666667"/>
  </r>
  <r>
    <s v="0EU"/>
    <x v="12"/>
    <d v="2024-10-01T00:00:00"/>
    <x v="0"/>
    <x v="9"/>
    <s v="HK4490"/>
    <x v="7"/>
    <x v="4"/>
    <n v="2"/>
    <n v="1002"/>
    <n v="4.3"/>
    <s v="68001"/>
    <x v="8"/>
    <x v="6"/>
    <n v="3"/>
    <s v="4,"/>
    <s v="3"/>
    <n v="243"/>
    <n v="4.05"/>
  </r>
  <r>
    <s v="0EU"/>
    <x v="12"/>
    <d v="2024-10-01T00:00:00"/>
    <x v="0"/>
    <x v="9"/>
    <s v="HK4490"/>
    <x v="7"/>
    <x v="4"/>
    <n v="2"/>
    <n v="612"/>
    <n v="2.2000000000000002"/>
    <s v="76001"/>
    <x v="106"/>
    <x v="27"/>
    <n v="3"/>
    <s v="2,"/>
    <s v="2"/>
    <n v="122"/>
    <n v="2.0333333333333332"/>
  </r>
  <r>
    <s v="0EU"/>
    <x v="12"/>
    <d v="2024-10-01T00:00:00"/>
    <x v="0"/>
    <x v="9"/>
    <s v="HK5118"/>
    <x v="12"/>
    <x v="4"/>
    <n v="9"/>
    <n v="4720"/>
    <n v="12.77"/>
    <s v="11001"/>
    <x v="10"/>
    <x v="8"/>
    <n v="5"/>
    <s v="12"/>
    <s v=",77"/>
    <n v="720.77"/>
    <n v="12.012833333333333"/>
  </r>
  <r>
    <s v="0EU"/>
    <x v="12"/>
    <d v="2024-10-01T00:00:00"/>
    <x v="0"/>
    <x v="9"/>
    <s v="HK5118"/>
    <x v="12"/>
    <x v="4"/>
    <n v="4"/>
    <n v="1428"/>
    <n v="5.03"/>
    <s v="23001"/>
    <x v="0"/>
    <x v="0"/>
    <n v="4"/>
    <s v="5,"/>
    <s v="03"/>
    <n v="303"/>
    <n v="5.05"/>
  </r>
  <r>
    <s v="0EU"/>
    <x v="12"/>
    <d v="2024-10-01T00:00:00"/>
    <x v="0"/>
    <x v="9"/>
    <s v="HK5118"/>
    <x v="12"/>
    <x v="4"/>
    <n v="2"/>
    <n v="1602"/>
    <n v="1"/>
    <s v="27001"/>
    <x v="56"/>
    <x v="15"/>
    <n v="1"/>
    <s v="1"/>
    <n v="0"/>
    <n v="60"/>
    <n v="1"/>
  </r>
  <r>
    <s v="0EU"/>
    <x v="12"/>
    <d v="2024-10-01T00:00:00"/>
    <x v="0"/>
    <x v="9"/>
    <s v="HK5118"/>
    <x v="12"/>
    <x v="4"/>
    <n v="4"/>
    <n v="2132"/>
    <n v="3.76"/>
    <s v="5001"/>
    <x v="2"/>
    <x v="2"/>
    <n v="4"/>
    <s v="3,"/>
    <s v="76"/>
    <n v="256"/>
    <n v="4.2666666666666666"/>
  </r>
  <r>
    <s v="0EU"/>
    <x v="12"/>
    <d v="2024-10-01T00:00:00"/>
    <x v="0"/>
    <x v="9"/>
    <s v="HK5118"/>
    <x v="12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5118"/>
    <x v="12"/>
    <x v="4"/>
    <n v="1"/>
    <n v="256"/>
    <n v="0.59"/>
    <s v="5615"/>
    <x v="16"/>
    <x v="2"/>
    <n v="4"/>
    <s v="0,"/>
    <s v="59"/>
    <n v="59"/>
    <n v="0.98333333333333328"/>
  </r>
  <r>
    <s v="0EU"/>
    <x v="12"/>
    <d v="2024-10-01T00:00:00"/>
    <x v="0"/>
    <x v="9"/>
    <s v="HK5118"/>
    <x v="12"/>
    <x v="4"/>
    <n v="4"/>
    <n v="1176"/>
    <n v="4.07"/>
    <s v="68001"/>
    <x v="8"/>
    <x v="6"/>
    <n v="4"/>
    <s v="4,"/>
    <s v="07"/>
    <n v="247"/>
    <n v="4.1166666666666663"/>
  </r>
  <r>
    <s v="0EU"/>
    <x v="12"/>
    <d v="2024-10-01T00:00:00"/>
    <x v="0"/>
    <x v="9"/>
    <s v="HK5118"/>
    <x v="12"/>
    <x v="4"/>
    <n v="1"/>
    <n v="715"/>
    <n v="2.1"/>
    <s v="8001"/>
    <x v="53"/>
    <x v="5"/>
    <n v="3"/>
    <s v="2,"/>
    <s v="1"/>
    <n v="121"/>
    <n v="2.0166666666666666"/>
  </r>
  <r>
    <s v="1CG"/>
    <x v="13"/>
    <d v="2024-10-01T00:00:00"/>
    <x v="0"/>
    <x v="9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10-01T00:00:00"/>
    <x v="0"/>
    <x v="9"/>
    <s v="HK3117"/>
    <x v="3"/>
    <x v="4"/>
    <n v="2"/>
    <n v="420"/>
    <n v="1"/>
    <s v="13001"/>
    <x v="67"/>
    <x v="10"/>
    <n v="1"/>
    <s v="1"/>
    <n v="0"/>
    <n v="60"/>
    <n v="1"/>
  </r>
  <r>
    <s v="1CG"/>
    <x v="13"/>
    <d v="2024-10-01T00:00:00"/>
    <x v="0"/>
    <x v="9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10-01T00:00:00"/>
    <x v="0"/>
    <x v="9"/>
    <s v="HK3117"/>
    <x v="3"/>
    <x v="4"/>
    <n v="2"/>
    <n v="1330"/>
    <n v="2.1"/>
    <s v="23001"/>
    <x v="0"/>
    <x v="0"/>
    <n v="3"/>
    <s v="2,"/>
    <s v="1"/>
    <n v="121"/>
    <n v="2.0166666666666666"/>
  </r>
  <r>
    <s v="1CG"/>
    <x v="13"/>
    <d v="2024-10-01T00:00:00"/>
    <x v="0"/>
    <x v="9"/>
    <s v="HK3117"/>
    <x v="3"/>
    <x v="4"/>
    <n v="1"/>
    <n v="1050"/>
    <n v="2.2999999999999998"/>
    <s v="50001"/>
    <x v="77"/>
    <x v="24"/>
    <n v="3"/>
    <s v="2,"/>
    <s v="3"/>
    <n v="123"/>
    <n v="2.0499999999999998"/>
  </r>
  <r>
    <s v="1CG"/>
    <x v="13"/>
    <d v="2024-10-01T00:00:00"/>
    <x v="0"/>
    <x v="9"/>
    <s v="HK3117"/>
    <x v="3"/>
    <x v="4"/>
    <n v="1"/>
    <n v="245"/>
    <n v="0.35"/>
    <s v="68385"/>
    <x v="158"/>
    <x v="6"/>
    <n v="4"/>
    <s v="0,"/>
    <s v="35"/>
    <n v="35"/>
    <n v="0.58333333333333337"/>
  </r>
  <r>
    <s v="1CG"/>
    <x v="13"/>
    <d v="2024-10-01T00:00:00"/>
    <x v="0"/>
    <x v="9"/>
    <s v="HK3117"/>
    <x v="3"/>
    <x v="4"/>
    <n v="1"/>
    <n v="1330"/>
    <n v="2.1"/>
    <s v="76001"/>
    <x v="106"/>
    <x v="27"/>
    <n v="3"/>
    <s v="2,"/>
    <s v="1"/>
    <n v="121"/>
    <n v="2.0166666666666666"/>
  </r>
  <r>
    <s v="1CG"/>
    <x v="13"/>
    <d v="2024-10-01T00:00:00"/>
    <x v="0"/>
    <x v="9"/>
    <s v="HK3117"/>
    <x v="3"/>
    <x v="4"/>
    <n v="9"/>
    <n v="4725"/>
    <n v="11.15"/>
    <s v="8001"/>
    <x v="53"/>
    <x v="5"/>
    <n v="5"/>
    <s v="11"/>
    <s v=",15"/>
    <n v="660.15"/>
    <n v="11.0025"/>
  </r>
  <r>
    <s v="1CG"/>
    <x v="13"/>
    <d v="2024-10-01T00:00:00"/>
    <x v="0"/>
    <x v="9"/>
    <s v="HK3117"/>
    <x v="3"/>
    <x v="4"/>
    <n v="4"/>
    <n v="2800"/>
    <n v="6.4"/>
    <s v="88001"/>
    <x v="60"/>
    <x v="18"/>
    <n v="3"/>
    <s v="6,"/>
    <s v="4"/>
    <n v="364"/>
    <n v="6.0666666666666664"/>
  </r>
  <r>
    <s v="1DF"/>
    <x v="15"/>
    <d v="2024-10-01T00:00:00"/>
    <x v="0"/>
    <x v="9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10-01T00:00:00"/>
    <x v="0"/>
    <x v="9"/>
    <s v="HK4685"/>
    <x v="12"/>
    <x v="4"/>
    <n v="2"/>
    <n v="466"/>
    <n v="1.25"/>
    <s v="81001"/>
    <x v="55"/>
    <x v="14"/>
    <n v="4"/>
    <s v="1,"/>
    <s v="25"/>
    <n v="85"/>
    <n v="1.4166666666666667"/>
  </r>
  <r>
    <s v="1DF"/>
    <x v="15"/>
    <d v="2024-10-01T00:00:00"/>
    <x v="0"/>
    <x v="9"/>
    <s v="HK4685"/>
    <x v="12"/>
    <x v="4"/>
    <n v="4"/>
    <n v="922"/>
    <n v="4"/>
    <s v="81736"/>
    <x v="59"/>
    <x v="14"/>
    <n v="1"/>
    <s v="4"/>
    <n v="0"/>
    <n v="240"/>
    <n v="4"/>
  </r>
  <r>
    <s v="1DS"/>
    <x v="16"/>
    <d v="2024-10-01T00:00:00"/>
    <x v="0"/>
    <x v="9"/>
    <s v="HK2596"/>
    <x v="12"/>
    <x v="4"/>
    <n v="2"/>
    <n v="400"/>
    <n v="1"/>
    <s v="85001"/>
    <x v="4"/>
    <x v="4"/>
    <n v="1"/>
    <s v="1"/>
    <n v="0"/>
    <n v="60"/>
    <n v="1"/>
  </r>
  <r>
    <s v="1DW"/>
    <x v="17"/>
    <d v="2024-10-01T00:00:00"/>
    <x v="0"/>
    <x v="9"/>
    <s v="HK5015"/>
    <x v="19"/>
    <x v="8"/>
    <n v="16"/>
    <n v="2412"/>
    <n v="13.24"/>
    <s v="5284"/>
    <x v="127"/>
    <x v="2"/>
    <n v="5"/>
    <s v="13"/>
    <s v=",24"/>
    <n v="780.24"/>
    <n v="13.004"/>
  </r>
  <r>
    <s v="1DW"/>
    <x v="17"/>
    <d v="2024-10-01T00:00:00"/>
    <x v="0"/>
    <x v="9"/>
    <s v="HK5210"/>
    <x v="18"/>
    <x v="8"/>
    <n v="3"/>
    <n v="234"/>
    <n v="0.78"/>
    <s v="25297"/>
    <x v="18"/>
    <x v="1"/>
    <n v="4"/>
    <s v="0,"/>
    <s v="78"/>
    <n v="78"/>
    <n v="1.3"/>
  </r>
  <r>
    <s v="1DW"/>
    <x v="17"/>
    <d v="2024-10-01T00:00:00"/>
    <x v="0"/>
    <x v="9"/>
    <s v="HK5210"/>
    <x v="18"/>
    <x v="8"/>
    <n v="6"/>
    <n v="936"/>
    <n v="3.92"/>
    <s v="25438"/>
    <x v="129"/>
    <x v="1"/>
    <n v="4"/>
    <s v="3,"/>
    <s v="92"/>
    <n v="272"/>
    <n v="4.5333333333333332"/>
  </r>
  <r>
    <s v="1ED"/>
    <x v="18"/>
    <d v="2024-10-01T00:00:00"/>
    <x v="0"/>
    <x v="9"/>
    <s v="HK4411"/>
    <x v="20"/>
    <x v="4"/>
    <n v="3"/>
    <n v="891"/>
    <n v="7.48"/>
    <s v="5615"/>
    <x v="16"/>
    <x v="2"/>
    <n v="4"/>
    <s v="7,"/>
    <s v="48"/>
    <n v="468"/>
    <n v="7.8"/>
  </r>
  <r>
    <s v="1ED"/>
    <x v="18"/>
    <d v="2024-10-01T00:00:00"/>
    <x v="0"/>
    <x v="9"/>
    <s v="HK4411"/>
    <x v="20"/>
    <x v="4"/>
    <n v="1"/>
    <n v="892"/>
    <n v="1.45"/>
    <s v="8001"/>
    <x v="53"/>
    <x v="5"/>
    <n v="4"/>
    <s v="1,"/>
    <s v="45"/>
    <n v="105"/>
    <n v="1.75"/>
  </r>
  <r>
    <s v="1ED"/>
    <x v="18"/>
    <d v="2024-10-01T00:00:00"/>
    <x v="0"/>
    <x v="9"/>
    <s v="HK4541"/>
    <x v="20"/>
    <x v="4"/>
    <n v="11"/>
    <n v="909"/>
    <n v="21.11"/>
    <s v="11001"/>
    <x v="10"/>
    <x v="8"/>
    <n v="5"/>
    <s v="21"/>
    <s v=",11"/>
    <n v="1260.1099999999999"/>
    <n v="21.00183333333333"/>
  </r>
  <r>
    <s v="1ED"/>
    <x v="18"/>
    <d v="2024-10-01T00:00:00"/>
    <x v="0"/>
    <x v="9"/>
    <s v="HK4541"/>
    <x v="20"/>
    <x v="4"/>
    <n v="1"/>
    <n v="328"/>
    <n v="1.02"/>
    <s v="18001"/>
    <x v="105"/>
    <x v="30"/>
    <n v="4"/>
    <s v="1,"/>
    <s v="02"/>
    <n v="62"/>
    <n v="1.0333333333333334"/>
  </r>
  <r>
    <s v="1ED"/>
    <x v="18"/>
    <d v="2024-10-01T00:00:00"/>
    <x v="0"/>
    <x v="9"/>
    <s v="HK4541"/>
    <x v="20"/>
    <x v="4"/>
    <n v="1"/>
    <n v="415"/>
    <n v="1.1000000000000001"/>
    <s v="19318"/>
    <x v="62"/>
    <x v="20"/>
    <n v="3"/>
    <s v="1,"/>
    <s v="1"/>
    <n v="61"/>
    <n v="1.0166666666666666"/>
  </r>
  <r>
    <s v="1ED"/>
    <x v="18"/>
    <d v="2024-10-01T00:00:00"/>
    <x v="0"/>
    <x v="9"/>
    <s v="HK4541"/>
    <x v="20"/>
    <x v="4"/>
    <n v="1"/>
    <n v="332"/>
    <n v="1"/>
    <s v="41551"/>
    <x v="147"/>
    <x v="11"/>
    <n v="1"/>
    <s v="1"/>
    <n v="0"/>
    <n v="60"/>
    <n v="1"/>
  </r>
  <r>
    <s v="1ED"/>
    <x v="18"/>
    <d v="2024-10-01T00:00:00"/>
    <x v="0"/>
    <x v="9"/>
    <s v="HK4541"/>
    <x v="20"/>
    <x v="4"/>
    <n v="1"/>
    <n v="168"/>
    <n v="0.35"/>
    <s v="5059"/>
    <x v="45"/>
    <x v="2"/>
    <n v="4"/>
    <s v="0,"/>
    <s v="35"/>
    <n v="35"/>
    <n v="0.58333333333333337"/>
  </r>
  <r>
    <s v="1ED"/>
    <x v="18"/>
    <d v="2024-10-01T00:00:00"/>
    <x v="0"/>
    <x v="9"/>
    <s v="HK4541"/>
    <x v="20"/>
    <x v="4"/>
    <n v="1"/>
    <n v="492"/>
    <n v="1.3"/>
    <s v="52001"/>
    <x v="54"/>
    <x v="13"/>
    <n v="3"/>
    <s v="1,"/>
    <s v="3"/>
    <n v="63"/>
    <n v="1.05"/>
  </r>
  <r>
    <s v="1ED"/>
    <x v="18"/>
    <d v="2024-10-01T00:00:00"/>
    <x v="0"/>
    <x v="9"/>
    <s v="HK4541"/>
    <x v="20"/>
    <x v="4"/>
    <n v="1"/>
    <n v="348"/>
    <n v="1.1000000000000001"/>
    <s v="54001"/>
    <x v="52"/>
    <x v="12"/>
    <n v="3"/>
    <s v="1,"/>
    <s v="1"/>
    <n v="61"/>
    <n v="1.0166666666666666"/>
  </r>
  <r>
    <s v="1ED"/>
    <x v="18"/>
    <d v="2024-10-01T00:00:00"/>
    <x v="0"/>
    <x v="9"/>
    <s v="HK4541"/>
    <x v="20"/>
    <x v="4"/>
    <n v="7"/>
    <n v="420"/>
    <n v="5.59"/>
    <s v="5615"/>
    <x v="16"/>
    <x v="2"/>
    <n v="4"/>
    <s v="5,"/>
    <s v="59"/>
    <n v="359"/>
    <n v="5.9833333333333334"/>
  </r>
  <r>
    <s v="1ED"/>
    <x v="18"/>
    <d v="2024-10-01T00:00:00"/>
    <x v="0"/>
    <x v="9"/>
    <s v="HK4541"/>
    <x v="20"/>
    <x v="4"/>
    <n v="2"/>
    <n v="256"/>
    <n v="1.32"/>
    <s v="76001"/>
    <x v="106"/>
    <x v="27"/>
    <n v="4"/>
    <s v="1,"/>
    <s v="32"/>
    <n v="92"/>
    <n v="1.5333333333333334"/>
  </r>
  <r>
    <s v="1ED"/>
    <x v="18"/>
    <d v="2024-10-01T00:00:00"/>
    <x v="0"/>
    <x v="9"/>
    <s v="HK4541"/>
    <x v="20"/>
    <x v="4"/>
    <n v="1"/>
    <n v="180"/>
    <n v="1.05"/>
    <s v="85001"/>
    <x v="4"/>
    <x v="4"/>
    <n v="4"/>
    <s v="1,"/>
    <s v="05"/>
    <n v="65"/>
    <n v="1.0833333333333333"/>
  </r>
  <r>
    <s v="1ED"/>
    <x v="18"/>
    <d v="2024-10-01T00:00:00"/>
    <x v="0"/>
    <x v="9"/>
    <s v="HK4541"/>
    <x v="20"/>
    <x v="4"/>
    <n v="2"/>
    <n v="458"/>
    <n v="2.1800000000000002"/>
    <s v="85125"/>
    <x v="159"/>
    <x v="4"/>
    <n v="4"/>
    <s v="2,"/>
    <s v="18"/>
    <n v="138"/>
    <n v="2.2999999999999998"/>
  </r>
  <r>
    <s v="1ED"/>
    <x v="18"/>
    <d v="2024-10-01T00:00:00"/>
    <x v="0"/>
    <x v="9"/>
    <s v="HK4791"/>
    <x v="20"/>
    <x v="4"/>
    <n v="1"/>
    <n v="74"/>
    <n v="0.3"/>
    <s v="50001"/>
    <x v="77"/>
    <x v="24"/>
    <n v="3"/>
    <s v="0,"/>
    <s v="3"/>
    <n v="3"/>
    <n v="0.05"/>
  </r>
  <r>
    <s v="1ED"/>
    <x v="18"/>
    <d v="2024-10-01T00:00:00"/>
    <x v="0"/>
    <x v="9"/>
    <s v="HK4791"/>
    <x v="20"/>
    <x v="4"/>
    <n v="1"/>
    <n v="338"/>
    <n v="1.05"/>
    <s v="5001"/>
    <x v="2"/>
    <x v="2"/>
    <n v="4"/>
    <s v="1,"/>
    <s v="05"/>
    <n v="65"/>
    <n v="1.0833333333333333"/>
  </r>
  <r>
    <s v="1ED"/>
    <x v="18"/>
    <d v="2024-10-01T00:00:00"/>
    <x v="0"/>
    <x v="9"/>
    <s v="HK4791"/>
    <x v="20"/>
    <x v="4"/>
    <n v="1"/>
    <n v="357"/>
    <n v="0.39"/>
    <s v="5059"/>
    <x v="45"/>
    <x v="2"/>
    <n v="4"/>
    <s v="0,"/>
    <s v="39"/>
    <n v="39"/>
    <n v="0.65"/>
  </r>
  <r>
    <s v="1ED"/>
    <x v="18"/>
    <d v="2024-10-01T00:00:00"/>
    <x v="0"/>
    <x v="9"/>
    <s v="HK479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10-01T00:00:00"/>
    <x v="0"/>
    <x v="9"/>
    <s v="HK5255"/>
    <x v="16"/>
    <x v="4"/>
    <n v="5"/>
    <n v="909"/>
    <n v="4.1500000000000004"/>
    <s v="11001"/>
    <x v="10"/>
    <x v="8"/>
    <n v="4"/>
    <s v="4,"/>
    <s v="15"/>
    <n v="255"/>
    <n v="4.25"/>
  </r>
  <r>
    <s v="1ED"/>
    <x v="18"/>
    <d v="2024-10-01T00:00:00"/>
    <x v="0"/>
    <x v="9"/>
    <s v="HK5255"/>
    <x v="16"/>
    <x v="4"/>
    <n v="1"/>
    <n v="846"/>
    <n v="1.26"/>
    <s v="5615"/>
    <x v="16"/>
    <x v="2"/>
    <n v="4"/>
    <s v="1,"/>
    <s v="26"/>
    <n v="86"/>
    <n v="1.4333333333333333"/>
  </r>
  <r>
    <s v="1ED"/>
    <x v="18"/>
    <d v="2024-10-01T00:00:00"/>
    <x v="0"/>
    <x v="9"/>
    <s v="HK5255"/>
    <x v="16"/>
    <x v="4"/>
    <n v="1"/>
    <n v="846"/>
    <n v="1.04"/>
    <s v="68001"/>
    <x v="8"/>
    <x v="6"/>
    <n v="4"/>
    <s v="1,"/>
    <s v="04"/>
    <n v="64"/>
    <n v="1.0666666666666667"/>
  </r>
  <r>
    <s v="1ED"/>
    <x v="18"/>
    <d v="2024-10-01T00:00:00"/>
    <x v="0"/>
    <x v="9"/>
    <s v="HK5255"/>
    <x v="16"/>
    <x v="4"/>
    <n v="1"/>
    <n v="1876"/>
    <n v="2.44"/>
    <s v="76001"/>
    <x v="106"/>
    <x v="27"/>
    <n v="4"/>
    <s v="2,"/>
    <s v="44"/>
    <n v="164"/>
    <n v="2.7333333333333334"/>
  </r>
  <r>
    <s v="1ED"/>
    <x v="18"/>
    <d v="2024-10-01T00:00:00"/>
    <x v="0"/>
    <x v="9"/>
    <s v="HK5255"/>
    <x v="16"/>
    <x v="4"/>
    <n v="1"/>
    <n v="564"/>
    <n v="1.1100000000000001"/>
    <s v="8001"/>
    <x v="53"/>
    <x v="5"/>
    <n v="4"/>
    <s v="1,"/>
    <s v="11"/>
    <n v="71"/>
    <n v="1.1833333333333333"/>
  </r>
  <r>
    <s v="1GK"/>
    <x v="19"/>
    <d v="2024-10-01T00:00:00"/>
    <x v="0"/>
    <x v="9"/>
    <s v="HK4876"/>
    <x v="22"/>
    <x v="4"/>
    <n v="6"/>
    <n v="1332"/>
    <n v="6"/>
    <s v="50325"/>
    <x v="96"/>
    <x v="24"/>
    <n v="1"/>
    <s v="6"/>
    <n v="0"/>
    <n v="360"/>
    <n v="6"/>
  </r>
  <r>
    <s v="1GK"/>
    <x v="19"/>
    <d v="2024-10-01T00:00:00"/>
    <x v="0"/>
    <x v="9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10-01T00:00:00"/>
    <x v="0"/>
    <x v="9"/>
    <s v="HK4876"/>
    <x v="22"/>
    <x v="4"/>
    <n v="1"/>
    <n v="362"/>
    <n v="1.35"/>
    <s v="81736"/>
    <x v="59"/>
    <x v="14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0-01T00:00:00"/>
    <x v="0"/>
    <x v="9"/>
    <s v="HK4876"/>
    <x v="22"/>
    <x v="4"/>
    <n v="1"/>
    <n v="330"/>
    <n v="1.5"/>
    <s v="94343"/>
    <x v="79"/>
    <x v="21"/>
    <n v="3"/>
    <s v="1,"/>
    <s v="5"/>
    <n v="65"/>
    <n v="1.0833333333333333"/>
  </r>
  <r>
    <s v="1GK"/>
    <x v="19"/>
    <d v="2024-10-01T00:00:00"/>
    <x v="0"/>
    <x v="9"/>
    <s v="HK4876"/>
    <x v="22"/>
    <x v="4"/>
    <n v="1"/>
    <n v="380"/>
    <n v="1.35"/>
    <s v="99524"/>
    <x v="66"/>
    <x v="17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425"/>
    <n v="1.35"/>
    <s v="99773"/>
    <x v="71"/>
    <x v="17"/>
    <n v="4"/>
    <s v="1,"/>
    <s v="35"/>
    <n v="95"/>
    <n v="1.5833333333333333"/>
  </r>
  <r>
    <s v="1GQ"/>
    <x v="20"/>
    <d v="2024-10-01T00:00:00"/>
    <x v="0"/>
    <x v="9"/>
    <s v="HK4787"/>
    <x v="1"/>
    <x v="4"/>
    <n v="21"/>
    <n v="3330"/>
    <n v="43.55"/>
    <s v="50001"/>
    <x v="77"/>
    <x v="24"/>
    <n v="5"/>
    <s v="43"/>
    <s v=",55"/>
    <n v="2580.5500000000002"/>
    <n v="43.009166666666673"/>
  </r>
  <r>
    <s v="1GQ"/>
    <x v="20"/>
    <d v="2024-10-01T00:00:00"/>
    <x v="0"/>
    <x v="9"/>
    <s v="HK4787"/>
    <x v="1"/>
    <x v="4"/>
    <n v="1"/>
    <n v="915"/>
    <n v="2.36"/>
    <s v="81001"/>
    <x v="55"/>
    <x v="14"/>
    <n v="4"/>
    <s v="2,"/>
    <s v="36"/>
    <n v="156"/>
    <n v="2.6"/>
  </r>
  <r>
    <s v="1GQ"/>
    <x v="20"/>
    <d v="2024-10-01T00:00:00"/>
    <x v="0"/>
    <x v="9"/>
    <s v="HK4787"/>
    <x v="1"/>
    <x v="4"/>
    <n v="1"/>
    <n v="666"/>
    <n v="2"/>
    <s v="81736"/>
    <x v="59"/>
    <x v="14"/>
    <n v="1"/>
    <s v="2"/>
    <n v="0"/>
    <n v="120"/>
    <n v="2"/>
  </r>
  <r>
    <s v="1GQ"/>
    <x v="20"/>
    <d v="2024-10-01T00:00:00"/>
    <x v="0"/>
    <x v="9"/>
    <s v="HK4787"/>
    <x v="1"/>
    <x v="4"/>
    <n v="1"/>
    <n v="416"/>
    <n v="1.1000000000000001"/>
    <s v="85001"/>
    <x v="4"/>
    <x v="4"/>
    <n v="3"/>
    <s v="1,"/>
    <s v="1"/>
    <n v="61"/>
    <n v="1.0166666666666666"/>
  </r>
  <r>
    <s v="1GQ"/>
    <x v="20"/>
    <d v="2024-10-01T00:00:00"/>
    <x v="0"/>
    <x v="9"/>
    <s v="HK4787"/>
    <x v="1"/>
    <x v="4"/>
    <n v="1"/>
    <n v="582"/>
    <n v="1.42"/>
    <s v="85440"/>
    <x v="143"/>
    <x v="4"/>
    <n v="4"/>
    <s v="1,"/>
    <s v="42"/>
    <n v="102"/>
    <n v="1.7"/>
  </r>
  <r>
    <s v="1GQ"/>
    <x v="20"/>
    <d v="2024-10-01T00:00:00"/>
    <x v="0"/>
    <x v="9"/>
    <s v="HK4787"/>
    <x v="1"/>
    <x v="4"/>
    <n v="1"/>
    <n v="416"/>
    <n v="1.0900000000000001"/>
    <s v="94001"/>
    <x v="68"/>
    <x v="21"/>
    <n v="4"/>
    <s v="1,"/>
    <s v="09"/>
    <n v="69"/>
    <n v="1.1499999999999999"/>
  </r>
  <r>
    <s v="1GQ"/>
    <x v="20"/>
    <d v="2024-10-01T00:00:00"/>
    <x v="0"/>
    <x v="9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10-01T00:00:00"/>
    <x v="0"/>
    <x v="9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10-01T00:00:00"/>
    <x v="0"/>
    <x v="9"/>
    <s v="HK4787"/>
    <x v="1"/>
    <x v="4"/>
    <n v="1"/>
    <n v="832"/>
    <n v="2.2999999999999998"/>
    <s v="97511"/>
    <x v="144"/>
    <x v="16"/>
    <n v="3"/>
    <s v="2,"/>
    <s v="3"/>
    <n v="123"/>
    <n v="2.0499999999999998"/>
  </r>
  <r>
    <s v="1GQ"/>
    <x v="20"/>
    <d v="2024-10-01T00:00:00"/>
    <x v="0"/>
    <x v="9"/>
    <s v="HK4787"/>
    <x v="1"/>
    <x v="4"/>
    <n v="4"/>
    <n v="3330"/>
    <n v="13.2"/>
    <s v="99001"/>
    <x v="58"/>
    <x v="17"/>
    <n v="4"/>
    <s v="13"/>
    <s v=",2"/>
    <n v="780.2"/>
    <n v="13.003333333333334"/>
  </r>
  <r>
    <s v="1GQ"/>
    <x v="20"/>
    <d v="2024-10-01T00:00:00"/>
    <x v="0"/>
    <x v="9"/>
    <s v="HK4787"/>
    <x v="1"/>
    <x v="4"/>
    <n v="11"/>
    <n v="3330"/>
    <n v="22.55"/>
    <s v="99524"/>
    <x v="66"/>
    <x v="17"/>
    <n v="5"/>
    <s v="22"/>
    <s v=",55"/>
    <n v="1320.55"/>
    <n v="22.009166666666665"/>
  </r>
  <r>
    <s v="1GQ"/>
    <x v="20"/>
    <d v="2024-10-01T00:00:00"/>
    <x v="0"/>
    <x v="9"/>
    <s v="HK5052"/>
    <x v="12"/>
    <x v="4"/>
    <n v="21"/>
    <n v="3330"/>
    <n v="39.35"/>
    <s v="11001"/>
    <x v="10"/>
    <x v="8"/>
    <n v="5"/>
    <s v="39"/>
    <s v=",35"/>
    <n v="2340.35"/>
    <n v="39.005833333333335"/>
  </r>
  <r>
    <s v="1GQ"/>
    <x v="20"/>
    <d v="2024-10-01T00:00:00"/>
    <x v="0"/>
    <x v="9"/>
    <s v="HK5052"/>
    <x v="12"/>
    <x v="4"/>
    <n v="582"/>
    <n v="1.45"/>
    <n v="2.4"/>
    <s v="20001"/>
    <x v="7"/>
    <x v="7"/>
    <n v="3"/>
    <s v="2,"/>
    <s v="4"/>
    <n v="124"/>
    <n v="2.0666666666666669"/>
  </r>
  <r>
    <s v="1GQ"/>
    <x v="20"/>
    <d v="2024-10-01T00:00:00"/>
    <x v="0"/>
    <x v="9"/>
    <s v="HK5052"/>
    <x v="12"/>
    <x v="4"/>
    <n v="4"/>
    <n v="915"/>
    <n v="2.4"/>
    <s v="27001"/>
    <x v="56"/>
    <x v="15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.45"/>
    <n v="2.4"/>
    <s v="50001"/>
    <x v="77"/>
    <x v="24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66"/>
    <n v="0.25"/>
    <s v="5001"/>
    <x v="2"/>
    <x v="2"/>
    <n v="4"/>
    <s v="0,"/>
    <s v="25"/>
    <n v="25"/>
    <n v="0.41666666666666669"/>
  </r>
  <r>
    <s v="1GQ"/>
    <x v="20"/>
    <d v="2024-10-01T00:00:00"/>
    <x v="0"/>
    <x v="9"/>
    <s v="HK5052"/>
    <x v="12"/>
    <x v="4"/>
    <n v="1"/>
    <n v="166"/>
    <n v="0.25"/>
    <s v="54001"/>
    <x v="52"/>
    <x v="12"/>
    <n v="4"/>
    <s v="0,"/>
    <s v="25"/>
    <n v="25"/>
    <n v="0.41666666666666669"/>
  </r>
  <r>
    <s v="1GQ"/>
    <x v="20"/>
    <d v="2024-10-01T00:00:00"/>
    <x v="0"/>
    <x v="9"/>
    <s v="HK5052"/>
    <x v="12"/>
    <x v="4"/>
    <n v="2"/>
    <n v="749"/>
    <n v="2.1"/>
    <s v="5615"/>
    <x v="16"/>
    <x v="2"/>
    <n v="3"/>
    <s v="2,"/>
    <s v="1"/>
    <n v="121"/>
    <n v="2.0166666666666666"/>
  </r>
  <r>
    <s v="1GQ"/>
    <x v="20"/>
    <d v="2024-10-01T00:00:00"/>
    <x v="0"/>
    <x v="9"/>
    <s v="HK5052"/>
    <x v="12"/>
    <x v="4"/>
    <n v="3"/>
    <n v="1581"/>
    <n v="4.3499999999999996"/>
    <s v="68001"/>
    <x v="8"/>
    <x v="6"/>
    <n v="4"/>
    <s v="4,"/>
    <s v="35"/>
    <n v="275"/>
    <n v="4.583333333333333"/>
  </r>
  <r>
    <s v="1GQ"/>
    <x v="20"/>
    <d v="2024-10-01T00:00:00"/>
    <x v="0"/>
    <x v="9"/>
    <s v="HK5052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10-01T00:00:00"/>
    <x v="0"/>
    <x v="9"/>
    <s v="HK5052"/>
    <x v="12"/>
    <x v="4"/>
    <n v="4"/>
    <n v="2331"/>
    <n v="7"/>
    <s v="8001"/>
    <x v="53"/>
    <x v="5"/>
    <n v="1"/>
    <s v="7"/>
    <n v="0"/>
    <n v="420"/>
    <n v="7"/>
  </r>
  <r>
    <s v="1GQ"/>
    <x v="20"/>
    <d v="2024-10-01T00:00:00"/>
    <x v="0"/>
    <x v="9"/>
    <s v="HK5052"/>
    <x v="12"/>
    <x v="4"/>
    <n v="2"/>
    <n v="832"/>
    <n v="2.2999999999999998"/>
    <s v="81001"/>
    <x v="55"/>
    <x v="14"/>
    <n v="3"/>
    <s v="2,"/>
    <s v="3"/>
    <n v="123"/>
    <n v="2.0499999999999998"/>
  </r>
  <r>
    <s v="1GQ"/>
    <x v="20"/>
    <d v="2024-10-01T00:00:00"/>
    <x v="0"/>
    <x v="9"/>
    <s v="HK5052"/>
    <x v="12"/>
    <x v="4"/>
    <n v="3"/>
    <n v="1082"/>
    <n v="3.05"/>
    <s v="81736"/>
    <x v="59"/>
    <x v="14"/>
    <n v="4"/>
    <s v="3,"/>
    <s v="05"/>
    <n v="185"/>
    <n v="3.0833333333333335"/>
  </r>
  <r>
    <s v="1GQ"/>
    <x v="20"/>
    <d v="2024-10-01T00:00:00"/>
    <x v="0"/>
    <x v="9"/>
    <s v="HK5052"/>
    <x v="12"/>
    <x v="4"/>
    <n v="1"/>
    <n v="499"/>
    <n v="1.2"/>
    <s v="85001"/>
    <x v="4"/>
    <x v="4"/>
    <n v="3"/>
    <s v="1,"/>
    <s v="2"/>
    <n v="62"/>
    <n v="1.0333333333333334"/>
  </r>
  <r>
    <s v="1GQ"/>
    <x v="20"/>
    <d v="2024-10-01T00:00:00"/>
    <x v="0"/>
    <x v="9"/>
    <s v="HK5052"/>
    <x v="12"/>
    <x v="4"/>
    <n v="6"/>
    <n v="3330"/>
    <n v="10.55"/>
    <s v="88001"/>
    <x v="60"/>
    <x v="18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10-01T00:00:00"/>
    <x v="0"/>
    <x v="9"/>
    <s v="HK5052"/>
    <x v="12"/>
    <x v="4"/>
    <n v="4"/>
    <n v="3330"/>
    <n v="10.55"/>
    <s v="91001"/>
    <x v="61"/>
    <x v="19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1498"/>
    <n v="4.2"/>
    <s v="99001"/>
    <x v="58"/>
    <x v="17"/>
    <n v="3"/>
    <s v="4,"/>
    <s v="2"/>
    <n v="242"/>
    <n v="4.0333333333333332"/>
  </r>
  <r>
    <s v="1GQ"/>
    <x v="20"/>
    <d v="2024-10-01T00:00:00"/>
    <x v="0"/>
    <x v="9"/>
    <s v="HK5123"/>
    <x v="12"/>
    <x v="4"/>
    <n v="15"/>
    <n v="3330"/>
    <n v="31.15"/>
    <s v="11001"/>
    <x v="10"/>
    <x v="8"/>
    <n v="5"/>
    <s v="31"/>
    <s v=",15"/>
    <n v="1860.15"/>
    <n v="31.002500000000001"/>
  </r>
  <r>
    <s v="1GQ"/>
    <x v="20"/>
    <d v="2024-10-01T00:00:00"/>
    <x v="0"/>
    <x v="9"/>
    <s v="HK5123"/>
    <x v="12"/>
    <x v="4"/>
    <n v="1"/>
    <n v="582"/>
    <n v="1.4"/>
    <s v="20001"/>
    <x v="7"/>
    <x v="7"/>
    <n v="3"/>
    <s v="1,"/>
    <s v="4"/>
    <n v="64"/>
    <n v="1.0666666666666667"/>
  </r>
  <r>
    <s v="1GQ"/>
    <x v="20"/>
    <d v="2024-10-01T00:00:00"/>
    <x v="0"/>
    <x v="9"/>
    <s v="HK5123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10-01T00:00:00"/>
    <x v="0"/>
    <x v="9"/>
    <s v="HK5123"/>
    <x v="12"/>
    <x v="4"/>
    <n v="1"/>
    <n v="582"/>
    <n v="1.45"/>
    <s v="47001"/>
    <x v="74"/>
    <x v="23"/>
    <n v="4"/>
    <s v="1,"/>
    <s v="45"/>
    <n v="105"/>
    <n v="1.75"/>
  </r>
  <r>
    <s v="1GQ"/>
    <x v="20"/>
    <d v="2024-10-01T00:00:00"/>
    <x v="0"/>
    <x v="9"/>
    <s v="HK5123"/>
    <x v="12"/>
    <x v="4"/>
    <n v="2"/>
    <n v="666"/>
    <n v="2"/>
    <s v="5001"/>
    <x v="2"/>
    <x v="2"/>
    <n v="1"/>
    <s v="2"/>
    <n v="0"/>
    <n v="120"/>
    <n v="2"/>
  </r>
  <r>
    <s v="1GQ"/>
    <x v="20"/>
    <d v="2024-10-01T00:00:00"/>
    <x v="0"/>
    <x v="9"/>
    <s v="HK5123"/>
    <x v="12"/>
    <x v="4"/>
    <n v="1"/>
    <n v="416"/>
    <n v="1.1000000000000001"/>
    <s v="5045"/>
    <x v="110"/>
    <x v="2"/>
    <n v="3"/>
    <s v="1,"/>
    <s v="1"/>
    <n v="61"/>
    <n v="1.0166666666666666"/>
  </r>
  <r>
    <s v="1GQ"/>
    <x v="20"/>
    <d v="2024-10-01T00:00:00"/>
    <x v="0"/>
    <x v="9"/>
    <s v="HK5123"/>
    <x v="12"/>
    <x v="4"/>
    <n v="2"/>
    <n v="749"/>
    <n v="2.0499999999999998"/>
    <s v="5615"/>
    <x v="16"/>
    <x v="2"/>
    <n v="4"/>
    <s v="2,"/>
    <s v="05"/>
    <n v="125"/>
    <n v="2.0833333333333335"/>
  </r>
  <r>
    <s v="1GQ"/>
    <x v="20"/>
    <d v="2024-10-01T00:00:00"/>
    <x v="0"/>
    <x v="9"/>
    <s v="HK5123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10-01T00:00:00"/>
    <x v="0"/>
    <x v="9"/>
    <s v="HK5123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10-01T00:00:00"/>
    <x v="0"/>
    <x v="9"/>
    <s v="HK5123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10-01T00:00:00"/>
    <x v="0"/>
    <x v="9"/>
    <s v="HK5123"/>
    <x v="12"/>
    <x v="4"/>
    <n v="4"/>
    <n v="2913"/>
    <n v="8.01"/>
    <s v="88001"/>
    <x v="60"/>
    <x v="18"/>
    <n v="4"/>
    <s v="8,"/>
    <s v="01"/>
    <n v="481"/>
    <n v="8.0166666666666675"/>
  </r>
  <r>
    <s v="1GQ"/>
    <x v="20"/>
    <d v="2024-10-01T00:00:00"/>
    <x v="0"/>
    <x v="9"/>
    <s v="HK5123"/>
    <x v="12"/>
    <x v="4"/>
    <n v="5"/>
    <n v="3330"/>
    <n v="10.15"/>
    <s v="91001"/>
    <x v="61"/>
    <x v="19"/>
    <n v="5"/>
    <s v="10"/>
    <s v=",15"/>
    <n v="600.15"/>
    <n v="10.0025"/>
  </r>
  <r>
    <s v="1GQ"/>
    <x v="20"/>
    <d v="2024-10-01T00:00:00"/>
    <x v="0"/>
    <x v="9"/>
    <s v="HK5123"/>
    <x v="12"/>
    <x v="4"/>
    <n v="1"/>
    <n v="915"/>
    <n v="2.35"/>
    <s v="91798"/>
    <x v="88"/>
    <x v="19"/>
    <n v="4"/>
    <s v="2,"/>
    <s v="35"/>
    <n v="155"/>
    <n v="2.5833333333333335"/>
  </r>
  <r>
    <s v="1GQ"/>
    <x v="20"/>
    <d v="2024-10-01T00:00:00"/>
    <x v="0"/>
    <x v="9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10-01T00:00:00"/>
    <x v="0"/>
    <x v="9"/>
    <s v="HK5279"/>
    <x v="12"/>
    <x v="4"/>
    <n v="26"/>
    <n v="3330"/>
    <n v="56.5"/>
    <s v="11001"/>
    <x v="10"/>
    <x v="8"/>
    <n v="4"/>
    <s v="56"/>
    <s v=",5"/>
    <n v="3360.5"/>
    <n v="56.008333333333333"/>
  </r>
  <r>
    <s v="1GQ"/>
    <x v="20"/>
    <d v="2024-10-01T00:00:00"/>
    <x v="0"/>
    <x v="9"/>
    <s v="HK5279"/>
    <x v="12"/>
    <x v="4"/>
    <n v="2"/>
    <n v="915"/>
    <n v="2.35"/>
    <s v="23001"/>
    <x v="0"/>
    <x v="0"/>
    <n v="4"/>
    <s v="2,"/>
    <s v="35"/>
    <n v="155"/>
    <n v="2.5833333333333335"/>
  </r>
  <r>
    <s v="1GQ"/>
    <x v="20"/>
    <d v="2024-10-01T00:00:00"/>
    <x v="0"/>
    <x v="9"/>
    <s v="HK5279"/>
    <x v="12"/>
    <x v="4"/>
    <n v="2"/>
    <n v="666"/>
    <n v="1.55"/>
    <s v="27001"/>
    <x v="56"/>
    <x v="15"/>
    <n v="4"/>
    <s v="1,"/>
    <s v="55"/>
    <n v="115"/>
    <n v="1.9166666666666667"/>
  </r>
  <r>
    <s v="1GQ"/>
    <x v="20"/>
    <d v="2024-10-01T00:00:00"/>
    <x v="0"/>
    <x v="9"/>
    <s v="HK5279"/>
    <x v="12"/>
    <x v="4"/>
    <n v="3"/>
    <n v="1665"/>
    <n v="5"/>
    <s v="50001"/>
    <x v="77"/>
    <x v="24"/>
    <n v="1"/>
    <s v="5"/>
    <n v="0"/>
    <n v="300"/>
    <n v="5"/>
  </r>
  <r>
    <s v="1GQ"/>
    <x v="20"/>
    <d v="2024-10-01T00:00:00"/>
    <x v="0"/>
    <x v="9"/>
    <s v="HK5279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10-01T00:00:00"/>
    <x v="0"/>
    <x v="9"/>
    <s v="HK5279"/>
    <x v="12"/>
    <x v="4"/>
    <n v="4"/>
    <n v="2913"/>
    <n v="8.35"/>
    <s v="8001"/>
    <x v="53"/>
    <x v="5"/>
    <n v="4"/>
    <s v="8,"/>
    <s v="35"/>
    <n v="515"/>
    <n v="8.5833333333333339"/>
  </r>
  <r>
    <s v="1GQ"/>
    <x v="20"/>
    <d v="2024-10-01T00:00:00"/>
    <x v="0"/>
    <x v="9"/>
    <s v="HK5279"/>
    <x v="12"/>
    <x v="4"/>
    <n v="4"/>
    <n v="1581"/>
    <n v="4.3499999999999996"/>
    <s v="81001"/>
    <x v="55"/>
    <x v="14"/>
    <n v="4"/>
    <s v="4,"/>
    <s v="35"/>
    <n v="275"/>
    <n v="4.583333333333333"/>
  </r>
  <r>
    <s v="1GQ"/>
    <x v="20"/>
    <d v="2024-10-01T00:00:00"/>
    <x v="0"/>
    <x v="9"/>
    <s v="HK5279"/>
    <x v="12"/>
    <x v="4"/>
    <n v="3"/>
    <n v="999"/>
    <n v="3"/>
    <s v="81736"/>
    <x v="59"/>
    <x v="14"/>
    <n v="1"/>
    <s v="3"/>
    <n v="0"/>
    <n v="180"/>
    <n v="3"/>
  </r>
  <r>
    <s v="1GQ"/>
    <x v="20"/>
    <d v="2024-10-01T00:00:00"/>
    <x v="0"/>
    <x v="9"/>
    <s v="HK5279"/>
    <x v="12"/>
    <x v="4"/>
    <n v="1"/>
    <n v="582"/>
    <n v="1.4"/>
    <s v="85001"/>
    <x v="4"/>
    <x v="4"/>
    <n v="3"/>
    <s v="1,"/>
    <s v="4"/>
    <n v="64"/>
    <n v="1.0666666666666667"/>
  </r>
  <r>
    <s v="1GQ"/>
    <x v="20"/>
    <d v="2024-10-01T00:00:00"/>
    <x v="0"/>
    <x v="9"/>
    <s v="HK5279"/>
    <x v="12"/>
    <x v="4"/>
    <n v="10"/>
    <n v="3330"/>
    <n v="20.25"/>
    <s v="88001"/>
    <x v="60"/>
    <x v="18"/>
    <n v="5"/>
    <s v="20"/>
    <s v=",25"/>
    <n v="1200.25"/>
    <n v="20.004166666666666"/>
  </r>
  <r>
    <s v="1GQ"/>
    <x v="20"/>
    <d v="2024-10-01T00:00:00"/>
    <x v="0"/>
    <x v="9"/>
    <s v="HK5279"/>
    <x v="12"/>
    <x v="4"/>
    <n v="3"/>
    <n v="1415"/>
    <n v="4.0999999999999996"/>
    <s v="88564"/>
    <x v="78"/>
    <x v="18"/>
    <n v="3"/>
    <s v="4,"/>
    <s v="1"/>
    <n v="241"/>
    <n v="4.0166666666666666"/>
  </r>
  <r>
    <s v="1GQ"/>
    <x v="20"/>
    <d v="2024-10-01T00:00:00"/>
    <x v="0"/>
    <x v="9"/>
    <s v="HK5279"/>
    <x v="12"/>
    <x v="4"/>
    <n v="7"/>
    <n v="3829"/>
    <n v="14.7"/>
    <s v="91001"/>
    <x v="61"/>
    <x v="19"/>
    <n v="4"/>
    <s v="14"/>
    <s v=",7"/>
    <n v="840.7"/>
    <n v="14.011666666666667"/>
  </r>
  <r>
    <s v="1GQ"/>
    <x v="20"/>
    <d v="2024-10-01T00:00:00"/>
    <x v="0"/>
    <x v="9"/>
    <s v="HK5279"/>
    <x v="12"/>
    <x v="4"/>
    <n v="1"/>
    <n v="832"/>
    <n v="2.2000000000000002"/>
    <s v="91407"/>
    <x v="87"/>
    <x v="19"/>
    <n v="3"/>
    <s v="2,"/>
    <s v="2"/>
    <n v="122"/>
    <n v="2.0333333333333332"/>
  </r>
  <r>
    <s v="1GQ"/>
    <x v="20"/>
    <d v="2024-10-01T00:00:00"/>
    <x v="0"/>
    <x v="9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10-01T00:00:00"/>
    <x v="0"/>
    <x v="9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10-01T00:00:00"/>
    <x v="0"/>
    <x v="9"/>
    <s v="HK5279"/>
    <x v="12"/>
    <x v="4"/>
    <n v="5"/>
    <n v="3330"/>
    <n v="10.050000000000001"/>
    <s v="99001"/>
    <x v="58"/>
    <x v="17"/>
    <n v="5"/>
    <s v="10"/>
    <s v=",05"/>
    <n v="600.04999999999995"/>
    <n v="10.000833333333333"/>
  </r>
  <r>
    <s v="1GQ"/>
    <x v="20"/>
    <d v="2024-10-01T00:00:00"/>
    <x v="0"/>
    <x v="9"/>
    <s v="HK5279"/>
    <x v="12"/>
    <x v="4"/>
    <n v="1"/>
    <n v="333"/>
    <n v="0.55000000000000004"/>
    <s v="99773"/>
    <x v="71"/>
    <x v="17"/>
    <n v="4"/>
    <s v="0,"/>
    <s v="55"/>
    <n v="55"/>
    <n v="0.91666666666666663"/>
  </r>
  <r>
    <s v="1GQ"/>
    <x v="20"/>
    <d v="2024-10-01T00:00:00"/>
    <x v="0"/>
    <x v="9"/>
    <s v="HK5333"/>
    <x v="23"/>
    <x v="4"/>
    <n v="15"/>
    <n v="3330"/>
    <n v="17.22"/>
    <s v="11001"/>
    <x v="10"/>
    <x v="8"/>
    <n v="5"/>
    <s v="17"/>
    <s v=",22"/>
    <n v="1020.22"/>
    <n v="17.003666666666668"/>
  </r>
  <r>
    <s v="1GQ"/>
    <x v="20"/>
    <d v="2024-10-01T00:00:00"/>
    <x v="0"/>
    <x v="9"/>
    <s v="HK5333"/>
    <x v="23"/>
    <x v="4"/>
    <n v="1"/>
    <n v="666"/>
    <n v="2"/>
    <s v="23001"/>
    <x v="0"/>
    <x v="0"/>
    <n v="1"/>
    <s v="2"/>
    <n v="0"/>
    <n v="120"/>
    <n v="2"/>
  </r>
  <r>
    <s v="1GQ"/>
    <x v="20"/>
    <d v="2024-10-01T00:00:00"/>
    <x v="0"/>
    <x v="9"/>
    <s v="HK5333"/>
    <x v="23"/>
    <x v="4"/>
    <n v="2"/>
    <n v="1165"/>
    <n v="3.3"/>
    <s v="50001"/>
    <x v="77"/>
    <x v="24"/>
    <n v="3"/>
    <s v="3,"/>
    <s v="3"/>
    <n v="183"/>
    <n v="3.05"/>
  </r>
  <r>
    <s v="1GQ"/>
    <x v="20"/>
    <d v="2024-10-01T00:00:00"/>
    <x v="0"/>
    <x v="9"/>
    <s v="HK5333"/>
    <x v="23"/>
    <x v="4"/>
    <n v="1"/>
    <n v="333"/>
    <n v="1"/>
    <s v="52356"/>
    <x v="114"/>
    <x v="13"/>
    <n v="1"/>
    <s v="1"/>
    <n v="0"/>
    <n v="60"/>
    <n v="1"/>
  </r>
  <r>
    <s v="1GQ"/>
    <x v="20"/>
    <d v="2024-10-01T00:00:00"/>
    <x v="0"/>
    <x v="9"/>
    <s v="HK5333"/>
    <x v="23"/>
    <x v="4"/>
    <n v="3"/>
    <n v="749"/>
    <n v="2.15"/>
    <s v="68001"/>
    <x v="8"/>
    <x v="6"/>
    <n v="4"/>
    <s v="2,"/>
    <s v="15"/>
    <n v="135"/>
    <n v="2.25"/>
  </r>
  <r>
    <s v="1GQ"/>
    <x v="20"/>
    <d v="2024-10-01T00:00:00"/>
    <x v="0"/>
    <x v="9"/>
    <s v="HK5333"/>
    <x v="23"/>
    <x v="4"/>
    <n v="1"/>
    <n v="249"/>
    <n v="0.46"/>
    <s v="76001"/>
    <x v="106"/>
    <x v="27"/>
    <n v="4"/>
    <s v="0,"/>
    <s v="46"/>
    <n v="46"/>
    <n v="0.76666666666666672"/>
  </r>
  <r>
    <s v="1GQ"/>
    <x v="20"/>
    <d v="2024-10-01T00:00:00"/>
    <x v="0"/>
    <x v="9"/>
    <s v="HK5333"/>
    <x v="23"/>
    <x v="4"/>
    <n v="1"/>
    <n v="666"/>
    <n v="1.59"/>
    <s v="8001"/>
    <x v="53"/>
    <x v="5"/>
    <n v="4"/>
    <s v="1,"/>
    <s v="59"/>
    <n v="119"/>
    <n v="1.9833333333333334"/>
  </r>
  <r>
    <s v="1GQ"/>
    <x v="20"/>
    <d v="2024-10-01T00:00:00"/>
    <x v="0"/>
    <x v="9"/>
    <s v="HK5333"/>
    <x v="23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10-01T00:00:00"/>
    <x v="0"/>
    <x v="9"/>
    <s v="HK5333"/>
    <x v="23"/>
    <x v="4"/>
    <n v="4"/>
    <n v="1248"/>
    <n v="3.35"/>
    <s v="81736"/>
    <x v="59"/>
    <x v="14"/>
    <n v="4"/>
    <s v="3,"/>
    <s v="35"/>
    <n v="215"/>
    <n v="3.5833333333333335"/>
  </r>
  <r>
    <s v="1GQ"/>
    <x v="20"/>
    <d v="2024-10-01T00:00:00"/>
    <x v="0"/>
    <x v="9"/>
    <s v="HK5333"/>
    <x v="23"/>
    <x v="4"/>
    <n v="1"/>
    <n v="166"/>
    <n v="0.35"/>
    <s v="85001"/>
    <x v="4"/>
    <x v="4"/>
    <n v="4"/>
    <s v="0,"/>
    <s v="35"/>
    <n v="35"/>
    <n v="0.58333333333333337"/>
  </r>
  <r>
    <s v="1GQ"/>
    <x v="20"/>
    <d v="2024-10-01T00:00:00"/>
    <x v="0"/>
    <x v="9"/>
    <s v="HK5333"/>
    <x v="23"/>
    <x v="4"/>
    <n v="4"/>
    <n v="2747"/>
    <n v="8.0500000000000007"/>
    <s v="91001"/>
    <x v="61"/>
    <x v="19"/>
    <n v="4"/>
    <s v="8,"/>
    <s v="05"/>
    <n v="485"/>
    <n v="8.0833333333333339"/>
  </r>
  <r>
    <s v="1GQ"/>
    <x v="20"/>
    <d v="2024-10-01T00:00:00"/>
    <x v="0"/>
    <x v="9"/>
    <s v="HK5333"/>
    <x v="23"/>
    <x v="4"/>
    <n v="8"/>
    <n v="3330"/>
    <n v="11.13"/>
    <s v="95001"/>
    <x v="81"/>
    <x v="26"/>
    <n v="5"/>
    <s v="11"/>
    <s v=",13"/>
    <n v="660.13"/>
    <n v="11.002166666666666"/>
  </r>
  <r>
    <s v="1GQ"/>
    <x v="20"/>
    <d v="2024-10-01T00:00:00"/>
    <x v="0"/>
    <x v="9"/>
    <s v="HK5333"/>
    <x v="23"/>
    <x v="4"/>
    <n v="5"/>
    <n v="3246"/>
    <n v="9.35"/>
    <s v="99001"/>
    <x v="58"/>
    <x v="17"/>
    <n v="4"/>
    <s v="9,"/>
    <s v="35"/>
    <n v="575"/>
    <n v="9.5833333333333339"/>
  </r>
  <r>
    <s v="1GS"/>
    <x v="21"/>
    <d v="2024-10-01T00:00:00"/>
    <x v="0"/>
    <x v="9"/>
    <s v="HK4179"/>
    <x v="3"/>
    <x v="4"/>
    <n v="1"/>
    <n v="215"/>
    <n v="0.35"/>
    <s v="11001"/>
    <x v="10"/>
    <x v="8"/>
    <n v="4"/>
    <s v="0,"/>
    <s v="35"/>
    <n v="35"/>
    <n v="0.58333333333333337"/>
  </r>
  <r>
    <s v="1GS"/>
    <x v="21"/>
    <d v="2024-10-01T00:00:00"/>
    <x v="0"/>
    <x v="9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10-01T00:00:00"/>
    <x v="0"/>
    <x v="9"/>
    <s v="HK4179"/>
    <x v="3"/>
    <x v="4"/>
    <n v="7"/>
    <n v="1288"/>
    <n v="4.2"/>
    <s v="19318"/>
    <x v="62"/>
    <x v="20"/>
    <n v="3"/>
    <s v="4,"/>
    <s v="2"/>
    <n v="242"/>
    <n v="4.0333333333333332"/>
  </r>
  <r>
    <s v="1GS"/>
    <x v="21"/>
    <d v="2024-10-01T00:00:00"/>
    <x v="0"/>
    <x v="9"/>
    <s v="HK4179"/>
    <x v="3"/>
    <x v="4"/>
    <n v="4"/>
    <n v="1154"/>
    <n v="3.3"/>
    <s v="23001"/>
    <x v="0"/>
    <x v="0"/>
    <n v="3"/>
    <s v="3,"/>
    <s v="3"/>
    <n v="183"/>
    <n v="3.05"/>
  </r>
  <r>
    <s v="1GS"/>
    <x v="21"/>
    <d v="2024-10-01T00:00:00"/>
    <x v="0"/>
    <x v="9"/>
    <s v="HK4179"/>
    <x v="3"/>
    <x v="4"/>
    <n v="1"/>
    <n v="961"/>
    <n v="2.4"/>
    <s v="44001"/>
    <x v="84"/>
    <x v="28"/>
    <n v="3"/>
    <s v="2,"/>
    <s v="4"/>
    <n v="124"/>
    <n v="2.0666666666666669"/>
  </r>
  <r>
    <s v="1GS"/>
    <x v="21"/>
    <d v="2024-10-01T00:00:00"/>
    <x v="0"/>
    <x v="9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10-01T00:00:00"/>
    <x v="0"/>
    <x v="9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10-01T00:00:00"/>
    <x v="0"/>
    <x v="9"/>
    <s v="HK4179"/>
    <x v="3"/>
    <x v="4"/>
    <n v="1"/>
    <n v="409"/>
    <n v="1"/>
    <s v="54498"/>
    <x v="72"/>
    <x v="12"/>
    <n v="1"/>
    <s v="1"/>
    <n v="0"/>
    <n v="60"/>
    <n v="1"/>
  </r>
  <r>
    <s v="1GS"/>
    <x v="21"/>
    <d v="2024-10-01T00:00:00"/>
    <x v="0"/>
    <x v="9"/>
    <s v="HK4179"/>
    <x v="3"/>
    <x v="4"/>
    <n v="1"/>
    <n v="307"/>
    <n v="1"/>
    <s v="5615"/>
    <x v="16"/>
    <x v="2"/>
    <n v="1"/>
    <s v="1"/>
    <n v="0"/>
    <n v="60"/>
    <n v="1"/>
  </r>
  <r>
    <s v="1GS"/>
    <x v="21"/>
    <d v="2024-10-01T00:00:00"/>
    <x v="0"/>
    <x v="9"/>
    <s v="HK4179"/>
    <x v="3"/>
    <x v="4"/>
    <n v="1"/>
    <n v="153"/>
    <n v="0.3"/>
    <s v="66001"/>
    <x v="98"/>
    <x v="31"/>
    <n v="3"/>
    <s v="0,"/>
    <s v="3"/>
    <n v="3"/>
    <n v="0.05"/>
  </r>
  <r>
    <s v="1GS"/>
    <x v="21"/>
    <d v="2024-10-01T00:00:00"/>
    <x v="0"/>
    <x v="9"/>
    <s v="HK4179"/>
    <x v="3"/>
    <x v="4"/>
    <n v="1"/>
    <n v="59"/>
    <n v="2"/>
    <s v="81001"/>
    <x v="55"/>
    <x v="14"/>
    <n v="1"/>
    <s v="2"/>
    <n v="0"/>
    <n v="120"/>
    <n v="2"/>
  </r>
  <r>
    <s v="1GS"/>
    <x v="21"/>
    <d v="2024-10-01T00:00:00"/>
    <x v="0"/>
    <x v="9"/>
    <s v="HK4179"/>
    <x v="3"/>
    <x v="4"/>
    <n v="1"/>
    <n v="990"/>
    <n v="2.5"/>
    <s v="88001"/>
    <x v="60"/>
    <x v="18"/>
    <n v="3"/>
    <s v="2,"/>
    <s v="5"/>
    <n v="125"/>
    <n v="2.0833333333333335"/>
  </r>
  <r>
    <s v="1GS"/>
    <x v="21"/>
    <d v="2024-10-01T00:00:00"/>
    <x v="0"/>
    <x v="9"/>
    <s v="HK4179"/>
    <x v="3"/>
    <x v="4"/>
    <n v="1"/>
    <n v="1044"/>
    <n v="2.4"/>
    <s v="91001"/>
    <x v="61"/>
    <x v="19"/>
    <n v="3"/>
    <s v="2,"/>
    <s v="4"/>
    <n v="124"/>
    <n v="2.0666666666666669"/>
  </r>
  <r>
    <s v="1GS"/>
    <x v="21"/>
    <d v="2024-10-01T00:00:00"/>
    <x v="0"/>
    <x v="9"/>
    <s v="HK4754"/>
    <x v="7"/>
    <x v="4"/>
    <n v="4"/>
    <n v="744"/>
    <n v="3.05"/>
    <s v="19318"/>
    <x v="62"/>
    <x v="20"/>
    <n v="4"/>
    <s v="3,"/>
    <s v="05"/>
    <n v="185"/>
    <n v="3.0833333333333335"/>
  </r>
  <r>
    <s v="1GS"/>
    <x v="21"/>
    <d v="2024-10-01T00:00:00"/>
    <x v="0"/>
    <x v="9"/>
    <s v="HK4754"/>
    <x v="7"/>
    <x v="4"/>
    <n v="3"/>
    <n v="544"/>
    <n v="2.15"/>
    <s v="19809"/>
    <x v="63"/>
    <x v="20"/>
    <n v="4"/>
    <s v="2,"/>
    <s v="15"/>
    <n v="135"/>
    <n v="2.25"/>
  </r>
  <r>
    <s v="1GS"/>
    <x v="21"/>
    <d v="2024-10-01T00:00:00"/>
    <x v="0"/>
    <x v="9"/>
    <s v="HK4754"/>
    <x v="7"/>
    <x v="4"/>
    <n v="1"/>
    <n v="133"/>
    <n v="0.35"/>
    <s v="27001"/>
    <x v="56"/>
    <x v="15"/>
    <n v="4"/>
    <s v="0,"/>
    <s v="35"/>
    <n v="35"/>
    <n v="0.58333333333333337"/>
  </r>
  <r>
    <s v="5AD"/>
    <x v="22"/>
    <d v="2024-10-01T00:00:00"/>
    <x v="0"/>
    <x v="9"/>
    <s v="HK5427"/>
    <x v="1"/>
    <x v="0"/>
    <n v="2"/>
    <n v="324"/>
    <n v="43.3"/>
    <s v="25175"/>
    <x v="1"/>
    <x v="1"/>
    <n v="4"/>
    <s v="43"/>
    <s v=",3"/>
    <n v="2580.3000000000002"/>
    <n v="43.005000000000003"/>
  </r>
  <r>
    <s v="OAA"/>
    <x v="23"/>
    <d v="2024-10-01T00:00:00"/>
    <x v="0"/>
    <x v="9"/>
    <s v="HK5124"/>
    <x v="14"/>
    <x v="1"/>
    <n v="5"/>
    <n v="3204"/>
    <n v="11.42"/>
    <s v="25175"/>
    <x v="1"/>
    <x v="1"/>
    <n v="5"/>
    <s v="11"/>
    <s v=",42"/>
    <n v="660.42"/>
    <n v="11.007"/>
  </r>
  <r>
    <s v="OAA"/>
    <x v="23"/>
    <d v="2024-10-01T00:00:00"/>
    <x v="0"/>
    <x v="9"/>
    <s v="HK5124"/>
    <x v="14"/>
    <x v="1"/>
    <n v="21"/>
    <n v="16484"/>
    <n v="60.17"/>
    <s v="44001"/>
    <x v="84"/>
    <x v="28"/>
    <n v="5"/>
    <s v="60"/>
    <s v=",17"/>
    <n v="3600.17"/>
    <n v="60.002833333333335"/>
  </r>
  <r>
    <s v="OAA"/>
    <x v="23"/>
    <d v="2024-10-01T00:00:00"/>
    <x v="0"/>
    <x v="9"/>
    <s v="HK5195"/>
    <x v="3"/>
    <x v="1"/>
    <n v="1"/>
    <n v="913"/>
    <n v="3.05"/>
    <s v="25175"/>
    <x v="1"/>
    <x v="1"/>
    <n v="4"/>
    <s v="3,"/>
    <s v="05"/>
    <n v="185"/>
    <n v="3.0833333333333335"/>
  </r>
  <r>
    <s v="OEZ"/>
    <x v="26"/>
    <d v="2024-10-01T00:00:00"/>
    <x v="0"/>
    <x v="9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10-01T00:00:00"/>
    <x v="0"/>
    <x v="9"/>
    <s v="HK5002"/>
    <x v="12"/>
    <x v="4"/>
    <n v="1"/>
    <n v="350"/>
    <n v="0.45"/>
    <s v="23001"/>
    <x v="0"/>
    <x v="0"/>
    <n v="4"/>
    <s v="0,"/>
    <s v="45"/>
    <n v="45"/>
    <n v="0.75"/>
  </r>
  <r>
    <s v="OEZ"/>
    <x v="26"/>
    <d v="2024-10-01T00:00:00"/>
    <x v="0"/>
    <x v="9"/>
    <s v="HK5002"/>
    <x v="12"/>
    <x v="4"/>
    <n v="2"/>
    <n v="680"/>
    <n v="1.3"/>
    <s v="27001"/>
    <x v="56"/>
    <x v="15"/>
    <n v="3"/>
    <s v="1,"/>
    <s v="3"/>
    <n v="63"/>
    <n v="1.05"/>
  </r>
  <r>
    <s v="OEZ"/>
    <x v="26"/>
    <d v="2024-10-01T00:00:00"/>
    <x v="0"/>
    <x v="9"/>
    <s v="HK5002"/>
    <x v="12"/>
    <x v="4"/>
    <n v="1"/>
    <n v="550"/>
    <n v="1.1499999999999999"/>
    <s v="54498"/>
    <x v="72"/>
    <x v="12"/>
    <n v="4"/>
    <s v="1,"/>
    <s v="15"/>
    <n v="75"/>
    <n v="1.25"/>
  </r>
  <r>
    <s v="OEZ"/>
    <x v="26"/>
    <d v="2024-10-01T00:00:00"/>
    <x v="0"/>
    <x v="9"/>
    <s v="HK5002"/>
    <x v="12"/>
    <x v="4"/>
    <n v="2"/>
    <n v="1800"/>
    <n v="2"/>
    <s v="68001"/>
    <x v="8"/>
    <x v="6"/>
    <n v="1"/>
    <s v="2"/>
    <n v="0"/>
    <n v="120"/>
    <n v="2"/>
  </r>
  <r>
    <s v="OEZ"/>
    <x v="26"/>
    <d v="2024-10-01T00:00:00"/>
    <x v="0"/>
    <x v="9"/>
    <s v="HK5002"/>
    <x v="12"/>
    <x v="4"/>
    <n v="7"/>
    <n v="3150"/>
    <n v="7"/>
    <s v="81001"/>
    <x v="55"/>
    <x v="14"/>
    <n v="1"/>
    <s v="7"/>
    <n v="0"/>
    <n v="420"/>
    <n v="7"/>
  </r>
  <r>
    <s v="OEZ"/>
    <x v="26"/>
    <d v="2024-10-01T00:00:00"/>
    <x v="0"/>
    <x v="9"/>
    <s v="HK5002"/>
    <x v="12"/>
    <x v="4"/>
    <n v="7"/>
    <n v="3150"/>
    <n v="7"/>
    <s v="81736"/>
    <x v="59"/>
    <x v="14"/>
    <n v="1"/>
    <s v="7"/>
    <n v="0"/>
    <n v="420"/>
    <n v="7"/>
  </r>
  <r>
    <s v="OEZ"/>
    <x v="26"/>
    <d v="2024-10-01T00:00:00"/>
    <x v="0"/>
    <x v="9"/>
    <s v="HK5002"/>
    <x v="12"/>
    <x v="4"/>
    <n v="2"/>
    <n v="1800"/>
    <n v="2"/>
    <s v="85001"/>
    <x v="4"/>
    <x v="4"/>
    <n v="1"/>
    <s v="2"/>
    <n v="0"/>
    <n v="120"/>
    <n v="2"/>
  </r>
  <r>
    <s v="OEZ"/>
    <x v="26"/>
    <d v="2024-10-01T00:00:00"/>
    <x v="0"/>
    <x v="9"/>
    <s v="HK5002"/>
    <x v="12"/>
    <x v="4"/>
    <n v="1"/>
    <n v="680"/>
    <n v="1.3"/>
    <s v="86573"/>
    <x v="109"/>
    <x v="29"/>
    <n v="3"/>
    <s v="1,"/>
    <s v="3"/>
    <n v="63"/>
    <n v="1.05"/>
  </r>
  <r>
    <s v="OEZ"/>
    <x v="26"/>
    <d v="2024-10-01T00:00:00"/>
    <x v="0"/>
    <x v="9"/>
    <s v="HK5002"/>
    <x v="12"/>
    <x v="4"/>
    <n v="8"/>
    <n v="9000"/>
    <n v="20"/>
    <s v="88001"/>
    <x v="60"/>
    <x v="18"/>
    <n v="2"/>
    <s v="20"/>
    <n v="0"/>
    <n v="1200"/>
    <n v="20"/>
  </r>
  <r>
    <s v="OEZ"/>
    <x v="26"/>
    <d v="2024-10-01T00:00:00"/>
    <x v="0"/>
    <x v="9"/>
    <s v="HK5002"/>
    <x v="12"/>
    <x v="4"/>
    <n v="7"/>
    <n v="9450"/>
    <n v="21"/>
    <s v="91001"/>
    <x v="61"/>
    <x v="19"/>
    <n v="2"/>
    <s v="21"/>
    <n v="0"/>
    <n v="1260"/>
    <n v="21"/>
  </r>
  <r>
    <s v="OEZ"/>
    <x v="26"/>
    <d v="2024-10-01T00:00:00"/>
    <x v="0"/>
    <x v="9"/>
    <s v="HK5002"/>
    <x v="12"/>
    <x v="4"/>
    <n v="1"/>
    <n v="450"/>
    <n v="1"/>
    <s v="91407"/>
    <x v="87"/>
    <x v="19"/>
    <n v="1"/>
    <s v="1"/>
    <n v="0"/>
    <n v="60"/>
    <n v="1"/>
  </r>
  <r>
    <s v="OEZ"/>
    <x v="26"/>
    <d v="2024-10-01T00:00:00"/>
    <x v="0"/>
    <x v="9"/>
    <s v="HK5002"/>
    <x v="12"/>
    <x v="4"/>
    <n v="1"/>
    <n v="1800"/>
    <n v="2"/>
    <s v="94001"/>
    <x v="68"/>
    <x v="21"/>
    <n v="1"/>
    <s v="2"/>
    <n v="0"/>
    <n v="120"/>
    <n v="2"/>
  </r>
  <r>
    <s v="0AC"/>
    <x v="0"/>
    <d v="2024-11-01T00:00:00"/>
    <x v="0"/>
    <x v="10"/>
    <s v="HK2127"/>
    <x v="0"/>
    <x v="0"/>
    <n v="6"/>
    <n v="1989"/>
    <n v="11.56"/>
    <s v="5001"/>
    <x v="2"/>
    <x v="2"/>
    <n v="5"/>
    <s v="11"/>
    <s v=",56"/>
    <n v="660.56"/>
    <n v="11.009333333333332"/>
  </r>
  <r>
    <s v="0AC"/>
    <x v="0"/>
    <d v="2024-11-01T00:00:00"/>
    <x v="0"/>
    <x v="10"/>
    <s v="HK2127"/>
    <x v="0"/>
    <x v="0"/>
    <n v="1"/>
    <n v="389"/>
    <n v="2.2000000000000002"/>
    <s v="5847"/>
    <x v="134"/>
    <x v="2"/>
    <n v="3"/>
    <s v="2,"/>
    <s v="2"/>
    <n v="122"/>
    <n v="2.0333333333333332"/>
  </r>
  <r>
    <s v="0AC"/>
    <x v="0"/>
    <d v="2024-11-01T00:00:00"/>
    <x v="0"/>
    <x v="10"/>
    <s v="HK2899"/>
    <x v="1"/>
    <x v="0"/>
    <n v="1"/>
    <n v="250"/>
    <n v="1.3"/>
    <s v="5001"/>
    <x v="2"/>
    <x v="2"/>
    <n v="3"/>
    <s v="1,"/>
    <s v="3"/>
    <n v="63"/>
    <n v="1.05"/>
  </r>
  <r>
    <s v="0AC"/>
    <x v="0"/>
    <d v="2024-11-01T00:00:00"/>
    <x v="0"/>
    <x v="10"/>
    <s v="HK2899"/>
    <x v="1"/>
    <x v="0"/>
    <n v="1"/>
    <n v="378"/>
    <n v="2.16"/>
    <s v="5615"/>
    <x v="16"/>
    <x v="2"/>
    <n v="4"/>
    <s v="2,"/>
    <s v="16"/>
    <n v="136"/>
    <n v="2.2666666666666666"/>
  </r>
  <r>
    <s v="0AC"/>
    <x v="0"/>
    <d v="2024-11-01T00:00:00"/>
    <x v="0"/>
    <x v="10"/>
    <s v="HK2899"/>
    <x v="1"/>
    <x v="0"/>
    <n v="2"/>
    <n v="514"/>
    <n v="3.05"/>
    <s v="5686"/>
    <x v="49"/>
    <x v="2"/>
    <n v="4"/>
    <s v="3,"/>
    <s v="05"/>
    <n v="185"/>
    <n v="3.0833333333333335"/>
  </r>
  <r>
    <s v="0AC"/>
    <x v="0"/>
    <d v="2024-11-01T00:00:00"/>
    <x v="0"/>
    <x v="10"/>
    <s v="HK2899"/>
    <x v="1"/>
    <x v="0"/>
    <n v="2"/>
    <n v="400"/>
    <n v="2.2400000000000002"/>
    <s v="5887"/>
    <x v="41"/>
    <x v="2"/>
    <n v="4"/>
    <s v="2,"/>
    <s v="24"/>
    <n v="144"/>
    <n v="2.4"/>
  </r>
  <r>
    <s v="0DW"/>
    <x v="2"/>
    <d v="2024-11-01T00:00:00"/>
    <x v="0"/>
    <x v="10"/>
    <s v="HK4781"/>
    <x v="0"/>
    <x v="0"/>
    <n v="2"/>
    <n v="368"/>
    <n v="2.44"/>
    <s v="25175"/>
    <x v="1"/>
    <x v="1"/>
    <n v="4"/>
    <s v="2,"/>
    <s v="44"/>
    <n v="164"/>
    <n v="2.7333333333333334"/>
  </r>
  <r>
    <s v="0DW"/>
    <x v="2"/>
    <d v="2024-11-01T00:00:00"/>
    <x v="0"/>
    <x v="10"/>
    <s v="HK4781"/>
    <x v="0"/>
    <x v="0"/>
    <n v="8"/>
    <n v="3050"/>
    <n v="22.9"/>
    <s v="27001"/>
    <x v="56"/>
    <x v="15"/>
    <n v="4"/>
    <s v="22"/>
    <s v=",9"/>
    <n v="1320.9"/>
    <n v="22.015000000000001"/>
  </r>
  <r>
    <s v="0DW"/>
    <x v="2"/>
    <d v="2024-11-01T00:00:00"/>
    <x v="0"/>
    <x v="10"/>
    <s v="HK4781"/>
    <x v="0"/>
    <x v="10"/>
    <n v="4"/>
    <n v="730"/>
    <n v="7"/>
    <s v="25175"/>
    <x v="1"/>
    <x v="1"/>
    <n v="1"/>
    <s v="7"/>
    <n v="0"/>
    <n v="420"/>
    <n v="7"/>
  </r>
  <r>
    <s v="0DZ"/>
    <x v="3"/>
    <d v="2024-11-01T00:00:00"/>
    <x v="0"/>
    <x v="10"/>
    <s v="HK4891"/>
    <x v="4"/>
    <x v="4"/>
    <n v="1"/>
    <n v="841"/>
    <n v="1.34"/>
    <s v="11001"/>
    <x v="10"/>
    <x v="8"/>
    <n v="4"/>
    <s v="1,"/>
    <s v="34"/>
    <n v="94"/>
    <n v="1.5666666666666667"/>
  </r>
  <r>
    <s v="0DZ"/>
    <x v="3"/>
    <d v="2024-11-01T00:00:00"/>
    <x v="0"/>
    <x v="10"/>
    <s v="HK4891"/>
    <x v="4"/>
    <x v="4"/>
    <n v="2"/>
    <n v="350"/>
    <n v="1.32"/>
    <s v="20001"/>
    <x v="7"/>
    <x v="7"/>
    <n v="4"/>
    <s v="1,"/>
    <s v="32"/>
    <n v="92"/>
    <n v="1.5333333333333334"/>
  </r>
  <r>
    <s v="0DZ"/>
    <x v="3"/>
    <d v="2024-11-01T00:00:00"/>
    <x v="0"/>
    <x v="10"/>
    <s v="HK4891"/>
    <x v="4"/>
    <x v="4"/>
    <n v="2"/>
    <n v="689"/>
    <n v="2.2200000000000002"/>
    <s v="68001"/>
    <x v="8"/>
    <x v="6"/>
    <n v="4"/>
    <s v="2,"/>
    <s v="22"/>
    <n v="142"/>
    <n v="2.3666666666666667"/>
  </r>
  <r>
    <s v="0EA"/>
    <x v="4"/>
    <d v="2024-11-01T00:00:00"/>
    <x v="0"/>
    <x v="10"/>
    <s v="HK2714"/>
    <x v="7"/>
    <x v="4"/>
    <n v="8"/>
    <n v="3712"/>
    <n v="7.4"/>
    <s v="19318"/>
    <x v="62"/>
    <x v="20"/>
    <n v="3"/>
    <s v="7,"/>
    <s v="4"/>
    <n v="424"/>
    <n v="7.0666666666666664"/>
  </r>
  <r>
    <s v="0EA"/>
    <x v="4"/>
    <d v="2024-11-01T00:00:00"/>
    <x v="0"/>
    <x v="10"/>
    <s v="HK2714"/>
    <x v="7"/>
    <x v="4"/>
    <n v="1"/>
    <n v="195"/>
    <n v="0.5"/>
    <s v="25175"/>
    <x v="1"/>
    <x v="1"/>
    <n v="3"/>
    <s v="0,"/>
    <s v="5"/>
    <n v="5"/>
    <n v="8.3333333333333329E-2"/>
  </r>
  <r>
    <s v="0EA"/>
    <x v="4"/>
    <d v="2024-11-01T00:00:00"/>
    <x v="0"/>
    <x v="10"/>
    <s v="HK2714"/>
    <x v="7"/>
    <x v="4"/>
    <n v="16"/>
    <n v="3760"/>
    <n v="18.399999999999999"/>
    <s v="27001"/>
    <x v="56"/>
    <x v="15"/>
    <n v="4"/>
    <s v="18"/>
    <s v=",4"/>
    <n v="1080.4000000000001"/>
    <n v="18.006666666666668"/>
  </r>
  <r>
    <s v="0EA"/>
    <x v="4"/>
    <d v="2024-11-01T00:00:00"/>
    <x v="0"/>
    <x v="10"/>
    <s v="HK2714"/>
    <x v="7"/>
    <x v="4"/>
    <n v="1"/>
    <n v="213"/>
    <n v="1"/>
    <s v="27495"/>
    <x v="70"/>
    <x v="15"/>
    <n v="1"/>
    <s v="1"/>
    <n v="0"/>
    <n v="60"/>
    <n v="1"/>
  </r>
  <r>
    <s v="0EA"/>
    <x v="4"/>
    <d v="2024-11-01T00:00:00"/>
    <x v="0"/>
    <x v="10"/>
    <s v="HK2714"/>
    <x v="7"/>
    <x v="4"/>
    <n v="1"/>
    <n v="492"/>
    <n v="2"/>
    <s v="50350"/>
    <x v="75"/>
    <x v="24"/>
    <n v="1"/>
    <s v="2"/>
    <n v="0"/>
    <n v="120"/>
    <n v="2"/>
  </r>
  <r>
    <s v="0EA"/>
    <x v="4"/>
    <d v="2024-11-01T00:00:00"/>
    <x v="0"/>
    <x v="10"/>
    <s v="HK2714"/>
    <x v="7"/>
    <x v="4"/>
    <n v="1"/>
    <n v="351"/>
    <n v="1"/>
    <s v="54001"/>
    <x v="52"/>
    <x v="12"/>
    <n v="1"/>
    <s v="1"/>
    <n v="0"/>
    <n v="60"/>
    <n v="1"/>
  </r>
  <r>
    <s v="0EA"/>
    <x v="4"/>
    <d v="2024-11-01T00:00:00"/>
    <x v="0"/>
    <x v="10"/>
    <s v="HK2714"/>
    <x v="7"/>
    <x v="4"/>
    <n v="1"/>
    <n v="391"/>
    <n v="1.4"/>
    <s v="81001"/>
    <x v="55"/>
    <x v="14"/>
    <n v="3"/>
    <s v="1,"/>
    <s v="4"/>
    <n v="64"/>
    <n v="1.0666666666666667"/>
  </r>
  <r>
    <s v="0EA"/>
    <x v="4"/>
    <d v="2024-11-01T00:00:00"/>
    <x v="0"/>
    <x v="10"/>
    <s v="HK2714"/>
    <x v="7"/>
    <x v="4"/>
    <n v="9"/>
    <n v="4293"/>
    <n v="13.35"/>
    <s v="81736"/>
    <x v="59"/>
    <x v="14"/>
    <n v="5"/>
    <s v="13"/>
    <s v=",35"/>
    <n v="780.35"/>
    <n v="13.005833333333333"/>
  </r>
  <r>
    <s v="0EA"/>
    <x v="4"/>
    <d v="2024-11-01T00:00:00"/>
    <x v="0"/>
    <x v="10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11-01T00:00:00"/>
    <x v="0"/>
    <x v="10"/>
    <s v="HK2714"/>
    <x v="7"/>
    <x v="4"/>
    <n v="1"/>
    <n v="762"/>
    <n v="0.45"/>
    <s v="94343"/>
    <x v="79"/>
    <x v="21"/>
    <n v="4"/>
    <s v="0,"/>
    <s v="45"/>
    <n v="45"/>
    <n v="0.75"/>
  </r>
  <r>
    <s v="0EA"/>
    <x v="4"/>
    <d v="2024-11-01T00:00:00"/>
    <x v="0"/>
    <x v="10"/>
    <s v="HK4714"/>
    <x v="5"/>
    <x v="4"/>
    <n v="1"/>
    <n v="189"/>
    <n v="0.45"/>
    <s v="19318"/>
    <x v="62"/>
    <x v="20"/>
    <n v="4"/>
    <s v="0,"/>
    <s v="45"/>
    <n v="45"/>
    <n v="0.75"/>
  </r>
  <r>
    <s v="0EA"/>
    <x v="4"/>
    <d v="2024-11-01T00:00:00"/>
    <x v="0"/>
    <x v="10"/>
    <s v="HK4714"/>
    <x v="5"/>
    <x v="4"/>
    <n v="10"/>
    <n v="2528"/>
    <n v="8.1999999999999993"/>
    <s v="27001"/>
    <x v="56"/>
    <x v="15"/>
    <n v="3"/>
    <s v="8,"/>
    <s v="2"/>
    <n v="482"/>
    <n v="8.0333333333333332"/>
  </r>
  <r>
    <s v="0EA"/>
    <x v="4"/>
    <d v="2024-11-01T00:00:00"/>
    <x v="0"/>
    <x v="10"/>
    <s v="HK4714"/>
    <x v="5"/>
    <x v="4"/>
    <n v="2"/>
    <n v="755"/>
    <n v="2.35"/>
    <s v="50001"/>
    <x v="77"/>
    <x v="24"/>
    <n v="4"/>
    <s v="2,"/>
    <s v="35"/>
    <n v="155"/>
    <n v="2.5833333333333335"/>
  </r>
  <r>
    <s v="0EA"/>
    <x v="4"/>
    <d v="2024-11-01T00:00:00"/>
    <x v="0"/>
    <x v="10"/>
    <s v="HK4714"/>
    <x v="5"/>
    <x v="4"/>
    <n v="8"/>
    <n v="3805"/>
    <n v="13.1"/>
    <s v="81001"/>
    <x v="55"/>
    <x v="14"/>
    <n v="4"/>
    <s v="13"/>
    <s v=",1"/>
    <n v="780.1"/>
    <n v="13.001666666666667"/>
  </r>
  <r>
    <s v="0EA"/>
    <x v="4"/>
    <d v="2024-11-01T00:00:00"/>
    <x v="0"/>
    <x v="10"/>
    <s v="HK4714"/>
    <x v="5"/>
    <x v="4"/>
    <n v="6"/>
    <n v="4483"/>
    <n v="13.3"/>
    <s v="99001"/>
    <x v="58"/>
    <x v="17"/>
    <n v="4"/>
    <s v="13"/>
    <s v=",3"/>
    <n v="780.3"/>
    <n v="13.004999999999999"/>
  </r>
  <r>
    <s v="0EA"/>
    <x v="4"/>
    <d v="2024-11-01T00:00:00"/>
    <x v="0"/>
    <x v="10"/>
    <s v="HK4966"/>
    <x v="6"/>
    <x v="4"/>
    <n v="1"/>
    <n v="469"/>
    <n v="1.2"/>
    <s v="13001"/>
    <x v="67"/>
    <x v="10"/>
    <n v="3"/>
    <s v="1,"/>
    <s v="2"/>
    <n v="62"/>
    <n v="1.0333333333333334"/>
  </r>
  <r>
    <s v="0EA"/>
    <x v="4"/>
    <d v="2024-11-01T00:00:00"/>
    <x v="0"/>
    <x v="10"/>
    <s v="HK4966"/>
    <x v="6"/>
    <x v="4"/>
    <n v="2"/>
    <n v="818"/>
    <n v="1.05"/>
    <s v="19318"/>
    <x v="62"/>
    <x v="20"/>
    <n v="4"/>
    <s v="1,"/>
    <s v="05"/>
    <n v="65"/>
    <n v="1.0833333333333333"/>
  </r>
  <r>
    <s v="0EA"/>
    <x v="4"/>
    <d v="2024-11-01T00:00:00"/>
    <x v="0"/>
    <x v="10"/>
    <s v="HK4966"/>
    <x v="6"/>
    <x v="4"/>
    <n v="3"/>
    <n v="958"/>
    <n v="2.35"/>
    <s v="27001"/>
    <x v="56"/>
    <x v="15"/>
    <n v="4"/>
    <s v="2,"/>
    <s v="35"/>
    <n v="155"/>
    <n v="2.5833333333333335"/>
  </r>
  <r>
    <s v="0EA"/>
    <x v="4"/>
    <d v="2024-11-01T00:00:00"/>
    <x v="0"/>
    <x v="10"/>
    <s v="HK4966"/>
    <x v="6"/>
    <x v="4"/>
    <n v="1"/>
    <n v="415"/>
    <n v="0.45"/>
    <s v="52001"/>
    <x v="54"/>
    <x v="13"/>
    <n v="4"/>
    <s v="0,"/>
    <s v="45"/>
    <n v="45"/>
    <n v="0.75"/>
  </r>
  <r>
    <s v="0EA"/>
    <x v="4"/>
    <d v="2024-11-01T00:00:00"/>
    <x v="0"/>
    <x v="10"/>
    <s v="HK4966"/>
    <x v="6"/>
    <x v="4"/>
    <n v="1"/>
    <n v="384"/>
    <n v="1.2"/>
    <s v="81001"/>
    <x v="55"/>
    <x v="14"/>
    <n v="3"/>
    <s v="1,"/>
    <s v="2"/>
    <n v="62"/>
    <n v="1.0333333333333334"/>
  </r>
  <r>
    <s v="0EA"/>
    <x v="4"/>
    <d v="2024-11-01T00:00:00"/>
    <x v="0"/>
    <x v="10"/>
    <s v="HK4966"/>
    <x v="6"/>
    <x v="4"/>
    <n v="4"/>
    <n v="714"/>
    <n v="3.25"/>
    <s v="81736"/>
    <x v="59"/>
    <x v="14"/>
    <n v="4"/>
    <s v="3,"/>
    <s v="25"/>
    <n v="205"/>
    <n v="3.4166666666666665"/>
  </r>
  <r>
    <s v="0EA"/>
    <x v="4"/>
    <d v="2024-11-01T00:00:00"/>
    <x v="0"/>
    <x v="10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11-01T00:00:00"/>
    <x v="0"/>
    <x v="10"/>
    <s v="HK4966"/>
    <x v="6"/>
    <x v="4"/>
    <n v="4"/>
    <n v="3501"/>
    <n v="13.45"/>
    <s v="91001"/>
    <x v="61"/>
    <x v="19"/>
    <n v="5"/>
    <s v="13"/>
    <s v=",45"/>
    <n v="780.45"/>
    <n v="13.0075"/>
  </r>
  <r>
    <s v="0EA"/>
    <x v="4"/>
    <d v="2024-11-01T00:00:00"/>
    <x v="0"/>
    <x v="10"/>
    <s v="HK4966"/>
    <x v="6"/>
    <x v="4"/>
    <n v="1"/>
    <n v="571"/>
    <n v="0.5"/>
    <s v="91407"/>
    <x v="87"/>
    <x v="19"/>
    <n v="3"/>
    <s v="0,"/>
    <s v="5"/>
    <n v="5"/>
    <n v="8.3333333333333329E-2"/>
  </r>
  <r>
    <s v="0EA"/>
    <x v="4"/>
    <d v="2024-11-01T00:00:00"/>
    <x v="0"/>
    <x v="10"/>
    <s v="HK4966"/>
    <x v="6"/>
    <x v="4"/>
    <n v="2"/>
    <n v="445"/>
    <n v="3.55"/>
    <s v="97001"/>
    <x v="57"/>
    <x v="16"/>
    <n v="4"/>
    <s v="3,"/>
    <s v="55"/>
    <n v="235"/>
    <n v="3.9166666666666665"/>
  </r>
  <r>
    <s v="0EA"/>
    <x v="4"/>
    <d v="2024-11-01T00:00:00"/>
    <x v="0"/>
    <x v="10"/>
    <s v="HK4966"/>
    <x v="6"/>
    <x v="4"/>
    <n v="2"/>
    <n v="314"/>
    <n v="4.0999999999999996"/>
    <s v="99001"/>
    <x v="58"/>
    <x v="17"/>
    <n v="3"/>
    <s v="4,"/>
    <s v="1"/>
    <n v="241"/>
    <n v="4.0166666666666666"/>
  </r>
  <r>
    <s v="0EA"/>
    <x v="4"/>
    <d v="2024-11-01T00:00:00"/>
    <x v="0"/>
    <x v="10"/>
    <s v="HK5020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1-01T00:00:00"/>
    <x v="0"/>
    <x v="10"/>
    <s v="HK5020"/>
    <x v="7"/>
    <x v="4"/>
    <n v="3"/>
    <n v="834"/>
    <n v="3.05"/>
    <s v="27001"/>
    <x v="56"/>
    <x v="15"/>
    <n v="4"/>
    <s v="3,"/>
    <s v="05"/>
    <n v="185"/>
    <n v="3.0833333333333335"/>
  </r>
  <r>
    <s v="0EA"/>
    <x v="4"/>
    <d v="2024-11-01T00:00:00"/>
    <x v="0"/>
    <x v="10"/>
    <s v="HK5020"/>
    <x v="7"/>
    <x v="4"/>
    <n v="7"/>
    <n v="3904"/>
    <n v="11.25"/>
    <s v="81001"/>
    <x v="55"/>
    <x v="14"/>
    <n v="5"/>
    <s v="11"/>
    <s v=",25"/>
    <n v="660.25"/>
    <n v="11.004166666666666"/>
  </r>
  <r>
    <s v="0EA"/>
    <x v="4"/>
    <d v="2024-11-01T00:00:00"/>
    <x v="0"/>
    <x v="10"/>
    <s v="HK5020"/>
    <x v="7"/>
    <x v="4"/>
    <n v="4"/>
    <n v="1924"/>
    <n v="5.5"/>
    <s v="81736"/>
    <x v="59"/>
    <x v="14"/>
    <n v="3"/>
    <s v="5,"/>
    <s v="5"/>
    <n v="305"/>
    <n v="5.083333333333333"/>
  </r>
  <r>
    <s v="0EA"/>
    <x v="4"/>
    <d v="2024-11-01T00:00:00"/>
    <x v="0"/>
    <x v="10"/>
    <s v="HK5020"/>
    <x v="7"/>
    <x v="4"/>
    <n v="2"/>
    <n v="1428"/>
    <n v="4.45"/>
    <s v="99773"/>
    <x v="71"/>
    <x v="17"/>
    <n v="4"/>
    <s v="4,"/>
    <s v="45"/>
    <n v="285"/>
    <n v="4.75"/>
  </r>
  <r>
    <s v="0EB"/>
    <x v="5"/>
    <d v="2024-11-01T00:00:00"/>
    <x v="0"/>
    <x v="10"/>
    <s v="HK4870"/>
    <x v="0"/>
    <x v="0"/>
    <n v="3"/>
    <n v="1494"/>
    <n v="8.3000000000000007"/>
    <s v="11001"/>
    <x v="10"/>
    <x v="8"/>
    <n v="3"/>
    <s v="8,"/>
    <s v="3"/>
    <n v="483"/>
    <n v="8.0500000000000007"/>
  </r>
  <r>
    <s v="0EB"/>
    <x v="5"/>
    <d v="2024-11-01T00:00:00"/>
    <x v="0"/>
    <x v="10"/>
    <s v="HK4870"/>
    <x v="0"/>
    <x v="0"/>
    <n v="1"/>
    <n v="540"/>
    <n v="3"/>
    <s v="20011"/>
    <x v="133"/>
    <x v="7"/>
    <n v="1"/>
    <s v="3"/>
    <n v="0"/>
    <n v="180"/>
    <n v="3"/>
  </r>
  <r>
    <s v="0EB"/>
    <x v="5"/>
    <d v="2024-11-01T00:00:00"/>
    <x v="0"/>
    <x v="10"/>
    <s v="HK4870"/>
    <x v="0"/>
    <x v="0"/>
    <n v="1"/>
    <n v="774"/>
    <n v="4.3"/>
    <s v="23001"/>
    <x v="0"/>
    <x v="0"/>
    <n v="3"/>
    <s v="4,"/>
    <s v="3"/>
    <n v="243"/>
    <n v="4.05"/>
  </r>
  <r>
    <s v="0EB"/>
    <x v="5"/>
    <d v="2024-11-01T00:00:00"/>
    <x v="0"/>
    <x v="10"/>
    <s v="HK4870"/>
    <x v="0"/>
    <x v="0"/>
    <n v="1"/>
    <n v="54"/>
    <n v="0.3"/>
    <s v="27001"/>
    <x v="56"/>
    <x v="15"/>
    <n v="3"/>
    <s v="0,"/>
    <s v="3"/>
    <n v="3"/>
    <n v="0.05"/>
  </r>
  <r>
    <s v="0EB"/>
    <x v="5"/>
    <d v="2024-11-01T00:00:00"/>
    <x v="0"/>
    <x v="10"/>
    <s v="HK4870"/>
    <x v="0"/>
    <x v="0"/>
    <n v="3"/>
    <n v="1260"/>
    <n v="7"/>
    <s v="5001"/>
    <x v="2"/>
    <x v="2"/>
    <n v="1"/>
    <s v="7"/>
    <n v="0"/>
    <n v="420"/>
    <n v="7"/>
  </r>
  <r>
    <s v="0EB"/>
    <x v="5"/>
    <d v="2024-11-01T00:00:00"/>
    <x v="0"/>
    <x v="10"/>
    <s v="HK4870"/>
    <x v="0"/>
    <x v="0"/>
    <n v="3"/>
    <n v="2088"/>
    <n v="11.6"/>
    <s v="5147"/>
    <x v="107"/>
    <x v="2"/>
    <n v="4"/>
    <s v="11"/>
    <s v=",6"/>
    <n v="660.6"/>
    <n v="11.01"/>
  </r>
  <r>
    <s v="0EB"/>
    <x v="5"/>
    <d v="2024-11-01T00:00:00"/>
    <x v="0"/>
    <x v="10"/>
    <s v="HK4870"/>
    <x v="0"/>
    <x v="0"/>
    <n v="2"/>
    <n v="1080"/>
    <n v="6"/>
    <s v="68190"/>
    <x v="82"/>
    <x v="6"/>
    <n v="1"/>
    <s v="6"/>
    <n v="0"/>
    <n v="360"/>
    <n v="6"/>
  </r>
  <r>
    <s v="0EB"/>
    <x v="5"/>
    <d v="2024-11-01T00:00:00"/>
    <x v="0"/>
    <x v="10"/>
    <s v="HK4870"/>
    <x v="0"/>
    <x v="0"/>
    <n v="2"/>
    <n v="288"/>
    <n v="1.6"/>
    <s v="73443"/>
    <x v="160"/>
    <x v="3"/>
    <n v="3"/>
    <s v="1,"/>
    <s v="6"/>
    <n v="66"/>
    <n v="1.1000000000000001"/>
  </r>
  <r>
    <s v="0EB"/>
    <x v="5"/>
    <d v="2024-11-01T00:00:00"/>
    <x v="0"/>
    <x v="10"/>
    <s v="HK4870"/>
    <x v="0"/>
    <x v="0"/>
    <n v="1"/>
    <n v="90"/>
    <n v="0.5"/>
    <s v="76147"/>
    <x v="83"/>
    <x v="27"/>
    <n v="3"/>
    <s v="0,"/>
    <s v="5"/>
    <n v="5"/>
    <n v="8.3333333333333329E-2"/>
  </r>
  <r>
    <s v="0EB"/>
    <x v="5"/>
    <d v="2024-11-01T00:00:00"/>
    <x v="0"/>
    <x v="10"/>
    <s v="HK4870"/>
    <x v="0"/>
    <x v="0"/>
    <n v="4"/>
    <n v="1458"/>
    <n v="8.1"/>
    <s v="8001"/>
    <x v="53"/>
    <x v="5"/>
    <n v="3"/>
    <s v="8,"/>
    <s v="1"/>
    <n v="481"/>
    <n v="8.0166666666666675"/>
  </r>
  <r>
    <s v="0EB"/>
    <x v="5"/>
    <d v="2024-11-01T00:00:00"/>
    <x v="0"/>
    <x v="10"/>
    <s v="HK4870"/>
    <x v="0"/>
    <x v="0"/>
    <n v="2"/>
    <n v="1260"/>
    <n v="7"/>
    <s v="95001"/>
    <x v="81"/>
    <x v="26"/>
    <n v="1"/>
    <s v="7"/>
    <n v="0"/>
    <n v="420"/>
    <n v="7"/>
  </r>
  <r>
    <s v="0EB"/>
    <x v="5"/>
    <d v="2024-11-01T00:00:00"/>
    <x v="0"/>
    <x v="10"/>
    <s v="HK5061"/>
    <x v="1"/>
    <x v="0"/>
    <n v="3"/>
    <n v="1116"/>
    <n v="6.2"/>
    <s v="11001"/>
    <x v="10"/>
    <x v="8"/>
    <n v="3"/>
    <s v="6,"/>
    <s v="2"/>
    <n v="362"/>
    <n v="6.0333333333333332"/>
  </r>
  <r>
    <s v="0EB"/>
    <x v="5"/>
    <d v="2024-11-01T00:00:00"/>
    <x v="0"/>
    <x v="10"/>
    <s v="HK5061"/>
    <x v="1"/>
    <x v="0"/>
    <n v="5"/>
    <n v="900"/>
    <n v="5"/>
    <s v="23001"/>
    <x v="0"/>
    <x v="0"/>
    <n v="1"/>
    <s v="5"/>
    <n v="0"/>
    <n v="300"/>
    <n v="5"/>
  </r>
  <r>
    <s v="0EC"/>
    <x v="6"/>
    <d v="2024-11-01T00:00:00"/>
    <x v="0"/>
    <x v="10"/>
    <s v="HK1833"/>
    <x v="1"/>
    <x v="4"/>
    <n v="8"/>
    <n v="3380"/>
    <n v="15.3"/>
    <s v="25175"/>
    <x v="1"/>
    <x v="1"/>
    <n v="4"/>
    <s v="15"/>
    <s v=",3"/>
    <n v="900.3"/>
    <n v="15.004999999999999"/>
  </r>
  <r>
    <s v="0EC"/>
    <x v="6"/>
    <d v="2024-11-01T00:00:00"/>
    <x v="0"/>
    <x v="10"/>
    <s v="HK1833"/>
    <x v="1"/>
    <x v="4"/>
    <n v="16"/>
    <n v="5999"/>
    <n v="0.4"/>
    <s v="50001"/>
    <x v="77"/>
    <x v="24"/>
    <n v="3"/>
    <s v="0,"/>
    <s v="4"/>
    <n v="4"/>
    <n v="6.6666666666666666E-2"/>
  </r>
  <r>
    <s v="0EC"/>
    <x v="6"/>
    <d v="2024-11-01T00:00:00"/>
    <x v="0"/>
    <x v="10"/>
    <s v="HK1833"/>
    <x v="1"/>
    <x v="4"/>
    <n v="1"/>
    <n v="438"/>
    <n v="2"/>
    <s v="81001"/>
    <x v="55"/>
    <x v="14"/>
    <n v="1"/>
    <s v="2"/>
    <n v="0"/>
    <n v="120"/>
    <n v="2"/>
  </r>
  <r>
    <s v="0EC"/>
    <x v="6"/>
    <d v="2024-11-01T00:00:00"/>
    <x v="0"/>
    <x v="10"/>
    <s v="HK1833"/>
    <x v="1"/>
    <x v="4"/>
    <n v="1"/>
    <n v="263"/>
    <n v="0.5"/>
    <s v="85001"/>
    <x v="4"/>
    <x v="4"/>
    <n v="3"/>
    <s v="0,"/>
    <s v="5"/>
    <n v="5"/>
    <n v="8.3333333333333329E-2"/>
  </r>
  <r>
    <s v="0EC"/>
    <x v="6"/>
    <d v="2024-11-01T00:00:00"/>
    <x v="0"/>
    <x v="10"/>
    <s v="HK1833"/>
    <x v="1"/>
    <x v="4"/>
    <n v="1"/>
    <n v="174"/>
    <n v="0.5"/>
    <s v="94001"/>
    <x v="68"/>
    <x v="21"/>
    <n v="3"/>
    <s v="0,"/>
    <s v="5"/>
    <n v="5"/>
    <n v="8.3333333333333329E-2"/>
  </r>
  <r>
    <s v="0EC"/>
    <x v="6"/>
    <d v="2024-11-01T00:00:00"/>
    <x v="0"/>
    <x v="10"/>
    <s v="HK1833"/>
    <x v="1"/>
    <x v="4"/>
    <n v="7"/>
    <n v="2022"/>
    <n v="4.45"/>
    <s v="95001"/>
    <x v="81"/>
    <x v="26"/>
    <n v="4"/>
    <s v="4,"/>
    <s v="45"/>
    <n v="285"/>
    <n v="4.75"/>
  </r>
  <r>
    <s v="0EC"/>
    <x v="6"/>
    <d v="2024-11-01T00:00:00"/>
    <x v="0"/>
    <x v="10"/>
    <s v="HK1833"/>
    <x v="1"/>
    <x v="4"/>
    <n v="1"/>
    <n v="45"/>
    <n v="0.15"/>
    <s v="97001"/>
    <x v="57"/>
    <x v="16"/>
    <n v="4"/>
    <s v="0,"/>
    <s v="15"/>
    <n v="15"/>
    <n v="0.25"/>
  </r>
  <r>
    <s v="0EC"/>
    <x v="6"/>
    <d v="2024-11-01T00:00:00"/>
    <x v="0"/>
    <x v="10"/>
    <s v="HK3059"/>
    <x v="7"/>
    <x v="4"/>
    <n v="1"/>
    <n v="125"/>
    <n v="0.45"/>
    <s v="19001"/>
    <x v="85"/>
    <x v="20"/>
    <n v="4"/>
    <s v="0,"/>
    <s v="45"/>
    <n v="45"/>
    <n v="0.75"/>
  </r>
  <r>
    <s v="0EC"/>
    <x v="6"/>
    <d v="2024-11-01T00:00:00"/>
    <x v="0"/>
    <x v="10"/>
    <s v="HK3059"/>
    <x v="7"/>
    <x v="4"/>
    <n v="1"/>
    <n v="1068"/>
    <n v="3.45"/>
    <s v="20001"/>
    <x v="7"/>
    <x v="7"/>
    <n v="4"/>
    <s v="3,"/>
    <s v="45"/>
    <n v="225"/>
    <n v="3.75"/>
  </r>
  <r>
    <s v="0EC"/>
    <x v="6"/>
    <d v="2024-11-01T00:00:00"/>
    <x v="0"/>
    <x v="10"/>
    <s v="HK3059"/>
    <x v="7"/>
    <x v="4"/>
    <n v="6"/>
    <n v="3036"/>
    <n v="12.35"/>
    <s v="25175"/>
    <x v="1"/>
    <x v="1"/>
    <n v="5"/>
    <s v="12"/>
    <s v=",35"/>
    <n v="720.35"/>
    <n v="12.005833333333333"/>
  </r>
  <r>
    <s v="0EC"/>
    <x v="6"/>
    <d v="2024-11-01T00:00:00"/>
    <x v="0"/>
    <x v="10"/>
    <s v="HK3059"/>
    <x v="7"/>
    <x v="4"/>
    <n v="9"/>
    <n v="4726"/>
    <n v="17.05"/>
    <s v="50001"/>
    <x v="77"/>
    <x v="24"/>
    <n v="5"/>
    <s v="17"/>
    <s v=",05"/>
    <n v="1020.05"/>
    <n v="17.000833333333333"/>
  </r>
  <r>
    <s v="0EC"/>
    <x v="6"/>
    <d v="2024-11-01T00:00:00"/>
    <x v="0"/>
    <x v="10"/>
    <s v="HK3059"/>
    <x v="7"/>
    <x v="4"/>
    <n v="2"/>
    <n v="1919"/>
    <n v="7.2"/>
    <s v="52001"/>
    <x v="54"/>
    <x v="13"/>
    <n v="3"/>
    <s v="7,"/>
    <s v="2"/>
    <n v="422"/>
    <n v="7.0333333333333332"/>
  </r>
  <r>
    <s v="0EC"/>
    <x v="6"/>
    <d v="2024-11-01T00:00:00"/>
    <x v="0"/>
    <x v="10"/>
    <s v="HK3059"/>
    <x v="7"/>
    <x v="4"/>
    <n v="1"/>
    <n v="230"/>
    <n v="0.5"/>
    <s v="5615"/>
    <x v="16"/>
    <x v="2"/>
    <n v="3"/>
    <s v="0,"/>
    <s v="5"/>
    <n v="5"/>
    <n v="8.3333333333333329E-2"/>
  </r>
  <r>
    <s v="0EC"/>
    <x v="6"/>
    <d v="2024-11-01T00:00:00"/>
    <x v="0"/>
    <x v="10"/>
    <s v="HK3059"/>
    <x v="7"/>
    <x v="4"/>
    <n v="1"/>
    <n v="108"/>
    <n v="0.45"/>
    <s v="68001"/>
    <x v="8"/>
    <x v="6"/>
    <n v="4"/>
    <s v="0,"/>
    <s v="45"/>
    <n v="45"/>
    <n v="0.75"/>
  </r>
  <r>
    <s v="0EC"/>
    <x v="6"/>
    <d v="2024-11-01T00:00:00"/>
    <x v="0"/>
    <x v="10"/>
    <s v="HK3059"/>
    <x v="7"/>
    <x v="4"/>
    <n v="4"/>
    <n v="1084"/>
    <n v="4.5"/>
    <s v="76001"/>
    <x v="106"/>
    <x v="27"/>
    <n v="3"/>
    <s v="4,"/>
    <s v="5"/>
    <n v="245"/>
    <n v="4.083333333333333"/>
  </r>
  <r>
    <s v="0EC"/>
    <x v="6"/>
    <d v="2024-11-01T00:00:00"/>
    <x v="0"/>
    <x v="10"/>
    <s v="HK3059"/>
    <x v="7"/>
    <x v="4"/>
    <n v="1"/>
    <n v="899"/>
    <n v="3.4"/>
    <s v="86568"/>
    <x v="91"/>
    <x v="29"/>
    <n v="3"/>
    <s v="3,"/>
    <s v="4"/>
    <n v="184"/>
    <n v="3.0666666666666669"/>
  </r>
  <r>
    <s v="0EC"/>
    <x v="6"/>
    <d v="2024-11-01T00:00:00"/>
    <x v="0"/>
    <x v="10"/>
    <s v="HK3059"/>
    <x v="7"/>
    <x v="4"/>
    <n v="1"/>
    <n v="292"/>
    <n v="0.4"/>
    <s v="91001"/>
    <x v="61"/>
    <x v="19"/>
    <n v="3"/>
    <s v="0,"/>
    <s v="4"/>
    <n v="4"/>
    <n v="6.6666666666666666E-2"/>
  </r>
  <r>
    <s v="0EC"/>
    <x v="6"/>
    <d v="2024-11-01T00:00:00"/>
    <x v="0"/>
    <x v="10"/>
    <s v="HK3059"/>
    <x v="7"/>
    <x v="4"/>
    <n v="1"/>
    <n v="297"/>
    <n v="0.5"/>
    <s v="95001"/>
    <x v="81"/>
    <x v="26"/>
    <n v="3"/>
    <s v="0,"/>
    <s v="5"/>
    <n v="5"/>
    <n v="8.3333333333333329E-2"/>
  </r>
  <r>
    <s v="0EC"/>
    <x v="6"/>
    <d v="2024-11-01T00:00:00"/>
    <x v="0"/>
    <x v="10"/>
    <s v="HK3245"/>
    <x v="6"/>
    <x v="4"/>
    <n v="2"/>
    <n v="1228"/>
    <n v="2.5"/>
    <s v="25175"/>
    <x v="1"/>
    <x v="1"/>
    <n v="3"/>
    <s v="2,"/>
    <s v="5"/>
    <n v="125"/>
    <n v="2.0833333333333335"/>
  </r>
  <r>
    <s v="0EC"/>
    <x v="6"/>
    <d v="2024-11-01T00:00:00"/>
    <x v="0"/>
    <x v="10"/>
    <s v="HK3245"/>
    <x v="6"/>
    <x v="4"/>
    <n v="2"/>
    <n v="1641"/>
    <n v="4.4000000000000004"/>
    <s v="50001"/>
    <x v="77"/>
    <x v="24"/>
    <n v="3"/>
    <s v="4,"/>
    <s v="4"/>
    <n v="244"/>
    <n v="4.0666666666666664"/>
  </r>
  <r>
    <s v="0EC"/>
    <x v="6"/>
    <d v="2024-11-01T00:00:00"/>
    <x v="0"/>
    <x v="10"/>
    <s v="HK3245"/>
    <x v="6"/>
    <x v="4"/>
    <n v="1"/>
    <n v="1014"/>
    <n v="2.5"/>
    <s v="52001"/>
    <x v="54"/>
    <x v="13"/>
    <n v="3"/>
    <s v="2,"/>
    <s v="5"/>
    <n v="125"/>
    <n v="2.0833333333333335"/>
  </r>
  <r>
    <s v="0EC"/>
    <x v="6"/>
    <d v="2024-11-01T00:00:00"/>
    <x v="0"/>
    <x v="10"/>
    <s v="HK3245"/>
    <x v="6"/>
    <x v="4"/>
    <n v="1"/>
    <n v="272"/>
    <n v="0.4"/>
    <s v="8001"/>
    <x v="53"/>
    <x v="5"/>
    <n v="3"/>
    <s v="0,"/>
    <s v="4"/>
    <n v="4"/>
    <n v="6.6666666666666666E-2"/>
  </r>
  <r>
    <s v="0EC"/>
    <x v="6"/>
    <d v="2024-11-01T00:00:00"/>
    <x v="0"/>
    <x v="10"/>
    <s v="HK3245"/>
    <x v="6"/>
    <x v="4"/>
    <n v="1"/>
    <n v="292"/>
    <n v="0.4"/>
    <s v="91001"/>
    <x v="61"/>
    <x v="19"/>
    <n v="3"/>
    <s v="0,"/>
    <s v="4"/>
    <n v="4"/>
    <n v="6.6666666666666666E-2"/>
  </r>
  <r>
    <s v="0EC"/>
    <x v="6"/>
    <d v="2024-11-01T00:00:00"/>
    <x v="0"/>
    <x v="10"/>
    <s v="HK3245"/>
    <x v="6"/>
    <x v="4"/>
    <n v="1"/>
    <n v="297"/>
    <n v="0.4"/>
    <s v="95001"/>
    <x v="81"/>
    <x v="26"/>
    <n v="3"/>
    <s v="0,"/>
    <s v="4"/>
    <n v="4"/>
    <n v="6.6666666666666666E-2"/>
  </r>
  <r>
    <s v="0EC"/>
    <x v="6"/>
    <d v="2024-11-01T00:00:00"/>
    <x v="0"/>
    <x v="10"/>
    <s v="HK4040"/>
    <x v="7"/>
    <x v="4"/>
    <n v="1"/>
    <n v="783"/>
    <n v="1.3"/>
    <s v="18001"/>
    <x v="105"/>
    <x v="30"/>
    <n v="3"/>
    <s v="1,"/>
    <s v="3"/>
    <n v="63"/>
    <n v="1.05"/>
  </r>
  <r>
    <s v="0EC"/>
    <x v="6"/>
    <d v="2024-11-01T00:00:00"/>
    <x v="0"/>
    <x v="10"/>
    <s v="HK4040"/>
    <x v="7"/>
    <x v="4"/>
    <n v="1"/>
    <n v="125"/>
    <n v="0.35"/>
    <s v="19001"/>
    <x v="85"/>
    <x v="20"/>
    <n v="4"/>
    <s v="0,"/>
    <s v="35"/>
    <n v="35"/>
    <n v="0.58333333333333337"/>
  </r>
  <r>
    <s v="0EC"/>
    <x v="6"/>
    <d v="2024-11-01T00:00:00"/>
    <x v="0"/>
    <x v="10"/>
    <s v="HK4040"/>
    <x v="7"/>
    <x v="4"/>
    <n v="2"/>
    <n v="1613"/>
    <n v="4.45"/>
    <s v="23001"/>
    <x v="0"/>
    <x v="0"/>
    <n v="4"/>
    <s v="4,"/>
    <s v="45"/>
    <n v="285"/>
    <n v="4.75"/>
  </r>
  <r>
    <s v="0EC"/>
    <x v="6"/>
    <d v="2024-11-01T00:00:00"/>
    <x v="0"/>
    <x v="10"/>
    <s v="HK4040"/>
    <x v="7"/>
    <x v="4"/>
    <n v="9"/>
    <n v="5575"/>
    <n v="19.399999999999999"/>
    <s v="25175"/>
    <x v="1"/>
    <x v="1"/>
    <n v="4"/>
    <s v="19"/>
    <s v=",4"/>
    <n v="1140.4000000000001"/>
    <n v="19.006666666666668"/>
  </r>
  <r>
    <s v="0EC"/>
    <x v="6"/>
    <d v="2024-11-01T00:00:00"/>
    <x v="0"/>
    <x v="10"/>
    <s v="HK4040"/>
    <x v="7"/>
    <x v="4"/>
    <n v="1"/>
    <n v="663"/>
    <n v="3"/>
    <s v="52001"/>
    <x v="54"/>
    <x v="13"/>
    <n v="1"/>
    <s v="3"/>
    <n v="0"/>
    <n v="180"/>
    <n v="3"/>
  </r>
  <r>
    <s v="0EC"/>
    <x v="6"/>
    <d v="2024-11-01T00:00:00"/>
    <x v="0"/>
    <x v="10"/>
    <s v="HK4040"/>
    <x v="7"/>
    <x v="4"/>
    <n v="1"/>
    <n v="109"/>
    <n v="0.3"/>
    <s v="52835"/>
    <x v="104"/>
    <x v="13"/>
    <n v="3"/>
    <s v="0,"/>
    <s v="3"/>
    <n v="3"/>
    <n v="0.05"/>
  </r>
  <r>
    <s v="0EC"/>
    <x v="6"/>
    <d v="2024-11-01T00:00:00"/>
    <x v="0"/>
    <x v="10"/>
    <s v="HK4040"/>
    <x v="7"/>
    <x v="4"/>
    <n v="1"/>
    <n v="873"/>
    <n v="2.4"/>
    <s v="5615"/>
    <x v="16"/>
    <x v="2"/>
    <n v="3"/>
    <s v="2,"/>
    <s v="4"/>
    <n v="124"/>
    <n v="2.0666666666666669"/>
  </r>
  <r>
    <s v="0EC"/>
    <x v="6"/>
    <d v="2024-11-01T00:00:00"/>
    <x v="0"/>
    <x v="10"/>
    <s v="HK4040"/>
    <x v="7"/>
    <x v="4"/>
    <n v="2"/>
    <n v="1281"/>
    <n v="3.4"/>
    <s v="68001"/>
    <x v="8"/>
    <x v="6"/>
    <n v="3"/>
    <s v="3,"/>
    <s v="4"/>
    <n v="184"/>
    <n v="3.0666666666666669"/>
  </r>
  <r>
    <s v="0EC"/>
    <x v="6"/>
    <d v="2024-11-01T00:00:00"/>
    <x v="0"/>
    <x v="10"/>
    <s v="HK4040"/>
    <x v="7"/>
    <x v="4"/>
    <n v="4"/>
    <n v="1281"/>
    <n v="3.5"/>
    <s v="76001"/>
    <x v="106"/>
    <x v="27"/>
    <n v="3"/>
    <s v="3,"/>
    <s v="5"/>
    <n v="185"/>
    <n v="3.0833333333333335"/>
  </r>
  <r>
    <s v="0EC"/>
    <x v="6"/>
    <d v="2024-11-01T00:00:00"/>
    <x v="0"/>
    <x v="10"/>
    <s v="HK4040"/>
    <x v="7"/>
    <x v="4"/>
    <n v="3"/>
    <n v="791"/>
    <n v="2.35"/>
    <s v="91001"/>
    <x v="61"/>
    <x v="19"/>
    <n v="4"/>
    <s v="2,"/>
    <s v="35"/>
    <n v="155"/>
    <n v="2.5833333333333335"/>
  </r>
  <r>
    <s v="0EC"/>
    <x v="6"/>
    <d v="2024-11-01T00:00:00"/>
    <x v="0"/>
    <x v="10"/>
    <s v="HK4040"/>
    <x v="7"/>
    <x v="4"/>
    <n v="2"/>
    <n v="1358"/>
    <n v="3.25"/>
    <s v="94001"/>
    <x v="68"/>
    <x v="21"/>
    <n v="4"/>
    <s v="3,"/>
    <s v="25"/>
    <n v="205"/>
    <n v="3.4166666666666665"/>
  </r>
  <r>
    <s v="0EC"/>
    <x v="6"/>
    <d v="2024-11-01T00:00:00"/>
    <x v="0"/>
    <x v="10"/>
    <s v="HK4040"/>
    <x v="7"/>
    <x v="4"/>
    <n v="1"/>
    <n v="321"/>
    <n v="1.1000000000000001"/>
    <s v="99001"/>
    <x v="58"/>
    <x v="17"/>
    <n v="3"/>
    <s v="1,"/>
    <s v="1"/>
    <n v="61"/>
    <n v="1.0166666666666666"/>
  </r>
  <r>
    <s v="0EC"/>
    <x v="6"/>
    <d v="2024-11-01T00:00:00"/>
    <x v="0"/>
    <x v="10"/>
    <s v="HK4460"/>
    <x v="12"/>
    <x v="4"/>
    <n v="1"/>
    <n v="578"/>
    <n v="1.5"/>
    <s v="11001"/>
    <x v="10"/>
    <x v="8"/>
    <n v="3"/>
    <s v="1,"/>
    <s v="5"/>
    <n v="65"/>
    <n v="1.0833333333333333"/>
  </r>
  <r>
    <s v="0EC"/>
    <x v="6"/>
    <d v="2024-11-01T00:00:00"/>
    <x v="0"/>
    <x v="10"/>
    <s v="HK4460"/>
    <x v="12"/>
    <x v="4"/>
    <n v="4"/>
    <n v="1730"/>
    <n v="6.2"/>
    <s v="25175"/>
    <x v="1"/>
    <x v="1"/>
    <n v="3"/>
    <s v="6,"/>
    <s v="2"/>
    <n v="362"/>
    <n v="6.0333333333333332"/>
  </r>
  <r>
    <s v="0EC"/>
    <x v="6"/>
    <d v="2024-11-01T00:00:00"/>
    <x v="0"/>
    <x v="10"/>
    <s v="HK4460"/>
    <x v="12"/>
    <x v="4"/>
    <n v="7"/>
    <n v="4149"/>
    <n v="12.2"/>
    <s v="50001"/>
    <x v="77"/>
    <x v="24"/>
    <n v="4"/>
    <s v="12"/>
    <s v=",2"/>
    <n v="720.2"/>
    <n v="12.003333333333334"/>
  </r>
  <r>
    <s v="0EC"/>
    <x v="6"/>
    <d v="2024-11-01T00:00:00"/>
    <x v="0"/>
    <x v="10"/>
    <s v="HK4460"/>
    <x v="12"/>
    <x v="4"/>
    <n v="2"/>
    <n v="615"/>
    <n v="2.0499999999999998"/>
    <s v="5001"/>
    <x v="2"/>
    <x v="2"/>
    <n v="4"/>
    <s v="2,"/>
    <s v="05"/>
    <n v="125"/>
    <n v="2.0833333333333335"/>
  </r>
  <r>
    <s v="0EC"/>
    <x v="6"/>
    <d v="2024-11-01T00:00:00"/>
    <x v="0"/>
    <x v="10"/>
    <s v="HK4460"/>
    <x v="12"/>
    <x v="4"/>
    <n v="1"/>
    <n v="1014"/>
    <n v="3.2"/>
    <s v="52001"/>
    <x v="54"/>
    <x v="13"/>
    <n v="3"/>
    <s v="3,"/>
    <s v="2"/>
    <n v="182"/>
    <n v="3.0333333333333332"/>
  </r>
  <r>
    <s v="0EC"/>
    <x v="6"/>
    <d v="2024-11-01T00:00:00"/>
    <x v="0"/>
    <x v="10"/>
    <s v="HK4460"/>
    <x v="12"/>
    <x v="4"/>
    <n v="1"/>
    <n v="208"/>
    <n v="0.4"/>
    <s v="5615"/>
    <x v="16"/>
    <x v="2"/>
    <n v="3"/>
    <s v="0,"/>
    <s v="4"/>
    <n v="4"/>
    <n v="6.6666666666666666E-2"/>
  </r>
  <r>
    <s v="0EC"/>
    <x v="6"/>
    <d v="2024-11-01T00:00:00"/>
    <x v="0"/>
    <x v="10"/>
    <s v="HK4460"/>
    <x v="12"/>
    <x v="4"/>
    <n v="3"/>
    <n v="2467"/>
    <n v="7.05"/>
    <s v="76001"/>
    <x v="106"/>
    <x v="27"/>
    <n v="4"/>
    <s v="7,"/>
    <s v="05"/>
    <n v="425"/>
    <n v="7.083333333333333"/>
  </r>
  <r>
    <s v="0EC"/>
    <x v="6"/>
    <d v="2024-11-01T00:00:00"/>
    <x v="0"/>
    <x v="10"/>
    <s v="HK4460"/>
    <x v="12"/>
    <x v="4"/>
    <n v="2"/>
    <n v="1546"/>
    <n v="4"/>
    <s v="8001"/>
    <x v="53"/>
    <x v="5"/>
    <n v="1"/>
    <s v="4"/>
    <n v="0"/>
    <n v="240"/>
    <n v="4"/>
  </r>
  <r>
    <s v="0EC"/>
    <x v="6"/>
    <d v="2024-11-01T00:00:00"/>
    <x v="0"/>
    <x v="10"/>
    <s v="HK4460"/>
    <x v="12"/>
    <x v="4"/>
    <n v="1"/>
    <n v="82"/>
    <n v="0.3"/>
    <s v="88001"/>
    <x v="60"/>
    <x v="18"/>
    <n v="3"/>
    <s v="0,"/>
    <s v="3"/>
    <n v="3"/>
    <n v="0.05"/>
  </r>
  <r>
    <s v="0EC"/>
    <x v="6"/>
    <d v="2024-11-01T00:00:00"/>
    <x v="0"/>
    <x v="10"/>
    <s v="HK4850"/>
    <x v="7"/>
    <x v="4"/>
    <n v="1"/>
    <n v="145"/>
    <n v="0.45"/>
    <s v="19001"/>
    <x v="85"/>
    <x v="20"/>
    <n v="4"/>
    <s v="0,"/>
    <s v="45"/>
    <n v="45"/>
    <n v="0.75"/>
  </r>
  <r>
    <s v="0EC"/>
    <x v="6"/>
    <d v="2024-11-01T00:00:00"/>
    <x v="0"/>
    <x v="10"/>
    <s v="HK4850"/>
    <x v="7"/>
    <x v="4"/>
    <n v="2"/>
    <n v="1581"/>
    <n v="4.3"/>
    <s v="23001"/>
    <x v="0"/>
    <x v="0"/>
    <n v="3"/>
    <s v="4,"/>
    <s v="3"/>
    <n v="243"/>
    <n v="4.05"/>
  </r>
  <r>
    <s v="0EC"/>
    <x v="6"/>
    <d v="2024-11-01T00:00:00"/>
    <x v="0"/>
    <x v="10"/>
    <s v="HK4850"/>
    <x v="7"/>
    <x v="4"/>
    <n v="3"/>
    <n v="2070"/>
    <n v="9"/>
    <s v="25175"/>
    <x v="1"/>
    <x v="1"/>
    <n v="1"/>
    <s v="9"/>
    <n v="0"/>
    <n v="540"/>
    <n v="9"/>
  </r>
  <r>
    <s v="0EC"/>
    <x v="6"/>
    <d v="2024-11-01T00:00:00"/>
    <x v="0"/>
    <x v="10"/>
    <s v="HK4850"/>
    <x v="7"/>
    <x v="4"/>
    <n v="4"/>
    <n v="2486"/>
    <n v="9.15"/>
    <s v="50001"/>
    <x v="77"/>
    <x v="24"/>
    <n v="4"/>
    <s v="9,"/>
    <s v="15"/>
    <n v="555"/>
    <n v="9.25"/>
  </r>
  <r>
    <s v="0EC"/>
    <x v="6"/>
    <d v="2024-11-01T00:00:00"/>
    <x v="0"/>
    <x v="10"/>
    <s v="HK4850"/>
    <x v="7"/>
    <x v="4"/>
    <n v="2"/>
    <n v="671"/>
    <n v="2.4500000000000002"/>
    <s v="5001"/>
    <x v="2"/>
    <x v="2"/>
    <n v="4"/>
    <s v="2,"/>
    <s v="45"/>
    <n v="165"/>
    <n v="2.75"/>
  </r>
  <r>
    <s v="0EC"/>
    <x v="6"/>
    <d v="2024-11-01T00:00:00"/>
    <x v="0"/>
    <x v="10"/>
    <s v="HK4850"/>
    <x v="7"/>
    <x v="4"/>
    <n v="1"/>
    <n v="226"/>
    <n v="0.35"/>
    <s v="5615"/>
    <x v="16"/>
    <x v="2"/>
    <n v="4"/>
    <s v="0,"/>
    <s v="35"/>
    <n v="35"/>
    <n v="0.58333333333333337"/>
  </r>
  <r>
    <s v="0EC"/>
    <x v="6"/>
    <d v="2024-11-01T00:00:00"/>
    <x v="0"/>
    <x v="10"/>
    <s v="HK4850"/>
    <x v="7"/>
    <x v="4"/>
    <n v="1"/>
    <n v="108"/>
    <n v="1.3"/>
    <s v="68001"/>
    <x v="8"/>
    <x v="6"/>
    <n v="3"/>
    <s v="1,"/>
    <s v="3"/>
    <n v="63"/>
    <n v="1.05"/>
  </r>
  <r>
    <s v="0EC"/>
    <x v="6"/>
    <d v="2024-11-01T00:00:00"/>
    <x v="0"/>
    <x v="10"/>
    <s v="HK4850"/>
    <x v="7"/>
    <x v="4"/>
    <n v="2"/>
    <n v="456"/>
    <n v="2.2000000000000002"/>
    <s v="76001"/>
    <x v="106"/>
    <x v="27"/>
    <n v="3"/>
    <s v="2,"/>
    <s v="2"/>
    <n v="122"/>
    <n v="2.0333333333333332"/>
  </r>
  <r>
    <s v="0EC"/>
    <x v="6"/>
    <d v="2024-11-01T00:00:00"/>
    <x v="0"/>
    <x v="10"/>
    <s v="HK4850"/>
    <x v="7"/>
    <x v="4"/>
    <n v="1"/>
    <n v="109"/>
    <n v="0.45"/>
    <s v="85001"/>
    <x v="4"/>
    <x v="4"/>
    <n v="4"/>
    <s v="0,"/>
    <s v="45"/>
    <n v="45"/>
    <n v="0.75"/>
  </r>
  <r>
    <s v="0EC"/>
    <x v="6"/>
    <d v="2024-11-01T00:00:00"/>
    <x v="0"/>
    <x v="10"/>
    <s v="HK4850"/>
    <x v="7"/>
    <x v="4"/>
    <n v="1"/>
    <n v="475"/>
    <n v="2"/>
    <s v="91001"/>
    <x v="61"/>
    <x v="19"/>
    <n v="1"/>
    <s v="2"/>
    <n v="0"/>
    <n v="120"/>
    <n v="2"/>
  </r>
  <r>
    <s v="0EC"/>
    <x v="6"/>
    <d v="2024-11-01T00:00:00"/>
    <x v="0"/>
    <x v="10"/>
    <s v="HK4924"/>
    <x v="7"/>
    <x v="4"/>
    <n v="1"/>
    <n v="837"/>
    <n v="3.3"/>
    <s v="23001"/>
    <x v="0"/>
    <x v="0"/>
    <n v="3"/>
    <s v="3,"/>
    <s v="3"/>
    <n v="183"/>
    <n v="3.05"/>
  </r>
  <r>
    <s v="0EC"/>
    <x v="6"/>
    <d v="2024-11-01T00:00:00"/>
    <x v="0"/>
    <x v="10"/>
    <s v="HK4924"/>
    <x v="7"/>
    <x v="4"/>
    <n v="17"/>
    <n v="8551"/>
    <n v="10.35"/>
    <s v="25175"/>
    <x v="1"/>
    <x v="1"/>
    <n v="5"/>
    <s v="10"/>
    <s v=",35"/>
    <n v="600.35"/>
    <n v="10.005833333333333"/>
  </r>
  <r>
    <s v="0EC"/>
    <x v="6"/>
    <d v="2024-11-01T00:00:00"/>
    <x v="0"/>
    <x v="10"/>
    <s v="HK4924"/>
    <x v="7"/>
    <x v="4"/>
    <n v="1"/>
    <n v="367"/>
    <n v="2.25"/>
    <s v="41001"/>
    <x v="51"/>
    <x v="11"/>
    <n v="4"/>
    <s v="2,"/>
    <s v="25"/>
    <n v="145"/>
    <n v="2.4166666666666665"/>
  </r>
  <r>
    <s v="0EC"/>
    <x v="6"/>
    <d v="2024-11-01T00:00:00"/>
    <x v="0"/>
    <x v="10"/>
    <s v="HK4924"/>
    <x v="7"/>
    <x v="4"/>
    <n v="1"/>
    <n v="454"/>
    <n v="1.45"/>
    <s v="50001"/>
    <x v="77"/>
    <x v="24"/>
    <n v="4"/>
    <s v="1,"/>
    <s v="45"/>
    <n v="105"/>
    <n v="1.75"/>
  </r>
  <r>
    <s v="0EC"/>
    <x v="6"/>
    <d v="2024-11-01T00:00:00"/>
    <x v="0"/>
    <x v="10"/>
    <s v="HK4924"/>
    <x v="7"/>
    <x v="4"/>
    <n v="1"/>
    <n v="136"/>
    <n v="0.5"/>
    <s v="5001"/>
    <x v="2"/>
    <x v="2"/>
    <n v="3"/>
    <s v="0,"/>
    <s v="5"/>
    <n v="5"/>
    <n v="8.3333333333333329E-2"/>
  </r>
  <r>
    <s v="0EC"/>
    <x v="6"/>
    <d v="2024-11-01T00:00:00"/>
    <x v="0"/>
    <x v="10"/>
    <s v="HK4924"/>
    <x v="7"/>
    <x v="4"/>
    <n v="3"/>
    <n v="744"/>
    <n v="3.4"/>
    <s v="5615"/>
    <x v="16"/>
    <x v="2"/>
    <n v="3"/>
    <s v="3,"/>
    <s v="4"/>
    <n v="184"/>
    <n v="3.0666666666666669"/>
  </r>
  <r>
    <s v="0EC"/>
    <x v="6"/>
    <d v="2024-11-01T00:00:00"/>
    <x v="0"/>
    <x v="10"/>
    <s v="HK4924"/>
    <x v="7"/>
    <x v="4"/>
    <n v="5"/>
    <n v="996"/>
    <n v="6.25"/>
    <s v="68001"/>
    <x v="8"/>
    <x v="6"/>
    <n v="4"/>
    <s v="6,"/>
    <s v="25"/>
    <n v="385"/>
    <n v="6.416666666666667"/>
  </r>
  <r>
    <s v="0EC"/>
    <x v="6"/>
    <d v="2024-11-01T00:00:00"/>
    <x v="0"/>
    <x v="10"/>
    <s v="HK4924"/>
    <x v="7"/>
    <x v="4"/>
    <n v="2"/>
    <n v="500"/>
    <n v="2.25"/>
    <s v="76001"/>
    <x v="106"/>
    <x v="27"/>
    <n v="4"/>
    <s v="2,"/>
    <s v="25"/>
    <n v="145"/>
    <n v="2.4166666666666665"/>
  </r>
  <r>
    <s v="0EC"/>
    <x v="6"/>
    <d v="2024-11-01T00:00:00"/>
    <x v="0"/>
    <x v="10"/>
    <s v="HK5072"/>
    <x v="11"/>
    <x v="4"/>
    <n v="4"/>
    <n v="1556"/>
    <n v="7.5"/>
    <s v="25175"/>
    <x v="1"/>
    <x v="1"/>
    <n v="3"/>
    <s v="7,"/>
    <s v="5"/>
    <n v="425"/>
    <n v="7.083333333333333"/>
  </r>
  <r>
    <s v="0EC"/>
    <x v="6"/>
    <d v="2024-11-01T00:00:00"/>
    <x v="0"/>
    <x v="10"/>
    <s v="HK5072"/>
    <x v="11"/>
    <x v="4"/>
    <n v="18"/>
    <n v="8779"/>
    <n v="33.15"/>
    <s v="50001"/>
    <x v="77"/>
    <x v="24"/>
    <n v="5"/>
    <s v="33"/>
    <s v=",15"/>
    <n v="1980.15"/>
    <n v="33.002500000000005"/>
  </r>
  <r>
    <s v="0EC"/>
    <x v="6"/>
    <d v="2024-11-01T00:00:00"/>
    <x v="0"/>
    <x v="10"/>
    <s v="HK5072"/>
    <x v="11"/>
    <x v="4"/>
    <n v="1"/>
    <n v="99"/>
    <n v="0.45"/>
    <s v="91407"/>
    <x v="87"/>
    <x v="19"/>
    <n v="4"/>
    <s v="0,"/>
    <s v="45"/>
    <n v="45"/>
    <n v="0.75"/>
  </r>
  <r>
    <s v="0EC"/>
    <x v="6"/>
    <d v="2024-11-01T00:00:00"/>
    <x v="0"/>
    <x v="10"/>
    <s v="HK5072"/>
    <x v="11"/>
    <x v="4"/>
    <n v="2"/>
    <n v="1038"/>
    <n v="1.55"/>
    <s v="94001"/>
    <x v="68"/>
    <x v="21"/>
    <n v="4"/>
    <s v="1,"/>
    <s v="55"/>
    <n v="115"/>
    <n v="1.9166666666666667"/>
  </r>
  <r>
    <s v="0EC"/>
    <x v="6"/>
    <d v="2024-11-01T00:00:00"/>
    <x v="0"/>
    <x v="10"/>
    <s v="HK5072"/>
    <x v="11"/>
    <x v="4"/>
    <n v="4"/>
    <n v="986"/>
    <n v="4.3499999999999996"/>
    <s v="95001"/>
    <x v="81"/>
    <x v="26"/>
    <n v="4"/>
    <s v="4,"/>
    <s v="35"/>
    <n v="275"/>
    <n v="4.583333333333333"/>
  </r>
  <r>
    <s v="0EC"/>
    <x v="6"/>
    <d v="2024-11-01T00:00:00"/>
    <x v="0"/>
    <x v="10"/>
    <s v="HK5072"/>
    <x v="11"/>
    <x v="4"/>
    <n v="3"/>
    <n v="637"/>
    <n v="2.0499999999999998"/>
    <s v="97001"/>
    <x v="57"/>
    <x v="16"/>
    <n v="4"/>
    <s v="2,"/>
    <s v="05"/>
    <n v="125"/>
    <n v="2.0833333333333335"/>
  </r>
  <r>
    <s v="0EC"/>
    <x v="6"/>
    <d v="2024-11-01T00:00:00"/>
    <x v="0"/>
    <x v="10"/>
    <s v="HK5072"/>
    <x v="11"/>
    <x v="4"/>
    <n v="1"/>
    <n v="322"/>
    <n v="1.2"/>
    <s v="99773"/>
    <x v="71"/>
    <x v="17"/>
    <n v="3"/>
    <s v="1,"/>
    <s v="2"/>
    <n v="62"/>
    <n v="1.0333333333333334"/>
  </r>
  <r>
    <s v="0EL"/>
    <x v="9"/>
    <d v="2024-11-01T00:00:00"/>
    <x v="0"/>
    <x v="10"/>
    <s v="HK4944"/>
    <x v="14"/>
    <x v="4"/>
    <n v="9"/>
    <n v="2508"/>
    <n v="9.3000000000000007"/>
    <s v="27001"/>
    <x v="56"/>
    <x v="15"/>
    <n v="3"/>
    <s v="9,"/>
    <s v="3"/>
    <n v="543"/>
    <n v="9.0500000000000007"/>
  </r>
  <r>
    <s v="0EL"/>
    <x v="9"/>
    <d v="2024-11-01T00:00:00"/>
    <x v="0"/>
    <x v="10"/>
    <s v="HK4944"/>
    <x v="14"/>
    <x v="4"/>
    <n v="4"/>
    <n v="404"/>
    <n v="1.3"/>
    <s v="27075"/>
    <x v="64"/>
    <x v="15"/>
    <n v="3"/>
    <s v="1,"/>
    <s v="3"/>
    <n v="63"/>
    <n v="1.05"/>
  </r>
  <r>
    <s v="0EL"/>
    <x v="9"/>
    <d v="2024-11-01T00:00:00"/>
    <x v="0"/>
    <x v="10"/>
    <s v="HK4944"/>
    <x v="14"/>
    <x v="4"/>
    <n v="2"/>
    <n v="136"/>
    <n v="0.5"/>
    <s v="27495"/>
    <x v="70"/>
    <x v="15"/>
    <n v="3"/>
    <s v="0,"/>
    <s v="5"/>
    <n v="5"/>
    <n v="8.3333333333333329E-2"/>
  </r>
  <r>
    <s v="0EM"/>
    <x v="10"/>
    <d v="2024-11-01T00:00:00"/>
    <x v="0"/>
    <x v="10"/>
    <s v="HK877"/>
    <x v="13"/>
    <x v="1"/>
    <n v="3916"/>
    <n v="917.71"/>
    <n v="16.690000000000001"/>
    <s v="15176"/>
    <x v="161"/>
    <x v="32"/>
    <n v="5"/>
    <s v="16"/>
    <s v=",69"/>
    <n v="960.69"/>
    <n v="16.011500000000002"/>
  </r>
  <r>
    <s v="0EM"/>
    <x v="10"/>
    <d v="2024-11-01T00:00:00"/>
    <x v="0"/>
    <x v="10"/>
    <s v="HK877"/>
    <x v="13"/>
    <x v="1"/>
    <n v="4"/>
    <n v="2688"/>
    <n v="12.48"/>
    <s v="25483"/>
    <x v="162"/>
    <x v="1"/>
    <n v="5"/>
    <s v="12"/>
    <s v=",48"/>
    <n v="720.48"/>
    <n v="12.008000000000001"/>
  </r>
  <r>
    <s v="0EM"/>
    <x v="10"/>
    <d v="2024-11-01T00:00:00"/>
    <x v="0"/>
    <x v="10"/>
    <s v="HK877"/>
    <x v="13"/>
    <x v="1"/>
    <n v="4"/>
    <n v="2688"/>
    <n v="12.48"/>
    <s v="25843"/>
    <x v="163"/>
    <x v="1"/>
    <n v="5"/>
    <s v="12"/>
    <s v=",48"/>
    <n v="720.48"/>
    <n v="12.008000000000001"/>
  </r>
  <r>
    <s v="0EM"/>
    <x v="10"/>
    <d v="2024-11-01T00:00:00"/>
    <x v="0"/>
    <x v="10"/>
    <s v="HK877"/>
    <x v="13"/>
    <x v="1"/>
    <n v="6"/>
    <n v="3020.5"/>
    <n v="14.23"/>
    <s v="25899"/>
    <x v="131"/>
    <x v="1"/>
    <n v="5"/>
    <s v="14"/>
    <s v=",23"/>
    <n v="840.23"/>
    <n v="14.003833333333334"/>
  </r>
  <r>
    <s v="0EM"/>
    <x v="10"/>
    <d v="2024-11-01T00:00:00"/>
    <x v="0"/>
    <x v="10"/>
    <s v="HK877"/>
    <x v="13"/>
    <x v="1"/>
    <n v="2"/>
    <n v="983.5"/>
    <n v="4.41"/>
    <s v="41001"/>
    <x v="51"/>
    <x v="11"/>
    <n v="4"/>
    <s v="4,"/>
    <s v="41"/>
    <n v="281"/>
    <n v="4.6833333333333336"/>
  </r>
  <r>
    <s v="0EM"/>
    <x v="10"/>
    <d v="2024-11-01T00:00:00"/>
    <x v="0"/>
    <x v="10"/>
    <s v="HK877"/>
    <x v="13"/>
    <x v="1"/>
    <n v="1"/>
    <n v="486.5"/>
    <n v="2.19"/>
    <s v="68081"/>
    <x v="6"/>
    <x v="6"/>
    <n v="4"/>
    <s v="2,"/>
    <s v="19"/>
    <n v="139"/>
    <n v="2.3166666666666669"/>
  </r>
  <r>
    <s v="0ES"/>
    <x v="11"/>
    <d v="2024-11-01T00:00:00"/>
    <x v="0"/>
    <x v="10"/>
    <s v="HK1925"/>
    <x v="1"/>
    <x v="4"/>
    <n v="21"/>
    <n v="1841"/>
    <n v="11.35"/>
    <s v="25175"/>
    <x v="1"/>
    <x v="1"/>
    <n v="5"/>
    <s v="11"/>
    <s v=",35"/>
    <n v="660.35"/>
    <n v="11.005833333333333"/>
  </r>
  <r>
    <s v="0ES"/>
    <x v="11"/>
    <d v="2024-11-01T00:00:00"/>
    <x v="0"/>
    <x v="10"/>
    <s v="HK1925"/>
    <x v="1"/>
    <x v="4"/>
    <n v="32"/>
    <n v="4934"/>
    <n v="28"/>
    <s v="50001"/>
    <x v="77"/>
    <x v="24"/>
    <n v="2"/>
    <s v="28"/>
    <n v="0"/>
    <n v="1680"/>
    <n v="28"/>
  </r>
  <r>
    <s v="0ES"/>
    <x v="11"/>
    <d v="2024-11-01T00:00:00"/>
    <x v="0"/>
    <x v="10"/>
    <s v="HK1925"/>
    <x v="1"/>
    <x v="4"/>
    <n v="17"/>
    <n v="746"/>
    <n v="5.7"/>
    <s v="50350"/>
    <x v="75"/>
    <x v="24"/>
    <n v="3"/>
    <s v="5,"/>
    <s v="7"/>
    <n v="307"/>
    <n v="5.1166666666666663"/>
  </r>
  <r>
    <s v="0ES"/>
    <x v="11"/>
    <d v="2024-11-01T00:00:00"/>
    <x v="0"/>
    <x v="10"/>
    <s v="HK1925"/>
    <x v="1"/>
    <x v="4"/>
    <n v="19"/>
    <n v="2319"/>
    <n v="14.8"/>
    <s v="94001"/>
    <x v="68"/>
    <x v="21"/>
    <n v="4"/>
    <s v="14"/>
    <s v=",8"/>
    <n v="840.8"/>
    <n v="14.013333333333332"/>
  </r>
  <r>
    <s v="0ES"/>
    <x v="11"/>
    <d v="2024-11-01T00:00:00"/>
    <x v="0"/>
    <x v="10"/>
    <s v="HK1925"/>
    <x v="1"/>
    <x v="4"/>
    <n v="9"/>
    <n v="1551"/>
    <n v="7.7"/>
    <s v="94343"/>
    <x v="79"/>
    <x v="21"/>
    <n v="3"/>
    <s v="7,"/>
    <s v="7"/>
    <n v="427"/>
    <n v="7.1166666666666663"/>
  </r>
  <r>
    <s v="0ES"/>
    <x v="11"/>
    <d v="2024-11-01T00:00:00"/>
    <x v="0"/>
    <x v="10"/>
    <s v="HK1925"/>
    <x v="1"/>
    <x v="4"/>
    <n v="8"/>
    <n v="598"/>
    <n v="2.85"/>
    <s v="94883"/>
    <x v="89"/>
    <x v="21"/>
    <n v="4"/>
    <s v="2,"/>
    <s v="85"/>
    <n v="205"/>
    <n v="3.4166666666666665"/>
  </r>
  <r>
    <s v="0ES"/>
    <x v="11"/>
    <d v="2024-11-01T00:00:00"/>
    <x v="0"/>
    <x v="10"/>
    <s v="HK1925"/>
    <x v="1"/>
    <x v="4"/>
    <n v="4"/>
    <n v="224"/>
    <n v="0.9"/>
    <s v="95001"/>
    <x v="81"/>
    <x v="26"/>
    <n v="3"/>
    <s v="0,"/>
    <s v="9"/>
    <n v="9"/>
    <n v="0.15"/>
  </r>
  <r>
    <s v="0ES"/>
    <x v="11"/>
    <d v="2024-11-01T00:00:00"/>
    <x v="0"/>
    <x v="10"/>
    <s v="HK1925"/>
    <x v="1"/>
    <x v="4"/>
    <n v="3"/>
    <n v="951"/>
    <n v="4.3"/>
    <s v="95200"/>
    <x v="90"/>
    <x v="26"/>
    <n v="3"/>
    <s v="4,"/>
    <s v="3"/>
    <n v="243"/>
    <n v="4.05"/>
  </r>
  <r>
    <s v="0ES"/>
    <x v="11"/>
    <d v="2024-11-01T00:00:00"/>
    <x v="0"/>
    <x v="10"/>
    <s v="HK1925"/>
    <x v="1"/>
    <x v="4"/>
    <n v="31"/>
    <n v="3095"/>
    <n v="17.350000000000001"/>
    <s v="97001"/>
    <x v="57"/>
    <x v="16"/>
    <n v="5"/>
    <s v="17"/>
    <s v=",35"/>
    <n v="1020.35"/>
    <n v="17.005833333333335"/>
  </r>
  <r>
    <s v="0ES"/>
    <x v="11"/>
    <d v="2024-11-01T00:00:00"/>
    <x v="0"/>
    <x v="10"/>
    <s v="HK5078"/>
    <x v="7"/>
    <x v="4"/>
    <n v="4"/>
    <n v="1428"/>
    <n v="4.5999999999999996"/>
    <s v="11001"/>
    <x v="10"/>
    <x v="8"/>
    <n v="3"/>
    <s v="4,"/>
    <s v="6"/>
    <n v="246"/>
    <n v="4.0999999999999996"/>
  </r>
  <r>
    <s v="0ES"/>
    <x v="11"/>
    <d v="2024-11-01T00:00:00"/>
    <x v="0"/>
    <x v="10"/>
    <s v="HK5078"/>
    <x v="7"/>
    <x v="4"/>
    <n v="3"/>
    <n v="302"/>
    <n v="0.85"/>
    <s v="19001"/>
    <x v="85"/>
    <x v="20"/>
    <n v="4"/>
    <s v="0,"/>
    <s v="85"/>
    <n v="85"/>
    <n v="1.4166666666666667"/>
  </r>
  <r>
    <s v="0ES"/>
    <x v="11"/>
    <d v="2024-11-01T00:00:00"/>
    <x v="0"/>
    <x v="10"/>
    <s v="HK5078"/>
    <x v="7"/>
    <x v="4"/>
    <n v="1"/>
    <n v="478"/>
    <n v="2"/>
    <s v="19809"/>
    <x v="63"/>
    <x v="20"/>
    <n v="1"/>
    <s v="2"/>
    <n v="0"/>
    <n v="120"/>
    <n v="2"/>
  </r>
  <r>
    <s v="0ES"/>
    <x v="11"/>
    <d v="2024-11-01T00:00:00"/>
    <x v="0"/>
    <x v="10"/>
    <s v="HK5078"/>
    <x v="7"/>
    <x v="4"/>
    <n v="3"/>
    <n v="688"/>
    <n v="2.4500000000000002"/>
    <s v="23001"/>
    <x v="0"/>
    <x v="0"/>
    <n v="4"/>
    <s v="2,"/>
    <s v="45"/>
    <n v="165"/>
    <n v="2.75"/>
  </r>
  <r>
    <s v="0ES"/>
    <x v="11"/>
    <d v="2024-11-01T00:00:00"/>
    <x v="0"/>
    <x v="10"/>
    <s v="HK5078"/>
    <x v="7"/>
    <x v="4"/>
    <n v="4"/>
    <n v="446"/>
    <n v="2"/>
    <s v="27001"/>
    <x v="56"/>
    <x v="15"/>
    <n v="1"/>
    <s v="2"/>
    <n v="0"/>
    <n v="120"/>
    <n v="2"/>
  </r>
  <r>
    <s v="0ES"/>
    <x v="11"/>
    <d v="2024-11-01T00:00:00"/>
    <x v="0"/>
    <x v="10"/>
    <s v="HK5078"/>
    <x v="7"/>
    <x v="4"/>
    <n v="7"/>
    <n v="1780"/>
    <n v="6.75"/>
    <s v="50001"/>
    <x v="77"/>
    <x v="24"/>
    <n v="4"/>
    <s v="6,"/>
    <s v="75"/>
    <n v="435"/>
    <n v="7.25"/>
  </r>
  <r>
    <s v="0ES"/>
    <x v="11"/>
    <d v="2024-11-01T00:00:00"/>
    <x v="0"/>
    <x v="10"/>
    <s v="HK5078"/>
    <x v="7"/>
    <x v="4"/>
    <n v="23"/>
    <n v="3455"/>
    <n v="12.97"/>
    <s v="5001"/>
    <x v="2"/>
    <x v="2"/>
    <n v="5"/>
    <s v="12"/>
    <s v=",97"/>
    <n v="720.97"/>
    <n v="12.016166666666667"/>
  </r>
  <r>
    <s v="0ES"/>
    <x v="11"/>
    <d v="2024-11-01T00:00:00"/>
    <x v="0"/>
    <x v="10"/>
    <s v="HK5078"/>
    <x v="7"/>
    <x v="4"/>
    <n v="1"/>
    <n v="532"/>
    <n v="2"/>
    <s v="8001"/>
    <x v="53"/>
    <x v="5"/>
    <n v="1"/>
    <s v="2"/>
    <n v="0"/>
    <n v="120"/>
    <n v="2"/>
  </r>
  <r>
    <s v="0ES"/>
    <x v="11"/>
    <d v="2024-11-01T00:00:00"/>
    <x v="0"/>
    <x v="10"/>
    <s v="HK5078"/>
    <x v="7"/>
    <x v="4"/>
    <n v="1"/>
    <n v="370"/>
    <n v="1.5"/>
    <s v="85001"/>
    <x v="4"/>
    <x v="4"/>
    <n v="3"/>
    <s v="1,"/>
    <s v="5"/>
    <n v="65"/>
    <n v="1.0833333333333333"/>
  </r>
  <r>
    <s v="0ES"/>
    <x v="11"/>
    <d v="2024-11-01T00:00:00"/>
    <x v="0"/>
    <x v="10"/>
    <s v="HK5078"/>
    <x v="7"/>
    <x v="4"/>
    <n v="2"/>
    <n v="1765"/>
    <n v="5.5"/>
    <s v="94001"/>
    <x v="68"/>
    <x v="21"/>
    <n v="3"/>
    <s v="5,"/>
    <s v="5"/>
    <n v="305"/>
    <n v="5.083333333333333"/>
  </r>
  <r>
    <s v="0EU"/>
    <x v="12"/>
    <d v="2024-11-01T00:00:00"/>
    <x v="0"/>
    <x v="10"/>
    <s v="HK4490"/>
    <x v="7"/>
    <x v="4"/>
    <n v="2"/>
    <n v="310"/>
    <n v="1.3"/>
    <s v="27001"/>
    <x v="56"/>
    <x v="15"/>
    <n v="3"/>
    <s v="1,"/>
    <s v="3"/>
    <n v="63"/>
    <n v="1.05"/>
  </r>
  <r>
    <s v="0EU"/>
    <x v="12"/>
    <d v="2024-11-01T00:00:00"/>
    <x v="0"/>
    <x v="10"/>
    <s v="HK4490"/>
    <x v="7"/>
    <x v="4"/>
    <n v="1"/>
    <n v="325"/>
    <n v="0.5"/>
    <s v="5001"/>
    <x v="2"/>
    <x v="2"/>
    <n v="3"/>
    <s v="0,"/>
    <s v="5"/>
    <n v="5"/>
    <n v="8.3333333333333329E-2"/>
  </r>
  <r>
    <s v="0EU"/>
    <x v="12"/>
    <d v="2024-11-01T00:00:00"/>
    <x v="0"/>
    <x v="10"/>
    <s v="HK4490"/>
    <x v="7"/>
    <x v="4"/>
    <n v="3"/>
    <n v="2525"/>
    <n v="9.1"/>
    <s v="52001"/>
    <x v="54"/>
    <x v="13"/>
    <n v="3"/>
    <s v="9,"/>
    <s v="1"/>
    <n v="541"/>
    <n v="9.0166666666666675"/>
  </r>
  <r>
    <s v="0EU"/>
    <x v="12"/>
    <d v="2024-11-01T00:00:00"/>
    <x v="0"/>
    <x v="10"/>
    <s v="HK4490"/>
    <x v="7"/>
    <x v="4"/>
    <n v="4"/>
    <n v="688"/>
    <n v="3.2"/>
    <s v="5615"/>
    <x v="16"/>
    <x v="2"/>
    <n v="3"/>
    <s v="3,"/>
    <s v="2"/>
    <n v="182"/>
    <n v="3.0333333333333332"/>
  </r>
  <r>
    <s v="0EU"/>
    <x v="12"/>
    <d v="2024-11-01T00:00:00"/>
    <x v="0"/>
    <x v="10"/>
    <s v="HK4490"/>
    <x v="7"/>
    <x v="4"/>
    <n v="1"/>
    <n v="836"/>
    <n v="3.05"/>
    <s v="68001"/>
    <x v="8"/>
    <x v="6"/>
    <n v="4"/>
    <s v="3,"/>
    <s v="05"/>
    <n v="185"/>
    <n v="3.0833333333333335"/>
  </r>
  <r>
    <s v="0EU"/>
    <x v="12"/>
    <d v="2024-11-01T00:00:00"/>
    <x v="0"/>
    <x v="10"/>
    <s v="HK5118"/>
    <x v="12"/>
    <x v="4"/>
    <n v="2"/>
    <n v="350"/>
    <n v="1"/>
    <s v="27001"/>
    <x v="56"/>
    <x v="15"/>
    <n v="1"/>
    <s v="1"/>
    <n v="0"/>
    <n v="60"/>
    <n v="1"/>
  </r>
  <r>
    <s v="0EU"/>
    <x v="12"/>
    <d v="2024-11-01T00:00:00"/>
    <x v="0"/>
    <x v="10"/>
    <s v="HK5118"/>
    <x v="12"/>
    <x v="4"/>
    <n v="2"/>
    <n v="470"/>
    <n v="1.3"/>
    <s v="5001"/>
    <x v="2"/>
    <x v="2"/>
    <n v="3"/>
    <s v="1,"/>
    <s v="3"/>
    <n v="63"/>
    <n v="1.05"/>
  </r>
  <r>
    <s v="1CG"/>
    <x v="13"/>
    <d v="2024-11-01T00:00:00"/>
    <x v="0"/>
    <x v="10"/>
    <s v="HK3117"/>
    <x v="3"/>
    <x v="4"/>
    <n v="1"/>
    <n v="420"/>
    <n v="1"/>
    <s v="20001"/>
    <x v="7"/>
    <x v="7"/>
    <n v="1"/>
    <s v="1"/>
    <n v="0"/>
    <n v="60"/>
    <n v="1"/>
  </r>
  <r>
    <s v="1CG"/>
    <x v="13"/>
    <d v="2024-11-01T00:00:00"/>
    <x v="0"/>
    <x v="10"/>
    <s v="HK3117"/>
    <x v="3"/>
    <x v="4"/>
    <n v="1"/>
    <n v="455"/>
    <n v="1.05"/>
    <s v="47001"/>
    <x v="74"/>
    <x v="23"/>
    <n v="4"/>
    <s v="1,"/>
    <s v="05"/>
    <n v="65"/>
    <n v="1.0833333333333333"/>
  </r>
  <r>
    <s v="1CG"/>
    <x v="13"/>
    <d v="2024-11-01T00:00:00"/>
    <x v="0"/>
    <x v="10"/>
    <s v="HK3117"/>
    <x v="3"/>
    <x v="4"/>
    <n v="1"/>
    <n v="210"/>
    <n v="0.3"/>
    <s v="47245"/>
    <x v="164"/>
    <x v="23"/>
    <n v="3"/>
    <s v="0,"/>
    <s v="3"/>
    <n v="3"/>
    <n v="0.05"/>
  </r>
  <r>
    <s v="1CG"/>
    <x v="13"/>
    <d v="2024-11-01T00:00:00"/>
    <x v="0"/>
    <x v="10"/>
    <s v="HK3117"/>
    <x v="3"/>
    <x v="4"/>
    <n v="1"/>
    <n v="420"/>
    <n v="1"/>
    <s v="5045"/>
    <x v="110"/>
    <x v="2"/>
    <n v="1"/>
    <s v="1"/>
    <n v="0"/>
    <n v="60"/>
    <n v="1"/>
  </r>
  <r>
    <s v="1CG"/>
    <x v="13"/>
    <d v="2024-11-01T00:00:00"/>
    <x v="0"/>
    <x v="10"/>
    <s v="HK3117"/>
    <x v="3"/>
    <x v="4"/>
    <n v="2"/>
    <n v="875"/>
    <n v="2.0499999999999998"/>
    <s v="54001"/>
    <x v="52"/>
    <x v="12"/>
    <n v="4"/>
    <s v="2,"/>
    <s v="05"/>
    <n v="125"/>
    <n v="2.0833333333333335"/>
  </r>
  <r>
    <s v="1CG"/>
    <x v="13"/>
    <d v="2024-11-01T00:00:00"/>
    <x v="0"/>
    <x v="10"/>
    <s v="HK3117"/>
    <x v="3"/>
    <x v="4"/>
    <n v="4"/>
    <n v="945"/>
    <n v="2.15"/>
    <s v="8001"/>
    <x v="53"/>
    <x v="5"/>
    <n v="4"/>
    <s v="2,"/>
    <s v="15"/>
    <n v="135"/>
    <n v="2.25"/>
  </r>
  <r>
    <s v="1DF"/>
    <x v="15"/>
    <d v="2024-11-01T00:00:00"/>
    <x v="0"/>
    <x v="10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11-01T00:00:00"/>
    <x v="0"/>
    <x v="10"/>
    <s v="HK4685"/>
    <x v="12"/>
    <x v="4"/>
    <n v="2"/>
    <n v="100"/>
    <n v="0.3"/>
    <s v="54498"/>
    <x v="72"/>
    <x v="12"/>
    <n v="3"/>
    <s v="0,"/>
    <s v="3"/>
    <n v="3"/>
    <n v="0.05"/>
  </r>
  <r>
    <s v="1DW"/>
    <x v="17"/>
    <d v="2024-11-01T00:00:00"/>
    <x v="0"/>
    <x v="10"/>
    <s v="HK4249"/>
    <x v="18"/>
    <x v="0"/>
    <n v="2"/>
    <n v="612"/>
    <n v="3.24"/>
    <s v="41001"/>
    <x v="51"/>
    <x v="11"/>
    <n v="4"/>
    <s v="3,"/>
    <s v="24"/>
    <n v="204"/>
    <n v="3.4"/>
  </r>
  <r>
    <s v="1DW"/>
    <x v="17"/>
    <d v="2024-11-01T00:00:00"/>
    <x v="0"/>
    <x v="10"/>
    <s v="HK5015"/>
    <x v="19"/>
    <x v="8"/>
    <n v="15"/>
    <n v="1620"/>
    <n v="9"/>
    <s v="5284"/>
    <x v="127"/>
    <x v="2"/>
    <n v="1"/>
    <s v="9"/>
    <n v="0"/>
    <n v="540"/>
    <n v="9"/>
  </r>
  <r>
    <s v="1DW"/>
    <x v="17"/>
    <d v="2024-11-01T00:00:00"/>
    <x v="0"/>
    <x v="10"/>
    <s v="HK5210"/>
    <x v="18"/>
    <x v="8"/>
    <n v="2"/>
    <n v="324"/>
    <n v="1.48"/>
    <s v="25394"/>
    <x v="135"/>
    <x v="1"/>
    <n v="4"/>
    <s v="1,"/>
    <s v="48"/>
    <n v="108"/>
    <n v="1.8"/>
  </r>
  <r>
    <s v="1DW"/>
    <x v="17"/>
    <d v="2024-11-01T00:00:00"/>
    <x v="0"/>
    <x v="10"/>
    <s v="HK5210"/>
    <x v="18"/>
    <x v="8"/>
    <n v="6"/>
    <n v="810"/>
    <n v="4.3"/>
    <s v="25438"/>
    <x v="129"/>
    <x v="1"/>
    <n v="3"/>
    <s v="4,"/>
    <s v="3"/>
    <n v="243"/>
    <n v="4.05"/>
  </r>
  <r>
    <s v="1ED"/>
    <x v="18"/>
    <d v="2024-11-01T00:00:00"/>
    <x v="0"/>
    <x v="10"/>
    <s v="HK4411"/>
    <x v="20"/>
    <x v="4"/>
    <n v="2"/>
    <n v="909"/>
    <n v="3.5"/>
    <s v="11001"/>
    <x v="10"/>
    <x v="8"/>
    <n v="3"/>
    <s v="3,"/>
    <s v="5"/>
    <n v="185"/>
    <n v="3.0833333333333335"/>
  </r>
  <r>
    <s v="1ED"/>
    <x v="18"/>
    <d v="2024-11-01T00:00:00"/>
    <x v="0"/>
    <x v="10"/>
    <s v="HK4411"/>
    <x v="20"/>
    <x v="4"/>
    <n v="1"/>
    <n v="846"/>
    <n v="2.12"/>
    <s v="68001"/>
    <x v="8"/>
    <x v="6"/>
    <n v="4"/>
    <s v="2,"/>
    <s v="12"/>
    <n v="132"/>
    <n v="2.2000000000000002"/>
  </r>
  <r>
    <s v="1ED"/>
    <x v="18"/>
    <d v="2024-11-01T00:00:00"/>
    <x v="0"/>
    <x v="10"/>
    <s v="HK4411"/>
    <x v="20"/>
    <x v="4"/>
    <n v="3"/>
    <n v="1133"/>
    <n v="8.4"/>
    <s v="76001"/>
    <x v="106"/>
    <x v="27"/>
    <n v="3"/>
    <s v="8,"/>
    <s v="4"/>
    <n v="484"/>
    <n v="8.0666666666666664"/>
  </r>
  <r>
    <s v="1ED"/>
    <x v="18"/>
    <d v="2024-11-01T00:00:00"/>
    <x v="0"/>
    <x v="10"/>
    <s v="HK4411"/>
    <x v="20"/>
    <x v="4"/>
    <n v="3"/>
    <n v="891"/>
    <n v="6.31"/>
    <s v="8001"/>
    <x v="53"/>
    <x v="5"/>
    <n v="4"/>
    <s v="6,"/>
    <s v="31"/>
    <n v="391"/>
    <n v="6.5166666666666666"/>
  </r>
  <r>
    <s v="1ED"/>
    <x v="18"/>
    <d v="2024-11-01T00:00:00"/>
    <x v="0"/>
    <x v="10"/>
    <s v="HK4541"/>
    <x v="20"/>
    <x v="4"/>
    <n v="1"/>
    <n v="251"/>
    <n v="1.05"/>
    <s v="11001"/>
    <x v="10"/>
    <x v="8"/>
    <n v="4"/>
    <s v="1,"/>
    <s v="05"/>
    <n v="65"/>
    <n v="1.0833333333333333"/>
  </r>
  <r>
    <s v="1ED"/>
    <x v="18"/>
    <d v="2024-11-01T00:00:00"/>
    <x v="0"/>
    <x v="10"/>
    <s v="HK4541"/>
    <x v="20"/>
    <x v="4"/>
    <n v="1"/>
    <n v="332"/>
    <n v="1"/>
    <s v="68001"/>
    <x v="8"/>
    <x v="6"/>
    <n v="1"/>
    <s v="1"/>
    <n v="0"/>
    <n v="60"/>
    <n v="1"/>
  </r>
  <r>
    <s v="1ED"/>
    <x v="18"/>
    <d v="2024-11-01T00:00:00"/>
    <x v="0"/>
    <x v="10"/>
    <s v="HK4791"/>
    <x v="20"/>
    <x v="4"/>
    <n v="7"/>
    <n v="661"/>
    <n v="9.33"/>
    <s v="11001"/>
    <x v="10"/>
    <x v="8"/>
    <n v="4"/>
    <s v="9,"/>
    <s v="33"/>
    <n v="573"/>
    <n v="9.5500000000000007"/>
  </r>
  <r>
    <s v="1ED"/>
    <x v="18"/>
    <d v="2024-11-01T00:00:00"/>
    <x v="0"/>
    <x v="10"/>
    <s v="HK4791"/>
    <x v="20"/>
    <x v="4"/>
    <n v="1"/>
    <n v="556"/>
    <n v="2"/>
    <s v="20001"/>
    <x v="7"/>
    <x v="7"/>
    <n v="1"/>
    <s v="2"/>
    <n v="0"/>
    <n v="120"/>
    <n v="2"/>
  </r>
  <r>
    <s v="1ED"/>
    <x v="18"/>
    <d v="2024-11-01T00:00:00"/>
    <x v="0"/>
    <x v="10"/>
    <s v="HK4791"/>
    <x v="20"/>
    <x v="4"/>
    <n v="1"/>
    <n v="259"/>
    <n v="1"/>
    <s v="23001"/>
    <x v="0"/>
    <x v="0"/>
    <n v="1"/>
    <s v="1"/>
    <n v="0"/>
    <n v="60"/>
    <n v="1"/>
  </r>
  <r>
    <s v="1ED"/>
    <x v="18"/>
    <d v="2024-11-01T00:00:00"/>
    <x v="0"/>
    <x v="10"/>
    <s v="HK4791"/>
    <x v="20"/>
    <x v="4"/>
    <n v="1"/>
    <n v="616"/>
    <n v="1.5"/>
    <s v="47001"/>
    <x v="74"/>
    <x v="23"/>
    <n v="3"/>
    <s v="1,"/>
    <s v="5"/>
    <n v="65"/>
    <n v="1.0833333333333333"/>
  </r>
  <r>
    <s v="1ED"/>
    <x v="18"/>
    <d v="2024-11-01T00:00:00"/>
    <x v="0"/>
    <x v="10"/>
    <s v="HK4791"/>
    <x v="20"/>
    <x v="4"/>
    <n v="2"/>
    <n v="1094"/>
    <n v="4.51"/>
    <s v="54001"/>
    <x v="52"/>
    <x v="12"/>
    <n v="4"/>
    <s v="4,"/>
    <s v="51"/>
    <n v="291"/>
    <n v="4.8499999999999996"/>
  </r>
  <r>
    <s v="1ED"/>
    <x v="18"/>
    <d v="2024-11-01T00:00:00"/>
    <x v="0"/>
    <x v="10"/>
    <s v="HK4791"/>
    <x v="20"/>
    <x v="4"/>
    <n v="5"/>
    <n v="257"/>
    <n v="5.52"/>
    <s v="5615"/>
    <x v="16"/>
    <x v="2"/>
    <n v="4"/>
    <s v="5,"/>
    <s v="52"/>
    <n v="352"/>
    <n v="5.8666666666666663"/>
  </r>
  <r>
    <s v="1ED"/>
    <x v="18"/>
    <d v="2024-11-01T00:00:00"/>
    <x v="0"/>
    <x v="10"/>
    <s v="HK5255"/>
    <x v="16"/>
    <x v="4"/>
    <n v="11"/>
    <n v="1653"/>
    <n v="17.329999999999998"/>
    <s v="11001"/>
    <x v="10"/>
    <x v="8"/>
    <n v="5"/>
    <s v="17"/>
    <s v=",33"/>
    <n v="1020.33"/>
    <n v="17.005500000000001"/>
  </r>
  <r>
    <s v="1ED"/>
    <x v="18"/>
    <d v="2024-11-01T00:00:00"/>
    <x v="0"/>
    <x v="10"/>
    <s v="HK5255"/>
    <x v="16"/>
    <x v="4"/>
    <n v="2"/>
    <n v="846"/>
    <n v="2.41"/>
    <s v="68001"/>
    <x v="8"/>
    <x v="6"/>
    <n v="4"/>
    <s v="2,"/>
    <s v="41"/>
    <n v="161"/>
    <n v="2.6833333333333331"/>
  </r>
  <r>
    <s v="1ED"/>
    <x v="18"/>
    <d v="2024-11-01T00:00:00"/>
    <x v="0"/>
    <x v="10"/>
    <s v="HK5255"/>
    <x v="16"/>
    <x v="4"/>
    <n v="4"/>
    <n v="1794"/>
    <n v="12.45"/>
    <s v="76001"/>
    <x v="106"/>
    <x v="27"/>
    <n v="5"/>
    <s v="12"/>
    <s v=",45"/>
    <n v="720.45"/>
    <n v="12.0075"/>
  </r>
  <r>
    <s v="1GK"/>
    <x v="19"/>
    <d v="2024-11-01T00:00:00"/>
    <x v="0"/>
    <x v="10"/>
    <s v="HK4876"/>
    <x v="22"/>
    <x v="4"/>
    <n v="2"/>
    <n v="444"/>
    <n v="2"/>
    <s v="50325"/>
    <x v="96"/>
    <x v="24"/>
    <n v="1"/>
    <s v="2"/>
    <n v="0"/>
    <n v="120"/>
    <n v="2"/>
  </r>
  <r>
    <s v="1GK"/>
    <x v="19"/>
    <d v="2024-11-01T00:00:00"/>
    <x v="0"/>
    <x v="10"/>
    <s v="HK4876"/>
    <x v="22"/>
    <x v="4"/>
    <n v="14"/>
    <n v="3108"/>
    <n v="14"/>
    <s v="50350"/>
    <x v="75"/>
    <x v="24"/>
    <n v="2"/>
    <s v="14"/>
    <n v="0"/>
    <n v="840"/>
    <n v="14"/>
  </r>
  <r>
    <s v="1GK"/>
    <x v="19"/>
    <d v="2024-11-01T00:00:00"/>
    <x v="0"/>
    <x v="1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1-01T00:00:00"/>
    <x v="0"/>
    <x v="10"/>
    <s v="HK4894"/>
    <x v="7"/>
    <x v="4"/>
    <n v="2"/>
    <n v="1092"/>
    <n v="4.2"/>
    <s v="18756"/>
    <x v="95"/>
    <x v="30"/>
    <n v="3"/>
    <s v="4,"/>
    <s v="2"/>
    <n v="242"/>
    <n v="4.0333333333333332"/>
  </r>
  <r>
    <s v="1GK"/>
    <x v="19"/>
    <d v="2024-11-01T00:00:00"/>
    <x v="0"/>
    <x v="10"/>
    <s v="HK4894"/>
    <x v="7"/>
    <x v="4"/>
    <n v="1"/>
    <n v="222"/>
    <n v="1"/>
    <s v="50325"/>
    <x v="96"/>
    <x v="24"/>
    <n v="1"/>
    <s v="1"/>
    <n v="0"/>
    <n v="60"/>
    <n v="1"/>
  </r>
  <r>
    <s v="1GK"/>
    <x v="19"/>
    <d v="2024-11-01T00:00:00"/>
    <x v="0"/>
    <x v="10"/>
    <s v="HK4894"/>
    <x v="7"/>
    <x v="4"/>
    <n v="5"/>
    <n v="1110"/>
    <n v="5"/>
    <s v="50350"/>
    <x v="75"/>
    <x v="24"/>
    <n v="1"/>
    <s v="5"/>
    <n v="0"/>
    <n v="300"/>
    <n v="5"/>
  </r>
  <r>
    <s v="1GQ"/>
    <x v="20"/>
    <d v="2024-11-01T00:00:00"/>
    <x v="0"/>
    <x v="10"/>
    <s v="HK4787"/>
    <x v="1"/>
    <x v="4"/>
    <n v="1"/>
    <n v="194"/>
    <n v="1.1000000000000001"/>
    <s v="50350"/>
    <x v="75"/>
    <x v="24"/>
    <n v="3"/>
    <s v="1,"/>
    <s v="1"/>
    <n v="61"/>
    <n v="1.0166666666666666"/>
  </r>
  <r>
    <s v="1GQ"/>
    <x v="20"/>
    <d v="2024-11-01T00:00:00"/>
    <x v="0"/>
    <x v="10"/>
    <s v="HK4787"/>
    <x v="1"/>
    <x v="4"/>
    <n v="1"/>
    <n v="496"/>
    <n v="1.24"/>
    <s v="81001"/>
    <x v="55"/>
    <x v="14"/>
    <n v="4"/>
    <s v="1,"/>
    <s v="24"/>
    <n v="84"/>
    <n v="1.4"/>
  </r>
  <r>
    <s v="1GQ"/>
    <x v="20"/>
    <d v="2024-11-01T00:00:00"/>
    <x v="0"/>
    <x v="10"/>
    <s v="HK4787"/>
    <x v="1"/>
    <x v="4"/>
    <n v="4"/>
    <n v="2412"/>
    <n v="6.45"/>
    <s v="81736"/>
    <x v="59"/>
    <x v="14"/>
    <n v="4"/>
    <s v="6,"/>
    <s v="45"/>
    <n v="405"/>
    <n v="6.75"/>
  </r>
  <r>
    <s v="1GQ"/>
    <x v="20"/>
    <d v="2024-11-01T00:00:00"/>
    <x v="0"/>
    <x v="10"/>
    <s v="HK4787"/>
    <x v="1"/>
    <x v="4"/>
    <n v="1"/>
    <n v="90"/>
    <n v="0.33"/>
    <s v="85440"/>
    <x v="143"/>
    <x v="4"/>
    <n v="4"/>
    <s v="0,"/>
    <s v="33"/>
    <n v="33"/>
    <n v="0.55000000000000004"/>
  </r>
  <r>
    <s v="1GQ"/>
    <x v="20"/>
    <d v="2024-11-01T00:00:00"/>
    <x v="0"/>
    <x v="10"/>
    <s v="HK4787"/>
    <x v="1"/>
    <x v="4"/>
    <n v="1"/>
    <n v="429"/>
    <n v="2.12"/>
    <s v="94343"/>
    <x v="79"/>
    <x v="21"/>
    <n v="4"/>
    <s v="2,"/>
    <s v="12"/>
    <n v="132"/>
    <n v="2.2000000000000002"/>
  </r>
  <r>
    <s v="1GQ"/>
    <x v="20"/>
    <d v="2024-11-01T00:00:00"/>
    <x v="0"/>
    <x v="10"/>
    <s v="HK4787"/>
    <x v="1"/>
    <x v="4"/>
    <n v="1"/>
    <n v="213"/>
    <n v="1.1000000000000001"/>
    <s v="97666"/>
    <x v="103"/>
    <x v="16"/>
    <n v="3"/>
    <s v="1,"/>
    <s v="1"/>
    <n v="61"/>
    <n v="1.0166666666666666"/>
  </r>
  <r>
    <s v="1GQ"/>
    <x v="20"/>
    <d v="2024-11-01T00:00:00"/>
    <x v="0"/>
    <x v="10"/>
    <s v="HK4787"/>
    <x v="1"/>
    <x v="4"/>
    <n v="4"/>
    <n v="1544"/>
    <n v="8.17"/>
    <s v="99524"/>
    <x v="66"/>
    <x v="17"/>
    <n v="4"/>
    <s v="8,"/>
    <s v="17"/>
    <n v="497"/>
    <n v="8.2833333333333332"/>
  </r>
  <r>
    <s v="1GQ"/>
    <x v="20"/>
    <d v="2024-11-01T00:00:00"/>
    <x v="0"/>
    <x v="10"/>
    <s v="HK5052"/>
    <x v="12"/>
    <x v="4"/>
    <n v="1"/>
    <n v="445"/>
    <n v="1.3"/>
    <s v="11001"/>
    <x v="10"/>
    <x v="8"/>
    <n v="3"/>
    <s v="1,"/>
    <s v="3"/>
    <n v="63"/>
    <n v="1.05"/>
  </r>
  <r>
    <s v="1GQ"/>
    <x v="20"/>
    <d v="2024-11-01T00:00:00"/>
    <x v="0"/>
    <x v="10"/>
    <s v="HK5052"/>
    <x v="12"/>
    <x v="4"/>
    <n v="1"/>
    <n v="294"/>
    <n v="1.55"/>
    <s v="18756"/>
    <x v="95"/>
    <x v="30"/>
    <n v="4"/>
    <s v="1,"/>
    <s v="55"/>
    <n v="115"/>
    <n v="1.9166666666666667"/>
  </r>
  <r>
    <s v="1GQ"/>
    <x v="20"/>
    <d v="2024-11-01T00:00:00"/>
    <x v="0"/>
    <x v="10"/>
    <s v="HK5052"/>
    <x v="12"/>
    <x v="4"/>
    <n v="1"/>
    <n v="414"/>
    <n v="1"/>
    <s v="27001"/>
    <x v="56"/>
    <x v="15"/>
    <n v="1"/>
    <s v="1"/>
    <n v="0"/>
    <n v="60"/>
    <n v="1"/>
  </r>
  <r>
    <s v="1GQ"/>
    <x v="20"/>
    <d v="2024-11-01T00:00:00"/>
    <x v="0"/>
    <x v="10"/>
    <s v="HK5052"/>
    <x v="12"/>
    <x v="4"/>
    <n v="1"/>
    <n v="766"/>
    <n v="2.1"/>
    <s v="5045"/>
    <x v="110"/>
    <x v="2"/>
    <n v="3"/>
    <s v="2,"/>
    <s v="1"/>
    <n v="121"/>
    <n v="2.0166666666666666"/>
  </r>
  <r>
    <s v="1GQ"/>
    <x v="20"/>
    <d v="2024-11-01T00:00:00"/>
    <x v="0"/>
    <x v="10"/>
    <s v="HK5052"/>
    <x v="12"/>
    <x v="4"/>
    <n v="1"/>
    <n v="301"/>
    <n v="0.5"/>
    <s v="81001"/>
    <x v="55"/>
    <x v="14"/>
    <n v="3"/>
    <s v="0,"/>
    <s v="5"/>
    <n v="5"/>
    <n v="8.3333333333333329E-2"/>
  </r>
  <r>
    <s v="1GQ"/>
    <x v="20"/>
    <d v="2024-11-01T00:00:00"/>
    <x v="0"/>
    <x v="10"/>
    <s v="HK5052"/>
    <x v="12"/>
    <x v="4"/>
    <n v="7"/>
    <n v="1655"/>
    <n v="6.3"/>
    <s v="81736"/>
    <x v="59"/>
    <x v="14"/>
    <n v="3"/>
    <s v="6,"/>
    <s v="3"/>
    <n v="363"/>
    <n v="6.05"/>
  </r>
  <r>
    <s v="1GQ"/>
    <x v="20"/>
    <d v="2024-11-01T00:00:00"/>
    <x v="0"/>
    <x v="10"/>
    <s v="HK5052"/>
    <x v="12"/>
    <x v="4"/>
    <n v="1"/>
    <n v="493"/>
    <n v="0.55000000000000004"/>
    <s v="85001"/>
    <x v="4"/>
    <x v="4"/>
    <n v="4"/>
    <s v="0,"/>
    <s v="55"/>
    <n v="55"/>
    <n v="0.91666666666666663"/>
  </r>
  <r>
    <s v="1GQ"/>
    <x v="20"/>
    <d v="2024-11-01T00:00:00"/>
    <x v="0"/>
    <x v="10"/>
    <s v="HK5052"/>
    <x v="12"/>
    <x v="4"/>
    <n v="3"/>
    <n v="1515"/>
    <n v="8.4"/>
    <s v="88001"/>
    <x v="60"/>
    <x v="18"/>
    <n v="3"/>
    <s v="8,"/>
    <s v="4"/>
    <n v="484"/>
    <n v="8.0666666666666664"/>
  </r>
  <r>
    <s v="1GQ"/>
    <x v="20"/>
    <d v="2024-11-01T00:00:00"/>
    <x v="0"/>
    <x v="10"/>
    <s v="HK5052"/>
    <x v="12"/>
    <x v="4"/>
    <n v="4"/>
    <n v="660"/>
    <n v="13.15"/>
    <s v="91001"/>
    <x v="61"/>
    <x v="19"/>
    <n v="5"/>
    <s v="13"/>
    <s v=",15"/>
    <n v="780.15"/>
    <n v="13.0025"/>
  </r>
  <r>
    <s v="1GQ"/>
    <x v="20"/>
    <d v="2024-11-01T00:00:00"/>
    <x v="0"/>
    <x v="10"/>
    <s v="HK5052"/>
    <x v="12"/>
    <x v="4"/>
    <n v="3"/>
    <n v="471"/>
    <n v="6.25"/>
    <s v="99001"/>
    <x v="58"/>
    <x v="17"/>
    <n v="4"/>
    <s v="6,"/>
    <s v="25"/>
    <n v="385"/>
    <n v="6.416666666666667"/>
  </r>
  <r>
    <s v="1GQ"/>
    <x v="20"/>
    <d v="2024-11-01T00:00:00"/>
    <x v="0"/>
    <x v="10"/>
    <s v="HK5123"/>
    <x v="12"/>
    <x v="4"/>
    <n v="4"/>
    <n v="2021"/>
    <n v="5.55"/>
    <s v="11001"/>
    <x v="10"/>
    <x v="8"/>
    <n v="4"/>
    <s v="5,"/>
    <s v="55"/>
    <n v="355"/>
    <n v="5.916666666666667"/>
  </r>
  <r>
    <s v="1GQ"/>
    <x v="20"/>
    <d v="2024-11-01T00:00:00"/>
    <x v="0"/>
    <x v="10"/>
    <s v="HK5123"/>
    <x v="12"/>
    <x v="4"/>
    <n v="2"/>
    <n v="817"/>
    <n v="2.5499999999999998"/>
    <s v="23001"/>
    <x v="0"/>
    <x v="0"/>
    <n v="4"/>
    <s v="2,"/>
    <s v="55"/>
    <n v="175"/>
    <n v="2.9166666666666665"/>
  </r>
  <r>
    <s v="1GQ"/>
    <x v="20"/>
    <d v="2024-11-01T00:00:00"/>
    <x v="0"/>
    <x v="10"/>
    <s v="HK5123"/>
    <x v="12"/>
    <x v="4"/>
    <n v="3"/>
    <n v="1188"/>
    <n v="3.3"/>
    <s v="27001"/>
    <x v="56"/>
    <x v="15"/>
    <n v="3"/>
    <s v="3,"/>
    <s v="3"/>
    <n v="183"/>
    <n v="3.05"/>
  </r>
  <r>
    <s v="1GQ"/>
    <x v="20"/>
    <d v="2024-11-01T00:00:00"/>
    <x v="0"/>
    <x v="10"/>
    <s v="HK5123"/>
    <x v="12"/>
    <x v="4"/>
    <n v="2"/>
    <n v="850"/>
    <n v="1.5"/>
    <s v="50001"/>
    <x v="77"/>
    <x v="24"/>
    <n v="3"/>
    <s v="1,"/>
    <s v="5"/>
    <n v="65"/>
    <n v="1.0833333333333333"/>
  </r>
  <r>
    <s v="1GQ"/>
    <x v="20"/>
    <d v="2024-11-01T00:00:00"/>
    <x v="0"/>
    <x v="10"/>
    <s v="HK5123"/>
    <x v="12"/>
    <x v="4"/>
    <n v="2"/>
    <n v="768"/>
    <n v="2.5499999999999998"/>
    <s v="81001"/>
    <x v="55"/>
    <x v="14"/>
    <n v="4"/>
    <s v="2,"/>
    <s v="55"/>
    <n v="175"/>
    <n v="2.9166666666666665"/>
  </r>
  <r>
    <s v="1GQ"/>
    <x v="20"/>
    <d v="2024-11-01T00:00:00"/>
    <x v="0"/>
    <x v="10"/>
    <s v="HK5123"/>
    <x v="12"/>
    <x v="4"/>
    <n v="8"/>
    <n v="2996"/>
    <n v="8.0500000000000007"/>
    <s v="81736"/>
    <x v="59"/>
    <x v="14"/>
    <n v="4"/>
    <s v="8,"/>
    <s v="05"/>
    <n v="485"/>
    <n v="8.0833333333333339"/>
  </r>
  <r>
    <s v="1GQ"/>
    <x v="20"/>
    <d v="2024-11-01T00:00:00"/>
    <x v="0"/>
    <x v="10"/>
    <s v="HK5123"/>
    <x v="12"/>
    <x v="4"/>
    <n v="1"/>
    <n v="493"/>
    <n v="0.5"/>
    <s v="85001"/>
    <x v="4"/>
    <x v="4"/>
    <n v="3"/>
    <s v="0,"/>
    <s v="5"/>
    <n v="5"/>
    <n v="8.3333333333333329E-2"/>
  </r>
  <r>
    <s v="1GQ"/>
    <x v="20"/>
    <d v="2024-11-01T00:00:00"/>
    <x v="0"/>
    <x v="10"/>
    <s v="HK5123"/>
    <x v="12"/>
    <x v="4"/>
    <n v="9"/>
    <n v="5502"/>
    <n v="20.55"/>
    <s v="88001"/>
    <x v="60"/>
    <x v="18"/>
    <n v="5"/>
    <s v="20"/>
    <s v=",55"/>
    <n v="1200.55"/>
    <n v="20.009166666666665"/>
  </r>
  <r>
    <s v="1GQ"/>
    <x v="20"/>
    <d v="2024-11-01T00:00:00"/>
    <x v="0"/>
    <x v="10"/>
    <s v="HK5123"/>
    <x v="12"/>
    <x v="4"/>
    <n v="11"/>
    <n v="4099"/>
    <n v="9.4499999999999993"/>
    <s v="91001"/>
    <x v="61"/>
    <x v="19"/>
    <n v="4"/>
    <s v="9,"/>
    <s v="45"/>
    <n v="585"/>
    <n v="9.75"/>
  </r>
  <r>
    <s v="1GQ"/>
    <x v="20"/>
    <d v="2024-11-01T00:00:00"/>
    <x v="0"/>
    <x v="10"/>
    <s v="HK5123"/>
    <x v="12"/>
    <x v="4"/>
    <n v="1"/>
    <n v="571"/>
    <n v="1"/>
    <s v="91407"/>
    <x v="87"/>
    <x v="19"/>
    <n v="1"/>
    <s v="1"/>
    <n v="0"/>
    <n v="60"/>
    <n v="1"/>
  </r>
  <r>
    <s v="1GQ"/>
    <x v="20"/>
    <d v="2024-11-01T00:00:00"/>
    <x v="0"/>
    <x v="10"/>
    <s v="HK5123"/>
    <x v="12"/>
    <x v="4"/>
    <n v="1"/>
    <n v="443"/>
    <n v="2.1"/>
    <s v="95001"/>
    <x v="81"/>
    <x v="26"/>
    <n v="3"/>
    <s v="2,"/>
    <s v="1"/>
    <n v="121"/>
    <n v="2.0166666666666666"/>
  </r>
  <r>
    <s v="1GQ"/>
    <x v="20"/>
    <d v="2024-11-01T00:00:00"/>
    <x v="0"/>
    <x v="10"/>
    <s v="HK5123"/>
    <x v="12"/>
    <x v="4"/>
    <n v="1"/>
    <n v="553"/>
    <n v="1.35"/>
    <s v="97001"/>
    <x v="57"/>
    <x v="16"/>
    <n v="4"/>
    <s v="1,"/>
    <s v="35"/>
    <n v="95"/>
    <n v="1.5833333333333333"/>
  </r>
  <r>
    <s v="1GQ"/>
    <x v="20"/>
    <d v="2024-11-01T00:00:00"/>
    <x v="0"/>
    <x v="10"/>
    <s v="HK5123"/>
    <x v="12"/>
    <x v="4"/>
    <n v="1"/>
    <n v="714"/>
    <n v="1.55"/>
    <s v="99001"/>
    <x v="58"/>
    <x v="17"/>
    <n v="4"/>
    <s v="1,"/>
    <s v="55"/>
    <n v="115"/>
    <n v="1.9166666666666667"/>
  </r>
  <r>
    <s v="1GQ"/>
    <x v="20"/>
    <d v="2024-11-01T00:00:00"/>
    <x v="0"/>
    <x v="10"/>
    <s v="HK5279"/>
    <x v="12"/>
    <x v="4"/>
    <n v="1"/>
    <n v="416"/>
    <n v="1.55"/>
    <s v="11001"/>
    <x v="10"/>
    <x v="8"/>
    <n v="4"/>
    <s v="1,"/>
    <s v="55"/>
    <n v="115"/>
    <n v="1.9166666666666667"/>
  </r>
  <r>
    <s v="1GQ"/>
    <x v="20"/>
    <d v="2024-11-01T00:00:00"/>
    <x v="0"/>
    <x v="10"/>
    <s v="HK5279"/>
    <x v="12"/>
    <x v="4"/>
    <n v="1"/>
    <n v="650"/>
    <n v="1.55"/>
    <s v="8001"/>
    <x v="53"/>
    <x v="5"/>
    <n v="4"/>
    <s v="1,"/>
    <s v="55"/>
    <n v="115"/>
    <n v="1.9166666666666667"/>
  </r>
  <r>
    <s v="1GQ"/>
    <x v="20"/>
    <d v="2024-11-01T00:00:00"/>
    <x v="0"/>
    <x v="10"/>
    <s v="HK5279"/>
    <x v="12"/>
    <x v="4"/>
    <n v="3"/>
    <n v="1069"/>
    <n v="3.5"/>
    <s v="81001"/>
    <x v="55"/>
    <x v="14"/>
    <n v="3"/>
    <s v="3,"/>
    <s v="5"/>
    <n v="185"/>
    <n v="3.0833333333333335"/>
  </r>
  <r>
    <s v="1GQ"/>
    <x v="20"/>
    <d v="2024-11-01T00:00:00"/>
    <x v="0"/>
    <x v="10"/>
    <s v="HK5279"/>
    <x v="12"/>
    <x v="4"/>
    <n v="2"/>
    <n v="300"/>
    <n v="2.2999999999999998"/>
    <s v="81736"/>
    <x v="59"/>
    <x v="14"/>
    <n v="3"/>
    <s v="2,"/>
    <s v="3"/>
    <n v="123"/>
    <n v="2.0499999999999998"/>
  </r>
  <r>
    <s v="1GQ"/>
    <x v="20"/>
    <d v="2024-11-01T00:00:00"/>
    <x v="0"/>
    <x v="10"/>
    <s v="HK5279"/>
    <x v="12"/>
    <x v="4"/>
    <n v="1"/>
    <n v="649"/>
    <n v="2.15"/>
    <s v="88001"/>
    <x v="60"/>
    <x v="18"/>
    <n v="4"/>
    <s v="2,"/>
    <s v="15"/>
    <n v="135"/>
    <n v="2.25"/>
  </r>
  <r>
    <s v="1GQ"/>
    <x v="20"/>
    <d v="2024-11-01T00:00:00"/>
    <x v="0"/>
    <x v="10"/>
    <s v="HK5279"/>
    <x v="12"/>
    <x v="4"/>
    <n v="3"/>
    <n v="1965"/>
    <n v="1.95"/>
    <s v="91001"/>
    <x v="61"/>
    <x v="19"/>
    <n v="4"/>
    <s v="1,"/>
    <s v="95"/>
    <n v="155"/>
    <n v="2.5833333333333335"/>
  </r>
  <r>
    <s v="1GQ"/>
    <x v="20"/>
    <d v="2024-11-01T00:00:00"/>
    <x v="0"/>
    <x v="10"/>
    <s v="HK5279"/>
    <x v="12"/>
    <x v="4"/>
    <n v="1"/>
    <n v="521"/>
    <n v="1.3"/>
    <s v="95001"/>
    <x v="81"/>
    <x v="26"/>
    <n v="3"/>
    <s v="1,"/>
    <s v="3"/>
    <n v="63"/>
    <n v="1.05"/>
  </r>
  <r>
    <s v="1GQ"/>
    <x v="20"/>
    <d v="2024-11-01T00:00:00"/>
    <x v="0"/>
    <x v="10"/>
    <s v="HK5333"/>
    <x v="23"/>
    <x v="4"/>
    <n v="1"/>
    <n v="456"/>
    <n v="2.0699999999999998"/>
    <s v="11001"/>
    <x v="10"/>
    <x v="8"/>
    <n v="4"/>
    <s v="2,"/>
    <s v="07"/>
    <n v="127"/>
    <n v="2.1166666666666667"/>
  </r>
  <r>
    <s v="1GQ"/>
    <x v="20"/>
    <d v="2024-11-01T00:00:00"/>
    <x v="0"/>
    <x v="10"/>
    <s v="HK5333"/>
    <x v="23"/>
    <x v="4"/>
    <n v="3"/>
    <n v="1284"/>
    <n v="4.1500000000000004"/>
    <s v="23001"/>
    <x v="0"/>
    <x v="0"/>
    <n v="4"/>
    <s v="4,"/>
    <s v="15"/>
    <n v="255"/>
    <n v="4.25"/>
  </r>
  <r>
    <s v="1GQ"/>
    <x v="20"/>
    <d v="2024-11-01T00:00:00"/>
    <x v="0"/>
    <x v="10"/>
    <s v="HK5333"/>
    <x v="23"/>
    <x v="4"/>
    <n v="1"/>
    <n v="130"/>
    <n v="0.3"/>
    <s v="27001"/>
    <x v="56"/>
    <x v="15"/>
    <n v="3"/>
    <s v="0,"/>
    <s v="3"/>
    <n v="3"/>
    <n v="0.05"/>
  </r>
  <r>
    <s v="1GQ"/>
    <x v="20"/>
    <d v="2024-11-01T00:00:00"/>
    <x v="0"/>
    <x v="10"/>
    <s v="HK5333"/>
    <x v="23"/>
    <x v="4"/>
    <n v="1"/>
    <n v="84"/>
    <n v="0.44"/>
    <s v="50001"/>
    <x v="77"/>
    <x v="24"/>
    <n v="4"/>
    <s v="0,"/>
    <s v="44"/>
    <n v="44"/>
    <n v="0.73333333333333328"/>
  </r>
  <r>
    <s v="1GQ"/>
    <x v="20"/>
    <d v="2024-11-01T00:00:00"/>
    <x v="0"/>
    <x v="10"/>
    <s v="HK5333"/>
    <x v="23"/>
    <x v="4"/>
    <n v="1"/>
    <n v="519"/>
    <n v="0.54"/>
    <s v="5001"/>
    <x v="2"/>
    <x v="2"/>
    <n v="4"/>
    <s v="0,"/>
    <s v="54"/>
    <n v="54"/>
    <n v="0.9"/>
  </r>
  <r>
    <s v="1GQ"/>
    <x v="20"/>
    <d v="2024-11-01T00:00:00"/>
    <x v="0"/>
    <x v="10"/>
    <s v="HK5333"/>
    <x v="23"/>
    <x v="4"/>
    <n v="1"/>
    <n v="502"/>
    <n v="1.1499999999999999"/>
    <s v="5045"/>
    <x v="110"/>
    <x v="2"/>
    <n v="4"/>
    <s v="1,"/>
    <s v="15"/>
    <n v="75"/>
    <n v="1.25"/>
  </r>
  <r>
    <s v="1GQ"/>
    <x v="20"/>
    <d v="2024-11-01T00:00:00"/>
    <x v="0"/>
    <x v="10"/>
    <s v="HK5333"/>
    <x v="23"/>
    <x v="4"/>
    <n v="2"/>
    <n v="829"/>
    <n v="2.06"/>
    <s v="68001"/>
    <x v="8"/>
    <x v="6"/>
    <n v="4"/>
    <s v="2,"/>
    <s v="06"/>
    <n v="126"/>
    <n v="2.1"/>
  </r>
  <r>
    <s v="1GQ"/>
    <x v="20"/>
    <d v="2024-11-01T00:00:00"/>
    <x v="0"/>
    <x v="10"/>
    <s v="HK5333"/>
    <x v="23"/>
    <x v="4"/>
    <n v="4"/>
    <n v="1503"/>
    <n v="4.17"/>
    <s v="81001"/>
    <x v="55"/>
    <x v="14"/>
    <n v="4"/>
    <s v="4,"/>
    <s v="17"/>
    <n v="257"/>
    <n v="4.2833333333333332"/>
  </r>
  <r>
    <s v="1GQ"/>
    <x v="20"/>
    <d v="2024-11-01T00:00:00"/>
    <x v="0"/>
    <x v="10"/>
    <s v="HK5333"/>
    <x v="23"/>
    <x v="4"/>
    <n v="5"/>
    <n v="1241"/>
    <n v="4.2300000000000004"/>
    <s v="81736"/>
    <x v="59"/>
    <x v="14"/>
    <n v="4"/>
    <s v="4,"/>
    <s v="23"/>
    <n v="263"/>
    <n v="4.3833333333333337"/>
  </r>
  <r>
    <s v="1GQ"/>
    <x v="20"/>
    <d v="2024-11-01T00:00:00"/>
    <x v="0"/>
    <x v="10"/>
    <s v="HK5333"/>
    <x v="23"/>
    <x v="4"/>
    <n v="3"/>
    <n v="1803"/>
    <n v="6.29"/>
    <s v="88001"/>
    <x v="60"/>
    <x v="18"/>
    <n v="4"/>
    <s v="6,"/>
    <s v="29"/>
    <n v="389"/>
    <n v="6.4833333333333334"/>
  </r>
  <r>
    <s v="1GQ"/>
    <x v="20"/>
    <d v="2024-11-01T00:00:00"/>
    <x v="0"/>
    <x v="10"/>
    <s v="HK5333"/>
    <x v="23"/>
    <x v="4"/>
    <n v="2"/>
    <n v="986"/>
    <n v="4.24"/>
    <s v="91001"/>
    <x v="61"/>
    <x v="19"/>
    <n v="4"/>
    <s v="4,"/>
    <s v="24"/>
    <n v="264"/>
    <n v="4.4000000000000004"/>
  </r>
  <r>
    <s v="1GQ"/>
    <x v="20"/>
    <d v="2024-11-01T00:00:00"/>
    <x v="0"/>
    <x v="10"/>
    <s v="HK5333"/>
    <x v="23"/>
    <x v="4"/>
    <n v="2"/>
    <n v="1360"/>
    <n v="2.2400000000000002"/>
    <s v="95001"/>
    <x v="81"/>
    <x v="26"/>
    <n v="4"/>
    <s v="2,"/>
    <s v="24"/>
    <n v="144"/>
    <n v="2.4"/>
  </r>
  <r>
    <s v="1GQ"/>
    <x v="20"/>
    <d v="2024-11-01T00:00:00"/>
    <x v="0"/>
    <x v="10"/>
    <s v="HK5333"/>
    <x v="23"/>
    <x v="4"/>
    <n v="2"/>
    <n v="1124"/>
    <n v="4.25"/>
    <s v="99001"/>
    <x v="58"/>
    <x v="17"/>
    <n v="4"/>
    <s v="4,"/>
    <s v="25"/>
    <n v="265"/>
    <n v="4.416666666666667"/>
  </r>
  <r>
    <s v="1GS"/>
    <x v="21"/>
    <d v="2024-11-01T00:00:00"/>
    <x v="0"/>
    <x v="10"/>
    <s v="HK4179"/>
    <x v="3"/>
    <x v="4"/>
    <n v="4"/>
    <n v="404"/>
    <n v="2.1"/>
    <s v="27001"/>
    <x v="56"/>
    <x v="15"/>
    <n v="3"/>
    <s v="2,"/>
    <s v="1"/>
    <n v="121"/>
    <n v="2.0166666666666666"/>
  </r>
  <r>
    <s v="1GS"/>
    <x v="21"/>
    <d v="2024-11-01T00:00:00"/>
    <x v="0"/>
    <x v="1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11-01T00:00:00"/>
    <x v="0"/>
    <x v="10"/>
    <s v="HK4179"/>
    <x v="3"/>
    <x v="4"/>
    <n v="1"/>
    <n v="278"/>
    <n v="0.5"/>
    <s v="76001"/>
    <x v="106"/>
    <x v="27"/>
    <n v="3"/>
    <s v="0,"/>
    <s v="5"/>
    <n v="5"/>
    <n v="8.3333333333333329E-2"/>
  </r>
  <r>
    <s v="1GS"/>
    <x v="21"/>
    <d v="2024-11-01T00:00:00"/>
    <x v="0"/>
    <x v="10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11-01T00:00:00"/>
    <x v="0"/>
    <x v="10"/>
    <s v="HK4179"/>
    <x v="3"/>
    <x v="4"/>
    <n v="2"/>
    <n v="918"/>
    <n v="2.4"/>
    <s v="81001"/>
    <x v="55"/>
    <x v="14"/>
    <n v="3"/>
    <s v="2,"/>
    <s v="4"/>
    <n v="124"/>
    <n v="2.0666666666666669"/>
  </r>
  <r>
    <s v="1GS"/>
    <x v="21"/>
    <d v="2024-11-01T00:00:00"/>
    <x v="0"/>
    <x v="10"/>
    <s v="HK4179"/>
    <x v="3"/>
    <x v="4"/>
    <n v="1"/>
    <n v="450"/>
    <n v="1.4"/>
    <s v="86573"/>
    <x v="109"/>
    <x v="29"/>
    <n v="3"/>
    <s v="1,"/>
    <s v="4"/>
    <n v="64"/>
    <n v="1.0666666666666667"/>
  </r>
  <r>
    <s v="1GS"/>
    <x v="21"/>
    <d v="2024-11-01T00:00:00"/>
    <x v="0"/>
    <x v="10"/>
    <s v="HK4179"/>
    <x v="3"/>
    <x v="4"/>
    <n v="1"/>
    <n v="777"/>
    <n v="2.1"/>
    <s v="88001"/>
    <x v="60"/>
    <x v="18"/>
    <n v="3"/>
    <s v="2,"/>
    <s v="1"/>
    <n v="121"/>
    <n v="2.0166666666666666"/>
  </r>
  <r>
    <s v="1GS"/>
    <x v="21"/>
    <d v="2024-11-01T00:00:00"/>
    <x v="0"/>
    <x v="10"/>
    <s v="HK4179"/>
    <x v="3"/>
    <x v="4"/>
    <n v="1"/>
    <n v="1580"/>
    <n v="4"/>
    <s v="91001"/>
    <x v="61"/>
    <x v="19"/>
    <n v="1"/>
    <s v="4"/>
    <n v="0"/>
    <n v="240"/>
    <n v="4"/>
  </r>
  <r>
    <s v="1GS"/>
    <x v="21"/>
    <d v="2024-11-01T00:00:00"/>
    <x v="0"/>
    <x v="10"/>
    <s v="HK4179"/>
    <x v="3"/>
    <x v="4"/>
    <n v="3"/>
    <n v="698"/>
    <n v="1.5"/>
    <s v="99001"/>
    <x v="58"/>
    <x v="17"/>
    <n v="3"/>
    <s v="1,"/>
    <s v="5"/>
    <n v="65"/>
    <n v="1.0833333333333333"/>
  </r>
  <r>
    <s v="1GS"/>
    <x v="21"/>
    <d v="2024-11-01T00:00:00"/>
    <x v="0"/>
    <x v="10"/>
    <s v="HK4754"/>
    <x v="7"/>
    <x v="4"/>
    <n v="12"/>
    <n v="2232"/>
    <n v="9.15"/>
    <s v="19318"/>
    <x v="62"/>
    <x v="20"/>
    <n v="4"/>
    <s v="9,"/>
    <s v="15"/>
    <n v="555"/>
    <n v="9.25"/>
  </r>
  <r>
    <s v="1GS"/>
    <x v="21"/>
    <d v="2024-11-01T00:00:00"/>
    <x v="0"/>
    <x v="10"/>
    <s v="HK4754"/>
    <x v="7"/>
    <x v="4"/>
    <n v="2"/>
    <n v="276"/>
    <n v="1.4"/>
    <s v="19418"/>
    <x v="116"/>
    <x v="20"/>
    <n v="3"/>
    <s v="1,"/>
    <s v="4"/>
    <n v="64"/>
    <n v="1.0666666666666667"/>
  </r>
  <r>
    <s v="1GS"/>
    <x v="21"/>
    <d v="2024-11-01T00:00:00"/>
    <x v="0"/>
    <x v="1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11-01T00:00:00"/>
    <x v="0"/>
    <x v="10"/>
    <s v="HK4754"/>
    <x v="7"/>
    <x v="4"/>
    <n v="3"/>
    <n v="399"/>
    <n v="1.45"/>
    <s v="27001"/>
    <x v="56"/>
    <x v="15"/>
    <n v="4"/>
    <s v="1,"/>
    <s v="45"/>
    <n v="105"/>
    <n v="1.75"/>
  </r>
  <r>
    <s v="1GS"/>
    <x v="21"/>
    <d v="2024-11-01T00:00:00"/>
    <x v="0"/>
    <x v="10"/>
    <s v="HK4754"/>
    <x v="7"/>
    <x v="4"/>
    <n v="1"/>
    <n v="157"/>
    <n v="0.38"/>
    <s v="66001"/>
    <x v="98"/>
    <x v="31"/>
    <n v="4"/>
    <s v="0,"/>
    <s v="38"/>
    <n v="38"/>
    <n v="0.6333333333333333"/>
  </r>
  <r>
    <s v="OAA"/>
    <x v="23"/>
    <d v="2024-11-01T00:00:00"/>
    <x v="0"/>
    <x v="10"/>
    <s v="HK5124"/>
    <x v="14"/>
    <x v="1"/>
    <n v="3"/>
    <n v="1258"/>
    <n v="3.52"/>
    <s v="25175"/>
    <x v="1"/>
    <x v="1"/>
    <n v="4"/>
    <s v="3,"/>
    <s v="52"/>
    <n v="232"/>
    <n v="3.8666666666666667"/>
  </r>
  <r>
    <s v="OAA"/>
    <x v="23"/>
    <d v="2024-11-01T00:00:00"/>
    <x v="0"/>
    <x v="10"/>
    <s v="HK5124"/>
    <x v="14"/>
    <x v="1"/>
    <n v="18"/>
    <n v="18990"/>
    <n v="63.83"/>
    <s v="44001"/>
    <x v="84"/>
    <x v="28"/>
    <n v="5"/>
    <s v="63"/>
    <s v=",83"/>
    <n v="3780.83"/>
    <n v="63.013833333333331"/>
  </r>
  <r>
    <s v="OAA"/>
    <x v="23"/>
    <d v="2024-11-01T00:00:00"/>
    <x v="0"/>
    <x v="10"/>
    <s v="HK5195"/>
    <x v="3"/>
    <x v="1"/>
    <n v="14"/>
    <n v="11176"/>
    <n v="29.83"/>
    <s v="19001"/>
    <x v="85"/>
    <x v="20"/>
    <n v="5"/>
    <s v="29"/>
    <s v=",83"/>
    <n v="1740.83"/>
    <n v="29.013833333333331"/>
  </r>
  <r>
    <s v="OAA"/>
    <x v="23"/>
    <d v="2024-11-01T00:00:00"/>
    <x v="0"/>
    <x v="10"/>
    <s v="HK5195"/>
    <x v="3"/>
    <x v="1"/>
    <n v="2"/>
    <n v="1793"/>
    <n v="4.83"/>
    <s v="25175"/>
    <x v="1"/>
    <x v="1"/>
    <n v="4"/>
    <s v="4,"/>
    <s v="83"/>
    <n v="323"/>
    <n v="5.3833333333333337"/>
  </r>
  <r>
    <s v="OEZ"/>
    <x v="26"/>
    <d v="2024-11-01T00:00:00"/>
    <x v="0"/>
    <x v="10"/>
    <s v="HK4846"/>
    <x v="12"/>
    <x v="4"/>
    <n v="1"/>
    <n v="680"/>
    <n v="1.3"/>
    <s v="11001"/>
    <x v="10"/>
    <x v="8"/>
    <n v="3"/>
    <s v="1,"/>
    <s v="3"/>
    <n v="63"/>
    <n v="1.05"/>
  </r>
  <r>
    <s v="OEZ"/>
    <x v="26"/>
    <d v="2024-11-01T00:00:00"/>
    <x v="0"/>
    <x v="10"/>
    <s v="HK4846"/>
    <x v="12"/>
    <x v="4"/>
    <n v="1"/>
    <n v="680"/>
    <n v="1.35"/>
    <s v="18001"/>
    <x v="105"/>
    <x v="30"/>
    <n v="4"/>
    <s v="1,"/>
    <s v="35"/>
    <n v="95"/>
    <n v="1.5833333333333333"/>
  </r>
  <r>
    <s v="OEZ"/>
    <x v="26"/>
    <d v="2024-11-01T00:00:00"/>
    <x v="0"/>
    <x v="10"/>
    <s v="HK4846"/>
    <x v="12"/>
    <x v="4"/>
    <n v="2"/>
    <n v="680"/>
    <n v="1.35"/>
    <s v="27001"/>
    <x v="56"/>
    <x v="15"/>
    <n v="4"/>
    <s v="1,"/>
    <s v="35"/>
    <n v="95"/>
    <n v="1.5833333333333333"/>
  </r>
  <r>
    <s v="OEZ"/>
    <x v="26"/>
    <d v="2024-11-01T00:00:00"/>
    <x v="0"/>
    <x v="10"/>
    <s v="HK4846"/>
    <x v="12"/>
    <x v="4"/>
    <n v="1"/>
    <n v="680"/>
    <n v="1.25"/>
    <s v="50001"/>
    <x v="77"/>
    <x v="24"/>
    <n v="4"/>
    <s v="1,"/>
    <s v="25"/>
    <n v="85"/>
    <n v="1.4166666666666667"/>
  </r>
  <r>
    <s v="OEZ"/>
    <x v="26"/>
    <d v="2024-11-01T00:00:00"/>
    <x v="0"/>
    <x v="10"/>
    <s v="HK4846"/>
    <x v="12"/>
    <x v="4"/>
    <n v="1"/>
    <n v="680"/>
    <n v="1.35"/>
    <s v="52001"/>
    <x v="54"/>
    <x v="13"/>
    <n v="4"/>
    <s v="1,"/>
    <s v="35"/>
    <n v="95"/>
    <n v="1.5833333333333333"/>
  </r>
  <r>
    <s v="OEZ"/>
    <x v="26"/>
    <d v="2024-11-01T00:00:00"/>
    <x v="0"/>
    <x v="10"/>
    <s v="HK4846"/>
    <x v="12"/>
    <x v="4"/>
    <n v="1"/>
    <n v="1000"/>
    <n v="2.15"/>
    <s v="54001"/>
    <x v="52"/>
    <x v="12"/>
    <n v="4"/>
    <s v="2,"/>
    <s v="15"/>
    <n v="135"/>
    <n v="2.25"/>
  </r>
  <r>
    <s v="OEZ"/>
    <x v="26"/>
    <d v="2024-11-01T00:00:00"/>
    <x v="0"/>
    <x v="10"/>
    <s v="HK4846"/>
    <x v="12"/>
    <x v="4"/>
    <n v="5"/>
    <n v="2810"/>
    <n v="6.15"/>
    <s v="81001"/>
    <x v="55"/>
    <x v="14"/>
    <n v="4"/>
    <s v="6,"/>
    <s v="15"/>
    <n v="375"/>
    <n v="6.25"/>
  </r>
  <r>
    <s v="OEZ"/>
    <x v="26"/>
    <d v="2024-11-01T00:00:00"/>
    <x v="0"/>
    <x v="10"/>
    <s v="HK4846"/>
    <x v="12"/>
    <x v="4"/>
    <n v="3"/>
    <n v="1130"/>
    <n v="2.35"/>
    <s v="81736"/>
    <x v="59"/>
    <x v="14"/>
    <n v="4"/>
    <s v="2,"/>
    <s v="35"/>
    <n v="155"/>
    <n v="2.5833333333333335"/>
  </r>
  <r>
    <s v="OEZ"/>
    <x v="26"/>
    <d v="2024-11-01T00:00:00"/>
    <x v="0"/>
    <x v="10"/>
    <s v="HK4846"/>
    <x v="12"/>
    <x v="4"/>
    <n v="2"/>
    <n v="1130"/>
    <n v="2.2999999999999998"/>
    <s v="85001"/>
    <x v="4"/>
    <x v="4"/>
    <n v="3"/>
    <s v="2,"/>
    <s v="3"/>
    <n v="123"/>
    <n v="2.0499999999999998"/>
  </r>
  <r>
    <s v="OEZ"/>
    <x v="26"/>
    <d v="2024-11-01T00:00:00"/>
    <x v="0"/>
    <x v="10"/>
    <s v="HK4846"/>
    <x v="12"/>
    <x v="4"/>
    <n v="4"/>
    <n v="4730"/>
    <n v="10.25"/>
    <s v="88001"/>
    <x v="60"/>
    <x v="18"/>
    <n v="5"/>
    <s v="10"/>
    <s v=",25"/>
    <n v="600.25"/>
    <n v="10.004166666666666"/>
  </r>
  <r>
    <s v="OEZ"/>
    <x v="26"/>
    <d v="2024-11-01T00:00:00"/>
    <x v="0"/>
    <x v="10"/>
    <s v="HK4846"/>
    <x v="12"/>
    <x v="4"/>
    <n v="1"/>
    <n v="350"/>
    <n v="0.45"/>
    <s v="88564"/>
    <x v="78"/>
    <x v="18"/>
    <n v="4"/>
    <s v="0,"/>
    <s v="45"/>
    <n v="45"/>
    <n v="0.75"/>
  </r>
  <r>
    <s v="OEZ"/>
    <x v="26"/>
    <d v="2024-11-01T00:00:00"/>
    <x v="0"/>
    <x v="10"/>
    <s v="HK4846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11-01T00:00:00"/>
    <x v="0"/>
    <x v="10"/>
    <s v="HK5002"/>
    <x v="12"/>
    <x v="4"/>
    <n v="1"/>
    <n v="900"/>
    <n v="2"/>
    <s v="11001"/>
    <x v="10"/>
    <x v="8"/>
    <n v="1"/>
    <s v="2"/>
    <n v="0"/>
    <n v="120"/>
    <n v="2"/>
  </r>
  <r>
    <s v="OEZ"/>
    <x v="26"/>
    <d v="2024-11-01T00:00:00"/>
    <x v="0"/>
    <x v="10"/>
    <s v="HK5002"/>
    <x v="12"/>
    <x v="4"/>
    <n v="2"/>
    <n v="1580"/>
    <n v="3.35"/>
    <s v="13001"/>
    <x v="67"/>
    <x v="10"/>
    <n v="4"/>
    <s v="3,"/>
    <s v="35"/>
    <n v="215"/>
    <n v="3.5833333333333335"/>
  </r>
  <r>
    <s v="OEZ"/>
    <x v="26"/>
    <d v="2024-11-01T00:00:00"/>
    <x v="0"/>
    <x v="10"/>
    <s v="HK5002"/>
    <x v="12"/>
    <x v="4"/>
    <n v="1"/>
    <n v="450"/>
    <n v="1"/>
    <s v="23001"/>
    <x v="0"/>
    <x v="0"/>
    <n v="1"/>
    <s v="1"/>
    <n v="0"/>
    <n v="60"/>
    <n v="1"/>
  </r>
  <r>
    <s v="OEZ"/>
    <x v="26"/>
    <d v="2024-11-01T00:00:00"/>
    <x v="0"/>
    <x v="10"/>
    <s v="HK5002"/>
    <x v="12"/>
    <x v="4"/>
    <n v="1"/>
    <n v="1000"/>
    <n v="2.15"/>
    <s v="47001"/>
    <x v="74"/>
    <x v="23"/>
    <n v="4"/>
    <s v="2,"/>
    <s v="15"/>
    <n v="135"/>
    <n v="2.25"/>
  </r>
  <r>
    <s v="OEZ"/>
    <x v="26"/>
    <d v="2024-11-01T00:00:00"/>
    <x v="0"/>
    <x v="10"/>
    <s v="HK5002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11-01T00:00:00"/>
    <x v="0"/>
    <x v="10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11-01T00:00:00"/>
    <x v="0"/>
    <x v="10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11-01T00:00:00"/>
    <x v="0"/>
    <x v="10"/>
    <s v="HK5002"/>
    <x v="12"/>
    <x v="4"/>
    <n v="3"/>
    <n v="1900"/>
    <n v="4.0999999999999996"/>
    <s v="81736"/>
    <x v="59"/>
    <x v="14"/>
    <n v="3"/>
    <s v="4,"/>
    <s v="1"/>
    <n v="241"/>
    <n v="4.0166666666666666"/>
  </r>
  <r>
    <s v="OEZ"/>
    <x v="26"/>
    <d v="2024-11-01T00:00:00"/>
    <x v="0"/>
    <x v="10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11-01T00:00:00"/>
    <x v="0"/>
    <x v="10"/>
    <s v="HK5002"/>
    <x v="12"/>
    <x v="4"/>
    <n v="3"/>
    <n v="4400"/>
    <n v="9.4499999999999993"/>
    <s v="91001"/>
    <x v="61"/>
    <x v="19"/>
    <n v="4"/>
    <s v="9,"/>
    <s v="45"/>
    <n v="585"/>
    <n v="9.75"/>
  </r>
  <r>
    <s v="0AC"/>
    <x v="0"/>
    <d v="2024-12-01T00:00:00"/>
    <x v="0"/>
    <x v="11"/>
    <s v="HK2127"/>
    <x v="0"/>
    <x v="0"/>
    <n v="2"/>
    <n v="603"/>
    <n v="3.37"/>
    <s v="5001"/>
    <x v="2"/>
    <x v="2"/>
    <n v="4"/>
    <s v="3,"/>
    <s v="37"/>
    <n v="217"/>
    <n v="3.6166666666666667"/>
  </r>
  <r>
    <s v="0AC"/>
    <x v="0"/>
    <d v="2024-12-01T00:00:00"/>
    <x v="0"/>
    <x v="11"/>
    <s v="HK2127"/>
    <x v="0"/>
    <x v="0"/>
    <n v="1"/>
    <n v="625"/>
    <n v="3.45"/>
    <s v="5031"/>
    <x v="21"/>
    <x v="2"/>
    <n v="4"/>
    <s v="3,"/>
    <s v="45"/>
    <n v="225"/>
    <n v="3.75"/>
  </r>
  <r>
    <s v="0AC"/>
    <x v="0"/>
    <d v="2024-12-01T00:00:00"/>
    <x v="0"/>
    <x v="11"/>
    <s v="HK2127"/>
    <x v="0"/>
    <x v="0"/>
    <n v="1"/>
    <n v="528"/>
    <n v="3.1"/>
    <s v="5086"/>
    <x v="165"/>
    <x v="2"/>
    <n v="3"/>
    <s v="3,"/>
    <s v="1"/>
    <n v="181"/>
    <n v="3.0166666666666666"/>
  </r>
  <r>
    <s v="0AC"/>
    <x v="0"/>
    <d v="2024-12-01T00:00:00"/>
    <x v="0"/>
    <x v="11"/>
    <s v="HK2127"/>
    <x v="0"/>
    <x v="0"/>
    <n v="1"/>
    <n v="500"/>
    <n v="3"/>
    <s v="5237"/>
    <x v="166"/>
    <x v="2"/>
    <n v="1"/>
    <s v="3"/>
    <n v="0"/>
    <n v="180"/>
    <n v="3"/>
  </r>
  <r>
    <s v="0AC"/>
    <x v="0"/>
    <d v="2024-12-01T00:00:00"/>
    <x v="0"/>
    <x v="11"/>
    <s v="HK2127"/>
    <x v="0"/>
    <x v="0"/>
    <n v="1"/>
    <n v="417"/>
    <n v="2.2999999999999998"/>
    <s v="5240"/>
    <x v="167"/>
    <x v="2"/>
    <n v="3"/>
    <s v="2,"/>
    <s v="3"/>
    <n v="123"/>
    <n v="2.0499999999999998"/>
  </r>
  <r>
    <s v="0AC"/>
    <x v="0"/>
    <d v="2024-12-01T00:00:00"/>
    <x v="0"/>
    <x v="11"/>
    <s v="HK2127"/>
    <x v="0"/>
    <x v="0"/>
    <n v="2"/>
    <n v="667"/>
    <n v="4"/>
    <s v="5368"/>
    <x v="15"/>
    <x v="2"/>
    <n v="1"/>
    <s v="4"/>
    <n v="0"/>
    <n v="240"/>
    <n v="4"/>
  </r>
  <r>
    <s v="0AC"/>
    <x v="0"/>
    <d v="2024-12-01T00:00:00"/>
    <x v="0"/>
    <x v="11"/>
    <s v="HK2127"/>
    <x v="0"/>
    <x v="0"/>
    <n v="1"/>
    <n v="306"/>
    <n v="1.5"/>
    <s v="5628"/>
    <x v="47"/>
    <x v="2"/>
    <n v="3"/>
    <s v="1,"/>
    <s v="5"/>
    <n v="65"/>
    <n v="1.0833333333333333"/>
  </r>
  <r>
    <s v="0AC"/>
    <x v="0"/>
    <d v="2024-12-01T00:00:00"/>
    <x v="0"/>
    <x v="11"/>
    <s v="HK2127"/>
    <x v="0"/>
    <x v="0"/>
    <n v="3"/>
    <n v="1483"/>
    <n v="8.5399999999999991"/>
    <s v="5686"/>
    <x v="49"/>
    <x v="2"/>
    <n v="4"/>
    <s v="8,"/>
    <s v="54"/>
    <n v="534"/>
    <n v="8.9"/>
  </r>
  <r>
    <s v="0AC"/>
    <x v="0"/>
    <d v="2024-12-01T00:00:00"/>
    <x v="0"/>
    <x v="11"/>
    <s v="HK2127"/>
    <x v="0"/>
    <x v="0"/>
    <n v="3"/>
    <n v="1156"/>
    <n v="6.56"/>
    <s v="5887"/>
    <x v="41"/>
    <x v="2"/>
    <n v="4"/>
    <s v="6,"/>
    <s v="56"/>
    <n v="416"/>
    <n v="6.9333333333333336"/>
  </r>
  <r>
    <s v="0AC"/>
    <x v="0"/>
    <d v="2024-12-01T00:00:00"/>
    <x v="0"/>
    <x v="11"/>
    <s v="HK2899"/>
    <x v="1"/>
    <x v="0"/>
    <n v="2"/>
    <n v="472"/>
    <n v="2.5"/>
    <s v="5001"/>
    <x v="2"/>
    <x v="2"/>
    <n v="3"/>
    <s v="2,"/>
    <s v="5"/>
    <n v="125"/>
    <n v="2.0833333333333335"/>
  </r>
  <r>
    <s v="0AC"/>
    <x v="0"/>
    <d v="2024-12-01T00:00:00"/>
    <x v="0"/>
    <x v="11"/>
    <s v="HK2899"/>
    <x v="1"/>
    <x v="0"/>
    <n v="1"/>
    <n v="403"/>
    <n v="2.25"/>
    <s v="5031"/>
    <x v="21"/>
    <x v="2"/>
    <n v="4"/>
    <s v="2,"/>
    <s v="25"/>
    <n v="145"/>
    <n v="2.4166666666666665"/>
  </r>
  <r>
    <s v="0AC"/>
    <x v="0"/>
    <d v="2024-12-01T00:00:00"/>
    <x v="0"/>
    <x v="11"/>
    <s v="HK2899"/>
    <x v="1"/>
    <x v="0"/>
    <n v="1"/>
    <n v="292"/>
    <n v="1.45"/>
    <s v="5686"/>
    <x v="49"/>
    <x v="2"/>
    <n v="4"/>
    <s v="1,"/>
    <s v="45"/>
    <n v="105"/>
    <n v="1.75"/>
  </r>
  <r>
    <s v="0DW"/>
    <x v="2"/>
    <d v="2024-12-01T00:00:00"/>
    <x v="0"/>
    <x v="11"/>
    <s v="HK4781"/>
    <x v="0"/>
    <x v="0"/>
    <n v="8"/>
    <n v="2416"/>
    <n v="25.75"/>
    <s v="25175"/>
    <x v="1"/>
    <x v="1"/>
    <n v="5"/>
    <s v="25"/>
    <s v=",75"/>
    <n v="1500.75"/>
    <n v="25.012499999999999"/>
  </r>
  <r>
    <s v="0DW"/>
    <x v="2"/>
    <d v="2024-12-01T00:00:00"/>
    <x v="0"/>
    <x v="11"/>
    <s v="HK4781"/>
    <x v="0"/>
    <x v="0"/>
    <n v="6"/>
    <n v="1961"/>
    <n v="19.5"/>
    <s v="27001"/>
    <x v="56"/>
    <x v="15"/>
    <n v="4"/>
    <s v="19"/>
    <s v=",5"/>
    <n v="1140.5"/>
    <n v="19.008333333333333"/>
  </r>
  <r>
    <s v="0DW"/>
    <x v="2"/>
    <d v="2024-12-01T00:00:00"/>
    <x v="0"/>
    <x v="11"/>
    <s v="HK4781"/>
    <x v="0"/>
    <x v="11"/>
    <n v="1"/>
    <n v="112"/>
    <n v="1"/>
    <s v="25175"/>
    <x v="1"/>
    <x v="1"/>
    <n v="1"/>
    <s v="1"/>
    <n v="0"/>
    <n v="60"/>
    <n v="1"/>
  </r>
  <r>
    <s v="0DW"/>
    <x v="2"/>
    <d v="2024-12-01T00:00:00"/>
    <x v="0"/>
    <x v="11"/>
    <s v="HK4781"/>
    <x v="0"/>
    <x v="11"/>
    <n v="3"/>
    <n v="611"/>
    <n v="6.4"/>
    <s v="27001"/>
    <x v="56"/>
    <x v="15"/>
    <n v="3"/>
    <s v="6,"/>
    <s v="4"/>
    <n v="364"/>
    <n v="6.0666666666666664"/>
  </r>
  <r>
    <s v="0DZ"/>
    <x v="3"/>
    <d v="2024-12-01T00:00:00"/>
    <x v="0"/>
    <x v="11"/>
    <s v="HK4891"/>
    <x v="4"/>
    <x v="4"/>
    <n v="1"/>
    <n v="841"/>
    <n v="1.35"/>
    <s v="11001"/>
    <x v="10"/>
    <x v="8"/>
    <n v="4"/>
    <s v="1,"/>
    <s v="35"/>
    <n v="95"/>
    <n v="1.5833333333333333"/>
  </r>
  <r>
    <s v="0EA"/>
    <x v="4"/>
    <d v="2024-12-01T00:00:00"/>
    <x v="0"/>
    <x v="11"/>
    <s v="HK2714"/>
    <x v="7"/>
    <x v="4"/>
    <n v="1"/>
    <n v="629"/>
    <n v="0.55000000000000004"/>
    <s v="19318"/>
    <x v="62"/>
    <x v="20"/>
    <n v="4"/>
    <s v="0,"/>
    <s v="55"/>
    <n v="55"/>
    <n v="0.91666666666666663"/>
  </r>
  <r>
    <s v="0EA"/>
    <x v="4"/>
    <d v="2024-12-01T00:00:00"/>
    <x v="0"/>
    <x v="11"/>
    <s v="HK2714"/>
    <x v="7"/>
    <x v="4"/>
    <n v="10"/>
    <n v="3750"/>
    <n v="12.3"/>
    <s v="27001"/>
    <x v="56"/>
    <x v="15"/>
    <n v="4"/>
    <s v="12"/>
    <s v=",3"/>
    <n v="720.3"/>
    <n v="12.004999999999999"/>
  </r>
  <r>
    <s v="0EA"/>
    <x v="4"/>
    <d v="2024-12-01T00:00:00"/>
    <x v="0"/>
    <x v="11"/>
    <s v="HK2714"/>
    <x v="7"/>
    <x v="4"/>
    <n v="2"/>
    <n v="136"/>
    <n v="1.05"/>
    <s v="27495"/>
    <x v="70"/>
    <x v="15"/>
    <n v="4"/>
    <s v="1,"/>
    <s v="05"/>
    <n v="65"/>
    <n v="1.0833333333333333"/>
  </r>
  <r>
    <s v="0EA"/>
    <x v="4"/>
    <d v="2024-12-01T00:00:00"/>
    <x v="0"/>
    <x v="11"/>
    <s v="HK2714"/>
    <x v="7"/>
    <x v="4"/>
    <n v="1"/>
    <n v="460"/>
    <n v="0.4"/>
    <s v="50001"/>
    <x v="77"/>
    <x v="24"/>
    <n v="3"/>
    <s v="0,"/>
    <s v="4"/>
    <n v="4"/>
    <n v="6.6666666666666666E-2"/>
  </r>
  <r>
    <s v="0EA"/>
    <x v="4"/>
    <d v="2024-12-01T00:00:00"/>
    <x v="0"/>
    <x v="11"/>
    <s v="HK2714"/>
    <x v="7"/>
    <x v="4"/>
    <n v="1"/>
    <n v="405"/>
    <n v="2.15"/>
    <s v="68001"/>
    <x v="8"/>
    <x v="6"/>
    <n v="4"/>
    <s v="2,"/>
    <s v="15"/>
    <n v="135"/>
    <n v="2.25"/>
  </r>
  <r>
    <s v="0EA"/>
    <x v="4"/>
    <d v="2024-12-01T00:00:00"/>
    <x v="0"/>
    <x v="11"/>
    <s v="HK2714"/>
    <x v="7"/>
    <x v="4"/>
    <n v="6"/>
    <n v="4151"/>
    <n v="10.1"/>
    <s v="81001"/>
    <x v="55"/>
    <x v="14"/>
    <n v="4"/>
    <s v="10"/>
    <s v=",1"/>
    <n v="600.1"/>
    <n v="10.001666666666667"/>
  </r>
  <r>
    <s v="0EA"/>
    <x v="4"/>
    <d v="2024-12-01T00:00:00"/>
    <x v="0"/>
    <x v="11"/>
    <s v="HK2714"/>
    <x v="7"/>
    <x v="4"/>
    <n v="9"/>
    <n v="3447"/>
    <n v="10.3"/>
    <s v="81736"/>
    <x v="59"/>
    <x v="14"/>
    <n v="4"/>
    <s v="10"/>
    <s v=",3"/>
    <n v="600.29999999999995"/>
    <n v="10.004999999999999"/>
  </r>
  <r>
    <s v="0EA"/>
    <x v="4"/>
    <d v="2024-12-01T00:00:00"/>
    <x v="0"/>
    <x v="11"/>
    <s v="HK2714"/>
    <x v="7"/>
    <x v="4"/>
    <n v="1"/>
    <n v="134"/>
    <n v="1.1000000000000001"/>
    <s v="85001"/>
    <x v="4"/>
    <x v="4"/>
    <n v="3"/>
    <s v="1,"/>
    <s v="1"/>
    <n v="61"/>
    <n v="1.0166666666666666"/>
  </r>
  <r>
    <s v="0EA"/>
    <x v="4"/>
    <d v="2024-12-01T00:00:00"/>
    <x v="0"/>
    <x v="11"/>
    <s v="HK2714"/>
    <x v="7"/>
    <x v="4"/>
    <n v="1"/>
    <n v="265"/>
    <n v="0.55000000000000004"/>
    <s v="95200"/>
    <x v="90"/>
    <x v="26"/>
    <n v="4"/>
    <s v="0,"/>
    <s v="55"/>
    <n v="55"/>
    <n v="0.91666666666666663"/>
  </r>
  <r>
    <s v="0EA"/>
    <x v="4"/>
    <d v="2024-12-01T00:00:00"/>
    <x v="0"/>
    <x v="11"/>
    <s v="HK4714"/>
    <x v="5"/>
    <x v="4"/>
    <n v="2"/>
    <n v="462"/>
    <n v="2.15"/>
    <s v="23001"/>
    <x v="0"/>
    <x v="0"/>
    <n v="4"/>
    <s v="2,"/>
    <s v="15"/>
    <n v="135"/>
    <n v="2.25"/>
  </r>
  <r>
    <s v="0EA"/>
    <x v="4"/>
    <d v="2024-12-01T00:00:00"/>
    <x v="0"/>
    <x v="11"/>
    <s v="HK4714"/>
    <x v="5"/>
    <x v="4"/>
    <n v="16"/>
    <n v="5580"/>
    <n v="15.25"/>
    <s v="27001"/>
    <x v="56"/>
    <x v="15"/>
    <n v="5"/>
    <s v="15"/>
    <s v=",25"/>
    <n v="900.25"/>
    <n v="15.004166666666666"/>
  </r>
  <r>
    <s v="0EA"/>
    <x v="4"/>
    <d v="2024-12-01T00:00:00"/>
    <x v="0"/>
    <x v="11"/>
    <s v="HK4714"/>
    <x v="5"/>
    <x v="4"/>
    <n v="1"/>
    <n v="295"/>
    <n v="2"/>
    <s v="50001"/>
    <x v="77"/>
    <x v="24"/>
    <n v="1"/>
    <s v="2"/>
    <n v="0"/>
    <n v="120"/>
    <n v="2"/>
  </r>
  <r>
    <s v="0EA"/>
    <x v="4"/>
    <d v="2024-12-01T00:00:00"/>
    <x v="0"/>
    <x v="11"/>
    <s v="HK4714"/>
    <x v="5"/>
    <x v="4"/>
    <n v="1"/>
    <n v="1117"/>
    <n v="1.25"/>
    <s v="68001"/>
    <x v="8"/>
    <x v="6"/>
    <n v="4"/>
    <s v="1,"/>
    <s v="25"/>
    <n v="85"/>
    <n v="1.4166666666666667"/>
  </r>
  <r>
    <s v="0EA"/>
    <x v="4"/>
    <d v="2024-12-01T00:00:00"/>
    <x v="0"/>
    <x v="11"/>
    <s v="HK4714"/>
    <x v="5"/>
    <x v="4"/>
    <n v="4"/>
    <n v="2611"/>
    <n v="5.45"/>
    <s v="81001"/>
    <x v="55"/>
    <x v="14"/>
    <n v="4"/>
    <s v="5,"/>
    <s v="45"/>
    <n v="345"/>
    <n v="5.75"/>
  </r>
  <r>
    <s v="0EA"/>
    <x v="4"/>
    <d v="2024-12-01T00:00:00"/>
    <x v="0"/>
    <x v="11"/>
    <s v="HK4966"/>
    <x v="6"/>
    <x v="4"/>
    <n v="1"/>
    <n v="1100"/>
    <n v="2.4"/>
    <s v="20001"/>
    <x v="7"/>
    <x v="7"/>
    <n v="3"/>
    <s v="2,"/>
    <s v="4"/>
    <n v="124"/>
    <n v="2.0666666666666669"/>
  </r>
  <r>
    <s v="0EA"/>
    <x v="4"/>
    <d v="2024-12-01T00:00:00"/>
    <x v="0"/>
    <x v="11"/>
    <s v="HK4966"/>
    <x v="6"/>
    <x v="4"/>
    <n v="1"/>
    <n v="428"/>
    <n v="1.3"/>
    <s v="23001"/>
    <x v="0"/>
    <x v="0"/>
    <n v="3"/>
    <s v="1,"/>
    <s v="3"/>
    <n v="63"/>
    <n v="1.05"/>
  </r>
  <r>
    <s v="0EA"/>
    <x v="4"/>
    <d v="2024-12-01T00:00:00"/>
    <x v="0"/>
    <x v="11"/>
    <s v="HK4966"/>
    <x v="6"/>
    <x v="4"/>
    <n v="3"/>
    <n v="674"/>
    <n v="2.0499999999999998"/>
    <s v="27001"/>
    <x v="56"/>
    <x v="15"/>
    <n v="4"/>
    <s v="2,"/>
    <s v="05"/>
    <n v="125"/>
    <n v="2.0833333333333335"/>
  </r>
  <r>
    <s v="0EA"/>
    <x v="4"/>
    <d v="2024-12-01T00:00:00"/>
    <x v="0"/>
    <x v="11"/>
    <s v="HK4966"/>
    <x v="6"/>
    <x v="4"/>
    <n v="1"/>
    <n v="618"/>
    <n v="0.55000000000000004"/>
    <s v="68001"/>
    <x v="8"/>
    <x v="6"/>
    <n v="4"/>
    <s v="0,"/>
    <s v="55"/>
    <n v="55"/>
    <n v="0.91666666666666663"/>
  </r>
  <r>
    <s v="0EA"/>
    <x v="4"/>
    <d v="2024-12-01T00:00:00"/>
    <x v="0"/>
    <x v="11"/>
    <s v="HK4966"/>
    <x v="6"/>
    <x v="4"/>
    <n v="1"/>
    <n v="301"/>
    <n v="0.5"/>
    <s v="81001"/>
    <x v="55"/>
    <x v="14"/>
    <n v="3"/>
    <s v="0,"/>
    <s v="5"/>
    <n v="5"/>
    <n v="8.3333333333333329E-2"/>
  </r>
  <r>
    <s v="0EA"/>
    <x v="4"/>
    <d v="2024-12-01T00:00:00"/>
    <x v="0"/>
    <x v="11"/>
    <s v="HK4966"/>
    <x v="6"/>
    <x v="4"/>
    <n v="2"/>
    <n v="745"/>
    <n v="2.4"/>
    <s v="81736"/>
    <x v="59"/>
    <x v="14"/>
    <n v="3"/>
    <s v="2,"/>
    <s v="4"/>
    <n v="124"/>
    <n v="2.0666666666666669"/>
  </r>
  <r>
    <s v="0EA"/>
    <x v="4"/>
    <d v="2024-12-01T00:00:00"/>
    <x v="0"/>
    <x v="11"/>
    <s v="HK4966"/>
    <x v="6"/>
    <x v="4"/>
    <n v="1"/>
    <n v="493"/>
    <n v="0.5"/>
    <s v="85001"/>
    <x v="4"/>
    <x v="4"/>
    <n v="3"/>
    <s v="0,"/>
    <s v="5"/>
    <n v="5"/>
    <n v="8.3333333333333329E-2"/>
  </r>
  <r>
    <s v="0EA"/>
    <x v="4"/>
    <d v="2024-12-01T00:00:00"/>
    <x v="0"/>
    <x v="11"/>
    <s v="HK4966"/>
    <x v="6"/>
    <x v="4"/>
    <n v="7"/>
    <n v="4333"/>
    <n v="17.399999999999999"/>
    <s v="88001"/>
    <x v="60"/>
    <x v="18"/>
    <n v="4"/>
    <s v="17"/>
    <s v=",4"/>
    <n v="1020.4"/>
    <n v="17.006666666666668"/>
  </r>
  <r>
    <s v="0EA"/>
    <x v="4"/>
    <d v="2024-12-01T00:00:00"/>
    <x v="0"/>
    <x v="11"/>
    <s v="HK4966"/>
    <x v="6"/>
    <x v="4"/>
    <n v="8"/>
    <n v="9172"/>
    <n v="8.24"/>
    <s v="91001"/>
    <x v="61"/>
    <x v="19"/>
    <n v="4"/>
    <s v="8,"/>
    <s v="24"/>
    <n v="504"/>
    <n v="8.4"/>
  </r>
  <r>
    <s v="0EA"/>
    <x v="4"/>
    <d v="2024-12-01T00:00:00"/>
    <x v="0"/>
    <x v="11"/>
    <s v="HK4966"/>
    <x v="6"/>
    <x v="4"/>
    <n v="1"/>
    <n v="571"/>
    <n v="0.5"/>
    <s v="91407"/>
    <x v="87"/>
    <x v="19"/>
    <n v="3"/>
    <s v="0,"/>
    <s v="5"/>
    <n v="5"/>
    <n v="8.3333333333333329E-2"/>
  </r>
  <r>
    <s v="0EA"/>
    <x v="4"/>
    <d v="2024-12-01T00:00:00"/>
    <x v="0"/>
    <x v="11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12-01T00:00:00"/>
    <x v="0"/>
    <x v="11"/>
    <s v="HK4966"/>
    <x v="6"/>
    <x v="4"/>
    <n v="3"/>
    <n v="471"/>
    <n v="5.55"/>
    <s v="99001"/>
    <x v="58"/>
    <x v="17"/>
    <n v="4"/>
    <s v="5,"/>
    <s v="55"/>
    <n v="355"/>
    <n v="5.916666666666667"/>
  </r>
  <r>
    <s v="0EA"/>
    <x v="4"/>
    <d v="2024-12-01T00:00:00"/>
    <x v="0"/>
    <x v="11"/>
    <s v="HK5020"/>
    <x v="7"/>
    <x v="4"/>
    <n v="2"/>
    <n v="818"/>
    <n v="2"/>
    <s v="19318"/>
    <x v="62"/>
    <x v="20"/>
    <n v="1"/>
    <s v="2"/>
    <n v="0"/>
    <n v="120"/>
    <n v="2"/>
  </r>
  <r>
    <s v="0EA"/>
    <x v="4"/>
    <d v="2024-12-01T00:00:00"/>
    <x v="0"/>
    <x v="11"/>
    <s v="HK5020"/>
    <x v="7"/>
    <x v="4"/>
    <n v="1"/>
    <n v="351"/>
    <n v="0.55000000000000004"/>
    <s v="19809"/>
    <x v="63"/>
    <x v="20"/>
    <n v="4"/>
    <s v="0,"/>
    <s v="55"/>
    <n v="55"/>
    <n v="0.91666666666666663"/>
  </r>
  <r>
    <s v="0EA"/>
    <x v="4"/>
    <d v="2024-12-01T00:00:00"/>
    <x v="0"/>
    <x v="11"/>
    <s v="HK5020"/>
    <x v="7"/>
    <x v="4"/>
    <n v="1"/>
    <n v="247"/>
    <n v="1.1000000000000001"/>
    <s v="20011"/>
    <x v="133"/>
    <x v="7"/>
    <n v="3"/>
    <s v="1,"/>
    <s v="1"/>
    <n v="61"/>
    <n v="1.0166666666666666"/>
  </r>
  <r>
    <s v="0EA"/>
    <x v="4"/>
    <d v="2024-12-01T00:00:00"/>
    <x v="0"/>
    <x v="11"/>
    <s v="HK5020"/>
    <x v="7"/>
    <x v="4"/>
    <n v="9"/>
    <n v="2398"/>
    <n v="10.1"/>
    <s v="27001"/>
    <x v="56"/>
    <x v="15"/>
    <n v="4"/>
    <s v="10"/>
    <s v=",1"/>
    <n v="600.1"/>
    <n v="10.001666666666667"/>
  </r>
  <r>
    <s v="0EA"/>
    <x v="4"/>
    <d v="2024-12-01T00:00:00"/>
    <x v="0"/>
    <x v="11"/>
    <s v="HK5020"/>
    <x v="7"/>
    <x v="4"/>
    <n v="1"/>
    <n v="186"/>
    <n v="1"/>
    <s v="50001"/>
    <x v="77"/>
    <x v="24"/>
    <n v="1"/>
    <s v="1"/>
    <n v="0"/>
    <n v="60"/>
    <n v="1"/>
  </r>
  <r>
    <s v="0EA"/>
    <x v="4"/>
    <d v="2024-12-01T00:00:00"/>
    <x v="0"/>
    <x v="11"/>
    <s v="HK5020"/>
    <x v="7"/>
    <x v="4"/>
    <n v="4"/>
    <n v="2063"/>
    <n v="5.3"/>
    <s v="81001"/>
    <x v="55"/>
    <x v="14"/>
    <n v="3"/>
    <s v="5,"/>
    <s v="3"/>
    <n v="303"/>
    <n v="5.05"/>
  </r>
  <r>
    <s v="0EA"/>
    <x v="4"/>
    <d v="2024-12-01T00:00:00"/>
    <x v="0"/>
    <x v="11"/>
    <s v="HK5020"/>
    <x v="7"/>
    <x v="4"/>
    <n v="10"/>
    <n v="3634"/>
    <n v="2.2400000000000002"/>
    <s v="81736"/>
    <x v="59"/>
    <x v="14"/>
    <n v="4"/>
    <s v="2,"/>
    <s v="24"/>
    <n v="144"/>
    <n v="2.4"/>
  </r>
  <r>
    <s v="0EA"/>
    <x v="4"/>
    <d v="2024-12-01T00:00:00"/>
    <x v="0"/>
    <x v="11"/>
    <s v="HK5020"/>
    <x v="7"/>
    <x v="4"/>
    <n v="1"/>
    <n v="265"/>
    <n v="0.5"/>
    <s v="95200"/>
    <x v="90"/>
    <x v="26"/>
    <n v="3"/>
    <s v="0,"/>
    <s v="5"/>
    <n v="5"/>
    <n v="8.3333333333333329E-2"/>
  </r>
  <r>
    <s v="0EA"/>
    <x v="4"/>
    <d v="2024-12-01T00:00:00"/>
    <x v="0"/>
    <x v="11"/>
    <s v="HK5020"/>
    <x v="7"/>
    <x v="4"/>
    <n v="1"/>
    <n v="603"/>
    <n v="2.25"/>
    <s v="99773"/>
    <x v="71"/>
    <x v="17"/>
    <n v="4"/>
    <s v="2,"/>
    <s v="25"/>
    <n v="145"/>
    <n v="2.4166666666666665"/>
  </r>
  <r>
    <s v="0EB"/>
    <x v="5"/>
    <d v="2024-12-01T00:00:00"/>
    <x v="0"/>
    <x v="11"/>
    <s v="HK4870"/>
    <x v="0"/>
    <x v="0"/>
    <n v="3"/>
    <n v="1566"/>
    <n v="8.6999999999999993"/>
    <s v="20001"/>
    <x v="7"/>
    <x v="7"/>
    <n v="3"/>
    <s v="8,"/>
    <s v="7"/>
    <n v="487"/>
    <n v="8.1166666666666671"/>
  </r>
  <r>
    <s v="0EB"/>
    <x v="5"/>
    <d v="2024-12-01T00:00:00"/>
    <x v="0"/>
    <x v="11"/>
    <s v="HK4870"/>
    <x v="0"/>
    <x v="0"/>
    <n v="4"/>
    <n v="2106"/>
    <n v="11.7"/>
    <s v="23001"/>
    <x v="0"/>
    <x v="0"/>
    <n v="4"/>
    <s v="11"/>
    <s v=",7"/>
    <n v="660.7"/>
    <n v="11.011666666666667"/>
  </r>
  <r>
    <s v="0EB"/>
    <x v="5"/>
    <d v="2024-12-01T00:00:00"/>
    <x v="0"/>
    <x v="11"/>
    <s v="HK4870"/>
    <x v="0"/>
    <x v="0"/>
    <n v="2"/>
    <n v="801"/>
    <n v="4.45"/>
    <s v="44001"/>
    <x v="84"/>
    <x v="28"/>
    <n v="4"/>
    <s v="4,"/>
    <s v="45"/>
    <n v="285"/>
    <n v="4.75"/>
  </r>
  <r>
    <s v="0EB"/>
    <x v="5"/>
    <d v="2024-12-01T00:00:00"/>
    <x v="0"/>
    <x v="11"/>
    <s v="HK4870"/>
    <x v="0"/>
    <x v="0"/>
    <n v="1"/>
    <n v="900"/>
    <n v="5"/>
    <s v="50001"/>
    <x v="77"/>
    <x v="24"/>
    <n v="1"/>
    <s v="5"/>
    <n v="0"/>
    <n v="300"/>
    <n v="5"/>
  </r>
  <r>
    <s v="0EB"/>
    <x v="5"/>
    <d v="2024-12-01T00:00:00"/>
    <x v="0"/>
    <x v="11"/>
    <s v="HK4870"/>
    <x v="0"/>
    <x v="0"/>
    <n v="2"/>
    <n v="576"/>
    <n v="3.2"/>
    <s v="5001"/>
    <x v="2"/>
    <x v="2"/>
    <n v="3"/>
    <s v="3,"/>
    <s v="2"/>
    <n v="182"/>
    <n v="3.0333333333333332"/>
  </r>
  <r>
    <s v="0EB"/>
    <x v="5"/>
    <d v="2024-12-01T00:00:00"/>
    <x v="0"/>
    <x v="11"/>
    <s v="HK4870"/>
    <x v="0"/>
    <x v="0"/>
    <n v="3"/>
    <n v="1134"/>
    <n v="6.3"/>
    <s v="5045"/>
    <x v="110"/>
    <x v="2"/>
    <n v="3"/>
    <s v="6,"/>
    <s v="3"/>
    <n v="363"/>
    <n v="6.05"/>
  </r>
  <r>
    <s v="0EB"/>
    <x v="5"/>
    <d v="2024-12-01T00:00:00"/>
    <x v="0"/>
    <x v="11"/>
    <s v="HK4870"/>
    <x v="0"/>
    <x v="0"/>
    <n v="4"/>
    <n v="1062"/>
    <n v="8.9"/>
    <s v="5147"/>
    <x v="107"/>
    <x v="2"/>
    <n v="3"/>
    <s v="8,"/>
    <s v="9"/>
    <n v="489"/>
    <n v="8.15"/>
  </r>
  <r>
    <s v="0EB"/>
    <x v="5"/>
    <d v="2024-12-01T00:00:00"/>
    <x v="0"/>
    <x v="11"/>
    <s v="HK4870"/>
    <x v="0"/>
    <x v="0"/>
    <n v="4"/>
    <n v="540"/>
    <n v="3"/>
    <s v="68190"/>
    <x v="82"/>
    <x v="6"/>
    <n v="1"/>
    <s v="3"/>
    <n v="0"/>
    <n v="180"/>
    <n v="3"/>
  </r>
  <r>
    <s v="0EB"/>
    <x v="5"/>
    <d v="2024-12-01T00:00:00"/>
    <x v="0"/>
    <x v="11"/>
    <s v="HK4870"/>
    <x v="0"/>
    <x v="0"/>
    <n v="3"/>
    <n v="2034"/>
    <n v="11.3"/>
    <s v="8849"/>
    <x v="168"/>
    <x v="5"/>
    <n v="4"/>
    <s v="11"/>
    <s v=",3"/>
    <n v="660.3"/>
    <n v="11.004999999999999"/>
  </r>
  <r>
    <s v="0EB"/>
    <x v="5"/>
    <d v="2024-12-01T00:00:00"/>
    <x v="0"/>
    <x v="11"/>
    <s v="HK5061"/>
    <x v="1"/>
    <x v="0"/>
    <n v="7"/>
    <n v="3870"/>
    <n v="21.5"/>
    <s v="20001"/>
    <x v="7"/>
    <x v="7"/>
    <n v="4"/>
    <s v="21"/>
    <s v=",5"/>
    <n v="1260.5"/>
    <n v="21.008333333333333"/>
  </r>
  <r>
    <s v="0EB"/>
    <x v="5"/>
    <d v="2024-12-01T00:00:00"/>
    <x v="0"/>
    <x v="11"/>
    <s v="HK5061"/>
    <x v="1"/>
    <x v="0"/>
    <n v="1"/>
    <n v="459"/>
    <n v="2.5499999999999998"/>
    <s v="5001"/>
    <x v="2"/>
    <x v="2"/>
    <n v="4"/>
    <s v="2,"/>
    <s v="55"/>
    <n v="175"/>
    <n v="2.9166666666666665"/>
  </r>
  <r>
    <s v="0EC"/>
    <x v="6"/>
    <d v="2024-12-01T00:00:00"/>
    <x v="0"/>
    <x v="11"/>
    <s v="HK1833"/>
    <x v="1"/>
    <x v="4"/>
    <n v="5"/>
    <n v="2700"/>
    <n v="10.25"/>
    <s v="25175"/>
    <x v="1"/>
    <x v="1"/>
    <n v="5"/>
    <s v="10"/>
    <s v=",25"/>
    <n v="600.25"/>
    <n v="10.004166666666666"/>
  </r>
  <r>
    <s v="0EC"/>
    <x v="6"/>
    <d v="2024-12-01T00:00:00"/>
    <x v="0"/>
    <x v="11"/>
    <s v="HK1833"/>
    <x v="1"/>
    <x v="4"/>
    <n v="1"/>
    <n v="420"/>
    <n v="1.5"/>
    <s v="41001"/>
    <x v="51"/>
    <x v="11"/>
    <n v="3"/>
    <s v="1,"/>
    <s v="5"/>
    <n v="65"/>
    <n v="1.0833333333333333"/>
  </r>
  <r>
    <s v="0EC"/>
    <x v="6"/>
    <d v="2024-12-01T00:00:00"/>
    <x v="0"/>
    <x v="11"/>
    <s v="HK1833"/>
    <x v="1"/>
    <x v="4"/>
    <n v="22"/>
    <n v="11003"/>
    <n v="44.25"/>
    <s v="50001"/>
    <x v="77"/>
    <x v="24"/>
    <n v="5"/>
    <s v="44"/>
    <s v=",25"/>
    <n v="2640.25"/>
    <n v="44.00416666666667"/>
  </r>
  <r>
    <s v="0EC"/>
    <x v="6"/>
    <d v="2024-12-01T00:00:00"/>
    <x v="0"/>
    <x v="11"/>
    <s v="HK1833"/>
    <x v="1"/>
    <x v="4"/>
    <n v="1"/>
    <n v="207"/>
    <n v="1.3"/>
    <s v="91001"/>
    <x v="61"/>
    <x v="19"/>
    <n v="3"/>
    <s v="1,"/>
    <s v="3"/>
    <n v="63"/>
    <n v="1.05"/>
  </r>
  <r>
    <s v="0EC"/>
    <x v="6"/>
    <d v="2024-12-01T00:00:00"/>
    <x v="0"/>
    <x v="11"/>
    <s v="HK1833"/>
    <x v="1"/>
    <x v="4"/>
    <n v="2"/>
    <n v="1183"/>
    <n v="2.35"/>
    <s v="94001"/>
    <x v="68"/>
    <x v="21"/>
    <n v="4"/>
    <s v="2,"/>
    <s v="35"/>
    <n v="155"/>
    <n v="2.5833333333333335"/>
  </r>
  <r>
    <s v="0EC"/>
    <x v="6"/>
    <d v="2024-12-01T00:00:00"/>
    <x v="0"/>
    <x v="11"/>
    <s v="HK1833"/>
    <x v="1"/>
    <x v="4"/>
    <n v="4"/>
    <n v="603"/>
    <n v="1.5"/>
    <s v="95001"/>
    <x v="81"/>
    <x v="26"/>
    <n v="3"/>
    <s v="1,"/>
    <s v="5"/>
    <n v="65"/>
    <n v="1.0833333333333333"/>
  </r>
  <r>
    <s v="0EC"/>
    <x v="6"/>
    <d v="2024-12-01T00:00:00"/>
    <x v="0"/>
    <x v="11"/>
    <s v="HK3059"/>
    <x v="7"/>
    <x v="4"/>
    <n v="1"/>
    <n v="773"/>
    <n v="3"/>
    <s v="23001"/>
    <x v="0"/>
    <x v="0"/>
    <n v="1"/>
    <s v="3"/>
    <n v="0"/>
    <n v="180"/>
    <n v="3"/>
  </r>
  <r>
    <s v="0EC"/>
    <x v="6"/>
    <d v="2024-12-01T00:00:00"/>
    <x v="0"/>
    <x v="11"/>
    <s v="HK3059"/>
    <x v="7"/>
    <x v="4"/>
    <n v="14"/>
    <n v="6353"/>
    <n v="26.15"/>
    <s v="25175"/>
    <x v="1"/>
    <x v="1"/>
    <n v="5"/>
    <s v="26"/>
    <s v=",15"/>
    <n v="1560.15"/>
    <n v="26.002500000000001"/>
  </r>
  <r>
    <s v="0EC"/>
    <x v="6"/>
    <d v="2024-12-01T00:00:00"/>
    <x v="0"/>
    <x v="11"/>
    <s v="HK3059"/>
    <x v="7"/>
    <x v="4"/>
    <n v="13"/>
    <n v="7586"/>
    <n v="27.1"/>
    <s v="50001"/>
    <x v="77"/>
    <x v="24"/>
    <n v="4"/>
    <s v="27"/>
    <s v=",1"/>
    <n v="1620.1"/>
    <n v="27.001666666666665"/>
  </r>
  <r>
    <s v="0EC"/>
    <x v="6"/>
    <d v="2024-12-01T00:00:00"/>
    <x v="0"/>
    <x v="11"/>
    <s v="HK3059"/>
    <x v="7"/>
    <x v="4"/>
    <n v="3"/>
    <n v="883"/>
    <n v="4.3"/>
    <s v="5001"/>
    <x v="2"/>
    <x v="2"/>
    <n v="3"/>
    <s v="4,"/>
    <s v="3"/>
    <n v="243"/>
    <n v="4.05"/>
  </r>
  <r>
    <s v="0EC"/>
    <x v="6"/>
    <d v="2024-12-01T00:00:00"/>
    <x v="0"/>
    <x v="11"/>
    <s v="HK3059"/>
    <x v="7"/>
    <x v="4"/>
    <n v="1"/>
    <n v="137"/>
    <n v="1.1499999999999999"/>
    <s v="68001"/>
    <x v="8"/>
    <x v="6"/>
    <n v="4"/>
    <s v="1,"/>
    <s v="15"/>
    <n v="75"/>
    <n v="1.25"/>
  </r>
  <r>
    <s v="0EC"/>
    <x v="6"/>
    <d v="2024-12-01T00:00:00"/>
    <x v="0"/>
    <x v="11"/>
    <s v="HK3059"/>
    <x v="7"/>
    <x v="4"/>
    <n v="1"/>
    <n v="188"/>
    <n v="0.5"/>
    <s v="85001"/>
    <x v="4"/>
    <x v="4"/>
    <n v="3"/>
    <s v="0,"/>
    <s v="5"/>
    <n v="5"/>
    <n v="8.3333333333333329E-2"/>
  </r>
  <r>
    <s v="0EC"/>
    <x v="6"/>
    <d v="2024-12-01T00:00:00"/>
    <x v="0"/>
    <x v="11"/>
    <s v="HK3059"/>
    <x v="7"/>
    <x v="4"/>
    <n v="2"/>
    <n v="685"/>
    <n v="1.5"/>
    <s v="91001"/>
    <x v="61"/>
    <x v="19"/>
    <n v="3"/>
    <s v="1,"/>
    <s v="5"/>
    <n v="65"/>
    <n v="1.0833333333333333"/>
  </r>
  <r>
    <s v="0EC"/>
    <x v="6"/>
    <d v="2024-12-01T00:00:00"/>
    <x v="0"/>
    <x v="11"/>
    <s v="HK3059"/>
    <x v="7"/>
    <x v="4"/>
    <n v="1"/>
    <n v="218"/>
    <n v="0.5"/>
    <s v="94001"/>
    <x v="68"/>
    <x v="21"/>
    <n v="3"/>
    <s v="0,"/>
    <s v="5"/>
    <n v="5"/>
    <n v="8.3333333333333329E-2"/>
  </r>
  <r>
    <s v="0EC"/>
    <x v="6"/>
    <d v="2024-12-01T00:00:00"/>
    <x v="0"/>
    <x v="11"/>
    <s v="HK3059"/>
    <x v="7"/>
    <x v="4"/>
    <n v="1"/>
    <n v="7"/>
    <n v="0.55000000000000004"/>
    <s v="97001"/>
    <x v="57"/>
    <x v="16"/>
    <n v="4"/>
    <s v="0,"/>
    <s v="55"/>
    <n v="55"/>
    <n v="0.91666666666666663"/>
  </r>
  <r>
    <s v="0EC"/>
    <x v="6"/>
    <d v="2024-12-01T00:00:00"/>
    <x v="0"/>
    <x v="11"/>
    <s v="HK3059"/>
    <x v="7"/>
    <x v="4"/>
    <n v="1"/>
    <n v="474"/>
    <n v="2"/>
    <s v="99773"/>
    <x v="71"/>
    <x v="17"/>
    <n v="1"/>
    <s v="2"/>
    <n v="0"/>
    <n v="120"/>
    <n v="2"/>
  </r>
  <r>
    <s v="0EC"/>
    <x v="6"/>
    <d v="2024-12-01T00:00:00"/>
    <x v="0"/>
    <x v="11"/>
    <s v="HK3245"/>
    <x v="6"/>
    <x v="4"/>
    <n v="3"/>
    <n v="2699"/>
    <n v="6320"/>
    <s v="11001"/>
    <x v="10"/>
    <x v="8"/>
    <n v="4"/>
    <s v="63"/>
    <s v="20"/>
    <n v="3800"/>
    <n v="63.333333333333336"/>
  </r>
  <r>
    <s v="0EC"/>
    <x v="6"/>
    <d v="2024-12-01T00:00:00"/>
    <x v="0"/>
    <x v="11"/>
    <s v="HK3245"/>
    <x v="6"/>
    <x v="4"/>
    <n v="1"/>
    <n v="629"/>
    <n v="1.3"/>
    <s v="20001"/>
    <x v="7"/>
    <x v="7"/>
    <n v="3"/>
    <s v="1,"/>
    <s v="3"/>
    <n v="63"/>
    <n v="1.05"/>
  </r>
  <r>
    <s v="0EC"/>
    <x v="6"/>
    <d v="2024-12-01T00:00:00"/>
    <x v="0"/>
    <x v="11"/>
    <s v="HK3245"/>
    <x v="6"/>
    <x v="4"/>
    <n v="2"/>
    <n v="2634"/>
    <n v="5.05"/>
    <s v="23001"/>
    <x v="0"/>
    <x v="0"/>
    <n v="4"/>
    <s v="5,"/>
    <s v="05"/>
    <n v="305"/>
    <n v="5.083333333333333"/>
  </r>
  <r>
    <s v="0EC"/>
    <x v="6"/>
    <d v="2024-12-01T00:00:00"/>
    <x v="0"/>
    <x v="11"/>
    <s v="HK3245"/>
    <x v="6"/>
    <x v="4"/>
    <n v="7"/>
    <n v="3678"/>
    <n v="9.5"/>
    <s v="25175"/>
    <x v="1"/>
    <x v="1"/>
    <n v="3"/>
    <s v="9,"/>
    <s v="5"/>
    <n v="545"/>
    <n v="9.0833333333333339"/>
  </r>
  <r>
    <s v="0EC"/>
    <x v="6"/>
    <d v="2024-12-01T00:00:00"/>
    <x v="0"/>
    <x v="11"/>
    <s v="HK3245"/>
    <x v="6"/>
    <x v="4"/>
    <n v="2"/>
    <n v="1664"/>
    <n v="3.5"/>
    <s v="47001"/>
    <x v="74"/>
    <x v="23"/>
    <n v="3"/>
    <s v="3,"/>
    <s v="5"/>
    <n v="185"/>
    <n v="3.0833333333333335"/>
  </r>
  <r>
    <s v="0EC"/>
    <x v="6"/>
    <d v="2024-12-01T00:00:00"/>
    <x v="0"/>
    <x v="11"/>
    <s v="HK3245"/>
    <x v="6"/>
    <x v="4"/>
    <n v="1"/>
    <n v="426"/>
    <n v="1"/>
    <s v="50001"/>
    <x v="77"/>
    <x v="24"/>
    <n v="1"/>
    <s v="1"/>
    <n v="0"/>
    <n v="60"/>
    <n v="1"/>
  </r>
  <r>
    <s v="0EC"/>
    <x v="6"/>
    <d v="2024-12-01T00:00:00"/>
    <x v="0"/>
    <x v="11"/>
    <s v="HK3245"/>
    <x v="6"/>
    <x v="4"/>
    <n v="1"/>
    <n v="281"/>
    <n v="0.45"/>
    <s v="5001"/>
    <x v="2"/>
    <x v="2"/>
    <n v="4"/>
    <s v="0,"/>
    <s v="45"/>
    <n v="45"/>
    <n v="0.75"/>
  </r>
  <r>
    <s v="0EC"/>
    <x v="6"/>
    <d v="2024-12-01T00:00:00"/>
    <x v="0"/>
    <x v="11"/>
    <s v="HK3245"/>
    <x v="6"/>
    <x v="4"/>
    <n v="2"/>
    <n v="1285"/>
    <n v="2.5499999999999998"/>
    <s v="5615"/>
    <x v="16"/>
    <x v="2"/>
    <n v="4"/>
    <s v="2,"/>
    <s v="55"/>
    <n v="175"/>
    <n v="2.9166666666666665"/>
  </r>
  <r>
    <s v="0EC"/>
    <x v="6"/>
    <d v="2024-12-01T00:00:00"/>
    <x v="0"/>
    <x v="11"/>
    <s v="HK3245"/>
    <x v="6"/>
    <x v="4"/>
    <n v="1"/>
    <n v="325"/>
    <n v="2"/>
    <s v="76001"/>
    <x v="106"/>
    <x v="27"/>
    <n v="1"/>
    <s v="2"/>
    <n v="0"/>
    <n v="120"/>
    <n v="2"/>
  </r>
  <r>
    <s v="0EC"/>
    <x v="6"/>
    <d v="2024-12-01T00:00:00"/>
    <x v="0"/>
    <x v="11"/>
    <s v="HK3245"/>
    <x v="6"/>
    <x v="4"/>
    <n v="5"/>
    <n v="3364"/>
    <n v="8"/>
    <s v="8001"/>
    <x v="53"/>
    <x v="5"/>
    <n v="1"/>
    <s v="8"/>
    <n v="0"/>
    <n v="480"/>
    <n v="8"/>
  </r>
  <r>
    <s v="0EC"/>
    <x v="6"/>
    <d v="2024-12-01T00:00:00"/>
    <x v="0"/>
    <x v="11"/>
    <s v="HK3245"/>
    <x v="6"/>
    <x v="4"/>
    <n v="1"/>
    <n v="393"/>
    <n v="0.5"/>
    <s v="91407"/>
    <x v="87"/>
    <x v="19"/>
    <n v="3"/>
    <s v="0,"/>
    <s v="5"/>
    <n v="5"/>
    <n v="8.3333333333333329E-2"/>
  </r>
  <r>
    <s v="0EC"/>
    <x v="6"/>
    <d v="2024-12-01T00:00:00"/>
    <x v="0"/>
    <x v="11"/>
    <s v="HK4040"/>
    <x v="7"/>
    <x v="4"/>
    <n v="1"/>
    <n v="629"/>
    <n v="2.2999999999999998"/>
    <s v="20001"/>
    <x v="7"/>
    <x v="7"/>
    <n v="3"/>
    <s v="2,"/>
    <s v="3"/>
    <n v="123"/>
    <n v="2.0499999999999998"/>
  </r>
  <r>
    <s v="0EC"/>
    <x v="6"/>
    <d v="2024-12-01T00:00:00"/>
    <x v="0"/>
    <x v="11"/>
    <s v="HK4040"/>
    <x v="7"/>
    <x v="4"/>
    <n v="1"/>
    <n v="898"/>
    <n v="3.25"/>
    <s v="23001"/>
    <x v="0"/>
    <x v="0"/>
    <n v="4"/>
    <s v="3,"/>
    <s v="25"/>
    <n v="205"/>
    <n v="3.4166666666666665"/>
  </r>
  <r>
    <s v="0EC"/>
    <x v="6"/>
    <d v="2024-12-01T00:00:00"/>
    <x v="0"/>
    <x v="11"/>
    <s v="HK4040"/>
    <x v="7"/>
    <x v="4"/>
    <n v="10"/>
    <n v="6108"/>
    <n v="24.4"/>
    <s v="25175"/>
    <x v="1"/>
    <x v="1"/>
    <n v="4"/>
    <s v="24"/>
    <s v=",4"/>
    <n v="1440.4"/>
    <n v="24.006666666666668"/>
  </r>
  <r>
    <s v="0EC"/>
    <x v="6"/>
    <d v="2024-12-01T00:00:00"/>
    <x v="0"/>
    <x v="11"/>
    <s v="HK4040"/>
    <x v="7"/>
    <x v="4"/>
    <n v="14"/>
    <n v="7741"/>
    <n v="27.3"/>
    <s v="50001"/>
    <x v="77"/>
    <x v="24"/>
    <n v="4"/>
    <s v="27"/>
    <s v=",3"/>
    <n v="1620.3"/>
    <n v="27.004999999999999"/>
  </r>
  <r>
    <s v="0EC"/>
    <x v="6"/>
    <d v="2024-12-01T00:00:00"/>
    <x v="0"/>
    <x v="11"/>
    <s v="HK4040"/>
    <x v="7"/>
    <x v="4"/>
    <n v="4"/>
    <n v="1110"/>
    <n v="5"/>
    <s v="5001"/>
    <x v="2"/>
    <x v="2"/>
    <n v="1"/>
    <s v="5"/>
    <n v="0"/>
    <n v="300"/>
    <n v="5"/>
  </r>
  <r>
    <s v="0EC"/>
    <x v="6"/>
    <d v="2024-12-01T00:00:00"/>
    <x v="0"/>
    <x v="11"/>
    <s v="HK4040"/>
    <x v="7"/>
    <x v="4"/>
    <n v="1"/>
    <n v="1015"/>
    <n v="4.0999999999999996"/>
    <s v="52001"/>
    <x v="54"/>
    <x v="13"/>
    <n v="3"/>
    <s v="4,"/>
    <s v="1"/>
    <n v="241"/>
    <n v="4.0166666666666666"/>
  </r>
  <r>
    <s v="0EC"/>
    <x v="6"/>
    <d v="2024-12-01T00:00:00"/>
    <x v="0"/>
    <x v="11"/>
    <s v="HK4040"/>
    <x v="7"/>
    <x v="4"/>
    <n v="1"/>
    <n v="350"/>
    <n v="1.3"/>
    <s v="5615"/>
    <x v="16"/>
    <x v="2"/>
    <n v="3"/>
    <s v="1,"/>
    <s v="3"/>
    <n v="63"/>
    <n v="1.05"/>
  </r>
  <r>
    <s v="0EC"/>
    <x v="6"/>
    <d v="2024-12-01T00:00:00"/>
    <x v="0"/>
    <x v="11"/>
    <s v="HK4040"/>
    <x v="7"/>
    <x v="4"/>
    <n v="1"/>
    <n v="137"/>
    <n v="0.5"/>
    <s v="68001"/>
    <x v="8"/>
    <x v="6"/>
    <n v="3"/>
    <s v="0,"/>
    <s v="5"/>
    <n v="5"/>
    <n v="8.3333333333333329E-2"/>
  </r>
  <r>
    <s v="0EC"/>
    <x v="6"/>
    <d v="2024-12-01T00:00:00"/>
    <x v="0"/>
    <x v="11"/>
    <s v="HK4040"/>
    <x v="7"/>
    <x v="4"/>
    <n v="2"/>
    <n v="539"/>
    <n v="2.4"/>
    <s v="76001"/>
    <x v="106"/>
    <x v="27"/>
    <n v="3"/>
    <s v="2,"/>
    <s v="4"/>
    <n v="124"/>
    <n v="2.0666666666666669"/>
  </r>
  <r>
    <s v="0EC"/>
    <x v="6"/>
    <d v="2024-12-01T00:00:00"/>
    <x v="0"/>
    <x v="11"/>
    <s v="HK4040"/>
    <x v="7"/>
    <x v="4"/>
    <n v="3"/>
    <n v="1215"/>
    <n v="4.3499999999999996"/>
    <s v="91001"/>
    <x v="61"/>
    <x v="19"/>
    <n v="4"/>
    <s v="4,"/>
    <s v="35"/>
    <n v="275"/>
    <n v="4.583333333333333"/>
  </r>
  <r>
    <s v="0EC"/>
    <x v="6"/>
    <d v="2024-12-01T00:00:00"/>
    <x v="0"/>
    <x v="11"/>
    <s v="HK4040"/>
    <x v="7"/>
    <x v="4"/>
    <n v="2"/>
    <n v="494"/>
    <n v="1.25"/>
    <s v="95001"/>
    <x v="81"/>
    <x v="26"/>
    <n v="4"/>
    <s v="1,"/>
    <s v="25"/>
    <n v="85"/>
    <n v="1.4166666666666667"/>
  </r>
  <r>
    <s v="0EC"/>
    <x v="6"/>
    <d v="2024-12-01T00:00:00"/>
    <x v="0"/>
    <x v="11"/>
    <s v="HK4460"/>
    <x v="12"/>
    <x v="4"/>
    <n v="1"/>
    <n v="1087"/>
    <n v="3.25"/>
    <s v="11001"/>
    <x v="10"/>
    <x v="8"/>
    <n v="4"/>
    <s v="3,"/>
    <s v="25"/>
    <n v="205"/>
    <n v="3.4166666666666665"/>
  </r>
  <r>
    <s v="0EC"/>
    <x v="6"/>
    <d v="2024-12-01T00:00:00"/>
    <x v="0"/>
    <x v="11"/>
    <s v="HK4460"/>
    <x v="12"/>
    <x v="4"/>
    <n v="1"/>
    <n v="1018"/>
    <n v="2.5"/>
    <s v="13001"/>
    <x v="67"/>
    <x v="10"/>
    <n v="3"/>
    <s v="2,"/>
    <s v="5"/>
    <n v="125"/>
    <n v="2.0833333333333335"/>
  </r>
  <r>
    <s v="0EC"/>
    <x v="6"/>
    <d v="2024-12-01T00:00:00"/>
    <x v="0"/>
    <x v="11"/>
    <s v="HK4460"/>
    <x v="12"/>
    <x v="4"/>
    <n v="1"/>
    <n v="232"/>
    <n v="1"/>
    <s v="17001"/>
    <x v="69"/>
    <x v="9"/>
    <n v="1"/>
    <s v="1"/>
    <n v="0"/>
    <n v="60"/>
    <n v="1"/>
  </r>
  <r>
    <s v="0EC"/>
    <x v="6"/>
    <d v="2024-12-01T00:00:00"/>
    <x v="0"/>
    <x v="11"/>
    <s v="HK4460"/>
    <x v="12"/>
    <x v="4"/>
    <n v="1"/>
    <n v="570"/>
    <n v="1.3"/>
    <s v="23001"/>
    <x v="0"/>
    <x v="0"/>
    <n v="3"/>
    <s v="1,"/>
    <s v="3"/>
    <n v="63"/>
    <n v="1.05"/>
  </r>
  <r>
    <s v="0EC"/>
    <x v="6"/>
    <d v="2024-12-01T00:00:00"/>
    <x v="0"/>
    <x v="11"/>
    <s v="HK4460"/>
    <x v="12"/>
    <x v="4"/>
    <n v="7"/>
    <n v="5450"/>
    <n v="13.05"/>
    <s v="25175"/>
    <x v="1"/>
    <x v="1"/>
    <n v="5"/>
    <s v="13"/>
    <s v=",05"/>
    <n v="780.05"/>
    <n v="13.000833333333333"/>
  </r>
  <r>
    <s v="0EC"/>
    <x v="6"/>
    <d v="2024-12-01T00:00:00"/>
    <x v="0"/>
    <x v="11"/>
    <s v="HK4460"/>
    <x v="12"/>
    <x v="4"/>
    <n v="1"/>
    <n v="242"/>
    <n v="0.35"/>
    <s v="41001"/>
    <x v="51"/>
    <x v="11"/>
    <n v="4"/>
    <s v="0,"/>
    <s v="35"/>
    <n v="35"/>
    <n v="0.58333333333333337"/>
  </r>
  <r>
    <s v="0EC"/>
    <x v="6"/>
    <d v="2024-12-01T00:00:00"/>
    <x v="0"/>
    <x v="11"/>
    <s v="HK4460"/>
    <x v="12"/>
    <x v="4"/>
    <n v="9"/>
    <n v="5415"/>
    <n v="14.45"/>
    <s v="50001"/>
    <x v="77"/>
    <x v="24"/>
    <n v="5"/>
    <s v="14"/>
    <s v=",45"/>
    <n v="840.45"/>
    <n v="14.0075"/>
  </r>
  <r>
    <s v="0EC"/>
    <x v="6"/>
    <d v="2024-12-01T00:00:00"/>
    <x v="0"/>
    <x v="11"/>
    <s v="HK4460"/>
    <x v="12"/>
    <x v="4"/>
    <n v="1"/>
    <n v="136"/>
    <n v="0.35"/>
    <s v="5001"/>
    <x v="2"/>
    <x v="2"/>
    <n v="4"/>
    <s v="0,"/>
    <s v="35"/>
    <n v="35"/>
    <n v="0.58333333333333337"/>
  </r>
  <r>
    <s v="0EC"/>
    <x v="6"/>
    <d v="2024-12-01T00:00:00"/>
    <x v="0"/>
    <x v="11"/>
    <s v="HK4460"/>
    <x v="12"/>
    <x v="4"/>
    <n v="1"/>
    <n v="1296"/>
    <n v="3.25"/>
    <s v="5615"/>
    <x v="16"/>
    <x v="2"/>
    <n v="4"/>
    <s v="3,"/>
    <s v="25"/>
    <n v="205"/>
    <n v="3.4166666666666665"/>
  </r>
  <r>
    <s v="0EC"/>
    <x v="6"/>
    <d v="2024-12-01T00:00:00"/>
    <x v="0"/>
    <x v="11"/>
    <s v="HK4460"/>
    <x v="12"/>
    <x v="4"/>
    <n v="1"/>
    <n v="259"/>
    <n v="0.5"/>
    <s v="68001"/>
    <x v="8"/>
    <x v="6"/>
    <n v="3"/>
    <s v="0,"/>
    <s v="5"/>
    <n v="5"/>
    <n v="8.3333333333333329E-2"/>
  </r>
  <r>
    <s v="0EC"/>
    <x v="6"/>
    <d v="2024-12-01T00:00:00"/>
    <x v="0"/>
    <x v="11"/>
    <s v="HK4460"/>
    <x v="12"/>
    <x v="4"/>
    <n v="1"/>
    <n v="143"/>
    <n v="0.4"/>
    <s v="76001"/>
    <x v="106"/>
    <x v="27"/>
    <n v="3"/>
    <s v="0,"/>
    <s v="4"/>
    <n v="4"/>
    <n v="6.6666666666666666E-2"/>
  </r>
  <r>
    <s v="0EC"/>
    <x v="6"/>
    <d v="2024-12-01T00:00:00"/>
    <x v="0"/>
    <x v="11"/>
    <s v="HK4460"/>
    <x v="12"/>
    <x v="4"/>
    <n v="5"/>
    <n v="3524"/>
    <n v="9.25"/>
    <s v="8001"/>
    <x v="53"/>
    <x v="5"/>
    <n v="4"/>
    <s v="9,"/>
    <s v="25"/>
    <n v="565"/>
    <n v="9.4166666666666661"/>
  </r>
  <r>
    <s v="0EC"/>
    <x v="6"/>
    <d v="2024-12-01T00:00:00"/>
    <x v="0"/>
    <x v="11"/>
    <s v="HK4460"/>
    <x v="12"/>
    <x v="4"/>
    <n v="1"/>
    <n v="188"/>
    <n v="0.4"/>
    <s v="85001"/>
    <x v="4"/>
    <x v="4"/>
    <n v="3"/>
    <s v="0,"/>
    <s v="4"/>
    <n v="4"/>
    <n v="6.6666666666666666E-2"/>
  </r>
  <r>
    <s v="0EC"/>
    <x v="6"/>
    <d v="2024-12-01T00:00:00"/>
    <x v="0"/>
    <x v="11"/>
    <s v="HK4460"/>
    <x v="12"/>
    <x v="4"/>
    <n v="5"/>
    <n v="1101"/>
    <n v="3.4"/>
    <s v="88001"/>
    <x v="60"/>
    <x v="18"/>
    <n v="3"/>
    <s v="3,"/>
    <s v="4"/>
    <n v="184"/>
    <n v="3.0666666666666669"/>
  </r>
  <r>
    <s v="0EC"/>
    <x v="6"/>
    <d v="2024-12-01T00:00:00"/>
    <x v="0"/>
    <x v="11"/>
    <s v="HK4460"/>
    <x v="12"/>
    <x v="4"/>
    <n v="1"/>
    <n v="92"/>
    <n v="0.25"/>
    <s v="88564"/>
    <x v="78"/>
    <x v="18"/>
    <n v="4"/>
    <s v="0,"/>
    <s v="25"/>
    <n v="25"/>
    <n v="0.41666666666666669"/>
  </r>
  <r>
    <s v="0EC"/>
    <x v="6"/>
    <d v="2024-12-01T00:00:00"/>
    <x v="0"/>
    <x v="11"/>
    <s v="HK4460"/>
    <x v="12"/>
    <x v="4"/>
    <n v="3"/>
    <n v="1096"/>
    <n v="2.1"/>
    <s v="91001"/>
    <x v="61"/>
    <x v="19"/>
    <n v="3"/>
    <s v="2,"/>
    <s v="1"/>
    <n v="121"/>
    <n v="2.0166666666666666"/>
  </r>
  <r>
    <s v="0EC"/>
    <x v="6"/>
    <d v="2024-12-01T00:00:00"/>
    <x v="0"/>
    <x v="11"/>
    <s v="HK4460"/>
    <x v="12"/>
    <x v="4"/>
    <n v="1"/>
    <n v="110"/>
    <n v="0.4"/>
    <s v="91798"/>
    <x v="88"/>
    <x v="19"/>
    <n v="3"/>
    <s v="0,"/>
    <s v="4"/>
    <n v="4"/>
    <n v="6.6666666666666666E-2"/>
  </r>
  <r>
    <s v="0EC"/>
    <x v="6"/>
    <d v="2024-12-01T00:00:00"/>
    <x v="0"/>
    <x v="11"/>
    <s v="HK4850"/>
    <x v="7"/>
    <x v="4"/>
    <n v="1"/>
    <n v="629"/>
    <n v="2.2999999999999998"/>
    <s v="20001"/>
    <x v="7"/>
    <x v="7"/>
    <n v="3"/>
    <s v="2,"/>
    <s v="3"/>
    <n v="123"/>
    <n v="2.0499999999999998"/>
  </r>
  <r>
    <s v="0EC"/>
    <x v="6"/>
    <d v="2024-12-01T00:00:00"/>
    <x v="0"/>
    <x v="11"/>
    <s v="HK4850"/>
    <x v="7"/>
    <x v="4"/>
    <n v="3"/>
    <n v="2479"/>
    <n v="9.5"/>
    <s v="23001"/>
    <x v="0"/>
    <x v="0"/>
    <n v="3"/>
    <s v="9,"/>
    <s v="5"/>
    <n v="545"/>
    <n v="9.0833333333333339"/>
  </r>
  <r>
    <s v="0EC"/>
    <x v="6"/>
    <d v="2024-12-01T00:00:00"/>
    <x v="0"/>
    <x v="11"/>
    <s v="HK4850"/>
    <x v="7"/>
    <x v="4"/>
    <n v="8"/>
    <n v="3712"/>
    <n v="15.3"/>
    <s v="25175"/>
    <x v="1"/>
    <x v="1"/>
    <n v="4"/>
    <s v="15"/>
    <s v=",3"/>
    <n v="900.3"/>
    <n v="15.004999999999999"/>
  </r>
  <r>
    <s v="0EC"/>
    <x v="6"/>
    <d v="2024-12-01T00:00:00"/>
    <x v="0"/>
    <x v="11"/>
    <s v="HK4850"/>
    <x v="7"/>
    <x v="4"/>
    <n v="1"/>
    <n v="420"/>
    <n v="1.45"/>
    <s v="41001"/>
    <x v="51"/>
    <x v="11"/>
    <n v="4"/>
    <s v="1,"/>
    <s v="45"/>
    <n v="105"/>
    <n v="1.75"/>
  </r>
  <r>
    <s v="0EC"/>
    <x v="6"/>
    <d v="2024-12-01T00:00:00"/>
    <x v="0"/>
    <x v="11"/>
    <s v="HK4850"/>
    <x v="7"/>
    <x v="4"/>
    <n v="10"/>
    <n v="6393"/>
    <n v="24.05"/>
    <s v="50001"/>
    <x v="77"/>
    <x v="24"/>
    <n v="5"/>
    <s v="24"/>
    <s v=",05"/>
    <n v="1440.05"/>
    <n v="24.000833333333333"/>
  </r>
  <r>
    <s v="0EC"/>
    <x v="6"/>
    <d v="2024-12-01T00:00:00"/>
    <x v="0"/>
    <x v="11"/>
    <s v="HK4850"/>
    <x v="7"/>
    <x v="4"/>
    <n v="2"/>
    <n v="434"/>
    <n v="1.3"/>
    <s v="5615"/>
    <x v="16"/>
    <x v="2"/>
    <n v="3"/>
    <s v="1,"/>
    <s v="3"/>
    <n v="63"/>
    <n v="1.05"/>
  </r>
  <r>
    <s v="0EC"/>
    <x v="6"/>
    <d v="2024-12-01T00:00:00"/>
    <x v="0"/>
    <x v="11"/>
    <s v="HK4850"/>
    <x v="7"/>
    <x v="4"/>
    <n v="1"/>
    <n v="338"/>
    <n v="1.25"/>
    <s v="68001"/>
    <x v="8"/>
    <x v="6"/>
    <n v="4"/>
    <s v="1,"/>
    <s v="25"/>
    <n v="85"/>
    <n v="1.4166666666666667"/>
  </r>
  <r>
    <s v="0EC"/>
    <x v="6"/>
    <d v="2024-12-01T00:00:00"/>
    <x v="0"/>
    <x v="11"/>
    <s v="HK4850"/>
    <x v="7"/>
    <x v="4"/>
    <n v="1"/>
    <n v="92"/>
    <n v="0.5"/>
    <s v="76001"/>
    <x v="106"/>
    <x v="27"/>
    <n v="3"/>
    <s v="0,"/>
    <s v="5"/>
    <n v="5"/>
    <n v="8.3333333333333329E-2"/>
  </r>
  <r>
    <s v="0EC"/>
    <x v="6"/>
    <d v="2024-12-01T00:00:00"/>
    <x v="0"/>
    <x v="11"/>
    <s v="HK4850"/>
    <x v="7"/>
    <x v="4"/>
    <n v="1"/>
    <n v="272"/>
    <n v="1"/>
    <s v="8001"/>
    <x v="53"/>
    <x v="5"/>
    <n v="1"/>
    <s v="1"/>
    <n v="0"/>
    <n v="60"/>
    <n v="1"/>
  </r>
  <r>
    <s v="0EC"/>
    <x v="6"/>
    <d v="2024-12-01T00:00:00"/>
    <x v="0"/>
    <x v="11"/>
    <s v="HK4850"/>
    <x v="7"/>
    <x v="4"/>
    <n v="3"/>
    <n v="1029"/>
    <n v="4.4000000000000004"/>
    <s v="91001"/>
    <x v="61"/>
    <x v="19"/>
    <n v="3"/>
    <s v="4,"/>
    <s v="4"/>
    <n v="244"/>
    <n v="4.0666666666666664"/>
  </r>
  <r>
    <s v="0EC"/>
    <x v="6"/>
    <d v="2024-12-01T00:00:00"/>
    <x v="0"/>
    <x v="11"/>
    <s v="HK4850"/>
    <x v="7"/>
    <x v="4"/>
    <n v="1"/>
    <n v="109"/>
    <n v="0.45"/>
    <s v="94001"/>
    <x v="68"/>
    <x v="21"/>
    <n v="4"/>
    <s v="0,"/>
    <s v="45"/>
    <n v="45"/>
    <n v="0.75"/>
  </r>
  <r>
    <s v="0EC"/>
    <x v="6"/>
    <d v="2024-12-01T00:00:00"/>
    <x v="0"/>
    <x v="11"/>
    <s v="HK4850"/>
    <x v="7"/>
    <x v="4"/>
    <n v="1"/>
    <n v="297"/>
    <n v="0.5"/>
    <s v="95001"/>
    <x v="81"/>
    <x v="26"/>
    <n v="3"/>
    <s v="0,"/>
    <s v="5"/>
    <n v="5"/>
    <n v="8.3333333333333329E-2"/>
  </r>
  <r>
    <s v="0EC"/>
    <x v="6"/>
    <d v="2024-12-01T00:00:00"/>
    <x v="0"/>
    <x v="11"/>
    <s v="HK4850"/>
    <x v="7"/>
    <x v="4"/>
    <n v="1"/>
    <n v="207"/>
    <n v="0.5"/>
    <s v="97001"/>
    <x v="57"/>
    <x v="16"/>
    <n v="3"/>
    <s v="0,"/>
    <s v="5"/>
    <n v="5"/>
    <n v="8.3333333333333329E-2"/>
  </r>
  <r>
    <s v="0EC"/>
    <x v="6"/>
    <d v="2024-12-01T00:00:00"/>
    <x v="0"/>
    <x v="11"/>
    <s v="HK4850"/>
    <x v="7"/>
    <x v="4"/>
    <n v="1"/>
    <n v="410"/>
    <n v="1.4"/>
    <s v="99524"/>
    <x v="66"/>
    <x v="17"/>
    <n v="3"/>
    <s v="1,"/>
    <s v="4"/>
    <n v="64"/>
    <n v="1.0666666666666667"/>
  </r>
  <r>
    <s v="0EC"/>
    <x v="6"/>
    <d v="2024-12-01T00:00:00"/>
    <x v="0"/>
    <x v="11"/>
    <s v="HK4924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12-01T00:00:00"/>
    <x v="0"/>
    <x v="11"/>
    <s v="HK4924"/>
    <x v="7"/>
    <x v="4"/>
    <n v="1"/>
    <n v="629"/>
    <n v="2.25"/>
    <s v="20001"/>
    <x v="7"/>
    <x v="7"/>
    <n v="4"/>
    <s v="2,"/>
    <s v="25"/>
    <n v="145"/>
    <n v="2.4166666666666665"/>
  </r>
  <r>
    <s v="0EC"/>
    <x v="6"/>
    <d v="2024-12-01T00:00:00"/>
    <x v="0"/>
    <x v="11"/>
    <s v="HK4924"/>
    <x v="7"/>
    <x v="4"/>
    <n v="1"/>
    <n v="80"/>
    <n v="0.5"/>
    <s v="23001"/>
    <x v="0"/>
    <x v="0"/>
    <n v="3"/>
    <s v="0,"/>
    <s v="5"/>
    <n v="5"/>
    <n v="8.3333333333333329E-2"/>
  </r>
  <r>
    <s v="0EC"/>
    <x v="6"/>
    <d v="2024-12-01T00:00:00"/>
    <x v="0"/>
    <x v="11"/>
    <s v="HK4924"/>
    <x v="7"/>
    <x v="4"/>
    <n v="17"/>
    <n v="7957"/>
    <n v="32.4"/>
    <s v="25175"/>
    <x v="1"/>
    <x v="1"/>
    <n v="4"/>
    <s v="32"/>
    <s v=",4"/>
    <n v="1920.4"/>
    <n v="32.006666666666668"/>
  </r>
  <r>
    <s v="0EC"/>
    <x v="6"/>
    <d v="2024-12-01T00:00:00"/>
    <x v="0"/>
    <x v="11"/>
    <s v="HK4924"/>
    <x v="7"/>
    <x v="4"/>
    <n v="3"/>
    <n v="168"/>
    <n v="0.5"/>
    <s v="5001"/>
    <x v="2"/>
    <x v="2"/>
    <n v="3"/>
    <s v="0,"/>
    <s v="5"/>
    <n v="5"/>
    <n v="8.3333333333333329E-2"/>
  </r>
  <r>
    <s v="0EC"/>
    <x v="6"/>
    <d v="2024-12-01T00:00:00"/>
    <x v="0"/>
    <x v="11"/>
    <s v="HK4924"/>
    <x v="7"/>
    <x v="4"/>
    <n v="1"/>
    <n v="690"/>
    <n v="2.2000000000000002"/>
    <s v="52001"/>
    <x v="54"/>
    <x v="13"/>
    <n v="3"/>
    <s v="2,"/>
    <s v="2"/>
    <n v="122"/>
    <n v="2.0333333333333332"/>
  </r>
  <r>
    <s v="0EC"/>
    <x v="6"/>
    <d v="2024-12-01T00:00:00"/>
    <x v="0"/>
    <x v="11"/>
    <s v="HK4924"/>
    <x v="7"/>
    <x v="4"/>
    <n v="5"/>
    <n v="768"/>
    <n v="5.35"/>
    <s v="68001"/>
    <x v="8"/>
    <x v="6"/>
    <n v="4"/>
    <s v="5,"/>
    <s v="35"/>
    <n v="335"/>
    <n v="5.583333333333333"/>
  </r>
  <r>
    <s v="0EC"/>
    <x v="6"/>
    <d v="2024-12-01T00:00:00"/>
    <x v="0"/>
    <x v="11"/>
    <s v="HK4924"/>
    <x v="7"/>
    <x v="4"/>
    <n v="1"/>
    <n v="683"/>
    <n v="2.2000000000000002"/>
    <s v="8001"/>
    <x v="53"/>
    <x v="5"/>
    <n v="3"/>
    <s v="2,"/>
    <s v="2"/>
    <n v="122"/>
    <n v="2.0333333333333332"/>
  </r>
  <r>
    <s v="0EC"/>
    <x v="6"/>
    <d v="2024-12-01T00:00:00"/>
    <x v="0"/>
    <x v="11"/>
    <s v="HK4924"/>
    <x v="7"/>
    <x v="4"/>
    <n v="1"/>
    <n v="490"/>
    <n v="2"/>
    <s v="81736"/>
    <x v="59"/>
    <x v="14"/>
    <n v="1"/>
    <s v="2"/>
    <n v="0"/>
    <n v="120"/>
    <n v="2"/>
  </r>
  <r>
    <s v="0EC"/>
    <x v="6"/>
    <d v="2024-12-01T00:00:00"/>
    <x v="0"/>
    <x v="11"/>
    <s v="HK4924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12-01T00:00:00"/>
    <x v="0"/>
    <x v="11"/>
    <s v="HK5072"/>
    <x v="11"/>
    <x v="4"/>
    <n v="3"/>
    <n v="980"/>
    <n v="6.5"/>
    <s v="25175"/>
    <x v="1"/>
    <x v="1"/>
    <n v="3"/>
    <s v="6,"/>
    <s v="5"/>
    <n v="365"/>
    <n v="6.083333333333333"/>
  </r>
  <r>
    <s v="0EC"/>
    <x v="6"/>
    <d v="2024-12-01T00:00:00"/>
    <x v="0"/>
    <x v="11"/>
    <s v="HK5072"/>
    <x v="11"/>
    <x v="4"/>
    <n v="5"/>
    <n v="2130"/>
    <n v="8"/>
    <s v="50001"/>
    <x v="77"/>
    <x v="24"/>
    <n v="1"/>
    <s v="8"/>
    <n v="0"/>
    <n v="480"/>
    <n v="8"/>
  </r>
  <r>
    <s v="0EC"/>
    <x v="6"/>
    <d v="2024-12-01T00:00:00"/>
    <x v="0"/>
    <x v="11"/>
    <s v="HK5072"/>
    <x v="11"/>
    <x v="4"/>
    <n v="2"/>
    <n v="399"/>
    <n v="1.2"/>
    <s v="95001"/>
    <x v="81"/>
    <x v="26"/>
    <n v="3"/>
    <s v="1,"/>
    <s v="2"/>
    <n v="62"/>
    <n v="1.0333333333333334"/>
  </r>
  <r>
    <s v="0EL"/>
    <x v="9"/>
    <d v="2024-12-01T00:00:00"/>
    <x v="0"/>
    <x v="11"/>
    <s v="HK4944"/>
    <x v="14"/>
    <x v="4"/>
    <n v="5"/>
    <n v="1795"/>
    <n v="6.4"/>
    <s v="23001"/>
    <x v="0"/>
    <x v="0"/>
    <n v="3"/>
    <s v="6,"/>
    <s v="4"/>
    <n v="364"/>
    <n v="6.0666666666666664"/>
  </r>
  <r>
    <s v="0EL"/>
    <x v="9"/>
    <d v="2024-12-01T00:00:00"/>
    <x v="0"/>
    <x v="11"/>
    <s v="HK4944"/>
    <x v="14"/>
    <x v="4"/>
    <n v="3"/>
    <n v="483"/>
    <n v="2.1"/>
    <s v="27001"/>
    <x v="56"/>
    <x v="15"/>
    <n v="3"/>
    <s v="2,"/>
    <s v="1"/>
    <n v="121"/>
    <n v="2.0166666666666666"/>
  </r>
  <r>
    <s v="0EL"/>
    <x v="9"/>
    <d v="2024-12-01T00:00:00"/>
    <x v="0"/>
    <x v="11"/>
    <s v="HK4944"/>
    <x v="14"/>
    <x v="4"/>
    <n v="8"/>
    <n v="1107"/>
    <n v="6.4"/>
    <s v="5001"/>
    <x v="2"/>
    <x v="2"/>
    <n v="3"/>
    <s v="6,"/>
    <s v="4"/>
    <n v="364"/>
    <n v="6.0666666666666664"/>
  </r>
  <r>
    <s v="0EM"/>
    <x v="10"/>
    <d v="2024-12-01T00:00:00"/>
    <x v="0"/>
    <x v="11"/>
    <s v="HK877"/>
    <x v="13"/>
    <x v="1"/>
    <n v="3"/>
    <n v="2642.5"/>
    <n v="12.35"/>
    <s v="23001"/>
    <x v="0"/>
    <x v="0"/>
    <n v="5"/>
    <s v="12"/>
    <s v=",35"/>
    <n v="720.35"/>
    <n v="12.005833333333333"/>
  </r>
  <r>
    <s v="0EM"/>
    <x v="10"/>
    <d v="2024-12-01T00:00:00"/>
    <x v="0"/>
    <x v="11"/>
    <s v="HK877"/>
    <x v="13"/>
    <x v="1"/>
    <n v="2"/>
    <n v="654.5"/>
    <n v="3.07"/>
    <s v="23466"/>
    <x v="169"/>
    <x v="0"/>
    <n v="4"/>
    <s v="3,"/>
    <s v="07"/>
    <n v="187"/>
    <n v="3.1166666666666667"/>
  </r>
  <r>
    <s v="0EM"/>
    <x v="10"/>
    <d v="2024-12-01T00:00:00"/>
    <x v="0"/>
    <x v="11"/>
    <s v="HK877"/>
    <x v="13"/>
    <x v="1"/>
    <n v="6"/>
    <n v="4833.5"/>
    <n v="23.01"/>
    <s v="41001"/>
    <x v="51"/>
    <x v="11"/>
    <n v="5"/>
    <s v="23"/>
    <s v=",01"/>
    <n v="1380.01"/>
    <n v="23.000166666666665"/>
  </r>
  <r>
    <s v="0EM"/>
    <x v="10"/>
    <d v="2024-12-01T00:00:00"/>
    <x v="0"/>
    <x v="11"/>
    <s v="HK877"/>
    <x v="13"/>
    <x v="1"/>
    <n v="2"/>
    <n v="945"/>
    <n v="4.3"/>
    <s v="41298"/>
    <x v="170"/>
    <x v="11"/>
    <n v="3"/>
    <s v="4,"/>
    <s v="3"/>
    <n v="243"/>
    <n v="4.05"/>
  </r>
  <r>
    <s v="0EM"/>
    <x v="10"/>
    <d v="2024-12-01T00:00:00"/>
    <x v="0"/>
    <x v="11"/>
    <s v="HK877"/>
    <x v="13"/>
    <x v="1"/>
    <n v="2"/>
    <n v="1074.5"/>
    <n v="5.07"/>
    <s v="50001"/>
    <x v="77"/>
    <x v="24"/>
    <n v="4"/>
    <s v="5,"/>
    <s v="07"/>
    <n v="307"/>
    <n v="5.1166666666666663"/>
  </r>
  <r>
    <s v="0EM"/>
    <x v="10"/>
    <d v="2024-12-01T00:00:00"/>
    <x v="0"/>
    <x v="11"/>
    <s v="HK877"/>
    <x v="13"/>
    <x v="1"/>
    <n v="2"/>
    <n v="1127"/>
    <n v="5.22"/>
    <s v="68081"/>
    <x v="6"/>
    <x v="6"/>
    <n v="4"/>
    <s v="5,"/>
    <s v="22"/>
    <n v="322"/>
    <n v="5.3666666666666663"/>
  </r>
  <r>
    <s v="0EM"/>
    <x v="10"/>
    <d v="2024-12-01T00:00:00"/>
    <x v="0"/>
    <x v="11"/>
    <s v="HK877"/>
    <x v="13"/>
    <x v="1"/>
    <n v="1"/>
    <n v="728"/>
    <n v="3.28"/>
    <s v="68190"/>
    <x v="82"/>
    <x v="6"/>
    <n v="4"/>
    <s v="3,"/>
    <s v="28"/>
    <n v="208"/>
    <n v="3.4666666666666668"/>
  </r>
  <r>
    <s v="0EM"/>
    <x v="10"/>
    <d v="2024-12-01T00:00:00"/>
    <x v="0"/>
    <x v="11"/>
    <s v="HK877"/>
    <x v="13"/>
    <x v="1"/>
    <n v="1"/>
    <n v="651"/>
    <n v="3.06"/>
    <s v="73443"/>
    <x v="160"/>
    <x v="3"/>
    <n v="4"/>
    <s v="3,"/>
    <s v="06"/>
    <n v="186"/>
    <n v="3.1"/>
  </r>
  <r>
    <s v="0EM"/>
    <x v="10"/>
    <d v="2024-12-01T00:00:00"/>
    <x v="0"/>
    <x v="11"/>
    <s v="HK877"/>
    <x v="13"/>
    <x v="1"/>
    <n v="1"/>
    <n v="728"/>
    <n v="3.28"/>
    <s v="85001"/>
    <x v="4"/>
    <x v="4"/>
    <n v="4"/>
    <s v="3,"/>
    <s v="28"/>
    <n v="208"/>
    <n v="3.4666666666666668"/>
  </r>
  <r>
    <s v="0ES"/>
    <x v="11"/>
    <d v="2024-12-01T00:00:00"/>
    <x v="0"/>
    <x v="11"/>
    <s v="HK1925"/>
    <x v="1"/>
    <x v="4"/>
    <n v="15"/>
    <n v="3004"/>
    <n v="17.399999999999999"/>
    <s v="50001"/>
    <x v="77"/>
    <x v="24"/>
    <n v="4"/>
    <s v="17"/>
    <s v=",4"/>
    <n v="1020.4"/>
    <n v="17.006666666666668"/>
  </r>
  <r>
    <s v="0ES"/>
    <x v="11"/>
    <d v="2024-12-01T00:00:00"/>
    <x v="0"/>
    <x v="11"/>
    <s v="HK1925"/>
    <x v="1"/>
    <x v="4"/>
    <n v="1"/>
    <n v="373"/>
    <n v="1"/>
    <s v="50350"/>
    <x v="75"/>
    <x v="24"/>
    <n v="1"/>
    <s v="1"/>
    <n v="0"/>
    <n v="60"/>
    <n v="1"/>
  </r>
  <r>
    <s v="0ES"/>
    <x v="11"/>
    <d v="2024-12-01T00:00:00"/>
    <x v="0"/>
    <x v="11"/>
    <s v="HK1925"/>
    <x v="1"/>
    <x v="4"/>
    <n v="7"/>
    <n v="773"/>
    <n v="5"/>
    <s v="94001"/>
    <x v="68"/>
    <x v="21"/>
    <n v="1"/>
    <s v="5"/>
    <n v="0"/>
    <n v="300"/>
    <n v="5"/>
  </r>
  <r>
    <s v="0ES"/>
    <x v="11"/>
    <d v="2024-12-01T00:00:00"/>
    <x v="0"/>
    <x v="11"/>
    <s v="HK1925"/>
    <x v="1"/>
    <x v="4"/>
    <n v="9"/>
    <n v="1685"/>
    <n v="12"/>
    <s v="94343"/>
    <x v="79"/>
    <x v="21"/>
    <n v="2"/>
    <s v="12"/>
    <n v="0"/>
    <n v="720"/>
    <n v="12"/>
  </r>
  <r>
    <s v="0ES"/>
    <x v="11"/>
    <d v="2024-12-01T00:00:00"/>
    <x v="0"/>
    <x v="11"/>
    <s v="HK1925"/>
    <x v="1"/>
    <x v="4"/>
    <n v="6"/>
    <n v="364"/>
    <n v="1.5"/>
    <s v="94883"/>
    <x v="89"/>
    <x v="21"/>
    <n v="3"/>
    <s v="1,"/>
    <s v="5"/>
    <n v="65"/>
    <n v="1.0833333333333333"/>
  </r>
  <r>
    <s v="0ES"/>
    <x v="11"/>
    <d v="2024-12-01T00:00:00"/>
    <x v="0"/>
    <x v="11"/>
    <s v="HK1925"/>
    <x v="1"/>
    <x v="4"/>
    <n v="4"/>
    <n v="448"/>
    <n v="2.2999999999999998"/>
    <s v="95001"/>
    <x v="81"/>
    <x v="26"/>
    <n v="3"/>
    <s v="2,"/>
    <s v="3"/>
    <n v="123"/>
    <n v="2.0499999999999998"/>
  </r>
  <r>
    <s v="0ES"/>
    <x v="11"/>
    <d v="2024-12-01T00:00:00"/>
    <x v="0"/>
    <x v="11"/>
    <s v="HK1925"/>
    <x v="1"/>
    <x v="4"/>
    <n v="3"/>
    <n v="434"/>
    <n v="2.2999999999999998"/>
    <s v="97001"/>
    <x v="57"/>
    <x v="16"/>
    <n v="3"/>
    <s v="2,"/>
    <s v="3"/>
    <n v="123"/>
    <n v="2.0499999999999998"/>
  </r>
  <r>
    <s v="0ES"/>
    <x v="11"/>
    <d v="2024-12-01T00:00:00"/>
    <x v="0"/>
    <x v="11"/>
    <s v="HK5078"/>
    <x v="7"/>
    <x v="4"/>
    <n v="2"/>
    <n v="161"/>
    <n v="5.5"/>
    <s v="19001"/>
    <x v="85"/>
    <x v="20"/>
    <n v="3"/>
    <s v="5,"/>
    <s v="5"/>
    <n v="305"/>
    <n v="5.083333333333333"/>
  </r>
  <r>
    <s v="0ES"/>
    <x v="11"/>
    <d v="2024-12-01T00:00:00"/>
    <x v="0"/>
    <x v="11"/>
    <s v="HK5078"/>
    <x v="7"/>
    <x v="4"/>
    <n v="2"/>
    <n v="956"/>
    <n v="3"/>
    <s v="19318"/>
    <x v="62"/>
    <x v="20"/>
    <n v="1"/>
    <s v="3"/>
    <n v="0"/>
    <n v="180"/>
    <n v="3"/>
  </r>
  <r>
    <s v="0ES"/>
    <x v="11"/>
    <d v="2024-12-01T00:00:00"/>
    <x v="0"/>
    <x v="11"/>
    <s v="HK5078"/>
    <x v="7"/>
    <x v="4"/>
    <n v="2"/>
    <n v="402"/>
    <n v="2"/>
    <s v="27001"/>
    <x v="56"/>
    <x v="15"/>
    <n v="1"/>
    <s v="2"/>
    <n v="0"/>
    <n v="120"/>
    <n v="2"/>
  </r>
  <r>
    <s v="0ES"/>
    <x v="11"/>
    <d v="2024-12-01T00:00:00"/>
    <x v="0"/>
    <x v="11"/>
    <s v="HK5078"/>
    <x v="7"/>
    <x v="4"/>
    <n v="2"/>
    <n v="653"/>
    <n v="2.2000000000000002"/>
    <s v="41001"/>
    <x v="51"/>
    <x v="11"/>
    <n v="3"/>
    <s v="2,"/>
    <s v="2"/>
    <n v="122"/>
    <n v="2.0333333333333332"/>
  </r>
  <r>
    <s v="0ES"/>
    <x v="11"/>
    <d v="2024-12-01T00:00:00"/>
    <x v="0"/>
    <x v="11"/>
    <s v="HK5078"/>
    <x v="7"/>
    <x v="4"/>
    <n v="31"/>
    <n v="3015"/>
    <n v="28.55"/>
    <s v="5001"/>
    <x v="2"/>
    <x v="2"/>
    <n v="5"/>
    <s v="28"/>
    <s v=",55"/>
    <n v="1680.55"/>
    <n v="28.009166666666665"/>
  </r>
  <r>
    <s v="0ES"/>
    <x v="11"/>
    <d v="2024-12-01T00:00:00"/>
    <x v="0"/>
    <x v="11"/>
    <s v="HK5078"/>
    <x v="7"/>
    <x v="4"/>
    <n v="1"/>
    <n v="378"/>
    <n v="1.1000000000000001"/>
    <s v="54001"/>
    <x v="52"/>
    <x v="12"/>
    <n v="3"/>
    <s v="1,"/>
    <s v="1"/>
    <n v="61"/>
    <n v="1.0166666666666666"/>
  </r>
  <r>
    <s v="0ES"/>
    <x v="11"/>
    <d v="2024-12-01T00:00:00"/>
    <x v="0"/>
    <x v="11"/>
    <s v="HK5078"/>
    <x v="7"/>
    <x v="4"/>
    <n v="1"/>
    <n v="361"/>
    <n v="1.45"/>
    <s v="54498"/>
    <x v="72"/>
    <x v="12"/>
    <n v="4"/>
    <s v="1,"/>
    <s v="45"/>
    <n v="105"/>
    <n v="1.75"/>
  </r>
  <r>
    <s v="0ES"/>
    <x v="11"/>
    <d v="2024-12-01T00:00:00"/>
    <x v="0"/>
    <x v="11"/>
    <s v="HK5078"/>
    <x v="7"/>
    <x v="4"/>
    <n v="2"/>
    <n v="218"/>
    <n v="1"/>
    <s v="76001"/>
    <x v="106"/>
    <x v="27"/>
    <n v="1"/>
    <s v="1"/>
    <n v="0"/>
    <n v="60"/>
    <n v="1"/>
  </r>
  <r>
    <s v="0ES"/>
    <x v="11"/>
    <d v="2024-12-01T00:00:00"/>
    <x v="0"/>
    <x v="11"/>
    <s v="HK5078"/>
    <x v="7"/>
    <x v="4"/>
    <n v="1"/>
    <n v="848"/>
    <n v="3.05"/>
    <s v="97001"/>
    <x v="57"/>
    <x v="16"/>
    <n v="4"/>
    <s v="3,"/>
    <s v="05"/>
    <n v="185"/>
    <n v="3.0833333333333335"/>
  </r>
  <r>
    <s v="0EU"/>
    <x v="12"/>
    <d v="2024-12-01T00:00:00"/>
    <x v="0"/>
    <x v="11"/>
    <s v="HK4490"/>
    <x v="7"/>
    <x v="4"/>
    <n v="5"/>
    <n v="1875"/>
    <n v="7.5"/>
    <s v="23001"/>
    <x v="0"/>
    <x v="0"/>
    <n v="3"/>
    <s v="7,"/>
    <s v="5"/>
    <n v="425"/>
    <n v="7.083333333333333"/>
  </r>
  <r>
    <s v="0EU"/>
    <x v="12"/>
    <d v="2024-12-01T00:00:00"/>
    <x v="0"/>
    <x v="11"/>
    <s v="HK4490"/>
    <x v="7"/>
    <x v="4"/>
    <n v="2"/>
    <n v="594"/>
    <n v="2.15"/>
    <s v="25175"/>
    <x v="1"/>
    <x v="1"/>
    <n v="4"/>
    <s v="2,"/>
    <s v="15"/>
    <n v="135"/>
    <n v="2.25"/>
  </r>
  <r>
    <s v="0EU"/>
    <x v="12"/>
    <d v="2024-12-01T00:00:00"/>
    <x v="0"/>
    <x v="11"/>
    <s v="HK4490"/>
    <x v="7"/>
    <x v="4"/>
    <n v="2"/>
    <n v="102"/>
    <n v="1.05"/>
    <s v="27001"/>
    <x v="56"/>
    <x v="15"/>
    <n v="4"/>
    <s v="1,"/>
    <s v="05"/>
    <n v="65"/>
    <n v="1.0833333333333333"/>
  </r>
  <r>
    <s v="0EU"/>
    <x v="12"/>
    <d v="2024-12-01T00:00:00"/>
    <x v="0"/>
    <x v="11"/>
    <s v="HK4490"/>
    <x v="7"/>
    <x v="4"/>
    <n v="6"/>
    <n v="1380"/>
    <n v="4.45"/>
    <s v="5001"/>
    <x v="2"/>
    <x v="2"/>
    <n v="4"/>
    <s v="4,"/>
    <s v="45"/>
    <n v="285"/>
    <n v="4.75"/>
  </r>
  <r>
    <s v="0EU"/>
    <x v="12"/>
    <d v="2024-12-01T00:00:00"/>
    <x v="0"/>
    <x v="11"/>
    <s v="HK4490"/>
    <x v="7"/>
    <x v="4"/>
    <n v="1"/>
    <n v="172"/>
    <n v="0.4"/>
    <s v="5615"/>
    <x v="16"/>
    <x v="2"/>
    <n v="3"/>
    <s v="0,"/>
    <s v="4"/>
    <n v="4"/>
    <n v="6.6666666666666666E-2"/>
  </r>
  <r>
    <s v="0EU"/>
    <x v="12"/>
    <d v="2024-12-01T00:00:00"/>
    <x v="0"/>
    <x v="11"/>
    <s v="HK4490"/>
    <x v="7"/>
    <x v="4"/>
    <n v="6"/>
    <n v="870"/>
    <n v="6.35"/>
    <s v="68001"/>
    <x v="8"/>
    <x v="6"/>
    <n v="4"/>
    <s v="6,"/>
    <s v="35"/>
    <n v="395"/>
    <n v="6.583333333333333"/>
  </r>
  <r>
    <s v="0EU"/>
    <x v="12"/>
    <d v="2024-12-01T00:00:00"/>
    <x v="0"/>
    <x v="11"/>
    <s v="HK4490"/>
    <x v="7"/>
    <x v="4"/>
    <n v="1"/>
    <n v="147"/>
    <n v="0.5"/>
    <s v="76001"/>
    <x v="106"/>
    <x v="27"/>
    <n v="3"/>
    <s v="0,"/>
    <s v="5"/>
    <n v="5"/>
    <n v="8.3333333333333329E-2"/>
  </r>
  <r>
    <s v="0EU"/>
    <x v="12"/>
    <d v="2024-12-01T00:00:00"/>
    <x v="0"/>
    <x v="11"/>
    <s v="HK4490"/>
    <x v="7"/>
    <x v="4"/>
    <n v="1"/>
    <n v="134"/>
    <n v="0.45"/>
    <s v="76147"/>
    <x v="83"/>
    <x v="27"/>
    <n v="4"/>
    <s v="0,"/>
    <s v="45"/>
    <n v="45"/>
    <n v="0.75"/>
  </r>
  <r>
    <s v="0EU"/>
    <x v="12"/>
    <d v="2024-12-01T00:00:00"/>
    <x v="0"/>
    <x v="11"/>
    <s v="HK5118"/>
    <x v="12"/>
    <x v="4"/>
    <n v="1"/>
    <n v="573"/>
    <n v="1.25"/>
    <s v="11001"/>
    <x v="10"/>
    <x v="8"/>
    <n v="4"/>
    <s v="1,"/>
    <s v="25"/>
    <n v="85"/>
    <n v="1.4166666666666667"/>
  </r>
  <r>
    <s v="0EU"/>
    <x v="12"/>
    <d v="2024-12-01T00:00:00"/>
    <x v="0"/>
    <x v="11"/>
    <s v="HK5118"/>
    <x v="12"/>
    <x v="4"/>
    <n v="1"/>
    <n v="679"/>
    <n v="1.3"/>
    <s v="25175"/>
    <x v="1"/>
    <x v="1"/>
    <n v="3"/>
    <s v="1,"/>
    <s v="3"/>
    <n v="63"/>
    <n v="1.05"/>
  </r>
  <r>
    <s v="0EU"/>
    <x v="12"/>
    <d v="2024-12-01T00:00:00"/>
    <x v="0"/>
    <x v="11"/>
    <s v="HK5118"/>
    <x v="12"/>
    <x v="4"/>
    <n v="5"/>
    <n v="1175"/>
    <n v="3.06"/>
    <s v="5001"/>
    <x v="2"/>
    <x v="2"/>
    <n v="4"/>
    <s v="3,"/>
    <s v="06"/>
    <n v="186"/>
    <n v="3.1"/>
  </r>
  <r>
    <s v="0EU"/>
    <x v="12"/>
    <d v="2024-12-01T00:00:00"/>
    <x v="0"/>
    <x v="11"/>
    <s v="HK5118"/>
    <x v="12"/>
    <x v="4"/>
    <n v="1"/>
    <n v="133"/>
    <n v="0.3"/>
    <s v="52835"/>
    <x v="104"/>
    <x v="13"/>
    <n v="3"/>
    <s v="0,"/>
    <s v="3"/>
    <n v="3"/>
    <n v="0.05"/>
  </r>
  <r>
    <s v="0EU"/>
    <x v="12"/>
    <d v="2024-12-01T00:00:00"/>
    <x v="0"/>
    <x v="11"/>
    <s v="HK5118"/>
    <x v="12"/>
    <x v="4"/>
    <n v="1"/>
    <n v="286"/>
    <n v="0.5"/>
    <s v="68001"/>
    <x v="8"/>
    <x v="6"/>
    <n v="3"/>
    <s v="0,"/>
    <s v="5"/>
    <n v="5"/>
    <n v="8.3333333333333329E-2"/>
  </r>
  <r>
    <s v="1CG"/>
    <x v="13"/>
    <d v="2024-12-01T00:00:00"/>
    <x v="0"/>
    <x v="11"/>
    <s v="HK3117"/>
    <x v="3"/>
    <x v="4"/>
    <n v="2"/>
    <n v="1820"/>
    <n v="4.2"/>
    <s v="11001"/>
    <x v="10"/>
    <x v="8"/>
    <n v="3"/>
    <s v="4,"/>
    <s v="2"/>
    <n v="242"/>
    <n v="4.0333333333333332"/>
  </r>
  <r>
    <s v="1CG"/>
    <x v="13"/>
    <d v="2024-12-01T00:00:00"/>
    <x v="0"/>
    <x v="11"/>
    <s v="HK3117"/>
    <x v="3"/>
    <x v="4"/>
    <n v="2"/>
    <n v="420"/>
    <n v="1"/>
    <s v="20001"/>
    <x v="7"/>
    <x v="7"/>
    <n v="1"/>
    <s v="1"/>
    <n v="0"/>
    <n v="60"/>
    <n v="1"/>
  </r>
  <r>
    <s v="1CG"/>
    <x v="13"/>
    <d v="2024-12-01T00:00:00"/>
    <x v="0"/>
    <x v="11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12-01T00:00:00"/>
    <x v="0"/>
    <x v="11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12-01T00:00:00"/>
    <x v="0"/>
    <x v="11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12-01T00:00:00"/>
    <x v="0"/>
    <x v="11"/>
    <s v="HK3117"/>
    <x v="3"/>
    <x v="4"/>
    <n v="1"/>
    <n v="315"/>
    <n v="0.45"/>
    <s v="68020"/>
    <x v="121"/>
    <x v="6"/>
    <n v="4"/>
    <s v="0,"/>
    <s v="45"/>
    <n v="45"/>
    <n v="0.75"/>
  </r>
  <r>
    <s v="1CG"/>
    <x v="13"/>
    <d v="2024-12-01T00:00:00"/>
    <x v="0"/>
    <x v="11"/>
    <s v="HK3117"/>
    <x v="3"/>
    <x v="4"/>
    <n v="1"/>
    <n v="735"/>
    <n v="1.35"/>
    <s v="73226"/>
    <x v="171"/>
    <x v="3"/>
    <n v="4"/>
    <s v="1,"/>
    <s v="35"/>
    <n v="95"/>
    <n v="1.5833333333333333"/>
  </r>
  <r>
    <s v="1CG"/>
    <x v="13"/>
    <d v="2024-12-01T00:00:00"/>
    <x v="0"/>
    <x v="11"/>
    <s v="HK3117"/>
    <x v="3"/>
    <x v="4"/>
    <n v="10"/>
    <n v="4340"/>
    <n v="10.199999999999999"/>
    <s v="8001"/>
    <x v="53"/>
    <x v="5"/>
    <n v="4"/>
    <s v="10"/>
    <s v=",2"/>
    <n v="600.20000000000005"/>
    <n v="10.003333333333334"/>
  </r>
  <r>
    <s v="1CG"/>
    <x v="13"/>
    <d v="2024-12-01T00:00:00"/>
    <x v="0"/>
    <x v="11"/>
    <s v="HK3117"/>
    <x v="3"/>
    <x v="4"/>
    <n v="2"/>
    <n v="840"/>
    <n v="2"/>
    <s v="88001"/>
    <x v="60"/>
    <x v="18"/>
    <n v="1"/>
    <s v="2"/>
    <n v="0"/>
    <n v="120"/>
    <n v="2"/>
  </r>
  <r>
    <s v="1CG"/>
    <x v="13"/>
    <d v="2024-12-01T00:00:00"/>
    <x v="0"/>
    <x v="11"/>
    <s v="HK3117"/>
    <x v="3"/>
    <x v="4"/>
    <n v="1"/>
    <n v="70"/>
    <n v="1.4"/>
    <s v="88564"/>
    <x v="78"/>
    <x v="18"/>
    <n v="3"/>
    <s v="1,"/>
    <s v="4"/>
    <n v="64"/>
    <n v="1.0666666666666667"/>
  </r>
  <r>
    <s v="1DF"/>
    <x v="15"/>
    <d v="2024-12-01T00:00:00"/>
    <x v="0"/>
    <x v="11"/>
    <s v="HK4685"/>
    <x v="12"/>
    <x v="4"/>
    <n v="4"/>
    <n v="480"/>
    <n v="2.5"/>
    <s v="54001"/>
    <x v="52"/>
    <x v="12"/>
    <n v="3"/>
    <s v="2,"/>
    <s v="5"/>
    <n v="125"/>
    <n v="2.0833333333333335"/>
  </r>
  <r>
    <s v="1DW"/>
    <x v="17"/>
    <d v="2024-12-01T00:00:00"/>
    <x v="0"/>
    <x v="11"/>
    <s v="HK4249"/>
    <x v="18"/>
    <x v="0"/>
    <n v="1"/>
    <n v="450"/>
    <n v="2.2999999999999998"/>
    <s v="11550"/>
    <x v="124"/>
    <x v="8"/>
    <n v="3"/>
    <s v="2,"/>
    <s v="3"/>
    <n v="123"/>
    <n v="2.0499999999999998"/>
  </r>
  <r>
    <s v="1DW"/>
    <x v="17"/>
    <d v="2024-12-01T00:00:00"/>
    <x v="0"/>
    <x v="11"/>
    <s v="HK4249"/>
    <x v="18"/>
    <x v="0"/>
    <n v="1"/>
    <n v="162"/>
    <n v="0.54"/>
    <s v="19001"/>
    <x v="85"/>
    <x v="20"/>
    <n v="4"/>
    <s v="0,"/>
    <s v="54"/>
    <n v="54"/>
    <n v="0.9"/>
  </r>
  <r>
    <s v="1DW"/>
    <x v="17"/>
    <d v="2024-12-01T00:00:00"/>
    <x v="0"/>
    <x v="11"/>
    <s v="HK4249"/>
    <x v="18"/>
    <x v="0"/>
    <n v="3"/>
    <n v="846"/>
    <n v="4.42"/>
    <s v="41001"/>
    <x v="51"/>
    <x v="11"/>
    <n v="4"/>
    <s v="4,"/>
    <s v="42"/>
    <n v="282"/>
    <n v="4.7"/>
  </r>
  <r>
    <s v="1DW"/>
    <x v="17"/>
    <d v="2024-12-01T00:00:00"/>
    <x v="0"/>
    <x v="11"/>
    <s v="HK4249"/>
    <x v="18"/>
    <x v="0"/>
    <n v="3"/>
    <n v="1350"/>
    <n v="7.3"/>
    <s v="52001"/>
    <x v="54"/>
    <x v="13"/>
    <n v="3"/>
    <s v="7,"/>
    <s v="3"/>
    <n v="423"/>
    <n v="7.05"/>
  </r>
  <r>
    <s v="1DW"/>
    <x v="17"/>
    <d v="2024-12-01T00:00:00"/>
    <x v="0"/>
    <x v="11"/>
    <s v="HK4249"/>
    <x v="18"/>
    <x v="0"/>
    <n v="3"/>
    <n v="1188"/>
    <n v="6.36"/>
    <s v="76001"/>
    <x v="106"/>
    <x v="27"/>
    <n v="4"/>
    <s v="6,"/>
    <s v="36"/>
    <n v="396"/>
    <n v="6.6"/>
  </r>
  <r>
    <s v="1DW"/>
    <x v="17"/>
    <d v="2024-12-01T00:00:00"/>
    <x v="0"/>
    <x v="11"/>
    <s v="HK4249"/>
    <x v="18"/>
    <x v="0"/>
    <n v="5"/>
    <n v="1350"/>
    <n v="8.5399999999999991"/>
    <s v="86885"/>
    <x v="123"/>
    <x v="29"/>
    <n v="4"/>
    <s v="8,"/>
    <s v="54"/>
    <n v="534"/>
    <n v="8.9"/>
  </r>
  <r>
    <s v="1DW"/>
    <x v="17"/>
    <d v="2024-12-01T00:00:00"/>
    <x v="0"/>
    <x v="11"/>
    <s v="HK5137"/>
    <x v="19"/>
    <x v="0"/>
    <n v="43"/>
    <n v="4572"/>
    <n v="25.24"/>
    <s v="5284"/>
    <x v="127"/>
    <x v="2"/>
    <n v="5"/>
    <s v="25"/>
    <s v=",24"/>
    <n v="1500.24"/>
    <n v="25.004000000000001"/>
  </r>
  <r>
    <s v="1ED"/>
    <x v="18"/>
    <d v="2024-12-01T00:00:00"/>
    <x v="0"/>
    <x v="11"/>
    <s v="HK4791"/>
    <x v="20"/>
    <x v="4"/>
    <n v="9"/>
    <n v="661"/>
    <n v="11.14"/>
    <s v="11001"/>
    <x v="10"/>
    <x v="8"/>
    <n v="5"/>
    <s v="11"/>
    <s v=",14"/>
    <n v="660.14"/>
    <n v="11.002333333333333"/>
  </r>
  <r>
    <s v="1ED"/>
    <x v="18"/>
    <d v="2024-12-01T00:00:00"/>
    <x v="0"/>
    <x v="11"/>
    <s v="HK4791"/>
    <x v="20"/>
    <x v="4"/>
    <n v="1"/>
    <n v="328"/>
    <n v="1.3"/>
    <s v="18001"/>
    <x v="105"/>
    <x v="30"/>
    <n v="3"/>
    <s v="1,"/>
    <s v="3"/>
    <n v="63"/>
    <n v="1.05"/>
  </r>
  <r>
    <s v="1ED"/>
    <x v="18"/>
    <d v="2024-12-01T00:00:00"/>
    <x v="0"/>
    <x v="11"/>
    <s v="HK4791"/>
    <x v="20"/>
    <x v="4"/>
    <n v="1"/>
    <n v="492"/>
    <n v="3.25"/>
    <s v="52001"/>
    <x v="54"/>
    <x v="13"/>
    <n v="4"/>
    <s v="3,"/>
    <s v="25"/>
    <n v="205"/>
    <n v="3.4166666666666665"/>
  </r>
  <r>
    <s v="1ED"/>
    <x v="18"/>
    <d v="2024-12-01T00:00:00"/>
    <x v="0"/>
    <x v="11"/>
    <s v="HK4791"/>
    <x v="20"/>
    <x v="4"/>
    <n v="3"/>
    <n v="257"/>
    <n v="3.18"/>
    <s v="5615"/>
    <x v="16"/>
    <x v="2"/>
    <n v="4"/>
    <s v="3,"/>
    <s v="18"/>
    <n v="198"/>
    <n v="3.3"/>
  </r>
  <r>
    <s v="1ED"/>
    <x v="18"/>
    <d v="2024-12-01T00:00:00"/>
    <x v="0"/>
    <x v="11"/>
    <s v="HK4791"/>
    <x v="20"/>
    <x v="4"/>
    <n v="2"/>
    <n v="99"/>
    <n v="2.0499999999999998"/>
    <s v="73001"/>
    <x v="50"/>
    <x v="3"/>
    <n v="4"/>
    <s v="2,"/>
    <s v="05"/>
    <n v="125"/>
    <n v="2.0833333333333335"/>
  </r>
  <r>
    <s v="1ED"/>
    <x v="18"/>
    <d v="2024-12-01T00:00:00"/>
    <x v="0"/>
    <x v="11"/>
    <s v="HK4791"/>
    <x v="20"/>
    <x v="4"/>
    <n v="3"/>
    <n v="180"/>
    <n v="2.38"/>
    <s v="85001"/>
    <x v="4"/>
    <x v="4"/>
    <n v="4"/>
    <s v="2,"/>
    <s v="38"/>
    <n v="158"/>
    <n v="2.6333333333333333"/>
  </r>
  <r>
    <s v="1ED"/>
    <x v="18"/>
    <d v="2024-12-01T00:00:00"/>
    <x v="0"/>
    <x v="11"/>
    <s v="HK5255"/>
    <x v="16"/>
    <x v="4"/>
    <n v="8"/>
    <n v="1653"/>
    <n v="16.489999999999998"/>
    <s v="11001"/>
    <x v="10"/>
    <x v="8"/>
    <n v="5"/>
    <s v="16"/>
    <s v=",49"/>
    <n v="960.49"/>
    <n v="16.008166666666668"/>
  </r>
  <r>
    <s v="1ED"/>
    <x v="18"/>
    <d v="2024-12-01T00:00:00"/>
    <x v="0"/>
    <x v="11"/>
    <s v="HK5255"/>
    <x v="16"/>
    <x v="4"/>
    <n v="1"/>
    <n v="892"/>
    <n v="2.2999999999999998"/>
    <s v="5615"/>
    <x v="16"/>
    <x v="2"/>
    <n v="3"/>
    <s v="2,"/>
    <s v="3"/>
    <n v="123"/>
    <n v="2.0499999999999998"/>
  </r>
  <r>
    <s v="1ED"/>
    <x v="18"/>
    <d v="2024-12-01T00:00:00"/>
    <x v="0"/>
    <x v="11"/>
    <s v="HK5255"/>
    <x v="16"/>
    <x v="4"/>
    <n v="2"/>
    <n v="846"/>
    <n v="2.5099999999999998"/>
    <s v="68001"/>
    <x v="8"/>
    <x v="6"/>
    <n v="4"/>
    <s v="2,"/>
    <s v="51"/>
    <n v="171"/>
    <n v="2.85"/>
  </r>
  <r>
    <s v="1ED"/>
    <x v="18"/>
    <d v="2024-12-01T00:00:00"/>
    <x v="0"/>
    <x v="11"/>
    <s v="HK5255"/>
    <x v="16"/>
    <x v="4"/>
    <n v="6"/>
    <n v="1132"/>
    <n v="15.43"/>
    <s v="76001"/>
    <x v="106"/>
    <x v="27"/>
    <n v="5"/>
    <s v="15"/>
    <s v=",43"/>
    <n v="900.43"/>
    <n v="15.007166666666667"/>
  </r>
  <r>
    <s v="1ED"/>
    <x v="18"/>
    <d v="2024-12-01T00:00:00"/>
    <x v="0"/>
    <x v="11"/>
    <s v="HK5255"/>
    <x v="16"/>
    <x v="4"/>
    <n v="1"/>
    <n v="565"/>
    <n v="1.3"/>
    <s v="8001"/>
    <x v="53"/>
    <x v="5"/>
    <n v="3"/>
    <s v="1,"/>
    <s v="3"/>
    <n v="63"/>
    <n v="1.05"/>
  </r>
  <r>
    <s v="1GK"/>
    <x v="19"/>
    <d v="2024-12-01T00:00:00"/>
    <x v="0"/>
    <x v="11"/>
    <s v="HK4876"/>
    <x v="22"/>
    <x v="4"/>
    <n v="1"/>
    <n v="330"/>
    <n v="0.06"/>
    <s v="50001"/>
    <x v="77"/>
    <x v="24"/>
    <n v="4"/>
    <s v="0,"/>
    <s v="06"/>
    <n v="6"/>
    <n v="0.1"/>
  </r>
  <r>
    <s v="1GK"/>
    <x v="19"/>
    <d v="2024-12-01T00:00:00"/>
    <x v="0"/>
    <x v="11"/>
    <s v="HK4876"/>
    <x v="22"/>
    <x v="4"/>
    <n v="8"/>
    <n v="1776"/>
    <n v="0.34"/>
    <s v="50325"/>
    <x v="96"/>
    <x v="24"/>
    <n v="4"/>
    <s v="0,"/>
    <s v="34"/>
    <n v="34"/>
    <n v="0.56666666666666665"/>
  </r>
  <r>
    <s v="1GK"/>
    <x v="19"/>
    <d v="2024-12-01T00:00:00"/>
    <x v="0"/>
    <x v="11"/>
    <s v="HK4876"/>
    <x v="22"/>
    <x v="4"/>
    <n v="25"/>
    <n v="5578"/>
    <n v="1.05"/>
    <s v="50350"/>
    <x v="75"/>
    <x v="24"/>
    <n v="4"/>
    <s v="1,"/>
    <s v="05"/>
    <n v="65"/>
    <n v="1.0833333333333333"/>
  </r>
  <r>
    <s v="1GK"/>
    <x v="19"/>
    <d v="2024-12-01T00:00:00"/>
    <x v="0"/>
    <x v="11"/>
    <s v="HK4876"/>
    <x v="22"/>
    <x v="4"/>
    <n v="1"/>
    <n v="268"/>
    <n v="0.06"/>
    <s v="81001"/>
    <x v="55"/>
    <x v="14"/>
    <n v="4"/>
    <s v="0,"/>
    <s v="06"/>
    <n v="6"/>
    <n v="0.1"/>
  </r>
  <r>
    <s v="1GK"/>
    <x v="19"/>
    <d v="2024-12-01T00:00:00"/>
    <x v="0"/>
    <x v="11"/>
    <s v="HK4876"/>
    <x v="22"/>
    <x v="4"/>
    <n v="1"/>
    <n v="688"/>
    <n v="0.11"/>
    <s v="94001"/>
    <x v="68"/>
    <x v="21"/>
    <n v="4"/>
    <s v="0,"/>
    <s v="11"/>
    <n v="11"/>
    <n v="0.18333333333333332"/>
  </r>
  <r>
    <s v="1GQ"/>
    <x v="20"/>
    <d v="2024-12-01T00:00:00"/>
    <x v="0"/>
    <x v="11"/>
    <s v="HK4787"/>
    <x v="1"/>
    <x v="4"/>
    <n v="3"/>
    <n v="2189"/>
    <n v="3.57"/>
    <s v="81736"/>
    <x v="59"/>
    <x v="14"/>
    <n v="4"/>
    <s v="3,"/>
    <s v="57"/>
    <n v="237"/>
    <n v="3.95"/>
  </r>
  <r>
    <s v="1GQ"/>
    <x v="20"/>
    <d v="2024-12-01T00:00:00"/>
    <x v="0"/>
    <x v="11"/>
    <s v="HK4787"/>
    <x v="1"/>
    <x v="4"/>
    <n v="5"/>
    <n v="3570"/>
    <n v="16.440000000000001"/>
    <s v="99001"/>
    <x v="58"/>
    <x v="17"/>
    <n v="5"/>
    <s v="16"/>
    <s v=",44"/>
    <n v="960.44"/>
    <n v="16.007333333333335"/>
  </r>
  <r>
    <s v="1GQ"/>
    <x v="20"/>
    <d v="2024-12-01T00:00:00"/>
    <x v="0"/>
    <x v="11"/>
    <s v="HK4787"/>
    <x v="1"/>
    <x v="4"/>
    <n v="8"/>
    <n v="3088"/>
    <n v="15.09"/>
    <s v="99524"/>
    <x v="66"/>
    <x v="17"/>
    <n v="5"/>
    <s v="15"/>
    <s v=",09"/>
    <n v="900.09"/>
    <n v="15.0015"/>
  </r>
  <r>
    <s v="1GQ"/>
    <x v="20"/>
    <d v="2024-12-01T00:00:00"/>
    <x v="0"/>
    <x v="11"/>
    <s v="HK5052"/>
    <x v="12"/>
    <x v="4"/>
    <n v="4"/>
    <n v="2344"/>
    <n v="6.3"/>
    <s v="11001"/>
    <x v="10"/>
    <x v="8"/>
    <n v="3"/>
    <s v="6,"/>
    <s v="3"/>
    <n v="363"/>
    <n v="6.05"/>
  </r>
  <r>
    <s v="1GQ"/>
    <x v="20"/>
    <d v="2024-12-01T00:00:00"/>
    <x v="0"/>
    <x v="11"/>
    <s v="HK5052"/>
    <x v="12"/>
    <x v="4"/>
    <n v="4"/>
    <n v="1333"/>
    <n v="4"/>
    <s v="27001"/>
    <x v="56"/>
    <x v="15"/>
    <n v="1"/>
    <s v="4"/>
    <n v="0"/>
    <n v="240"/>
    <n v="4"/>
  </r>
  <r>
    <s v="1GQ"/>
    <x v="20"/>
    <d v="2024-12-01T00:00:00"/>
    <x v="0"/>
    <x v="11"/>
    <s v="HK5052"/>
    <x v="12"/>
    <x v="4"/>
    <n v="1"/>
    <n v="415"/>
    <n v="0.55000000000000004"/>
    <s v="76001"/>
    <x v="106"/>
    <x v="27"/>
    <n v="4"/>
    <s v="0,"/>
    <s v="55"/>
    <n v="55"/>
    <n v="0.91666666666666663"/>
  </r>
  <r>
    <s v="1GQ"/>
    <x v="20"/>
    <d v="2024-12-01T00:00:00"/>
    <x v="0"/>
    <x v="11"/>
    <s v="HK5052"/>
    <x v="12"/>
    <x v="4"/>
    <n v="2"/>
    <n v="764"/>
    <n v="4.2"/>
    <s v="8001"/>
    <x v="53"/>
    <x v="5"/>
    <n v="3"/>
    <s v="4,"/>
    <s v="2"/>
    <n v="242"/>
    <n v="4.0333333333333332"/>
  </r>
  <r>
    <s v="1GQ"/>
    <x v="20"/>
    <d v="2024-12-01T00:00:00"/>
    <x v="0"/>
    <x v="11"/>
    <s v="HK5052"/>
    <x v="12"/>
    <x v="4"/>
    <n v="3"/>
    <n v="1152"/>
    <n v="4.25"/>
    <s v="81001"/>
    <x v="55"/>
    <x v="14"/>
    <n v="4"/>
    <s v="4,"/>
    <s v="25"/>
    <n v="265"/>
    <n v="4.416666666666667"/>
  </r>
  <r>
    <s v="1GQ"/>
    <x v="20"/>
    <d v="2024-12-01T00:00:00"/>
    <x v="0"/>
    <x v="11"/>
    <s v="HK5052"/>
    <x v="12"/>
    <x v="4"/>
    <n v="6"/>
    <n v="3341"/>
    <n v="16"/>
    <s v="88001"/>
    <x v="60"/>
    <x v="18"/>
    <n v="2"/>
    <s v="16"/>
    <n v="0"/>
    <n v="960"/>
    <n v="16"/>
  </r>
  <r>
    <s v="1GQ"/>
    <x v="20"/>
    <d v="2024-12-01T00:00:00"/>
    <x v="0"/>
    <x v="11"/>
    <s v="HK5052"/>
    <x v="12"/>
    <x v="4"/>
    <n v="1"/>
    <n v="854"/>
    <n v="0.25"/>
    <s v="88564"/>
    <x v="78"/>
    <x v="18"/>
    <n v="4"/>
    <s v="0,"/>
    <s v="25"/>
    <n v="25"/>
    <n v="0.41666666666666669"/>
  </r>
  <r>
    <s v="1GQ"/>
    <x v="20"/>
    <d v="2024-12-01T00:00:00"/>
    <x v="0"/>
    <x v="11"/>
    <s v="HK5052"/>
    <x v="12"/>
    <x v="4"/>
    <n v="6"/>
    <n v="4416"/>
    <n v="25.4"/>
    <s v="91001"/>
    <x v="61"/>
    <x v="19"/>
    <n v="4"/>
    <s v="25"/>
    <s v=",4"/>
    <n v="1500.4"/>
    <n v="25.006666666666668"/>
  </r>
  <r>
    <s v="1GQ"/>
    <x v="20"/>
    <d v="2024-12-01T00:00:00"/>
    <x v="0"/>
    <x v="11"/>
    <s v="HK5052"/>
    <x v="12"/>
    <x v="4"/>
    <n v="1"/>
    <n v="558"/>
    <n v="0.35"/>
    <s v="91798"/>
    <x v="88"/>
    <x v="19"/>
    <n v="4"/>
    <s v="0,"/>
    <s v="35"/>
    <n v="35"/>
    <n v="0.58333333333333337"/>
  </r>
  <r>
    <s v="1GQ"/>
    <x v="20"/>
    <d v="2024-12-01T00:00:00"/>
    <x v="0"/>
    <x v="11"/>
    <s v="HK5052"/>
    <x v="12"/>
    <x v="4"/>
    <n v="1"/>
    <n v="593"/>
    <n v="1.45"/>
    <s v="97001"/>
    <x v="57"/>
    <x v="16"/>
    <n v="4"/>
    <s v="1,"/>
    <s v="45"/>
    <n v="105"/>
    <n v="1.75"/>
  </r>
  <r>
    <s v="1GQ"/>
    <x v="20"/>
    <d v="2024-12-01T00:00:00"/>
    <x v="0"/>
    <x v="11"/>
    <s v="HK5052"/>
    <x v="12"/>
    <x v="4"/>
    <n v="1"/>
    <n v="754"/>
    <n v="2.1"/>
    <s v="99001"/>
    <x v="58"/>
    <x v="17"/>
    <n v="3"/>
    <s v="2,"/>
    <s v="1"/>
    <n v="121"/>
    <n v="2.0166666666666666"/>
  </r>
  <r>
    <s v="1GQ"/>
    <x v="20"/>
    <d v="2024-12-01T00:00:00"/>
    <x v="0"/>
    <x v="11"/>
    <s v="HK5123"/>
    <x v="12"/>
    <x v="4"/>
    <n v="3"/>
    <n v="1209"/>
    <n v="3.1"/>
    <s v="11001"/>
    <x v="10"/>
    <x v="8"/>
    <n v="3"/>
    <s v="3,"/>
    <s v="1"/>
    <n v="181"/>
    <n v="3.0166666666666666"/>
  </r>
  <r>
    <s v="1GQ"/>
    <x v="20"/>
    <d v="2024-12-01T00:00:00"/>
    <x v="0"/>
    <x v="11"/>
    <s v="HK5123"/>
    <x v="12"/>
    <x v="4"/>
    <n v="1"/>
    <n v="130"/>
    <n v="0.45"/>
    <s v="27001"/>
    <x v="56"/>
    <x v="15"/>
    <n v="4"/>
    <s v="0,"/>
    <s v="45"/>
    <n v="45"/>
    <n v="0.75"/>
  </r>
  <r>
    <s v="1GQ"/>
    <x v="20"/>
    <d v="2024-12-01T00:00:00"/>
    <x v="0"/>
    <x v="11"/>
    <s v="HK5123"/>
    <x v="12"/>
    <x v="4"/>
    <n v="1"/>
    <n v="826"/>
    <n v="2.2000000000000002"/>
    <s v="8001"/>
    <x v="53"/>
    <x v="5"/>
    <n v="3"/>
    <s v="2,"/>
    <s v="2"/>
    <n v="122"/>
    <n v="2.0333333333333332"/>
  </r>
  <r>
    <s v="1GQ"/>
    <x v="20"/>
    <d v="2024-12-01T00:00:00"/>
    <x v="0"/>
    <x v="11"/>
    <s v="HK5123"/>
    <x v="12"/>
    <x v="4"/>
    <n v="4"/>
    <n v="1148"/>
    <n v="2.5499999999999998"/>
    <s v="81736"/>
    <x v="59"/>
    <x v="14"/>
    <n v="4"/>
    <s v="2,"/>
    <s v="55"/>
    <n v="175"/>
    <n v="2.9166666666666665"/>
  </r>
  <r>
    <s v="1GQ"/>
    <x v="20"/>
    <d v="2024-12-01T00:00:00"/>
    <x v="0"/>
    <x v="11"/>
    <s v="HK5123"/>
    <x v="12"/>
    <x v="4"/>
    <n v="2"/>
    <n v="330"/>
    <n v="5.2"/>
    <s v="91001"/>
    <x v="61"/>
    <x v="19"/>
    <n v="3"/>
    <s v="5,"/>
    <s v="2"/>
    <n v="302"/>
    <n v="5.0333333333333332"/>
  </r>
  <r>
    <s v="1GQ"/>
    <x v="20"/>
    <d v="2024-12-01T00:00:00"/>
    <x v="0"/>
    <x v="11"/>
    <s v="HK5123"/>
    <x v="12"/>
    <x v="4"/>
    <n v="2"/>
    <n v="1508"/>
    <n v="4.0999999999999996"/>
    <s v="99001"/>
    <x v="58"/>
    <x v="17"/>
    <n v="3"/>
    <s v="4,"/>
    <s v="1"/>
    <n v="241"/>
    <n v="4.0166666666666666"/>
  </r>
  <r>
    <s v="1GQ"/>
    <x v="20"/>
    <d v="2024-12-01T00:00:00"/>
    <x v="0"/>
    <x v="11"/>
    <s v="HK5279"/>
    <x v="12"/>
    <x v="4"/>
    <n v="6"/>
    <n v="2854"/>
    <n v="9.1999999999999993"/>
    <s v="11001"/>
    <x v="10"/>
    <x v="8"/>
    <n v="3"/>
    <s v="9,"/>
    <s v="2"/>
    <n v="542"/>
    <n v="9.0333333333333332"/>
  </r>
  <r>
    <s v="1GQ"/>
    <x v="20"/>
    <d v="2024-12-01T00:00:00"/>
    <x v="0"/>
    <x v="11"/>
    <s v="HK5279"/>
    <x v="12"/>
    <x v="4"/>
    <n v="1"/>
    <n v="450"/>
    <n v="1.3"/>
    <s v="13001"/>
    <x v="67"/>
    <x v="10"/>
    <n v="3"/>
    <s v="1,"/>
    <s v="3"/>
    <n v="63"/>
    <n v="1.05"/>
  </r>
  <r>
    <s v="1GQ"/>
    <x v="20"/>
    <d v="2024-12-01T00:00:00"/>
    <x v="0"/>
    <x v="11"/>
    <s v="HK5279"/>
    <x v="12"/>
    <x v="4"/>
    <n v="1"/>
    <n v="360"/>
    <n v="1.05"/>
    <s v="27001"/>
    <x v="56"/>
    <x v="15"/>
    <n v="4"/>
    <s v="1,"/>
    <s v="05"/>
    <n v="65"/>
    <n v="1.0833333333333333"/>
  </r>
  <r>
    <s v="1GQ"/>
    <x v="20"/>
    <d v="2024-12-01T00:00:00"/>
    <x v="0"/>
    <x v="11"/>
    <s v="HK5279"/>
    <x v="12"/>
    <x v="4"/>
    <n v="1"/>
    <n v="490"/>
    <n v="1.35"/>
    <s v="44001"/>
    <x v="84"/>
    <x v="28"/>
    <n v="4"/>
    <s v="1,"/>
    <s v="35"/>
    <n v="95"/>
    <n v="1.5833333333333333"/>
  </r>
  <r>
    <s v="1GQ"/>
    <x v="20"/>
    <d v="2024-12-01T00:00:00"/>
    <x v="0"/>
    <x v="11"/>
    <s v="HK5279"/>
    <x v="12"/>
    <x v="4"/>
    <n v="1"/>
    <n v="459"/>
    <n v="2.0499999999999998"/>
    <s v="47001"/>
    <x v="74"/>
    <x v="23"/>
    <n v="4"/>
    <s v="2,"/>
    <s v="05"/>
    <n v="125"/>
    <n v="2.0833333333333335"/>
  </r>
  <r>
    <s v="1GQ"/>
    <x v="20"/>
    <d v="2024-12-01T00:00:00"/>
    <x v="0"/>
    <x v="11"/>
    <s v="HK5279"/>
    <x v="12"/>
    <x v="4"/>
    <n v="1"/>
    <n v="110"/>
    <n v="0.55000000000000004"/>
    <s v="5045"/>
    <x v="110"/>
    <x v="2"/>
    <n v="4"/>
    <s v="0,"/>
    <s v="55"/>
    <n v="55"/>
    <n v="0.91666666666666663"/>
  </r>
  <r>
    <s v="1GQ"/>
    <x v="20"/>
    <d v="2024-12-01T00:00:00"/>
    <x v="0"/>
    <x v="11"/>
    <s v="HK5279"/>
    <x v="12"/>
    <x v="4"/>
    <n v="1"/>
    <n v="975"/>
    <n v="2.5"/>
    <s v="5615"/>
    <x v="16"/>
    <x v="2"/>
    <n v="3"/>
    <s v="2,"/>
    <s v="5"/>
    <n v="125"/>
    <n v="2.0833333333333335"/>
  </r>
  <r>
    <s v="1GQ"/>
    <x v="20"/>
    <d v="2024-12-01T00:00:00"/>
    <x v="0"/>
    <x v="11"/>
    <s v="HK5279"/>
    <x v="12"/>
    <x v="4"/>
    <n v="1"/>
    <n v="382"/>
    <n v="2"/>
    <s v="8001"/>
    <x v="53"/>
    <x v="5"/>
    <n v="1"/>
    <s v="2"/>
    <n v="0"/>
    <n v="120"/>
    <n v="2"/>
  </r>
  <r>
    <s v="1GQ"/>
    <x v="20"/>
    <d v="2024-12-01T00:00:00"/>
    <x v="0"/>
    <x v="11"/>
    <s v="HK5279"/>
    <x v="12"/>
    <x v="4"/>
    <n v="2"/>
    <n v="685"/>
    <n v="2.2000000000000002"/>
    <s v="81001"/>
    <x v="55"/>
    <x v="14"/>
    <n v="3"/>
    <s v="2,"/>
    <s v="2"/>
    <n v="122"/>
    <n v="2.0333333333333332"/>
  </r>
  <r>
    <s v="1GQ"/>
    <x v="20"/>
    <d v="2024-12-01T00:00:00"/>
    <x v="0"/>
    <x v="11"/>
    <s v="HK5279"/>
    <x v="12"/>
    <x v="4"/>
    <n v="4"/>
    <n v="640"/>
    <n v="5.05"/>
    <s v="81736"/>
    <x v="59"/>
    <x v="14"/>
    <n v="4"/>
    <s v="5,"/>
    <s v="05"/>
    <n v="305"/>
    <n v="5.083333333333333"/>
  </r>
  <r>
    <s v="1GQ"/>
    <x v="20"/>
    <d v="2024-12-01T00:00:00"/>
    <x v="0"/>
    <x v="11"/>
    <s v="HK5279"/>
    <x v="12"/>
    <x v="4"/>
    <n v="17"/>
    <n v="9977"/>
    <n v="39.5"/>
    <s v="88001"/>
    <x v="60"/>
    <x v="18"/>
    <n v="4"/>
    <s v="39"/>
    <s v=",5"/>
    <n v="2340.5"/>
    <n v="39.008333333333333"/>
  </r>
  <r>
    <s v="1GQ"/>
    <x v="20"/>
    <d v="2024-12-01T00:00:00"/>
    <x v="0"/>
    <x v="11"/>
    <s v="HK5279"/>
    <x v="12"/>
    <x v="4"/>
    <n v="6"/>
    <n v="5724"/>
    <n v="2.2000000000000002"/>
    <s v="88564"/>
    <x v="78"/>
    <x v="18"/>
    <n v="3"/>
    <s v="2,"/>
    <s v="2"/>
    <n v="122"/>
    <n v="2.0333333333333332"/>
  </r>
  <r>
    <s v="1GQ"/>
    <x v="20"/>
    <d v="2024-12-01T00:00:00"/>
    <x v="0"/>
    <x v="11"/>
    <s v="HK5279"/>
    <x v="12"/>
    <x v="4"/>
    <n v="7"/>
    <n v="1811"/>
    <n v="20"/>
    <s v="91001"/>
    <x v="61"/>
    <x v="19"/>
    <n v="2"/>
    <s v="20"/>
    <n v="0"/>
    <n v="1200"/>
    <n v="20"/>
  </r>
  <r>
    <s v="1GQ"/>
    <x v="20"/>
    <d v="2024-12-01T00:00:00"/>
    <x v="0"/>
    <x v="11"/>
    <s v="HK5279"/>
    <x v="12"/>
    <x v="4"/>
    <n v="3"/>
    <n v="1889"/>
    <n v="5.4"/>
    <s v="95001"/>
    <x v="81"/>
    <x v="26"/>
    <n v="3"/>
    <s v="5,"/>
    <s v="4"/>
    <n v="304"/>
    <n v="5.0666666666666664"/>
  </r>
  <r>
    <s v="1GQ"/>
    <x v="20"/>
    <d v="2024-12-01T00:00:00"/>
    <x v="0"/>
    <x v="11"/>
    <s v="HK5279"/>
    <x v="12"/>
    <x v="4"/>
    <n v="1"/>
    <n v="754"/>
    <n v="2.1"/>
    <s v="99001"/>
    <x v="58"/>
    <x v="17"/>
    <n v="3"/>
    <s v="2,"/>
    <s v="1"/>
    <n v="121"/>
    <n v="2.0166666666666666"/>
  </r>
  <r>
    <s v="1GQ"/>
    <x v="20"/>
    <d v="2024-12-01T00:00:00"/>
    <x v="0"/>
    <x v="11"/>
    <s v="HK5333"/>
    <x v="23"/>
    <x v="4"/>
    <n v="1"/>
    <n v="84"/>
    <n v="0.51"/>
    <s v="50001"/>
    <x v="77"/>
    <x v="24"/>
    <n v="4"/>
    <s v="0,"/>
    <s v="51"/>
    <n v="51"/>
    <n v="0.85"/>
  </r>
  <r>
    <s v="1GQ"/>
    <x v="20"/>
    <d v="2024-12-01T00:00:00"/>
    <x v="0"/>
    <x v="11"/>
    <s v="HK5333"/>
    <x v="23"/>
    <x v="4"/>
    <n v="1"/>
    <n v="527"/>
    <n v="1.07"/>
    <s v="81736"/>
    <x v="59"/>
    <x v="14"/>
    <n v="4"/>
    <s v="1,"/>
    <s v="07"/>
    <n v="67"/>
    <n v="1.1166666666666667"/>
  </r>
  <r>
    <s v="1GQ"/>
    <x v="20"/>
    <d v="2024-12-01T00:00:00"/>
    <x v="0"/>
    <x v="11"/>
    <s v="HK5333"/>
    <x v="23"/>
    <x v="4"/>
    <n v="1"/>
    <n v="649"/>
    <n v="2.0499999999999998"/>
    <s v="88001"/>
    <x v="60"/>
    <x v="18"/>
    <n v="4"/>
    <s v="2,"/>
    <s v="05"/>
    <n v="125"/>
    <n v="2.0833333333333335"/>
  </r>
  <r>
    <s v="1GQ"/>
    <x v="20"/>
    <d v="2024-12-01T00:00:00"/>
    <x v="0"/>
    <x v="11"/>
    <s v="HK5333"/>
    <x v="23"/>
    <x v="4"/>
    <n v="1"/>
    <n v="954"/>
    <n v="0.38"/>
    <s v="88564"/>
    <x v="78"/>
    <x v="18"/>
    <n v="4"/>
    <s v="0,"/>
    <s v="38"/>
    <n v="38"/>
    <n v="0.6333333333333333"/>
  </r>
  <r>
    <s v="1GQ"/>
    <x v="20"/>
    <d v="2024-12-01T00:00:00"/>
    <x v="0"/>
    <x v="11"/>
    <s v="HK5333"/>
    <x v="23"/>
    <x v="4"/>
    <n v="1"/>
    <n v="754"/>
    <n v="2.06"/>
    <s v="99001"/>
    <x v="58"/>
    <x v="17"/>
    <n v="4"/>
    <s v="2,"/>
    <s v="06"/>
    <n v="126"/>
    <n v="2.1"/>
  </r>
  <r>
    <s v="1GS"/>
    <x v="21"/>
    <d v="2024-12-01T00:00:00"/>
    <x v="0"/>
    <x v="11"/>
    <s v="HK4179"/>
    <x v="3"/>
    <x v="4"/>
    <n v="1"/>
    <n v="2185"/>
    <n v="0.35"/>
    <s v="11001"/>
    <x v="10"/>
    <x v="8"/>
    <n v="4"/>
    <s v="0,"/>
    <s v="35"/>
    <n v="35"/>
    <n v="0.58333333333333337"/>
  </r>
  <r>
    <s v="1GS"/>
    <x v="21"/>
    <d v="2024-12-01T00:00:00"/>
    <x v="0"/>
    <x v="11"/>
    <s v="HK4179"/>
    <x v="3"/>
    <x v="4"/>
    <n v="1"/>
    <n v="235"/>
    <n v="0.36"/>
    <s v="18001"/>
    <x v="105"/>
    <x v="30"/>
    <n v="4"/>
    <s v="0,"/>
    <s v="36"/>
    <n v="36"/>
    <n v="0.6"/>
  </r>
  <r>
    <s v="1GS"/>
    <x v="21"/>
    <d v="2024-12-01T00:00:00"/>
    <x v="0"/>
    <x v="11"/>
    <s v="HK4179"/>
    <x v="3"/>
    <x v="4"/>
    <n v="2"/>
    <n v="1708"/>
    <n v="4.4000000000000004"/>
    <s v="81001"/>
    <x v="55"/>
    <x v="14"/>
    <n v="3"/>
    <s v="4,"/>
    <s v="4"/>
    <n v="244"/>
    <n v="4.0666666666666664"/>
  </r>
  <r>
    <s v="1GS"/>
    <x v="21"/>
    <d v="2024-12-01T00:00:00"/>
    <x v="0"/>
    <x v="11"/>
    <s v="HK4179"/>
    <x v="3"/>
    <x v="4"/>
    <n v="1"/>
    <n v="336"/>
    <n v="1"/>
    <s v="81736"/>
    <x v="59"/>
    <x v="14"/>
    <n v="1"/>
    <s v="1"/>
    <n v="0"/>
    <n v="60"/>
    <n v="1"/>
  </r>
  <r>
    <s v="1GS"/>
    <x v="21"/>
    <d v="2024-12-01T00:00:00"/>
    <x v="0"/>
    <x v="11"/>
    <s v="HK4179"/>
    <x v="3"/>
    <x v="4"/>
    <n v="1"/>
    <n v="356"/>
    <n v="1"/>
    <s v="88001"/>
    <x v="60"/>
    <x v="18"/>
    <n v="1"/>
    <s v="1"/>
    <n v="0"/>
    <n v="60"/>
    <n v="1"/>
  </r>
  <r>
    <s v="1GS"/>
    <x v="21"/>
    <d v="2024-12-01T00:00:00"/>
    <x v="0"/>
    <x v="11"/>
    <s v="HK4179"/>
    <x v="3"/>
    <x v="4"/>
    <n v="3"/>
    <n v="4248"/>
    <n v="11"/>
    <s v="91001"/>
    <x v="61"/>
    <x v="19"/>
    <n v="2"/>
    <s v="11"/>
    <n v="0"/>
    <n v="660"/>
    <n v="11"/>
  </r>
  <r>
    <s v="1GS"/>
    <x v="21"/>
    <d v="2024-12-01T00:00:00"/>
    <x v="0"/>
    <x v="11"/>
    <s v="HK4708"/>
    <x v="7"/>
    <x v="4"/>
    <n v="11"/>
    <n v="2032"/>
    <n v="8.35"/>
    <s v="19318"/>
    <x v="62"/>
    <x v="20"/>
    <n v="4"/>
    <s v="8,"/>
    <s v="35"/>
    <n v="515"/>
    <n v="8.5833333333333339"/>
  </r>
  <r>
    <s v="1GS"/>
    <x v="21"/>
    <d v="2024-12-01T00:00:00"/>
    <x v="0"/>
    <x v="11"/>
    <s v="HK4708"/>
    <x v="7"/>
    <x v="4"/>
    <n v="1"/>
    <n v="148"/>
    <n v="0.4"/>
    <s v="19418"/>
    <x v="116"/>
    <x v="20"/>
    <n v="3"/>
    <s v="0,"/>
    <s v="4"/>
    <n v="4"/>
    <n v="6.6666666666666666E-2"/>
  </r>
  <r>
    <s v="1GS"/>
    <x v="21"/>
    <d v="2024-12-01T00:00:00"/>
    <x v="0"/>
    <x v="11"/>
    <s v="HK4708"/>
    <x v="7"/>
    <x v="4"/>
    <n v="9"/>
    <n v="1520"/>
    <n v="6.15"/>
    <s v="19809"/>
    <x v="63"/>
    <x v="20"/>
    <n v="4"/>
    <s v="6,"/>
    <s v="15"/>
    <n v="375"/>
    <n v="6.25"/>
  </r>
  <r>
    <s v="1GS"/>
    <x v="21"/>
    <d v="2024-12-01T00:00:00"/>
    <x v="0"/>
    <x v="11"/>
    <s v="HK4708"/>
    <x v="7"/>
    <x v="4"/>
    <n v="5"/>
    <n v="844"/>
    <n v="3.4"/>
    <s v="27001"/>
    <x v="56"/>
    <x v="15"/>
    <n v="3"/>
    <s v="3,"/>
    <s v="4"/>
    <n v="184"/>
    <n v="3.0666666666666669"/>
  </r>
  <r>
    <s v="1GS"/>
    <x v="21"/>
    <d v="2024-12-01T00:00:00"/>
    <x v="0"/>
    <x v="11"/>
    <s v="HK4708"/>
    <x v="7"/>
    <x v="4"/>
    <n v="1"/>
    <n v="335"/>
    <n v="1.2"/>
    <s v="86568"/>
    <x v="91"/>
    <x v="29"/>
    <n v="3"/>
    <s v="1,"/>
    <s v="2"/>
    <n v="62"/>
    <n v="1.0333333333333334"/>
  </r>
  <r>
    <s v="1GS"/>
    <x v="21"/>
    <d v="2024-12-01T00:00:00"/>
    <x v="0"/>
    <x v="11"/>
    <s v="HK4754"/>
    <x v="7"/>
    <x v="4"/>
    <n v="3"/>
    <n v="544"/>
    <n v="2.15"/>
    <s v="19318"/>
    <x v="62"/>
    <x v="20"/>
    <n v="4"/>
    <s v="2,"/>
    <s v="15"/>
    <n v="135"/>
    <n v="2.25"/>
  </r>
  <r>
    <s v="1GS"/>
    <x v="21"/>
    <d v="2024-12-01T00:00:00"/>
    <x v="0"/>
    <x v="11"/>
    <s v="HK4754"/>
    <x v="7"/>
    <x v="4"/>
    <n v="4"/>
    <n v="688"/>
    <n v="2.5"/>
    <s v="19809"/>
    <x v="63"/>
    <x v="20"/>
    <n v="3"/>
    <s v="2,"/>
    <s v="5"/>
    <n v="125"/>
    <n v="2.0833333333333335"/>
  </r>
  <r>
    <s v="1GS"/>
    <x v="21"/>
    <d v="2024-12-01T00:00:00"/>
    <x v="0"/>
    <x v="11"/>
    <s v="HK4754"/>
    <x v="7"/>
    <x v="4"/>
    <n v="5"/>
    <n v="1229"/>
    <n v="5.0999999999999996"/>
    <s v="27001"/>
    <x v="56"/>
    <x v="15"/>
    <n v="3"/>
    <s v="5,"/>
    <s v="1"/>
    <n v="301"/>
    <n v="5.0166666666666666"/>
  </r>
  <r>
    <s v="1GS"/>
    <x v="21"/>
    <d v="2024-12-01T00:00:00"/>
    <x v="0"/>
    <x v="11"/>
    <s v="HK4754"/>
    <x v="7"/>
    <x v="4"/>
    <n v="1"/>
    <n v="200"/>
    <n v="0.5"/>
    <s v="27075"/>
    <x v="64"/>
    <x v="15"/>
    <n v="3"/>
    <s v="0,"/>
    <s v="5"/>
    <n v="5"/>
    <n v="8.3333333333333329E-2"/>
  </r>
  <r>
    <s v="1GS"/>
    <x v="21"/>
    <d v="2024-12-01T00:00:00"/>
    <x v="0"/>
    <x v="11"/>
    <s v="HK4754"/>
    <x v="7"/>
    <x v="4"/>
    <n v="2"/>
    <n v="268"/>
    <n v="2.1"/>
    <s v="27495"/>
    <x v="70"/>
    <x v="15"/>
    <n v="3"/>
    <s v="2,"/>
    <s v="1"/>
    <n v="121"/>
    <n v="2.0166666666666666"/>
  </r>
  <r>
    <s v="1GS"/>
    <x v="21"/>
    <d v="2024-12-01T00:00:00"/>
    <x v="0"/>
    <x v="11"/>
    <s v="HK4754"/>
    <x v="7"/>
    <x v="4"/>
    <n v="1"/>
    <n v="185"/>
    <n v="0.45"/>
    <s v="50001"/>
    <x v="77"/>
    <x v="24"/>
    <n v="4"/>
    <s v="0,"/>
    <s v="45"/>
    <n v="45"/>
    <n v="0.75"/>
  </r>
  <r>
    <s v="1GS"/>
    <x v="21"/>
    <d v="2024-12-01T00:00:00"/>
    <x v="0"/>
    <x v="11"/>
    <s v="HK4754"/>
    <x v="7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12-01T00:00:00"/>
    <x v="0"/>
    <x v="11"/>
    <s v="HK4754"/>
    <x v="7"/>
    <x v="4"/>
    <n v="1"/>
    <n v="433"/>
    <n v="1.45"/>
    <s v="5045"/>
    <x v="110"/>
    <x v="2"/>
    <n v="4"/>
    <s v="1,"/>
    <s v="45"/>
    <n v="105"/>
    <n v="1.75"/>
  </r>
  <r>
    <s v="1GS"/>
    <x v="21"/>
    <d v="2024-12-01T00:00:00"/>
    <x v="0"/>
    <x v="11"/>
    <s v="HK4754"/>
    <x v="7"/>
    <x v="4"/>
    <n v="3"/>
    <n v="840"/>
    <n v="3.1"/>
    <s v="81001"/>
    <x v="55"/>
    <x v="14"/>
    <n v="3"/>
    <s v="3,"/>
    <s v="1"/>
    <n v="181"/>
    <n v="3.0166666666666666"/>
  </r>
  <r>
    <s v="1GS"/>
    <x v="21"/>
    <d v="2024-12-01T00:00:00"/>
    <x v="0"/>
    <x v="11"/>
    <s v="HK4754"/>
    <x v="7"/>
    <x v="4"/>
    <n v="6"/>
    <n v="1724"/>
    <n v="6.15"/>
    <s v="81736"/>
    <x v="59"/>
    <x v="14"/>
    <n v="4"/>
    <s v="6,"/>
    <s v="15"/>
    <n v="375"/>
    <n v="6.25"/>
  </r>
  <r>
    <s v="5AD"/>
    <x v="22"/>
    <d v="2024-12-01T00:00:00"/>
    <x v="0"/>
    <x v="11"/>
    <s v="HK5427"/>
    <x v="1"/>
    <x v="0"/>
    <n v="2"/>
    <n v="180"/>
    <n v="1"/>
    <s v="18001"/>
    <x v="105"/>
    <x v="30"/>
    <n v="1"/>
    <s v="1"/>
    <n v="0"/>
    <n v="60"/>
    <n v="1"/>
  </r>
  <r>
    <s v="5AD"/>
    <x v="22"/>
    <d v="2024-12-01T00:00:00"/>
    <x v="0"/>
    <x v="11"/>
    <s v="HK5427"/>
    <x v="1"/>
    <x v="0"/>
    <n v="6"/>
    <n v="3720"/>
    <n v="20.5"/>
    <s v="18753"/>
    <x v="99"/>
    <x v="30"/>
    <n v="4"/>
    <s v="20"/>
    <s v=",5"/>
    <n v="1200.5"/>
    <n v="20.008333333333333"/>
  </r>
  <r>
    <s v="5AD"/>
    <x v="22"/>
    <d v="2024-12-01T00:00:00"/>
    <x v="0"/>
    <x v="11"/>
    <s v="HK5427"/>
    <x v="1"/>
    <x v="0"/>
    <n v="1"/>
    <n v="240"/>
    <n v="1.2"/>
    <s v="25175"/>
    <x v="1"/>
    <x v="1"/>
    <n v="3"/>
    <s v="1,"/>
    <s v="2"/>
    <n v="62"/>
    <n v="1.0333333333333334"/>
  </r>
  <r>
    <s v="OAA"/>
    <x v="23"/>
    <d v="2024-12-01T00:00:00"/>
    <x v="0"/>
    <x v="11"/>
    <s v="HK5124"/>
    <x v="14"/>
    <x v="1"/>
    <n v="2"/>
    <n v="918"/>
    <n v="2.66"/>
    <s v="20001"/>
    <x v="7"/>
    <x v="7"/>
    <n v="4"/>
    <s v="2,"/>
    <s v="66"/>
    <n v="186"/>
    <n v="3.1"/>
  </r>
  <r>
    <s v="OAA"/>
    <x v="23"/>
    <d v="2024-12-01T00:00:00"/>
    <x v="0"/>
    <x v="11"/>
    <s v="HK5124"/>
    <x v="14"/>
    <x v="1"/>
    <n v="2"/>
    <n v="1036"/>
    <n v="2.9"/>
    <s v="25175"/>
    <x v="1"/>
    <x v="1"/>
    <n v="3"/>
    <s v="2,"/>
    <s v="9"/>
    <n v="129"/>
    <n v="2.15"/>
  </r>
  <r>
    <s v="OAA"/>
    <x v="23"/>
    <d v="2024-12-01T00:00:00"/>
    <x v="0"/>
    <x v="11"/>
    <s v="HK5124"/>
    <x v="14"/>
    <x v="1"/>
    <n v="20"/>
    <n v="21602"/>
    <n v="68.95"/>
    <s v="44001"/>
    <x v="84"/>
    <x v="28"/>
    <n v="5"/>
    <s v="68"/>
    <s v=",95"/>
    <n v="4080.95"/>
    <n v="68.015833333333333"/>
  </r>
  <r>
    <s v="OAA"/>
    <x v="23"/>
    <d v="2024-12-01T00:00:00"/>
    <x v="0"/>
    <x v="11"/>
    <s v="HK5195"/>
    <x v="3"/>
    <x v="1"/>
    <n v="15"/>
    <n v="15815"/>
    <n v="45.08"/>
    <s v="19001"/>
    <x v="85"/>
    <x v="20"/>
    <n v="5"/>
    <s v="45"/>
    <s v=",08"/>
    <n v="2700.08"/>
    <n v="45.001333333333335"/>
  </r>
  <r>
    <s v="OEZ"/>
    <x v="26"/>
    <d v="2024-12-01T00:00:00"/>
    <x v="0"/>
    <x v="11"/>
    <s v="HK4846"/>
    <x v="12"/>
    <x v="4"/>
    <n v="1"/>
    <n v="450"/>
    <n v="1"/>
    <s v="19318"/>
    <x v="62"/>
    <x v="20"/>
    <n v="1"/>
    <s v="1"/>
    <n v="0"/>
    <n v="60"/>
    <n v="1"/>
  </r>
  <r>
    <s v="OEZ"/>
    <x v="26"/>
    <d v="2024-12-01T00:00:00"/>
    <x v="0"/>
    <x v="11"/>
    <s v="HK4846"/>
    <x v="12"/>
    <x v="4"/>
    <n v="1"/>
    <n v="800"/>
    <n v="1.4"/>
    <s v="23001"/>
    <x v="0"/>
    <x v="0"/>
    <n v="3"/>
    <s v="1,"/>
    <s v="4"/>
    <n v="64"/>
    <n v="1.0666666666666667"/>
  </r>
  <r>
    <s v="OEZ"/>
    <x v="26"/>
    <d v="2024-12-01T00:00:00"/>
    <x v="0"/>
    <x v="11"/>
    <s v="HK4846"/>
    <x v="12"/>
    <x v="4"/>
    <n v="1"/>
    <n v="550"/>
    <n v="1.2"/>
    <s v="27001"/>
    <x v="56"/>
    <x v="15"/>
    <n v="3"/>
    <s v="1,"/>
    <s v="2"/>
    <n v="62"/>
    <n v="1.0333333333333334"/>
  </r>
  <r>
    <s v="OEZ"/>
    <x v="26"/>
    <d v="2024-12-01T00:00:00"/>
    <x v="0"/>
    <x v="11"/>
    <s v="HK4846"/>
    <x v="12"/>
    <x v="4"/>
    <n v="1"/>
    <n v="1350"/>
    <n v="3.05"/>
    <s v="52001"/>
    <x v="54"/>
    <x v="13"/>
    <n v="4"/>
    <s v="3,"/>
    <s v="05"/>
    <n v="185"/>
    <n v="3.0833333333333335"/>
  </r>
  <r>
    <s v="OEZ"/>
    <x v="26"/>
    <d v="2024-12-01T00:00:00"/>
    <x v="0"/>
    <x v="11"/>
    <s v="HK4846"/>
    <x v="12"/>
    <x v="4"/>
    <n v="2"/>
    <n v="1800"/>
    <n v="3.55"/>
    <s v="54001"/>
    <x v="52"/>
    <x v="12"/>
    <n v="4"/>
    <s v="3,"/>
    <s v="55"/>
    <n v="235"/>
    <n v="3.9166666666666665"/>
  </r>
  <r>
    <s v="OEZ"/>
    <x v="26"/>
    <d v="2024-12-01T00:00:00"/>
    <x v="0"/>
    <x v="11"/>
    <s v="HK4846"/>
    <x v="12"/>
    <x v="4"/>
    <n v="2"/>
    <n v="1350"/>
    <n v="3"/>
    <s v="54498"/>
    <x v="72"/>
    <x v="12"/>
    <n v="1"/>
    <s v="3"/>
    <n v="0"/>
    <n v="180"/>
    <n v="3"/>
  </r>
  <r>
    <s v="OEZ"/>
    <x v="26"/>
    <d v="2024-12-01T00:00:00"/>
    <x v="0"/>
    <x v="11"/>
    <s v="HK4846"/>
    <x v="12"/>
    <x v="4"/>
    <n v="1"/>
    <n v="550"/>
    <n v="1.2"/>
    <s v="68001"/>
    <x v="8"/>
    <x v="6"/>
    <n v="3"/>
    <s v="1,"/>
    <s v="2"/>
    <n v="62"/>
    <n v="1.0333333333333334"/>
  </r>
  <r>
    <s v="OEZ"/>
    <x v="26"/>
    <d v="2024-12-01T00:00:00"/>
    <x v="0"/>
    <x v="11"/>
    <s v="HK4846"/>
    <x v="12"/>
    <x v="4"/>
    <n v="4"/>
    <n v="2150"/>
    <n v="4.45"/>
    <s v="81001"/>
    <x v="55"/>
    <x v="14"/>
    <n v="4"/>
    <s v="4,"/>
    <s v="45"/>
    <n v="285"/>
    <n v="4.75"/>
  </r>
  <r>
    <s v="OEZ"/>
    <x v="26"/>
    <d v="2024-12-01T00:00:00"/>
    <x v="0"/>
    <x v="11"/>
    <s v="HK4846"/>
    <x v="12"/>
    <x v="4"/>
    <n v="6"/>
    <n v="3700"/>
    <n v="8.15"/>
    <s v="81736"/>
    <x v="59"/>
    <x v="14"/>
    <n v="4"/>
    <s v="8,"/>
    <s v="15"/>
    <n v="495"/>
    <n v="8.25"/>
  </r>
  <r>
    <s v="OEZ"/>
    <x v="26"/>
    <d v="2024-12-01T00:00:00"/>
    <x v="0"/>
    <x v="11"/>
    <s v="HK4846"/>
    <x v="12"/>
    <x v="4"/>
    <n v="8"/>
    <n v="9450"/>
    <n v="21"/>
    <s v="88001"/>
    <x v="60"/>
    <x v="18"/>
    <n v="2"/>
    <s v="21"/>
    <n v="0"/>
    <n v="1260"/>
    <n v="21"/>
  </r>
  <r>
    <s v="OEZ"/>
    <x v="26"/>
    <d v="2024-12-01T00:00:00"/>
    <x v="0"/>
    <x v="11"/>
    <s v="HK4846"/>
    <x v="12"/>
    <x v="4"/>
    <n v="2"/>
    <n v="680"/>
    <n v="1.25"/>
    <s v="88564"/>
    <x v="78"/>
    <x v="18"/>
    <n v="4"/>
    <s v="1,"/>
    <s v="25"/>
    <n v="85"/>
    <n v="1.4166666666666667"/>
  </r>
  <r>
    <s v="OEZ"/>
    <x v="26"/>
    <d v="2024-12-01T00:00:00"/>
    <x v="0"/>
    <x v="11"/>
    <s v="HK4846"/>
    <x v="12"/>
    <x v="4"/>
    <n v="5"/>
    <n v="7550"/>
    <n v="16.45"/>
    <s v="91001"/>
    <x v="61"/>
    <x v="19"/>
    <n v="5"/>
    <s v="16"/>
    <s v=",45"/>
    <n v="960.45"/>
    <n v="16.0075"/>
  </r>
  <r>
    <s v="OEZ"/>
    <x v="26"/>
    <d v="2024-12-01T00:00:00"/>
    <x v="0"/>
    <x v="11"/>
    <s v="HK4846"/>
    <x v="12"/>
    <x v="4"/>
    <n v="1"/>
    <n v="1000"/>
    <n v="2.1"/>
    <s v="94001"/>
    <x v="68"/>
    <x v="21"/>
    <n v="3"/>
    <s v="2,"/>
    <s v="1"/>
    <n v="121"/>
    <n v="2.0166666666666666"/>
  </r>
  <r>
    <s v="0AC"/>
    <x v="0"/>
    <d v="2025-01-01T00:00:00"/>
    <x v="1"/>
    <x v="0"/>
    <s v="HK2127"/>
    <x v="0"/>
    <x v="0"/>
    <n v="5"/>
    <n v="811"/>
    <n v="4.5199999999999996"/>
    <s v="5001"/>
    <x v="2"/>
    <x v="2"/>
    <n v="4"/>
    <s v="4,"/>
    <s v="52"/>
    <n v="292"/>
    <n v="4.8666666666666663"/>
  </r>
  <r>
    <s v="0AC"/>
    <x v="0"/>
    <d v="2025-01-01T00:00:00"/>
    <x v="1"/>
    <x v="0"/>
    <s v="HK2127"/>
    <x v="0"/>
    <x v="0"/>
    <n v="1"/>
    <n v="639"/>
    <n v="3.5"/>
    <s v="5138"/>
    <x v="23"/>
    <x v="2"/>
    <n v="3"/>
    <s v="3,"/>
    <s v="5"/>
    <n v="185"/>
    <n v="3.0833333333333335"/>
  </r>
  <r>
    <s v="0AC"/>
    <x v="0"/>
    <d v="2025-01-01T00:00:00"/>
    <x v="1"/>
    <x v="0"/>
    <s v="HK2127"/>
    <x v="0"/>
    <x v="0"/>
    <n v="1"/>
    <n v="611"/>
    <n v="3.4"/>
    <s v="5240"/>
    <x v="167"/>
    <x v="2"/>
    <n v="3"/>
    <s v="3,"/>
    <s v="4"/>
    <n v="184"/>
    <n v="3.0666666666666669"/>
  </r>
  <r>
    <s v="0AC"/>
    <x v="0"/>
    <d v="2025-01-01T00:00:00"/>
    <x v="1"/>
    <x v="0"/>
    <s v="HK2127"/>
    <x v="0"/>
    <x v="0"/>
    <n v="1"/>
    <n v="222"/>
    <n v="1.2"/>
    <s v="5308"/>
    <x v="172"/>
    <x v="2"/>
    <n v="3"/>
    <s v="1,"/>
    <s v="2"/>
    <n v="62"/>
    <n v="1.0333333333333334"/>
  </r>
  <r>
    <s v="0AC"/>
    <x v="0"/>
    <d v="2025-01-01T00:00:00"/>
    <x v="1"/>
    <x v="0"/>
    <s v="HK2127"/>
    <x v="0"/>
    <x v="0"/>
    <n v="1"/>
    <n v="306"/>
    <n v="1.5"/>
    <s v="5368"/>
    <x v="15"/>
    <x v="2"/>
    <n v="3"/>
    <s v="1,"/>
    <s v="5"/>
    <n v="65"/>
    <n v="1.0833333333333333"/>
  </r>
  <r>
    <s v="0AC"/>
    <x v="0"/>
    <d v="2025-01-01T00:00:00"/>
    <x v="1"/>
    <x v="0"/>
    <s v="HK2127"/>
    <x v="0"/>
    <x v="0"/>
    <n v="1"/>
    <n v="264"/>
    <n v="1.35"/>
    <s v="5425"/>
    <x v="173"/>
    <x v="2"/>
    <n v="4"/>
    <s v="1,"/>
    <s v="35"/>
    <n v="95"/>
    <n v="1.5833333333333333"/>
  </r>
  <r>
    <s v="0AC"/>
    <x v="0"/>
    <d v="2025-01-01T00:00:00"/>
    <x v="1"/>
    <x v="0"/>
    <s v="HK2127"/>
    <x v="0"/>
    <x v="0"/>
    <n v="1"/>
    <n v="561"/>
    <n v="3.22"/>
    <s v="5628"/>
    <x v="47"/>
    <x v="2"/>
    <n v="4"/>
    <s v="3,"/>
    <s v="22"/>
    <n v="202"/>
    <n v="3.3666666666666667"/>
  </r>
  <r>
    <s v="0AC"/>
    <x v="0"/>
    <d v="2025-01-01T00:00:00"/>
    <x v="1"/>
    <x v="0"/>
    <s v="HK2127"/>
    <x v="0"/>
    <x v="0"/>
    <n v="1"/>
    <n v="695"/>
    <n v="4.0999999999999996"/>
    <s v="5756"/>
    <x v="30"/>
    <x v="2"/>
    <n v="3"/>
    <s v="4,"/>
    <s v="1"/>
    <n v="241"/>
    <n v="4.0166666666666666"/>
  </r>
  <r>
    <s v="0AC"/>
    <x v="0"/>
    <d v="2025-01-01T00:00:00"/>
    <x v="1"/>
    <x v="0"/>
    <s v="HK2127"/>
    <x v="0"/>
    <x v="0"/>
    <n v="1"/>
    <n v="589"/>
    <n v="3.32"/>
    <s v="5819"/>
    <x v="174"/>
    <x v="2"/>
    <n v="4"/>
    <s v="3,"/>
    <s v="32"/>
    <n v="212"/>
    <n v="3.5333333333333332"/>
  </r>
  <r>
    <s v="0AC"/>
    <x v="0"/>
    <d v="2025-01-01T00:00:00"/>
    <x v="1"/>
    <x v="0"/>
    <s v="HK2127"/>
    <x v="0"/>
    <x v="0"/>
    <n v="1"/>
    <n v="725"/>
    <n v="4.21"/>
    <s v="5887"/>
    <x v="41"/>
    <x v="2"/>
    <n v="4"/>
    <s v="4,"/>
    <s v="21"/>
    <n v="261"/>
    <n v="4.3499999999999996"/>
  </r>
  <r>
    <s v="0AC"/>
    <x v="0"/>
    <d v="2025-01-01T00:00:00"/>
    <x v="1"/>
    <x v="0"/>
    <s v="HK2899"/>
    <x v="1"/>
    <x v="0"/>
    <n v="2"/>
    <n v="931"/>
    <n v="5.35"/>
    <s v="5001"/>
    <x v="2"/>
    <x v="2"/>
    <n v="4"/>
    <s v="5,"/>
    <s v="35"/>
    <n v="335"/>
    <n v="5.583333333333333"/>
  </r>
  <r>
    <s v="0AC"/>
    <x v="0"/>
    <d v="2025-01-01T00:00:00"/>
    <x v="1"/>
    <x v="0"/>
    <s v="HK2899"/>
    <x v="1"/>
    <x v="0"/>
    <n v="1"/>
    <n v="361"/>
    <n v="2.1"/>
    <s v="5190"/>
    <x v="24"/>
    <x v="2"/>
    <n v="3"/>
    <s v="2,"/>
    <s v="1"/>
    <n v="121"/>
    <n v="2.0166666666666666"/>
  </r>
  <r>
    <s v="0AC"/>
    <x v="0"/>
    <d v="2025-01-01T00:00:00"/>
    <x v="1"/>
    <x v="0"/>
    <s v="HK2899"/>
    <x v="1"/>
    <x v="0"/>
    <n v="1"/>
    <n v="278"/>
    <n v="1.4"/>
    <s v="5206"/>
    <x v="175"/>
    <x v="2"/>
    <n v="3"/>
    <s v="1,"/>
    <s v="4"/>
    <n v="64"/>
    <n v="1.0666666666666667"/>
  </r>
  <r>
    <s v="0AC"/>
    <x v="0"/>
    <d v="2025-01-01T00:00:00"/>
    <x v="1"/>
    <x v="0"/>
    <s v="HK2899"/>
    <x v="1"/>
    <x v="0"/>
    <n v="2"/>
    <n v="814"/>
    <n v="4.53"/>
    <s v="5893"/>
    <x v="176"/>
    <x v="2"/>
    <n v="4"/>
    <s v="4,"/>
    <s v="53"/>
    <n v="293"/>
    <n v="4.8833333333333337"/>
  </r>
  <r>
    <s v="0DW"/>
    <x v="2"/>
    <d v="2025-01-01T00:00:00"/>
    <x v="1"/>
    <x v="0"/>
    <s v="HK4701"/>
    <x v="0"/>
    <x v="0"/>
    <n v="2"/>
    <n v="880"/>
    <n v="8.5"/>
    <s v="23001"/>
    <x v="0"/>
    <x v="0"/>
    <n v="3"/>
    <s v="8,"/>
    <s v="5"/>
    <n v="485"/>
    <n v="8.0833333333333339"/>
  </r>
  <r>
    <s v="0DW"/>
    <x v="2"/>
    <d v="2025-01-01T00:00:00"/>
    <x v="1"/>
    <x v="0"/>
    <s v="HK4701"/>
    <x v="0"/>
    <x v="0"/>
    <n v="6"/>
    <n v="1781"/>
    <n v="16.850000000000001"/>
    <s v="8001"/>
    <x v="53"/>
    <x v="5"/>
    <n v="5"/>
    <s v="16"/>
    <s v=",85"/>
    <n v="960.85"/>
    <n v="16.014166666666668"/>
  </r>
  <r>
    <s v="0DW"/>
    <x v="2"/>
    <d v="2025-01-01T00:00:00"/>
    <x v="1"/>
    <x v="0"/>
    <s v="HK4701"/>
    <x v="0"/>
    <x v="11"/>
    <n v="2"/>
    <n v="409"/>
    <n v="4.0999999999999996"/>
    <s v="23001"/>
    <x v="0"/>
    <x v="0"/>
    <n v="3"/>
    <s v="4,"/>
    <s v="1"/>
    <n v="241"/>
    <n v="4.0166666666666666"/>
  </r>
  <r>
    <s v="0DW"/>
    <x v="2"/>
    <d v="2025-01-01T00:00:00"/>
    <x v="1"/>
    <x v="0"/>
    <s v="HK4781"/>
    <x v="0"/>
    <x v="0"/>
    <n v="1"/>
    <n v="297"/>
    <n v="2.4"/>
    <s v="25175"/>
    <x v="1"/>
    <x v="1"/>
    <n v="3"/>
    <s v="2,"/>
    <s v="4"/>
    <n v="124"/>
    <n v="2.0666666666666669"/>
  </r>
  <r>
    <s v="0DW"/>
    <x v="2"/>
    <d v="2025-01-01T00:00:00"/>
    <x v="1"/>
    <x v="0"/>
    <s v="HK4781"/>
    <x v="0"/>
    <x v="0"/>
    <n v="1"/>
    <n v="201"/>
    <n v="1.3"/>
    <s v="27001"/>
    <x v="56"/>
    <x v="15"/>
    <n v="3"/>
    <s v="1,"/>
    <s v="3"/>
    <n v="63"/>
    <n v="1.05"/>
  </r>
  <r>
    <s v="0DW"/>
    <x v="2"/>
    <d v="2025-01-01T00:00:00"/>
    <x v="1"/>
    <x v="0"/>
    <s v="HK4781"/>
    <x v="0"/>
    <x v="0"/>
    <n v="3"/>
    <n v="1107"/>
    <n v="10.5"/>
    <s v="47001"/>
    <x v="74"/>
    <x v="23"/>
    <n v="4"/>
    <s v="10"/>
    <s v=",5"/>
    <n v="600.5"/>
    <n v="10.008333333333333"/>
  </r>
  <r>
    <s v="0DW"/>
    <x v="2"/>
    <d v="2025-01-01T00:00:00"/>
    <x v="1"/>
    <x v="0"/>
    <s v="HK4781"/>
    <x v="0"/>
    <x v="0"/>
    <n v="11"/>
    <n v="3724"/>
    <n v="36"/>
    <s v="8001"/>
    <x v="53"/>
    <x v="5"/>
    <n v="2"/>
    <s v="36"/>
    <n v="0"/>
    <n v="2160"/>
    <n v="36"/>
  </r>
  <r>
    <s v="0DW"/>
    <x v="2"/>
    <d v="2025-01-01T00:00:00"/>
    <x v="1"/>
    <x v="0"/>
    <s v="HK4781"/>
    <x v="0"/>
    <x v="11"/>
    <n v="2"/>
    <n v="242"/>
    <n v="4.5999999999999996"/>
    <s v="25175"/>
    <x v="1"/>
    <x v="1"/>
    <n v="3"/>
    <s v="4,"/>
    <s v="6"/>
    <n v="246"/>
    <n v="4.0999999999999996"/>
  </r>
  <r>
    <s v="0DW"/>
    <x v="2"/>
    <d v="2025-01-01T00:00:00"/>
    <x v="1"/>
    <x v="0"/>
    <s v="HK4781"/>
    <x v="0"/>
    <x v="11"/>
    <n v="1"/>
    <n v="346"/>
    <n v="3.3"/>
    <s v="8001"/>
    <x v="53"/>
    <x v="5"/>
    <n v="3"/>
    <s v="3,"/>
    <s v="3"/>
    <n v="183"/>
    <n v="3.05"/>
  </r>
  <r>
    <s v="0DZ"/>
    <x v="27"/>
    <d v="2025-01-01T00:00:00"/>
    <x v="1"/>
    <x v="0"/>
    <s v="HK4891"/>
    <x v="4"/>
    <x v="4"/>
    <n v="1"/>
    <n v="252"/>
    <n v="0.36"/>
    <s v="11001"/>
    <x v="10"/>
    <x v="8"/>
    <n v="4"/>
    <s v="0,"/>
    <s v="36"/>
    <n v="36"/>
    <n v="0.6"/>
  </r>
  <r>
    <s v="0DZ"/>
    <x v="27"/>
    <d v="2025-01-01T00:00:00"/>
    <x v="1"/>
    <x v="0"/>
    <s v="HK4891"/>
    <x v="4"/>
    <x v="4"/>
    <n v="1"/>
    <n v="286"/>
    <n v="0.35"/>
    <s v="50001"/>
    <x v="77"/>
    <x v="24"/>
    <n v="4"/>
    <s v="0,"/>
    <s v="35"/>
    <n v="35"/>
    <n v="0.58333333333333337"/>
  </r>
  <r>
    <s v="0DZ"/>
    <x v="27"/>
    <d v="2025-01-01T00:00:00"/>
    <x v="1"/>
    <x v="0"/>
    <s v="HK4891"/>
    <x v="4"/>
    <x v="4"/>
    <n v="1"/>
    <n v="134"/>
    <n v="0.18"/>
    <s v="54001"/>
    <x v="52"/>
    <x v="12"/>
    <n v="4"/>
    <s v="0,"/>
    <s v="18"/>
    <n v="18"/>
    <n v="0.3"/>
  </r>
  <r>
    <s v="0EA"/>
    <x v="4"/>
    <d v="2025-01-01T00:00:00"/>
    <x v="1"/>
    <x v="0"/>
    <s v="HK2714"/>
    <x v="7"/>
    <x v="4"/>
    <n v="1"/>
    <n v="629"/>
    <n v="1.45"/>
    <s v="19318"/>
    <x v="62"/>
    <x v="20"/>
    <n v="4"/>
    <s v="1,"/>
    <s v="45"/>
    <n v="105"/>
    <n v="1.75"/>
  </r>
  <r>
    <s v="0EA"/>
    <x v="4"/>
    <d v="2025-01-01T00:00:00"/>
    <x v="1"/>
    <x v="0"/>
    <s v="HK2714"/>
    <x v="7"/>
    <x v="4"/>
    <n v="8"/>
    <n v="1903"/>
    <n v="8.5500000000000007"/>
    <s v="19809"/>
    <x v="63"/>
    <x v="20"/>
    <n v="4"/>
    <s v="8,"/>
    <s v="55"/>
    <n v="535"/>
    <n v="8.9166666666666661"/>
  </r>
  <r>
    <s v="0EA"/>
    <x v="4"/>
    <d v="2025-01-01T00:00:00"/>
    <x v="1"/>
    <x v="0"/>
    <s v="HK2714"/>
    <x v="7"/>
    <x v="4"/>
    <n v="4"/>
    <n v="1408"/>
    <n v="5.3"/>
    <s v="27001"/>
    <x v="56"/>
    <x v="15"/>
    <n v="3"/>
    <s v="5,"/>
    <s v="3"/>
    <n v="303"/>
    <n v="5.05"/>
  </r>
  <r>
    <s v="0EA"/>
    <x v="4"/>
    <d v="2025-01-01T00:00:00"/>
    <x v="1"/>
    <x v="0"/>
    <s v="HK2714"/>
    <x v="7"/>
    <x v="4"/>
    <n v="2"/>
    <n v="631"/>
    <n v="2.25"/>
    <s v="27372"/>
    <x v="113"/>
    <x v="15"/>
    <n v="4"/>
    <s v="2,"/>
    <s v="25"/>
    <n v="145"/>
    <n v="2.4166666666666665"/>
  </r>
  <r>
    <s v="0EA"/>
    <x v="4"/>
    <d v="2025-01-01T00:00:00"/>
    <x v="1"/>
    <x v="0"/>
    <s v="HK2714"/>
    <x v="7"/>
    <x v="4"/>
    <n v="4"/>
    <n v="1580"/>
    <n v="6.25"/>
    <s v="27495"/>
    <x v="70"/>
    <x v="15"/>
    <n v="4"/>
    <s v="6,"/>
    <s v="25"/>
    <n v="385"/>
    <n v="6.416666666666667"/>
  </r>
  <r>
    <s v="0EA"/>
    <x v="4"/>
    <d v="2025-01-01T00:00:00"/>
    <x v="1"/>
    <x v="0"/>
    <s v="HK2714"/>
    <x v="7"/>
    <x v="4"/>
    <n v="4"/>
    <n v="1404"/>
    <n v="6"/>
    <s v="54001"/>
    <x v="52"/>
    <x v="12"/>
    <n v="1"/>
    <s v="6"/>
    <n v="0"/>
    <n v="360"/>
    <n v="6"/>
  </r>
  <r>
    <s v="0EA"/>
    <x v="4"/>
    <d v="2025-01-01T00:00:00"/>
    <x v="1"/>
    <x v="0"/>
    <s v="HK2714"/>
    <x v="7"/>
    <x v="4"/>
    <n v="5"/>
    <n v="2029"/>
    <n v="4.5"/>
    <s v="81001"/>
    <x v="55"/>
    <x v="14"/>
    <n v="3"/>
    <s v="4,"/>
    <s v="5"/>
    <n v="245"/>
    <n v="4.083333333333333"/>
  </r>
  <r>
    <s v="0EA"/>
    <x v="4"/>
    <d v="2025-01-01T00:00:00"/>
    <x v="1"/>
    <x v="0"/>
    <s v="HK2714"/>
    <x v="7"/>
    <x v="4"/>
    <n v="12"/>
    <n v="5416"/>
    <n v="9.0500000000000007"/>
    <s v="81736"/>
    <x v="59"/>
    <x v="14"/>
    <n v="4"/>
    <s v="9,"/>
    <s v="05"/>
    <n v="545"/>
    <n v="9.0833333333333339"/>
  </r>
  <r>
    <s v="0EA"/>
    <x v="4"/>
    <d v="2025-01-01T00:00:00"/>
    <x v="1"/>
    <x v="0"/>
    <s v="HK4714"/>
    <x v="5"/>
    <x v="4"/>
    <n v="3"/>
    <n v="1447"/>
    <n v="3.43"/>
    <s v="19318"/>
    <x v="62"/>
    <x v="20"/>
    <n v="4"/>
    <s v="3,"/>
    <s v="43"/>
    <n v="223"/>
    <n v="3.7166666666666668"/>
  </r>
  <r>
    <s v="0EA"/>
    <x v="4"/>
    <d v="2025-01-01T00:00:00"/>
    <x v="1"/>
    <x v="0"/>
    <s v="HK4714"/>
    <x v="5"/>
    <x v="4"/>
    <n v="1"/>
    <n v="102"/>
    <n v="1.05"/>
    <s v="23001"/>
    <x v="0"/>
    <x v="0"/>
    <n v="4"/>
    <s v="1,"/>
    <s v="05"/>
    <n v="65"/>
    <n v="1.0833333333333333"/>
  </r>
  <r>
    <s v="0EA"/>
    <x v="4"/>
    <d v="2025-01-01T00:00:00"/>
    <x v="1"/>
    <x v="0"/>
    <s v="HK4714"/>
    <x v="5"/>
    <x v="4"/>
    <n v="5"/>
    <n v="1664"/>
    <n v="5.2"/>
    <s v="27001"/>
    <x v="56"/>
    <x v="15"/>
    <n v="3"/>
    <s v="5,"/>
    <s v="2"/>
    <n v="302"/>
    <n v="5.0333333333333332"/>
  </r>
  <r>
    <s v="0EA"/>
    <x v="4"/>
    <d v="2025-01-01T00:00:00"/>
    <x v="1"/>
    <x v="0"/>
    <s v="HK4714"/>
    <x v="5"/>
    <x v="4"/>
    <n v="4"/>
    <n v="1180"/>
    <n v="3"/>
    <s v="5001"/>
    <x v="2"/>
    <x v="2"/>
    <n v="1"/>
    <s v="3"/>
    <n v="0"/>
    <n v="180"/>
    <n v="3"/>
  </r>
  <r>
    <s v="0EA"/>
    <x v="4"/>
    <d v="2025-01-01T00:00:00"/>
    <x v="1"/>
    <x v="0"/>
    <s v="HK4714"/>
    <x v="5"/>
    <x v="4"/>
    <n v="1"/>
    <n v="388"/>
    <n v="2.2000000000000002"/>
    <s v="66001"/>
    <x v="98"/>
    <x v="31"/>
    <n v="3"/>
    <s v="2,"/>
    <s v="2"/>
    <n v="122"/>
    <n v="2.0333333333333332"/>
  </r>
  <r>
    <s v="0EA"/>
    <x v="4"/>
    <d v="2025-01-01T00:00:00"/>
    <x v="1"/>
    <x v="0"/>
    <s v="HK4714"/>
    <x v="5"/>
    <x v="4"/>
    <n v="1"/>
    <n v="770"/>
    <n v="0.35"/>
    <s v="81001"/>
    <x v="55"/>
    <x v="14"/>
    <n v="4"/>
    <s v="0,"/>
    <s v="35"/>
    <n v="35"/>
    <n v="0.58333333333333337"/>
  </r>
  <r>
    <s v="0EA"/>
    <x v="4"/>
    <d v="2025-01-01T00:00:00"/>
    <x v="1"/>
    <x v="0"/>
    <s v="HK4714"/>
    <x v="5"/>
    <x v="4"/>
    <n v="5"/>
    <n v="5352"/>
    <n v="6.15"/>
    <s v="99001"/>
    <x v="58"/>
    <x v="17"/>
    <n v="4"/>
    <s v="6,"/>
    <s v="15"/>
    <n v="375"/>
    <n v="6.25"/>
  </r>
  <r>
    <s v="0EA"/>
    <x v="4"/>
    <d v="2025-01-01T00:00:00"/>
    <x v="1"/>
    <x v="0"/>
    <s v="HK4966"/>
    <x v="6"/>
    <x v="4"/>
    <n v="5"/>
    <n v="2116"/>
    <n v="6"/>
    <s v="11001"/>
    <x v="10"/>
    <x v="8"/>
    <n v="1"/>
    <s v="6"/>
    <n v="0"/>
    <n v="360"/>
    <n v="6"/>
  </r>
  <r>
    <s v="0EA"/>
    <x v="4"/>
    <d v="2025-01-01T00:00:00"/>
    <x v="1"/>
    <x v="0"/>
    <s v="HK4966"/>
    <x v="6"/>
    <x v="4"/>
    <n v="1"/>
    <n v="433"/>
    <n v="1.45"/>
    <s v="20001"/>
    <x v="7"/>
    <x v="7"/>
    <n v="4"/>
    <s v="1,"/>
    <s v="45"/>
    <n v="105"/>
    <n v="1.75"/>
  </r>
  <r>
    <s v="0EA"/>
    <x v="4"/>
    <d v="2025-01-01T00:00:00"/>
    <x v="1"/>
    <x v="0"/>
    <s v="HK4966"/>
    <x v="6"/>
    <x v="4"/>
    <n v="5"/>
    <n v="1248"/>
    <n v="3.35"/>
    <s v="27001"/>
    <x v="56"/>
    <x v="15"/>
    <n v="4"/>
    <s v="3,"/>
    <s v="35"/>
    <n v="215"/>
    <n v="3.5833333333333335"/>
  </r>
  <r>
    <s v="0EA"/>
    <x v="4"/>
    <d v="2025-01-01T00:00:00"/>
    <x v="1"/>
    <x v="0"/>
    <s v="HK4966"/>
    <x v="6"/>
    <x v="4"/>
    <n v="1"/>
    <n v="459"/>
    <n v="2"/>
    <s v="47001"/>
    <x v="74"/>
    <x v="23"/>
    <n v="1"/>
    <s v="2"/>
    <n v="0"/>
    <n v="120"/>
    <n v="2"/>
  </r>
  <r>
    <s v="0EA"/>
    <x v="4"/>
    <d v="2025-01-01T00:00:00"/>
    <x v="1"/>
    <x v="0"/>
    <s v="HK4966"/>
    <x v="6"/>
    <x v="4"/>
    <n v="1"/>
    <n v="676"/>
    <n v="0.5"/>
    <s v="66001"/>
    <x v="98"/>
    <x v="31"/>
    <n v="3"/>
    <s v="0,"/>
    <s v="5"/>
    <n v="5"/>
    <n v="8.3333333333333329E-2"/>
  </r>
  <r>
    <s v="0EA"/>
    <x v="4"/>
    <d v="2025-01-01T00:00:00"/>
    <x v="1"/>
    <x v="0"/>
    <s v="HK4966"/>
    <x v="6"/>
    <x v="4"/>
    <n v="5"/>
    <n v="1768"/>
    <n v="5.2"/>
    <s v="81001"/>
    <x v="55"/>
    <x v="14"/>
    <n v="3"/>
    <s v="5,"/>
    <s v="2"/>
    <n v="302"/>
    <n v="5.0333333333333332"/>
  </r>
  <r>
    <s v="0EA"/>
    <x v="4"/>
    <d v="2025-01-01T00:00:00"/>
    <x v="1"/>
    <x v="0"/>
    <s v="HK4966"/>
    <x v="6"/>
    <x v="4"/>
    <n v="7"/>
    <n v="1221"/>
    <n v="6.1"/>
    <s v="81736"/>
    <x v="59"/>
    <x v="14"/>
    <n v="3"/>
    <s v="6,"/>
    <s v="1"/>
    <n v="361"/>
    <n v="6.0166666666666666"/>
  </r>
  <r>
    <s v="0EA"/>
    <x v="4"/>
    <d v="2025-01-01T00:00:00"/>
    <x v="1"/>
    <x v="0"/>
    <s v="HK4966"/>
    <x v="6"/>
    <x v="4"/>
    <n v="4"/>
    <n v="2916"/>
    <n v="8.4"/>
    <s v="88001"/>
    <x v="60"/>
    <x v="18"/>
    <n v="3"/>
    <s v="8,"/>
    <s v="4"/>
    <n v="484"/>
    <n v="8.0666666666666664"/>
  </r>
  <r>
    <s v="0EA"/>
    <x v="4"/>
    <d v="2025-01-01T00:00:00"/>
    <x v="1"/>
    <x v="0"/>
    <s v="HK4966"/>
    <x v="6"/>
    <x v="4"/>
    <n v="1"/>
    <n v="954"/>
    <n v="0.25"/>
    <s v="88564"/>
    <x v="78"/>
    <x v="18"/>
    <n v="4"/>
    <s v="0,"/>
    <s v="25"/>
    <n v="25"/>
    <n v="0.41666666666666669"/>
  </r>
  <r>
    <s v="0EA"/>
    <x v="4"/>
    <d v="2025-01-01T00:00:00"/>
    <x v="1"/>
    <x v="0"/>
    <s v="HK4966"/>
    <x v="6"/>
    <x v="4"/>
    <n v="4"/>
    <n v="3492"/>
    <n v="11.3"/>
    <s v="91001"/>
    <x v="61"/>
    <x v="19"/>
    <n v="4"/>
    <s v="11"/>
    <s v=",3"/>
    <n v="660.3"/>
    <n v="11.004999999999999"/>
  </r>
  <r>
    <s v="0EA"/>
    <x v="4"/>
    <d v="2025-01-01T00:00:00"/>
    <x v="1"/>
    <x v="0"/>
    <s v="HK4966"/>
    <x v="6"/>
    <x v="4"/>
    <n v="1"/>
    <n v="592"/>
    <n v="1.3"/>
    <s v="97001"/>
    <x v="57"/>
    <x v="16"/>
    <n v="3"/>
    <s v="1,"/>
    <s v="3"/>
    <n v="63"/>
    <n v="1.05"/>
  </r>
  <r>
    <s v="0EA"/>
    <x v="4"/>
    <d v="2025-01-01T00:00:00"/>
    <x v="1"/>
    <x v="0"/>
    <s v="HK4966"/>
    <x v="6"/>
    <x v="4"/>
    <n v="3"/>
    <n v="1028"/>
    <n v="5.5"/>
    <s v="99001"/>
    <x v="58"/>
    <x v="17"/>
    <n v="3"/>
    <s v="5,"/>
    <s v="5"/>
    <n v="305"/>
    <n v="5.083333333333333"/>
  </r>
  <r>
    <s v="0EA"/>
    <x v="4"/>
    <d v="2025-01-01T00:00:00"/>
    <x v="1"/>
    <x v="0"/>
    <s v="HK5020"/>
    <x v="7"/>
    <x v="4"/>
    <n v="4"/>
    <n v="2516"/>
    <n v="3.2"/>
    <s v="19318"/>
    <x v="62"/>
    <x v="20"/>
    <n v="3"/>
    <s v="3,"/>
    <s v="2"/>
    <n v="182"/>
    <n v="3.0333333333333332"/>
  </r>
  <r>
    <s v="0EA"/>
    <x v="4"/>
    <d v="2025-01-01T00:00:00"/>
    <x v="1"/>
    <x v="0"/>
    <s v="HK5020"/>
    <x v="7"/>
    <x v="4"/>
    <n v="1"/>
    <n v="716"/>
    <n v="0.5"/>
    <s v="19418"/>
    <x v="116"/>
    <x v="20"/>
    <n v="3"/>
    <s v="0,"/>
    <s v="5"/>
    <n v="5"/>
    <n v="8.3333333333333329E-2"/>
  </r>
  <r>
    <s v="0EA"/>
    <x v="4"/>
    <d v="2025-01-01T00:00:00"/>
    <x v="1"/>
    <x v="0"/>
    <s v="HK5020"/>
    <x v="7"/>
    <x v="4"/>
    <n v="3"/>
    <n v="561"/>
    <n v="2.4"/>
    <s v="19809"/>
    <x v="63"/>
    <x v="20"/>
    <n v="3"/>
    <s v="2,"/>
    <s v="4"/>
    <n v="124"/>
    <n v="2.0666666666666669"/>
  </r>
  <r>
    <s v="0EA"/>
    <x v="4"/>
    <d v="2025-01-01T00:00:00"/>
    <x v="1"/>
    <x v="0"/>
    <s v="HK5020"/>
    <x v="7"/>
    <x v="4"/>
    <n v="1"/>
    <n v="379"/>
    <n v="1.1499999999999999"/>
    <s v="23001"/>
    <x v="0"/>
    <x v="0"/>
    <n v="4"/>
    <s v="1,"/>
    <s v="15"/>
    <n v="75"/>
    <n v="1.25"/>
  </r>
  <r>
    <s v="0EA"/>
    <x v="4"/>
    <d v="2025-01-01T00:00:00"/>
    <x v="1"/>
    <x v="0"/>
    <s v="HK5020"/>
    <x v="7"/>
    <x v="4"/>
    <n v="5"/>
    <n v="1538"/>
    <n v="5.3"/>
    <s v="27001"/>
    <x v="56"/>
    <x v="15"/>
    <n v="3"/>
    <s v="5,"/>
    <s v="3"/>
    <n v="303"/>
    <n v="5.05"/>
  </r>
  <r>
    <s v="0EA"/>
    <x v="4"/>
    <d v="2025-01-01T00:00:00"/>
    <x v="1"/>
    <x v="0"/>
    <s v="HK5020"/>
    <x v="7"/>
    <x v="4"/>
    <n v="1"/>
    <n v="199"/>
    <n v="1"/>
    <s v="27372"/>
    <x v="113"/>
    <x v="15"/>
    <n v="1"/>
    <s v="1"/>
    <n v="0"/>
    <n v="60"/>
    <n v="1"/>
  </r>
  <r>
    <s v="0EA"/>
    <x v="4"/>
    <d v="2025-01-01T00:00:00"/>
    <x v="1"/>
    <x v="0"/>
    <s v="HK5020"/>
    <x v="7"/>
    <x v="4"/>
    <n v="1"/>
    <n v="722"/>
    <n v="1.4"/>
    <s v="27495"/>
    <x v="70"/>
    <x v="15"/>
    <n v="3"/>
    <s v="1,"/>
    <s v="4"/>
    <n v="64"/>
    <n v="1.0666666666666667"/>
  </r>
  <r>
    <s v="0EA"/>
    <x v="4"/>
    <d v="2025-01-01T00:00:00"/>
    <x v="1"/>
    <x v="0"/>
    <s v="HK5020"/>
    <x v="7"/>
    <x v="4"/>
    <n v="1"/>
    <n v="527"/>
    <n v="1.3"/>
    <s v="81736"/>
    <x v="59"/>
    <x v="14"/>
    <n v="3"/>
    <s v="1,"/>
    <s v="3"/>
    <n v="63"/>
    <n v="1.05"/>
  </r>
  <r>
    <s v="0EA"/>
    <x v="4"/>
    <d v="2025-01-01T00:00:00"/>
    <x v="1"/>
    <x v="0"/>
    <s v="HK5020"/>
    <x v="7"/>
    <x v="4"/>
    <n v="1"/>
    <n v="520"/>
    <n v="1.3"/>
    <s v="95001"/>
    <x v="81"/>
    <x v="26"/>
    <n v="3"/>
    <s v="1,"/>
    <s v="3"/>
    <n v="63"/>
    <n v="1.05"/>
  </r>
  <r>
    <s v="0EB"/>
    <x v="5"/>
    <d v="2025-01-01T00:00:00"/>
    <x v="1"/>
    <x v="0"/>
    <s v="HK4870"/>
    <x v="0"/>
    <x v="0"/>
    <n v="1"/>
    <n v="432"/>
    <n v="2.4"/>
    <s v="11001"/>
    <x v="10"/>
    <x v="8"/>
    <n v="3"/>
    <s v="2,"/>
    <s v="4"/>
    <n v="124"/>
    <n v="2.0666666666666669"/>
  </r>
  <r>
    <s v="0EB"/>
    <x v="5"/>
    <d v="2025-01-01T00:00:00"/>
    <x v="1"/>
    <x v="0"/>
    <s v="HK4870"/>
    <x v="0"/>
    <x v="0"/>
    <n v="5"/>
    <n v="2160"/>
    <n v="12"/>
    <s v="23001"/>
    <x v="0"/>
    <x v="0"/>
    <n v="2"/>
    <s v="12"/>
    <n v="0"/>
    <n v="720"/>
    <n v="12"/>
  </r>
  <r>
    <s v="0EB"/>
    <x v="5"/>
    <d v="2025-01-01T00:00:00"/>
    <x v="1"/>
    <x v="0"/>
    <s v="HK4870"/>
    <x v="0"/>
    <x v="0"/>
    <n v="7"/>
    <n v="2736"/>
    <n v="15.2"/>
    <s v="5001"/>
    <x v="2"/>
    <x v="2"/>
    <n v="4"/>
    <s v="15"/>
    <s v=",2"/>
    <n v="900.2"/>
    <n v="15.003333333333334"/>
  </r>
  <r>
    <s v="0EB"/>
    <x v="5"/>
    <d v="2025-01-01T00:00:00"/>
    <x v="1"/>
    <x v="0"/>
    <s v="HK4870"/>
    <x v="0"/>
    <x v="0"/>
    <n v="16"/>
    <n v="5724"/>
    <n v="31.8"/>
    <s v="5147"/>
    <x v="107"/>
    <x v="2"/>
    <n v="4"/>
    <s v="31"/>
    <s v=",8"/>
    <n v="1860.8"/>
    <n v="31.013333333333332"/>
  </r>
  <r>
    <s v="0EB"/>
    <x v="5"/>
    <d v="2025-01-01T00:00:00"/>
    <x v="1"/>
    <x v="0"/>
    <s v="HK5061"/>
    <x v="1"/>
    <x v="0"/>
    <n v="6"/>
    <n v="2250"/>
    <n v="12.5"/>
    <s v="11001"/>
    <x v="10"/>
    <x v="8"/>
    <n v="4"/>
    <s v="12"/>
    <s v=",5"/>
    <n v="720.5"/>
    <n v="12.008333333333333"/>
  </r>
  <r>
    <s v="0EB"/>
    <x v="5"/>
    <d v="2025-01-01T00:00:00"/>
    <x v="1"/>
    <x v="0"/>
    <s v="HK5061"/>
    <x v="1"/>
    <x v="0"/>
    <n v="1"/>
    <n v="540"/>
    <n v="3"/>
    <s v="20001"/>
    <x v="7"/>
    <x v="7"/>
    <n v="1"/>
    <s v="3"/>
    <n v="0"/>
    <n v="180"/>
    <n v="3"/>
  </r>
  <r>
    <s v="0EC"/>
    <x v="6"/>
    <d v="2025-01-01T00:00:00"/>
    <x v="1"/>
    <x v="0"/>
    <s v="HK1833"/>
    <x v="1"/>
    <x v="4"/>
    <n v="11"/>
    <n v="4520"/>
    <n v="18.55"/>
    <s v="25175"/>
    <x v="1"/>
    <x v="1"/>
    <n v="5"/>
    <s v="18"/>
    <s v=",55"/>
    <n v="1080.55"/>
    <n v="18.009166666666665"/>
  </r>
  <r>
    <s v="0EC"/>
    <x v="6"/>
    <d v="2025-01-01T00:00:00"/>
    <x v="1"/>
    <x v="0"/>
    <s v="HK1833"/>
    <x v="1"/>
    <x v="4"/>
    <n v="16"/>
    <n v="6541"/>
    <n v="27.27"/>
    <s v="50001"/>
    <x v="77"/>
    <x v="24"/>
    <n v="5"/>
    <s v="27"/>
    <s v=",27"/>
    <n v="1620.27"/>
    <n v="27.0045"/>
  </r>
  <r>
    <s v="0EC"/>
    <x v="6"/>
    <d v="2025-01-01T00:00:00"/>
    <x v="1"/>
    <x v="0"/>
    <s v="HK1833"/>
    <x v="1"/>
    <x v="4"/>
    <n v="1"/>
    <n v="555"/>
    <n v="2.4"/>
    <s v="5001"/>
    <x v="2"/>
    <x v="2"/>
    <n v="3"/>
    <s v="2,"/>
    <s v="4"/>
    <n v="124"/>
    <n v="2.0666666666666669"/>
  </r>
  <r>
    <s v="0EC"/>
    <x v="6"/>
    <d v="2025-01-01T00:00:00"/>
    <x v="1"/>
    <x v="0"/>
    <s v="HK1833"/>
    <x v="1"/>
    <x v="4"/>
    <n v="2"/>
    <n v="518"/>
    <n v="2.2999999999999998"/>
    <s v="68001"/>
    <x v="8"/>
    <x v="6"/>
    <n v="3"/>
    <s v="2,"/>
    <s v="3"/>
    <n v="123"/>
    <n v="2.0499999999999998"/>
  </r>
  <r>
    <s v="0EC"/>
    <x v="6"/>
    <d v="2025-01-01T00:00:00"/>
    <x v="1"/>
    <x v="0"/>
    <s v="HK1833"/>
    <x v="1"/>
    <x v="4"/>
    <n v="1"/>
    <n v="489"/>
    <n v="2"/>
    <s v="91001"/>
    <x v="61"/>
    <x v="19"/>
    <n v="1"/>
    <s v="2"/>
    <n v="0"/>
    <n v="120"/>
    <n v="2"/>
  </r>
  <r>
    <s v="0EC"/>
    <x v="6"/>
    <d v="2025-01-01T00:00:00"/>
    <x v="1"/>
    <x v="0"/>
    <s v="HK1833"/>
    <x v="1"/>
    <x v="4"/>
    <n v="1"/>
    <n v="178"/>
    <n v="0.3"/>
    <s v="94001"/>
    <x v="68"/>
    <x v="21"/>
    <n v="3"/>
    <s v="0,"/>
    <s v="3"/>
    <n v="3"/>
    <n v="0.05"/>
  </r>
  <r>
    <s v="0EC"/>
    <x v="6"/>
    <d v="2025-01-01T00:00:00"/>
    <x v="1"/>
    <x v="0"/>
    <s v="HK2659"/>
    <x v="1"/>
    <x v="4"/>
    <n v="5"/>
    <n v="2779"/>
    <n v="11.05"/>
    <s v="25175"/>
    <x v="1"/>
    <x v="1"/>
    <n v="5"/>
    <s v="11"/>
    <s v=",05"/>
    <n v="660.05"/>
    <n v="11.000833333333333"/>
  </r>
  <r>
    <s v="0EC"/>
    <x v="6"/>
    <d v="2025-01-01T00:00:00"/>
    <x v="1"/>
    <x v="0"/>
    <s v="HK2659"/>
    <x v="1"/>
    <x v="4"/>
    <n v="15"/>
    <n v="6812"/>
    <n v="25.25"/>
    <s v="50001"/>
    <x v="77"/>
    <x v="24"/>
    <n v="5"/>
    <s v="25"/>
    <s v=",25"/>
    <n v="1500.25"/>
    <n v="25.004166666666666"/>
  </r>
  <r>
    <s v="0EC"/>
    <x v="6"/>
    <d v="2025-01-01T00:00:00"/>
    <x v="1"/>
    <x v="0"/>
    <s v="HK2659"/>
    <x v="1"/>
    <x v="4"/>
    <n v="1"/>
    <n v="303"/>
    <n v="1"/>
    <s v="85001"/>
    <x v="4"/>
    <x v="4"/>
    <n v="1"/>
    <s v="1"/>
    <n v="0"/>
    <n v="60"/>
    <n v="1"/>
  </r>
  <r>
    <s v="0EC"/>
    <x v="6"/>
    <d v="2025-01-01T00:00:00"/>
    <x v="1"/>
    <x v="0"/>
    <s v="HK2659"/>
    <x v="1"/>
    <x v="4"/>
    <n v="2"/>
    <n v="392"/>
    <n v="1.1000000000000001"/>
    <s v="94001"/>
    <x v="68"/>
    <x v="21"/>
    <n v="3"/>
    <s v="1,"/>
    <s v="1"/>
    <n v="61"/>
    <n v="1.0166666666666666"/>
  </r>
  <r>
    <s v="0EC"/>
    <x v="6"/>
    <d v="2025-01-01T00:00:00"/>
    <x v="1"/>
    <x v="0"/>
    <s v="HK2659"/>
    <x v="1"/>
    <x v="4"/>
    <n v="2"/>
    <n v="594"/>
    <n v="1"/>
    <s v="95001"/>
    <x v="81"/>
    <x v="26"/>
    <n v="1"/>
    <s v="1"/>
    <n v="0"/>
    <n v="60"/>
    <n v="1"/>
  </r>
  <r>
    <s v="0EC"/>
    <x v="6"/>
    <d v="2025-01-01T00:00:00"/>
    <x v="1"/>
    <x v="0"/>
    <s v="HK2659"/>
    <x v="1"/>
    <x v="4"/>
    <n v="1"/>
    <n v="400"/>
    <n v="2"/>
    <s v="99001"/>
    <x v="58"/>
    <x v="17"/>
    <n v="1"/>
    <s v="2"/>
    <n v="0"/>
    <n v="120"/>
    <n v="2"/>
  </r>
  <r>
    <s v="0EC"/>
    <x v="6"/>
    <d v="2025-01-01T00:00:00"/>
    <x v="1"/>
    <x v="0"/>
    <s v="HK3059"/>
    <x v="7"/>
    <x v="4"/>
    <n v="11"/>
    <n v="5686"/>
    <n v="23.45"/>
    <s v="25175"/>
    <x v="1"/>
    <x v="1"/>
    <n v="5"/>
    <s v="23"/>
    <s v=",45"/>
    <n v="1380.45"/>
    <n v="23.0075"/>
  </r>
  <r>
    <s v="0EC"/>
    <x v="6"/>
    <d v="2025-01-01T00:00:00"/>
    <x v="1"/>
    <x v="0"/>
    <s v="HK3059"/>
    <x v="7"/>
    <x v="4"/>
    <n v="2"/>
    <n v="1144"/>
    <n v="3.5"/>
    <s v="50001"/>
    <x v="77"/>
    <x v="24"/>
    <n v="3"/>
    <s v="3,"/>
    <s v="5"/>
    <n v="185"/>
    <n v="3.0833333333333335"/>
  </r>
  <r>
    <s v="0EC"/>
    <x v="6"/>
    <d v="2025-01-01T00:00:00"/>
    <x v="1"/>
    <x v="0"/>
    <s v="HK3059"/>
    <x v="7"/>
    <x v="4"/>
    <n v="4"/>
    <n v="612"/>
    <n v="3.4"/>
    <s v="68001"/>
    <x v="8"/>
    <x v="6"/>
    <n v="3"/>
    <s v="3,"/>
    <s v="4"/>
    <n v="184"/>
    <n v="3.0666666666666669"/>
  </r>
  <r>
    <s v="0EC"/>
    <x v="6"/>
    <d v="2025-01-01T00:00:00"/>
    <x v="1"/>
    <x v="0"/>
    <s v="HK3059"/>
    <x v="7"/>
    <x v="4"/>
    <n v="2"/>
    <n v="409"/>
    <n v="2"/>
    <s v="76001"/>
    <x v="106"/>
    <x v="27"/>
    <n v="1"/>
    <s v="2"/>
    <n v="0"/>
    <n v="120"/>
    <n v="2"/>
  </r>
  <r>
    <s v="0EC"/>
    <x v="6"/>
    <d v="2025-01-01T00:00:00"/>
    <x v="1"/>
    <x v="0"/>
    <s v="HK3059"/>
    <x v="7"/>
    <x v="4"/>
    <n v="3"/>
    <n v="710"/>
    <n v="3.25"/>
    <s v="85001"/>
    <x v="4"/>
    <x v="4"/>
    <n v="4"/>
    <s v="3,"/>
    <s v="25"/>
    <n v="205"/>
    <n v="3.4166666666666665"/>
  </r>
  <r>
    <s v="0EC"/>
    <x v="6"/>
    <d v="2025-01-01T00:00:00"/>
    <x v="1"/>
    <x v="0"/>
    <s v="HK3059"/>
    <x v="7"/>
    <x v="4"/>
    <n v="2"/>
    <n v="804"/>
    <n v="2.2000000000000002"/>
    <s v="91001"/>
    <x v="61"/>
    <x v="19"/>
    <n v="3"/>
    <s v="2,"/>
    <s v="2"/>
    <n v="122"/>
    <n v="2.0333333333333332"/>
  </r>
  <r>
    <s v="0EC"/>
    <x v="6"/>
    <d v="2025-01-01T00:00:00"/>
    <x v="1"/>
    <x v="0"/>
    <s v="HK3059"/>
    <x v="7"/>
    <x v="4"/>
    <n v="1"/>
    <n v="207"/>
    <n v="0.55000000000000004"/>
    <s v="97001"/>
    <x v="57"/>
    <x v="16"/>
    <n v="4"/>
    <s v="0,"/>
    <s v="55"/>
    <n v="55"/>
    <n v="0.91666666666666663"/>
  </r>
  <r>
    <s v="0EC"/>
    <x v="6"/>
    <d v="2025-01-01T00:00:00"/>
    <x v="1"/>
    <x v="0"/>
    <s v="HK3245"/>
    <x v="6"/>
    <x v="4"/>
    <n v="2"/>
    <n v="2446"/>
    <n v="5.3"/>
    <s v="11001"/>
    <x v="10"/>
    <x v="8"/>
    <n v="3"/>
    <s v="5,"/>
    <s v="3"/>
    <n v="303"/>
    <n v="5.05"/>
  </r>
  <r>
    <s v="0EC"/>
    <x v="6"/>
    <d v="2025-01-01T00:00:00"/>
    <x v="1"/>
    <x v="0"/>
    <s v="HK3245"/>
    <x v="6"/>
    <x v="4"/>
    <n v="1"/>
    <n v="471"/>
    <n v="1.05"/>
    <s v="17001"/>
    <x v="69"/>
    <x v="9"/>
    <n v="4"/>
    <s v="1,"/>
    <s v="05"/>
    <n v="65"/>
    <n v="1.0833333333333333"/>
  </r>
  <r>
    <s v="0EC"/>
    <x v="6"/>
    <d v="2025-01-01T00:00:00"/>
    <x v="1"/>
    <x v="0"/>
    <s v="HK3245"/>
    <x v="6"/>
    <x v="4"/>
    <n v="11"/>
    <n v="5624"/>
    <n v="12.5"/>
    <s v="25175"/>
    <x v="1"/>
    <x v="1"/>
    <n v="4"/>
    <s v="12"/>
    <s v=",5"/>
    <n v="720.5"/>
    <n v="12.008333333333333"/>
  </r>
  <r>
    <s v="0EC"/>
    <x v="6"/>
    <d v="2025-01-01T00:00:00"/>
    <x v="1"/>
    <x v="0"/>
    <s v="HK3245"/>
    <x v="6"/>
    <x v="4"/>
    <n v="1"/>
    <n v="68"/>
    <n v="0.2"/>
    <s v="27001"/>
    <x v="56"/>
    <x v="15"/>
    <n v="3"/>
    <s v="0,"/>
    <s v="2"/>
    <n v="2"/>
    <n v="3.3333333333333333E-2"/>
  </r>
  <r>
    <s v="0EC"/>
    <x v="6"/>
    <d v="2025-01-01T00:00:00"/>
    <x v="1"/>
    <x v="0"/>
    <s v="HK3245"/>
    <x v="6"/>
    <x v="4"/>
    <n v="1"/>
    <n v="9925"/>
    <n v="2.2000000000000002"/>
    <s v="41001"/>
    <x v="51"/>
    <x v="11"/>
    <n v="3"/>
    <s v="2,"/>
    <s v="2"/>
    <n v="122"/>
    <n v="2.0333333333333332"/>
  </r>
  <r>
    <s v="0EC"/>
    <x v="6"/>
    <d v="2025-01-01T00:00:00"/>
    <x v="1"/>
    <x v="0"/>
    <s v="HK3245"/>
    <x v="6"/>
    <x v="4"/>
    <n v="1"/>
    <n v="832"/>
    <n v="2"/>
    <s v="47001"/>
    <x v="74"/>
    <x v="23"/>
    <n v="1"/>
    <s v="2"/>
    <n v="0"/>
    <n v="120"/>
    <n v="2"/>
  </r>
  <r>
    <s v="0EC"/>
    <x v="6"/>
    <d v="2025-01-01T00:00:00"/>
    <x v="1"/>
    <x v="0"/>
    <s v="HK3245"/>
    <x v="6"/>
    <x v="4"/>
    <n v="5"/>
    <n v="3223"/>
    <n v="8.25"/>
    <s v="50001"/>
    <x v="77"/>
    <x v="24"/>
    <n v="4"/>
    <s v="8,"/>
    <s v="25"/>
    <n v="505"/>
    <n v="8.4166666666666661"/>
  </r>
  <r>
    <s v="0EC"/>
    <x v="6"/>
    <d v="2025-01-01T00:00:00"/>
    <x v="1"/>
    <x v="0"/>
    <s v="HK3245"/>
    <x v="6"/>
    <x v="4"/>
    <n v="3"/>
    <n v="1480"/>
    <n v="3.5"/>
    <s v="68001"/>
    <x v="8"/>
    <x v="6"/>
    <n v="3"/>
    <s v="3,"/>
    <s v="5"/>
    <n v="185"/>
    <n v="3.0833333333333335"/>
  </r>
  <r>
    <s v="0EC"/>
    <x v="6"/>
    <d v="2025-01-01T00:00:00"/>
    <x v="1"/>
    <x v="0"/>
    <s v="HK3245"/>
    <x v="6"/>
    <x v="4"/>
    <n v="1"/>
    <n v="178"/>
    <n v="0.25"/>
    <s v="76001"/>
    <x v="106"/>
    <x v="27"/>
    <n v="4"/>
    <s v="0,"/>
    <s v="25"/>
    <n v="25"/>
    <n v="0.41666666666666669"/>
  </r>
  <r>
    <s v="0EC"/>
    <x v="6"/>
    <d v="2025-01-01T00:00:00"/>
    <x v="1"/>
    <x v="0"/>
    <s v="HK3245"/>
    <x v="6"/>
    <x v="4"/>
    <n v="3"/>
    <n v="2319"/>
    <n v="5.35"/>
    <s v="8001"/>
    <x v="53"/>
    <x v="5"/>
    <n v="4"/>
    <s v="5,"/>
    <s v="35"/>
    <n v="335"/>
    <n v="5.583333333333333"/>
  </r>
  <r>
    <s v="0EC"/>
    <x v="6"/>
    <d v="2025-01-01T00:00:00"/>
    <x v="1"/>
    <x v="0"/>
    <s v="HK3245"/>
    <x v="6"/>
    <x v="4"/>
    <n v="1"/>
    <n v="868"/>
    <n v="2"/>
    <s v="91001"/>
    <x v="61"/>
    <x v="19"/>
    <n v="1"/>
    <s v="2"/>
    <n v="0"/>
    <n v="120"/>
    <n v="2"/>
  </r>
  <r>
    <s v="0EC"/>
    <x v="6"/>
    <d v="2025-01-01T00:00:00"/>
    <x v="1"/>
    <x v="0"/>
    <s v="HK3245"/>
    <x v="6"/>
    <x v="4"/>
    <n v="1"/>
    <n v="629"/>
    <n v="1.5"/>
    <s v="91407"/>
    <x v="87"/>
    <x v="19"/>
    <n v="3"/>
    <s v="1,"/>
    <s v="5"/>
    <n v="65"/>
    <n v="1.0833333333333333"/>
  </r>
  <r>
    <s v="0EC"/>
    <x v="6"/>
    <d v="2025-01-01T00:00:00"/>
    <x v="1"/>
    <x v="0"/>
    <s v="HK3245"/>
    <x v="6"/>
    <x v="4"/>
    <n v="1"/>
    <n v="434"/>
    <n v="1.28"/>
    <s v="97001"/>
    <x v="57"/>
    <x v="16"/>
    <n v="4"/>
    <s v="1,"/>
    <s v="28"/>
    <n v="88"/>
    <n v="1.4666666666666666"/>
  </r>
  <r>
    <s v="0EC"/>
    <x v="6"/>
    <d v="2025-01-01T00:00:00"/>
    <x v="1"/>
    <x v="0"/>
    <s v="HK3245"/>
    <x v="6"/>
    <x v="4"/>
    <n v="1"/>
    <n v="218"/>
    <n v="0.35"/>
    <s v="99773"/>
    <x v="71"/>
    <x v="17"/>
    <n v="4"/>
    <s v="0,"/>
    <s v="35"/>
    <n v="35"/>
    <n v="0.58333333333333337"/>
  </r>
  <r>
    <s v="0EC"/>
    <x v="6"/>
    <d v="2025-01-01T00:00:00"/>
    <x v="1"/>
    <x v="0"/>
    <s v="HK4040"/>
    <x v="7"/>
    <x v="4"/>
    <n v="1"/>
    <n v="789"/>
    <n v="2.5"/>
    <s v="19001"/>
    <x v="85"/>
    <x v="20"/>
    <n v="3"/>
    <s v="2,"/>
    <s v="5"/>
    <n v="125"/>
    <n v="2.0833333333333335"/>
  </r>
  <r>
    <s v="0EC"/>
    <x v="6"/>
    <d v="2025-01-01T00:00:00"/>
    <x v="1"/>
    <x v="0"/>
    <s v="HK4040"/>
    <x v="7"/>
    <x v="4"/>
    <n v="2"/>
    <n v="769"/>
    <n v="3.05"/>
    <s v="23001"/>
    <x v="0"/>
    <x v="0"/>
    <n v="4"/>
    <s v="3,"/>
    <s v="05"/>
    <n v="185"/>
    <n v="3.0833333333333335"/>
  </r>
  <r>
    <s v="0EC"/>
    <x v="6"/>
    <d v="2025-01-01T00:00:00"/>
    <x v="1"/>
    <x v="0"/>
    <s v="HK4040"/>
    <x v="7"/>
    <x v="4"/>
    <n v="7"/>
    <n v="4077"/>
    <n v="14.05"/>
    <s v="25175"/>
    <x v="1"/>
    <x v="1"/>
    <n v="5"/>
    <s v="14"/>
    <s v=",05"/>
    <n v="840.05"/>
    <n v="14.000833333333333"/>
  </r>
  <r>
    <s v="0EC"/>
    <x v="6"/>
    <d v="2025-01-01T00:00:00"/>
    <x v="1"/>
    <x v="0"/>
    <s v="HK4040"/>
    <x v="7"/>
    <x v="4"/>
    <n v="8"/>
    <n v="5046"/>
    <n v="20.2"/>
    <s v="50001"/>
    <x v="77"/>
    <x v="24"/>
    <n v="4"/>
    <s v="20"/>
    <s v=",2"/>
    <n v="1200.2"/>
    <n v="20.003333333333334"/>
  </r>
  <r>
    <s v="0EC"/>
    <x v="6"/>
    <d v="2025-01-01T00:00:00"/>
    <x v="1"/>
    <x v="0"/>
    <s v="HK4040"/>
    <x v="7"/>
    <x v="4"/>
    <n v="2"/>
    <n v="713"/>
    <n v="2.4"/>
    <s v="5001"/>
    <x v="2"/>
    <x v="2"/>
    <n v="3"/>
    <s v="2,"/>
    <s v="4"/>
    <n v="124"/>
    <n v="2.0666666666666669"/>
  </r>
  <r>
    <s v="0EC"/>
    <x v="6"/>
    <d v="2025-01-01T00:00:00"/>
    <x v="1"/>
    <x v="0"/>
    <s v="HK4040"/>
    <x v="7"/>
    <x v="4"/>
    <n v="2"/>
    <n v="1534"/>
    <n v="5.45"/>
    <s v="52001"/>
    <x v="54"/>
    <x v="13"/>
    <n v="4"/>
    <s v="5,"/>
    <s v="45"/>
    <n v="345"/>
    <n v="5.75"/>
  </r>
  <r>
    <s v="0EC"/>
    <x v="6"/>
    <d v="2025-01-01T00:00:00"/>
    <x v="1"/>
    <x v="0"/>
    <s v="HK4040"/>
    <x v="7"/>
    <x v="4"/>
    <n v="1"/>
    <n v="338"/>
    <n v="1.3"/>
    <s v="68001"/>
    <x v="8"/>
    <x v="6"/>
    <n v="3"/>
    <s v="1,"/>
    <s v="3"/>
    <n v="63"/>
    <n v="1.05"/>
  </r>
  <r>
    <s v="0EC"/>
    <x v="6"/>
    <d v="2025-01-01T00:00:00"/>
    <x v="1"/>
    <x v="0"/>
    <s v="HK4040"/>
    <x v="7"/>
    <x v="4"/>
    <n v="3"/>
    <n v="433"/>
    <n v="2.4"/>
    <s v="76001"/>
    <x v="106"/>
    <x v="27"/>
    <n v="3"/>
    <s v="2,"/>
    <s v="4"/>
    <n v="124"/>
    <n v="2.0666666666666669"/>
  </r>
  <r>
    <s v="0EC"/>
    <x v="6"/>
    <d v="2025-01-01T00:00:00"/>
    <x v="1"/>
    <x v="0"/>
    <s v="HK4040"/>
    <x v="7"/>
    <x v="4"/>
    <n v="1"/>
    <n v="206"/>
    <n v="0.5"/>
    <s v="86568"/>
    <x v="91"/>
    <x v="29"/>
    <n v="3"/>
    <s v="0,"/>
    <s v="5"/>
    <n v="5"/>
    <n v="8.3333333333333329E-2"/>
  </r>
  <r>
    <s v="0EC"/>
    <x v="6"/>
    <d v="2025-01-01T00:00:00"/>
    <x v="1"/>
    <x v="0"/>
    <s v="HK4040"/>
    <x v="7"/>
    <x v="4"/>
    <n v="4"/>
    <n v="1803"/>
    <n v="7.2"/>
    <s v="91001"/>
    <x v="61"/>
    <x v="19"/>
    <n v="3"/>
    <s v="7,"/>
    <s v="2"/>
    <n v="422"/>
    <n v="7.0333333333333332"/>
  </r>
  <r>
    <s v="0EC"/>
    <x v="6"/>
    <d v="2025-01-01T00:00:00"/>
    <x v="1"/>
    <x v="0"/>
    <s v="HK4040"/>
    <x v="7"/>
    <x v="4"/>
    <n v="1"/>
    <n v="174"/>
    <n v="0.55000000000000004"/>
    <s v="94001"/>
    <x v="68"/>
    <x v="21"/>
    <n v="4"/>
    <s v="0,"/>
    <s v="55"/>
    <n v="55"/>
    <n v="0.91666666666666663"/>
  </r>
  <r>
    <s v="0EC"/>
    <x v="6"/>
    <d v="2025-01-01T00:00:00"/>
    <x v="1"/>
    <x v="0"/>
    <s v="HK4040"/>
    <x v="7"/>
    <x v="4"/>
    <n v="2"/>
    <n v="696"/>
    <n v="2.1"/>
    <s v="95001"/>
    <x v="81"/>
    <x v="26"/>
    <n v="3"/>
    <s v="2,"/>
    <s v="1"/>
    <n v="121"/>
    <n v="2.0166666666666666"/>
  </r>
  <r>
    <s v="0EC"/>
    <x v="6"/>
    <d v="2025-01-01T00:00:00"/>
    <x v="1"/>
    <x v="0"/>
    <s v="HK4460"/>
    <x v="12"/>
    <x v="4"/>
    <n v="1"/>
    <n v="1087"/>
    <n v="2.5"/>
    <s v="11001"/>
    <x v="10"/>
    <x v="8"/>
    <n v="3"/>
    <s v="2,"/>
    <s v="5"/>
    <n v="125"/>
    <n v="2.0833333333333335"/>
  </r>
  <r>
    <s v="0EC"/>
    <x v="6"/>
    <d v="2025-01-01T00:00:00"/>
    <x v="1"/>
    <x v="0"/>
    <s v="HK4460"/>
    <x v="12"/>
    <x v="4"/>
    <n v="1"/>
    <n v="717"/>
    <n v="1.5"/>
    <s v="13001"/>
    <x v="67"/>
    <x v="10"/>
    <n v="3"/>
    <s v="1,"/>
    <s v="5"/>
    <n v="65"/>
    <n v="1.0833333333333333"/>
  </r>
  <r>
    <s v="0EC"/>
    <x v="6"/>
    <d v="2025-01-01T00:00:00"/>
    <x v="1"/>
    <x v="0"/>
    <s v="HK4460"/>
    <x v="12"/>
    <x v="4"/>
    <n v="10"/>
    <n v="7235"/>
    <n v="20.45"/>
    <s v="25175"/>
    <x v="1"/>
    <x v="1"/>
    <n v="5"/>
    <s v="20"/>
    <s v=",45"/>
    <n v="1200.45"/>
    <n v="20.0075"/>
  </r>
  <r>
    <s v="0EC"/>
    <x v="6"/>
    <d v="2025-01-01T00:00:00"/>
    <x v="1"/>
    <x v="0"/>
    <s v="HK4460"/>
    <x v="12"/>
    <x v="4"/>
    <n v="1"/>
    <n v="827"/>
    <n v="2"/>
    <s v="41001"/>
    <x v="51"/>
    <x v="11"/>
    <n v="1"/>
    <s v="2"/>
    <n v="0"/>
    <n v="120"/>
    <n v="2"/>
  </r>
  <r>
    <s v="0EC"/>
    <x v="6"/>
    <d v="2025-01-01T00:00:00"/>
    <x v="1"/>
    <x v="0"/>
    <s v="HK4460"/>
    <x v="12"/>
    <x v="4"/>
    <n v="1"/>
    <n v="148"/>
    <n v="0.3"/>
    <s v="47001"/>
    <x v="74"/>
    <x v="23"/>
    <n v="3"/>
    <s v="0,"/>
    <s v="3"/>
    <n v="3"/>
    <n v="0.05"/>
  </r>
  <r>
    <s v="0EC"/>
    <x v="6"/>
    <d v="2025-01-01T00:00:00"/>
    <x v="1"/>
    <x v="0"/>
    <s v="HK4460"/>
    <x v="12"/>
    <x v="4"/>
    <n v="9"/>
    <n v="5291"/>
    <n v="15"/>
    <s v="50001"/>
    <x v="77"/>
    <x v="24"/>
    <n v="2"/>
    <s v="15"/>
    <n v="0"/>
    <n v="900"/>
    <n v="15"/>
  </r>
  <r>
    <s v="0EC"/>
    <x v="6"/>
    <d v="2025-01-01T00:00:00"/>
    <x v="1"/>
    <x v="0"/>
    <s v="HK4460"/>
    <x v="12"/>
    <x v="4"/>
    <n v="2"/>
    <n v="976"/>
    <n v="3"/>
    <s v="52001"/>
    <x v="54"/>
    <x v="13"/>
    <n v="1"/>
    <s v="3"/>
    <n v="0"/>
    <n v="180"/>
    <n v="3"/>
  </r>
  <r>
    <s v="0EC"/>
    <x v="6"/>
    <d v="2025-01-01T00:00:00"/>
    <x v="1"/>
    <x v="0"/>
    <s v="HK4460"/>
    <x v="12"/>
    <x v="4"/>
    <n v="3"/>
    <n v="705"/>
    <n v="2.2999999999999998"/>
    <s v="68001"/>
    <x v="8"/>
    <x v="6"/>
    <n v="3"/>
    <s v="2,"/>
    <s v="3"/>
    <n v="123"/>
    <n v="2.0499999999999998"/>
  </r>
  <r>
    <s v="0EC"/>
    <x v="6"/>
    <d v="2025-01-01T00:00:00"/>
    <x v="1"/>
    <x v="0"/>
    <s v="HK4460"/>
    <x v="12"/>
    <x v="4"/>
    <n v="4"/>
    <n v="2413"/>
    <n v="7.15"/>
    <s v="8001"/>
    <x v="53"/>
    <x v="5"/>
    <n v="4"/>
    <s v="7,"/>
    <s v="15"/>
    <n v="435"/>
    <n v="7.25"/>
  </r>
  <r>
    <s v="0EC"/>
    <x v="6"/>
    <d v="2025-01-01T00:00:00"/>
    <x v="1"/>
    <x v="0"/>
    <s v="HK4460"/>
    <x v="12"/>
    <x v="4"/>
    <n v="3"/>
    <n v="246"/>
    <n v="1.1499999999999999"/>
    <s v="88001"/>
    <x v="60"/>
    <x v="18"/>
    <n v="4"/>
    <s v="1,"/>
    <s v="15"/>
    <n v="75"/>
    <n v="1.25"/>
  </r>
  <r>
    <s v="0EC"/>
    <x v="6"/>
    <d v="2025-01-01T00:00:00"/>
    <x v="1"/>
    <x v="0"/>
    <s v="HK4460"/>
    <x v="12"/>
    <x v="4"/>
    <n v="3"/>
    <n v="1313"/>
    <n v="4"/>
    <s v="91001"/>
    <x v="61"/>
    <x v="19"/>
    <n v="1"/>
    <s v="4"/>
    <n v="0"/>
    <n v="240"/>
    <n v="4"/>
  </r>
  <r>
    <s v="0EC"/>
    <x v="6"/>
    <d v="2025-01-01T00:00:00"/>
    <x v="1"/>
    <x v="0"/>
    <s v="HK4460"/>
    <x v="12"/>
    <x v="4"/>
    <n v="1"/>
    <n v="105"/>
    <n v="0.25"/>
    <s v="91405"/>
    <x v="80"/>
    <x v="19"/>
    <n v="4"/>
    <s v="0,"/>
    <s v="25"/>
    <n v="25"/>
    <n v="0.41666666666666669"/>
  </r>
  <r>
    <s v="0EC"/>
    <x v="6"/>
    <d v="2025-01-01T00:00:00"/>
    <x v="1"/>
    <x v="0"/>
    <s v="HK4460"/>
    <x v="12"/>
    <x v="4"/>
    <n v="1"/>
    <n v="360"/>
    <n v="1"/>
    <s v="91407"/>
    <x v="87"/>
    <x v="19"/>
    <n v="1"/>
    <s v="1"/>
    <n v="0"/>
    <n v="60"/>
    <n v="1"/>
  </r>
  <r>
    <s v="0EC"/>
    <x v="6"/>
    <d v="2025-01-01T00:00:00"/>
    <x v="1"/>
    <x v="0"/>
    <s v="HK4460"/>
    <x v="12"/>
    <x v="4"/>
    <n v="1"/>
    <n v="174"/>
    <n v="0.45"/>
    <s v="99773"/>
    <x v="71"/>
    <x v="17"/>
    <n v="4"/>
    <s v="0,"/>
    <s v="45"/>
    <n v="45"/>
    <n v="0.75"/>
  </r>
  <r>
    <s v="0EC"/>
    <x v="6"/>
    <d v="2025-01-01T00:00:00"/>
    <x v="1"/>
    <x v="0"/>
    <s v="HK4850"/>
    <x v="7"/>
    <x v="4"/>
    <n v="3"/>
    <n v="358"/>
    <n v="1.55"/>
    <s v="19001"/>
    <x v="85"/>
    <x v="20"/>
    <n v="4"/>
    <s v="1,"/>
    <s v="55"/>
    <n v="115"/>
    <n v="1.9166666666666667"/>
  </r>
  <r>
    <s v="0EC"/>
    <x v="6"/>
    <d v="2025-01-01T00:00:00"/>
    <x v="1"/>
    <x v="0"/>
    <s v="HK4850"/>
    <x v="7"/>
    <x v="4"/>
    <n v="16"/>
    <n v="6209"/>
    <n v="25"/>
    <s v="25175"/>
    <x v="1"/>
    <x v="1"/>
    <n v="2"/>
    <s v="25"/>
    <n v="0"/>
    <n v="1500"/>
    <n v="25"/>
  </r>
  <r>
    <s v="0EC"/>
    <x v="6"/>
    <d v="2025-01-01T00:00:00"/>
    <x v="1"/>
    <x v="0"/>
    <s v="HK4850"/>
    <x v="7"/>
    <x v="4"/>
    <n v="3"/>
    <n v="1269"/>
    <n v="5"/>
    <s v="41001"/>
    <x v="51"/>
    <x v="11"/>
    <n v="1"/>
    <s v="5"/>
    <n v="0"/>
    <n v="300"/>
    <n v="5"/>
  </r>
  <r>
    <s v="0EC"/>
    <x v="6"/>
    <d v="2025-01-01T00:00:00"/>
    <x v="1"/>
    <x v="0"/>
    <s v="HK4850"/>
    <x v="7"/>
    <x v="4"/>
    <n v="8"/>
    <n v="2600"/>
    <n v="12.2"/>
    <s v="50001"/>
    <x v="77"/>
    <x v="24"/>
    <n v="4"/>
    <s v="12"/>
    <s v=",2"/>
    <n v="720.2"/>
    <n v="12.003333333333334"/>
  </r>
  <r>
    <s v="0EC"/>
    <x v="6"/>
    <d v="2025-01-01T00:00:00"/>
    <x v="1"/>
    <x v="0"/>
    <s v="HK4850"/>
    <x v="7"/>
    <x v="4"/>
    <n v="2"/>
    <n v="499"/>
    <n v="2.1"/>
    <s v="5001"/>
    <x v="2"/>
    <x v="2"/>
    <n v="3"/>
    <s v="2,"/>
    <s v="1"/>
    <n v="121"/>
    <n v="2.0166666666666666"/>
  </r>
  <r>
    <s v="0EC"/>
    <x v="6"/>
    <d v="2025-01-01T00:00:00"/>
    <x v="1"/>
    <x v="0"/>
    <s v="HK4850"/>
    <x v="7"/>
    <x v="4"/>
    <n v="1"/>
    <n v="588"/>
    <n v="2.2000000000000002"/>
    <s v="52001"/>
    <x v="54"/>
    <x v="13"/>
    <n v="3"/>
    <s v="2,"/>
    <s v="2"/>
    <n v="122"/>
    <n v="2.0333333333333332"/>
  </r>
  <r>
    <s v="0EC"/>
    <x v="6"/>
    <d v="2025-01-01T00:00:00"/>
    <x v="1"/>
    <x v="0"/>
    <s v="HK4850"/>
    <x v="7"/>
    <x v="4"/>
    <n v="2"/>
    <n v="634"/>
    <n v="2.4500000000000002"/>
    <s v="68001"/>
    <x v="8"/>
    <x v="6"/>
    <n v="4"/>
    <s v="2,"/>
    <s v="45"/>
    <n v="165"/>
    <n v="2.75"/>
  </r>
  <r>
    <s v="0EC"/>
    <x v="6"/>
    <d v="2025-01-01T00:00:00"/>
    <x v="1"/>
    <x v="0"/>
    <s v="HK4850"/>
    <x v="7"/>
    <x v="4"/>
    <n v="1"/>
    <n v="262"/>
    <n v="1"/>
    <s v="76001"/>
    <x v="106"/>
    <x v="27"/>
    <n v="1"/>
    <s v="1"/>
    <n v="0"/>
    <n v="60"/>
    <n v="1"/>
  </r>
  <r>
    <s v="0EC"/>
    <x v="6"/>
    <d v="2025-01-01T00:00:00"/>
    <x v="1"/>
    <x v="0"/>
    <s v="HK4850"/>
    <x v="7"/>
    <x v="4"/>
    <n v="1"/>
    <n v="188"/>
    <n v="1.3"/>
    <s v="85001"/>
    <x v="4"/>
    <x v="4"/>
    <n v="3"/>
    <s v="1,"/>
    <s v="3"/>
    <n v="63"/>
    <n v="1.05"/>
  </r>
  <r>
    <s v="0EC"/>
    <x v="6"/>
    <d v="2025-01-01T00:00:00"/>
    <x v="1"/>
    <x v="0"/>
    <s v="HK4924"/>
    <x v="7"/>
    <x v="4"/>
    <n v="17"/>
    <n v="7629"/>
    <n v="31.5"/>
    <s v="25175"/>
    <x v="1"/>
    <x v="1"/>
    <n v="4"/>
    <s v="31"/>
    <s v=",5"/>
    <n v="1860.5"/>
    <n v="31.008333333333333"/>
  </r>
  <r>
    <s v="0EC"/>
    <x v="6"/>
    <d v="2025-01-01T00:00:00"/>
    <x v="1"/>
    <x v="0"/>
    <s v="HK4924"/>
    <x v="7"/>
    <x v="4"/>
    <n v="3"/>
    <n v="408"/>
    <n v="2.4500000000000002"/>
    <s v="5001"/>
    <x v="2"/>
    <x v="2"/>
    <n v="4"/>
    <s v="2,"/>
    <s v="45"/>
    <n v="165"/>
    <n v="2.75"/>
  </r>
  <r>
    <s v="0EC"/>
    <x v="6"/>
    <d v="2025-01-01T00:00:00"/>
    <x v="1"/>
    <x v="0"/>
    <s v="HK4924"/>
    <x v="7"/>
    <x v="4"/>
    <n v="1"/>
    <n v="443"/>
    <n v="2.1"/>
    <s v="5615"/>
    <x v="16"/>
    <x v="2"/>
    <n v="3"/>
    <s v="2,"/>
    <s v="1"/>
    <n v="121"/>
    <n v="2.0166666666666666"/>
  </r>
  <r>
    <s v="0EC"/>
    <x v="6"/>
    <d v="2025-01-01T00:00:00"/>
    <x v="1"/>
    <x v="0"/>
    <s v="HK4924"/>
    <x v="7"/>
    <x v="4"/>
    <n v="5"/>
    <n v="1499"/>
    <n v="7.5"/>
    <s v="68001"/>
    <x v="8"/>
    <x v="6"/>
    <n v="3"/>
    <s v="7,"/>
    <s v="5"/>
    <n v="425"/>
    <n v="7.083333333333333"/>
  </r>
  <r>
    <s v="0EC"/>
    <x v="6"/>
    <d v="2025-01-01T00:00:00"/>
    <x v="1"/>
    <x v="0"/>
    <s v="HK4924"/>
    <x v="7"/>
    <x v="4"/>
    <n v="2"/>
    <n v="285"/>
    <n v="2"/>
    <s v="8001"/>
    <x v="53"/>
    <x v="5"/>
    <n v="1"/>
    <s v="2"/>
    <n v="0"/>
    <n v="120"/>
    <n v="2"/>
  </r>
  <r>
    <s v="0EC"/>
    <x v="6"/>
    <d v="2025-01-01T00:00:00"/>
    <x v="1"/>
    <x v="0"/>
    <s v="HK4924"/>
    <x v="7"/>
    <x v="4"/>
    <n v="1"/>
    <n v="174"/>
    <n v="1.1000000000000001"/>
    <s v="94001"/>
    <x v="68"/>
    <x v="21"/>
    <n v="3"/>
    <s v="1,"/>
    <s v="1"/>
    <n v="61"/>
    <n v="1.0166666666666666"/>
  </r>
  <r>
    <s v="0EC"/>
    <x v="6"/>
    <d v="2025-01-01T00:00:00"/>
    <x v="1"/>
    <x v="0"/>
    <s v="HK4967"/>
    <x v="27"/>
    <x v="4"/>
    <n v="1"/>
    <n v="504"/>
    <n v="2"/>
    <s v="50001"/>
    <x v="77"/>
    <x v="24"/>
    <n v="1"/>
    <s v="2"/>
    <n v="0"/>
    <n v="120"/>
    <n v="2"/>
  </r>
  <r>
    <s v="0EC"/>
    <x v="6"/>
    <d v="2025-01-01T00:00:00"/>
    <x v="1"/>
    <x v="0"/>
    <s v="HK4967"/>
    <x v="27"/>
    <x v="4"/>
    <n v="1"/>
    <n v="259"/>
    <n v="0.55000000000000004"/>
    <s v="68001"/>
    <x v="8"/>
    <x v="6"/>
    <n v="4"/>
    <s v="0,"/>
    <s v="55"/>
    <n v="55"/>
    <n v="0.91666666666666663"/>
  </r>
  <r>
    <s v="0EL"/>
    <x v="9"/>
    <d v="2025-01-01T00:00:00"/>
    <x v="1"/>
    <x v="0"/>
    <s v="HK4944"/>
    <x v="14"/>
    <x v="4"/>
    <n v="5"/>
    <n v="1694"/>
    <n v="6.4"/>
    <s v="23001"/>
    <x v="0"/>
    <x v="0"/>
    <n v="3"/>
    <s v="6,"/>
    <s v="4"/>
    <n v="364"/>
    <n v="6.0666666666666664"/>
  </r>
  <r>
    <s v="0EL"/>
    <x v="9"/>
    <d v="2025-01-01T00:00:00"/>
    <x v="1"/>
    <x v="0"/>
    <s v="HK4944"/>
    <x v="14"/>
    <x v="4"/>
    <n v="8"/>
    <n v="1413"/>
    <n v="5.4"/>
    <s v="27001"/>
    <x v="56"/>
    <x v="15"/>
    <n v="3"/>
    <s v="5,"/>
    <s v="4"/>
    <n v="304"/>
    <n v="5.0666666666666664"/>
  </r>
  <r>
    <s v="0EL"/>
    <x v="9"/>
    <d v="2025-01-01T00:00:00"/>
    <x v="1"/>
    <x v="0"/>
    <s v="HK4944"/>
    <x v="14"/>
    <x v="4"/>
    <n v="10"/>
    <n v="1326"/>
    <n v="6.4"/>
    <s v="5001"/>
    <x v="2"/>
    <x v="2"/>
    <n v="3"/>
    <s v="6,"/>
    <s v="4"/>
    <n v="364"/>
    <n v="6.0666666666666664"/>
  </r>
  <r>
    <s v="0EM"/>
    <x v="10"/>
    <d v="2025-01-01T00:00:00"/>
    <x v="1"/>
    <x v="0"/>
    <s v="HK877"/>
    <x v="13"/>
    <x v="1"/>
    <n v="1"/>
    <n v="577.5"/>
    <n v="2.4500000000000002"/>
    <s v="25307"/>
    <x v="128"/>
    <x v="1"/>
    <n v="4"/>
    <s v="2,"/>
    <s v="45"/>
    <n v="165"/>
    <n v="2.75"/>
  </r>
  <r>
    <s v="0EM"/>
    <x v="10"/>
    <d v="2025-01-01T00:00:00"/>
    <x v="1"/>
    <x v="0"/>
    <s v="HK877"/>
    <x v="13"/>
    <x v="1"/>
    <n v="3"/>
    <n v="1088.5"/>
    <n v="5.1100000000000003"/>
    <s v="41001"/>
    <x v="51"/>
    <x v="11"/>
    <n v="4"/>
    <s v="5,"/>
    <s v="11"/>
    <n v="311"/>
    <n v="5.1833333333333336"/>
  </r>
  <r>
    <s v="0EM"/>
    <x v="10"/>
    <d v="2025-01-01T00:00:00"/>
    <x v="1"/>
    <x v="0"/>
    <s v="HK877"/>
    <x v="13"/>
    <x v="1"/>
    <n v="7"/>
    <n v="2429"/>
    <n v="11.34"/>
    <s v="68081"/>
    <x v="6"/>
    <x v="6"/>
    <n v="5"/>
    <s v="11"/>
    <s v=",34"/>
    <n v="660.34"/>
    <n v="11.005666666666666"/>
  </r>
  <r>
    <s v="0EM"/>
    <x v="10"/>
    <d v="2025-01-01T00:00:00"/>
    <x v="1"/>
    <x v="0"/>
    <s v="HK877"/>
    <x v="13"/>
    <x v="1"/>
    <n v="4"/>
    <n v="1435"/>
    <n v="6.5"/>
    <s v="76520"/>
    <x v="177"/>
    <x v="27"/>
    <n v="3"/>
    <s v="6,"/>
    <s v="5"/>
    <n v="365"/>
    <n v="6.083333333333333"/>
  </r>
  <r>
    <s v="0ES"/>
    <x v="11"/>
    <d v="2025-01-01T00:00:00"/>
    <x v="1"/>
    <x v="0"/>
    <s v="HK1925"/>
    <x v="1"/>
    <x v="4"/>
    <n v="29"/>
    <n v="6060"/>
    <n v="22.25"/>
    <s v="25175"/>
    <x v="1"/>
    <x v="1"/>
    <n v="5"/>
    <s v="22"/>
    <s v=",25"/>
    <n v="1320.25"/>
    <n v="22.004166666666666"/>
  </r>
  <r>
    <s v="0ES"/>
    <x v="11"/>
    <d v="2025-01-01T00:00:00"/>
    <x v="1"/>
    <x v="0"/>
    <s v="HK1925"/>
    <x v="1"/>
    <x v="4"/>
    <n v="30"/>
    <n v="8228"/>
    <n v="32.700000000000003"/>
    <s v="50001"/>
    <x v="77"/>
    <x v="24"/>
    <n v="4"/>
    <s v="32"/>
    <s v=",7"/>
    <n v="1920.7"/>
    <n v="32.01166666666667"/>
  </r>
  <r>
    <s v="0ES"/>
    <x v="11"/>
    <d v="2025-01-01T00:00:00"/>
    <x v="1"/>
    <x v="0"/>
    <s v="HK1925"/>
    <x v="1"/>
    <x v="4"/>
    <n v="4"/>
    <n v="299"/>
    <n v="1"/>
    <s v="85001"/>
    <x v="4"/>
    <x v="4"/>
    <n v="1"/>
    <s v="1"/>
    <n v="0"/>
    <n v="60"/>
    <n v="1"/>
  </r>
  <r>
    <s v="0ES"/>
    <x v="11"/>
    <d v="2025-01-01T00:00:00"/>
    <x v="1"/>
    <x v="0"/>
    <s v="HK1925"/>
    <x v="1"/>
    <x v="4"/>
    <n v="41"/>
    <n v="9727"/>
    <n v="39.85"/>
    <s v="94001"/>
    <x v="68"/>
    <x v="21"/>
    <n v="5"/>
    <s v="39"/>
    <s v=",85"/>
    <n v="2340.85"/>
    <n v="39.014166666666668"/>
  </r>
  <r>
    <s v="0ES"/>
    <x v="11"/>
    <d v="2025-01-01T00:00:00"/>
    <x v="1"/>
    <x v="0"/>
    <s v="HK1925"/>
    <x v="1"/>
    <x v="4"/>
    <n v="18"/>
    <n v="4093"/>
    <n v="12.6"/>
    <s v="94343"/>
    <x v="79"/>
    <x v="21"/>
    <n v="4"/>
    <s v="12"/>
    <s v=",6"/>
    <n v="720.6"/>
    <n v="12.01"/>
  </r>
  <r>
    <s v="0ES"/>
    <x v="11"/>
    <d v="2025-01-01T00:00:00"/>
    <x v="1"/>
    <x v="0"/>
    <s v="HK1925"/>
    <x v="1"/>
    <x v="4"/>
    <n v="5"/>
    <n v="654"/>
    <n v="2.2000000000000002"/>
    <s v="94883"/>
    <x v="89"/>
    <x v="21"/>
    <n v="3"/>
    <s v="2,"/>
    <s v="2"/>
    <n v="122"/>
    <n v="2.0333333333333332"/>
  </r>
  <r>
    <s v="0ES"/>
    <x v="11"/>
    <d v="2025-01-01T00:00:00"/>
    <x v="1"/>
    <x v="0"/>
    <s v="HK1925"/>
    <x v="1"/>
    <x v="4"/>
    <n v="13"/>
    <n v="1636"/>
    <n v="5.2"/>
    <s v="95001"/>
    <x v="81"/>
    <x v="26"/>
    <n v="3"/>
    <s v="5,"/>
    <s v="2"/>
    <n v="302"/>
    <n v="5.0333333333333332"/>
  </r>
  <r>
    <s v="0ES"/>
    <x v="11"/>
    <d v="2025-01-01T00:00:00"/>
    <x v="1"/>
    <x v="0"/>
    <s v="HK1925"/>
    <x v="1"/>
    <x v="4"/>
    <n v="9"/>
    <n v="567"/>
    <n v="2.2999999999999998"/>
    <s v="95200"/>
    <x v="90"/>
    <x v="26"/>
    <n v="3"/>
    <s v="2,"/>
    <s v="3"/>
    <n v="123"/>
    <n v="2.0499999999999998"/>
  </r>
  <r>
    <s v="0ES"/>
    <x v="11"/>
    <d v="2025-01-01T00:00:00"/>
    <x v="1"/>
    <x v="0"/>
    <s v="HK1925"/>
    <x v="1"/>
    <x v="4"/>
    <n v="14"/>
    <n v="4192"/>
    <n v="17.600000000000001"/>
    <s v="97001"/>
    <x v="57"/>
    <x v="16"/>
    <n v="4"/>
    <s v="17"/>
    <s v=",6"/>
    <n v="1020.6"/>
    <n v="17.010000000000002"/>
  </r>
  <r>
    <s v="0ES"/>
    <x v="11"/>
    <d v="2025-01-01T00:00:00"/>
    <x v="1"/>
    <x v="0"/>
    <s v="HK1925"/>
    <x v="1"/>
    <x v="4"/>
    <n v="2"/>
    <n v="109"/>
    <n v="0.35"/>
    <s v="97161"/>
    <x v="102"/>
    <x v="16"/>
    <n v="4"/>
    <s v="0,"/>
    <s v="35"/>
    <n v="35"/>
    <n v="0.58333333333333337"/>
  </r>
  <r>
    <s v="0ES"/>
    <x v="11"/>
    <d v="2025-01-01T00:00:00"/>
    <x v="1"/>
    <x v="0"/>
    <s v="HK5078"/>
    <x v="7"/>
    <x v="4"/>
    <n v="8"/>
    <n v="1126"/>
    <n v="3.9"/>
    <s v="11001"/>
    <x v="10"/>
    <x v="8"/>
    <n v="3"/>
    <s v="3,"/>
    <s v="9"/>
    <n v="189"/>
    <n v="3.15"/>
  </r>
  <r>
    <s v="0ES"/>
    <x v="11"/>
    <d v="2025-01-01T00:00:00"/>
    <x v="1"/>
    <x v="0"/>
    <s v="HK5078"/>
    <x v="7"/>
    <x v="4"/>
    <n v="9"/>
    <n v="933"/>
    <n v="4"/>
    <s v="19318"/>
    <x v="62"/>
    <x v="20"/>
    <n v="1"/>
    <s v="4"/>
    <n v="0"/>
    <n v="240"/>
    <n v="4"/>
  </r>
  <r>
    <s v="0ES"/>
    <x v="11"/>
    <d v="2025-01-01T00:00:00"/>
    <x v="1"/>
    <x v="0"/>
    <s v="HK5078"/>
    <x v="7"/>
    <x v="4"/>
    <n v="1"/>
    <n v="432"/>
    <n v="1.5"/>
    <s v="19809"/>
    <x v="63"/>
    <x v="20"/>
    <n v="3"/>
    <s v="1,"/>
    <s v="5"/>
    <n v="65"/>
    <n v="1.0833333333333333"/>
  </r>
  <r>
    <s v="0ES"/>
    <x v="11"/>
    <d v="2025-01-01T00:00:00"/>
    <x v="1"/>
    <x v="0"/>
    <s v="HK5078"/>
    <x v="7"/>
    <x v="4"/>
    <n v="7"/>
    <n v="1040"/>
    <n v="3.75"/>
    <s v="23001"/>
    <x v="0"/>
    <x v="0"/>
    <n v="4"/>
    <s v="3,"/>
    <s v="75"/>
    <n v="255"/>
    <n v="4.25"/>
  </r>
  <r>
    <s v="0ES"/>
    <x v="11"/>
    <d v="2025-01-01T00:00:00"/>
    <x v="1"/>
    <x v="0"/>
    <s v="HK5078"/>
    <x v="7"/>
    <x v="4"/>
    <n v="17"/>
    <n v="1677"/>
    <n v="5.92"/>
    <s v="27001"/>
    <x v="56"/>
    <x v="15"/>
    <n v="4"/>
    <s v="5,"/>
    <s v="92"/>
    <n v="392"/>
    <n v="6.5333333333333332"/>
  </r>
  <r>
    <s v="0ES"/>
    <x v="11"/>
    <d v="2025-01-01T00:00:00"/>
    <x v="1"/>
    <x v="0"/>
    <s v="HK5078"/>
    <x v="7"/>
    <x v="4"/>
    <n v="1"/>
    <n v="258"/>
    <n v="1.1499999999999999"/>
    <s v="27372"/>
    <x v="113"/>
    <x v="15"/>
    <n v="4"/>
    <s v="1,"/>
    <s v="15"/>
    <n v="75"/>
    <n v="1.25"/>
  </r>
  <r>
    <s v="0ES"/>
    <x v="11"/>
    <d v="2025-01-01T00:00:00"/>
    <x v="1"/>
    <x v="0"/>
    <s v="HK5078"/>
    <x v="7"/>
    <x v="4"/>
    <n v="1"/>
    <n v="426"/>
    <n v="1.45"/>
    <s v="50001"/>
    <x v="77"/>
    <x v="24"/>
    <n v="4"/>
    <s v="1,"/>
    <s v="45"/>
    <n v="105"/>
    <n v="1.75"/>
  </r>
  <r>
    <s v="0ES"/>
    <x v="11"/>
    <d v="2025-01-01T00:00:00"/>
    <x v="1"/>
    <x v="0"/>
    <s v="HK5078"/>
    <x v="7"/>
    <x v="4"/>
    <n v="57"/>
    <n v="5232.1499999999996"/>
    <n v="20.350000000000001"/>
    <s v="5001"/>
    <x v="2"/>
    <x v="2"/>
    <n v="5"/>
    <s v="20"/>
    <s v=",35"/>
    <n v="1200.3499999999999"/>
    <n v="20.005833333333332"/>
  </r>
  <r>
    <s v="0ES"/>
    <x v="11"/>
    <d v="2025-01-01T00:00:00"/>
    <x v="1"/>
    <x v="0"/>
    <s v="HK5078"/>
    <x v="7"/>
    <x v="4"/>
    <n v="1"/>
    <n v="400"/>
    <n v="2"/>
    <s v="54001"/>
    <x v="52"/>
    <x v="12"/>
    <n v="1"/>
    <s v="2"/>
    <n v="0"/>
    <n v="120"/>
    <n v="2"/>
  </r>
  <r>
    <s v="0ES"/>
    <x v="11"/>
    <d v="2025-01-01T00:00:00"/>
    <x v="1"/>
    <x v="0"/>
    <s v="HK5078"/>
    <x v="7"/>
    <x v="4"/>
    <n v="17"/>
    <n v="1472"/>
    <n v="5.67"/>
    <s v="76001"/>
    <x v="106"/>
    <x v="27"/>
    <n v="4"/>
    <s v="5,"/>
    <s v="67"/>
    <n v="367"/>
    <n v="6.1166666666666663"/>
  </r>
  <r>
    <s v="0ES"/>
    <x v="11"/>
    <d v="2025-01-01T00:00:00"/>
    <x v="1"/>
    <x v="0"/>
    <s v="HK5078"/>
    <x v="7"/>
    <x v="4"/>
    <n v="2"/>
    <n v="1062"/>
    <n v="4.0999999999999996"/>
    <s v="8001"/>
    <x v="53"/>
    <x v="5"/>
    <n v="3"/>
    <s v="4,"/>
    <s v="1"/>
    <n v="241"/>
    <n v="4.0166666666666666"/>
  </r>
  <r>
    <s v="0ES"/>
    <x v="11"/>
    <d v="2025-01-01T00:00:00"/>
    <x v="1"/>
    <x v="0"/>
    <s v="HK5078"/>
    <x v="7"/>
    <x v="4"/>
    <n v="2"/>
    <n v="583"/>
    <n v="2.2000000000000002"/>
    <s v="91001"/>
    <x v="61"/>
    <x v="19"/>
    <n v="3"/>
    <s v="2,"/>
    <s v="2"/>
    <n v="122"/>
    <n v="2.0333333333333332"/>
  </r>
  <r>
    <s v="0ES"/>
    <x v="11"/>
    <d v="2025-01-01T00:00:00"/>
    <x v="1"/>
    <x v="0"/>
    <s v="HK5078"/>
    <x v="7"/>
    <x v="4"/>
    <n v="3"/>
    <n v="1688"/>
    <n v="5.35"/>
    <s v="94001"/>
    <x v="68"/>
    <x v="21"/>
    <n v="4"/>
    <s v="5,"/>
    <s v="35"/>
    <n v="335"/>
    <n v="5.583333333333333"/>
  </r>
  <r>
    <s v="0ES"/>
    <x v="11"/>
    <d v="2025-01-01T00:00:00"/>
    <x v="1"/>
    <x v="0"/>
    <s v="HK5078"/>
    <x v="7"/>
    <x v="4"/>
    <n v="2"/>
    <n v="1426"/>
    <n v="5.35"/>
    <s v="97001"/>
    <x v="57"/>
    <x v="16"/>
    <n v="4"/>
    <s v="5,"/>
    <s v="35"/>
    <n v="335"/>
    <n v="5.583333333333333"/>
  </r>
  <r>
    <s v="0ES"/>
    <x v="11"/>
    <d v="2025-01-01T00:00:00"/>
    <x v="1"/>
    <x v="0"/>
    <s v="HK5078"/>
    <x v="7"/>
    <x v="4"/>
    <n v="4"/>
    <n v="994"/>
    <n v="3.7"/>
    <s v="99524"/>
    <x v="66"/>
    <x v="17"/>
    <n v="3"/>
    <s v="3,"/>
    <s v="7"/>
    <n v="187"/>
    <n v="3.1166666666666667"/>
  </r>
  <r>
    <s v="0EU"/>
    <x v="12"/>
    <d v="2025-01-01T00:00:00"/>
    <x v="1"/>
    <x v="0"/>
    <s v="HK5118"/>
    <x v="12"/>
    <x v="4"/>
    <n v="1"/>
    <n v="682"/>
    <n v="0.3"/>
    <s v="27001"/>
    <x v="56"/>
    <x v="15"/>
    <n v="3"/>
    <s v="0,"/>
    <s v="3"/>
    <n v="3"/>
    <n v="0.05"/>
  </r>
  <r>
    <s v="0EU"/>
    <x v="12"/>
    <d v="2025-01-01T00:00:00"/>
    <x v="1"/>
    <x v="0"/>
    <s v="HK5118"/>
    <x v="12"/>
    <x v="4"/>
    <n v="3"/>
    <n v="693"/>
    <n v="2.13"/>
    <s v="5001"/>
    <x v="2"/>
    <x v="2"/>
    <n v="4"/>
    <s v="2,"/>
    <s v="13"/>
    <n v="133"/>
    <n v="2.2166666666666668"/>
  </r>
  <r>
    <s v="0EU"/>
    <x v="12"/>
    <d v="2025-01-01T00:00:00"/>
    <x v="1"/>
    <x v="0"/>
    <s v="HK5118"/>
    <x v="12"/>
    <x v="4"/>
    <n v="2"/>
    <n v="1540"/>
    <n v="4.2"/>
    <s v="88001"/>
    <x v="60"/>
    <x v="18"/>
    <n v="3"/>
    <s v="4,"/>
    <s v="2"/>
    <n v="242"/>
    <n v="4.0333333333333332"/>
  </r>
  <r>
    <s v="1CG"/>
    <x v="13"/>
    <d v="2025-01-01T00:00:00"/>
    <x v="1"/>
    <x v="0"/>
    <s v="HK3117"/>
    <x v="3"/>
    <x v="4"/>
    <n v="3"/>
    <n v="3010"/>
    <n v="7.1"/>
    <s v="11001"/>
    <x v="10"/>
    <x v="8"/>
    <n v="3"/>
    <s v="7,"/>
    <s v="1"/>
    <n v="421"/>
    <n v="7.0166666666666666"/>
  </r>
  <r>
    <s v="1CG"/>
    <x v="13"/>
    <d v="2025-01-01T00:00:00"/>
    <x v="1"/>
    <x v="0"/>
    <s v="HK3117"/>
    <x v="3"/>
    <x v="4"/>
    <n v="1"/>
    <n v="140"/>
    <n v="0.2"/>
    <s v="13001"/>
    <x v="67"/>
    <x v="10"/>
    <n v="3"/>
    <s v="0,"/>
    <s v="2"/>
    <n v="2"/>
    <n v="3.3333333333333333E-2"/>
  </r>
  <r>
    <s v="1CG"/>
    <x v="13"/>
    <d v="2025-01-01T00:00:00"/>
    <x v="1"/>
    <x v="0"/>
    <s v="HK3117"/>
    <x v="3"/>
    <x v="4"/>
    <n v="1"/>
    <n v="210"/>
    <n v="0.3"/>
    <s v="13468"/>
    <x v="178"/>
    <x v="10"/>
    <n v="3"/>
    <s v="0,"/>
    <s v="3"/>
    <n v="3"/>
    <n v="0.05"/>
  </r>
  <r>
    <s v="1CG"/>
    <x v="13"/>
    <d v="2025-01-01T00:00:00"/>
    <x v="1"/>
    <x v="0"/>
    <s v="HK3117"/>
    <x v="3"/>
    <x v="4"/>
    <n v="2"/>
    <n v="1400"/>
    <n v="3.2"/>
    <s v="23001"/>
    <x v="0"/>
    <x v="0"/>
    <n v="3"/>
    <s v="3,"/>
    <s v="2"/>
    <n v="182"/>
    <n v="3.0333333333333332"/>
  </r>
  <r>
    <s v="1CG"/>
    <x v="13"/>
    <d v="2025-01-01T00:00:00"/>
    <x v="1"/>
    <x v="0"/>
    <s v="HK3117"/>
    <x v="3"/>
    <x v="4"/>
    <n v="1"/>
    <n v="280"/>
    <n v="0.4"/>
    <s v="68001"/>
    <x v="8"/>
    <x v="6"/>
    <n v="3"/>
    <s v="0,"/>
    <s v="4"/>
    <n v="4"/>
    <n v="6.6666666666666666E-2"/>
  </r>
  <r>
    <s v="1CG"/>
    <x v="13"/>
    <d v="2025-01-01T00:00:00"/>
    <x v="1"/>
    <x v="0"/>
    <s v="HK3117"/>
    <x v="3"/>
    <x v="4"/>
    <n v="3"/>
    <n v="2100"/>
    <n v="5"/>
    <s v="73226"/>
    <x v="171"/>
    <x v="3"/>
    <n v="1"/>
    <s v="5"/>
    <n v="0"/>
    <n v="300"/>
    <n v="5"/>
  </r>
  <r>
    <s v="1CG"/>
    <x v="13"/>
    <d v="2025-01-01T00:00:00"/>
    <x v="1"/>
    <x v="0"/>
    <s v="HK3117"/>
    <x v="3"/>
    <x v="4"/>
    <n v="1"/>
    <n v="910"/>
    <n v="2.1"/>
    <s v="76001"/>
    <x v="106"/>
    <x v="27"/>
    <n v="3"/>
    <s v="2,"/>
    <s v="1"/>
    <n v="121"/>
    <n v="2.0166666666666666"/>
  </r>
  <r>
    <s v="1CG"/>
    <x v="13"/>
    <d v="2025-01-01T00:00:00"/>
    <x v="1"/>
    <x v="0"/>
    <s v="HK3117"/>
    <x v="3"/>
    <x v="4"/>
    <n v="7"/>
    <n v="4900"/>
    <n v="11.4"/>
    <s v="8001"/>
    <x v="53"/>
    <x v="5"/>
    <n v="4"/>
    <s v="11"/>
    <s v=",4"/>
    <n v="660.4"/>
    <n v="11.006666666666666"/>
  </r>
  <r>
    <s v="1CG"/>
    <x v="13"/>
    <d v="2025-01-01T00:00:00"/>
    <x v="1"/>
    <x v="0"/>
    <s v="HK3117"/>
    <x v="3"/>
    <x v="4"/>
    <n v="2"/>
    <n v="1400"/>
    <n v="3.2"/>
    <s v="88001"/>
    <x v="60"/>
    <x v="18"/>
    <n v="3"/>
    <s v="3,"/>
    <s v="2"/>
    <n v="182"/>
    <n v="3.0333333333333332"/>
  </r>
  <r>
    <s v="1DF"/>
    <x v="15"/>
    <d v="2025-01-01T00:00:00"/>
    <x v="1"/>
    <x v="0"/>
    <s v="HK4685"/>
    <x v="12"/>
    <x v="4"/>
    <n v="3"/>
    <n v="1015"/>
    <n v="3"/>
    <s v="11001"/>
    <x v="10"/>
    <x v="8"/>
    <n v="1"/>
    <s v="3"/>
    <n v="0"/>
    <n v="180"/>
    <n v="3"/>
  </r>
  <r>
    <s v="1DF"/>
    <x v="15"/>
    <d v="2025-01-01T00:00:00"/>
    <x v="1"/>
    <x v="0"/>
    <s v="HK4685"/>
    <x v="12"/>
    <x v="4"/>
    <n v="3"/>
    <n v="1015"/>
    <n v="3"/>
    <s v="20011"/>
    <x v="133"/>
    <x v="7"/>
    <n v="1"/>
    <s v="3"/>
    <n v="0"/>
    <n v="180"/>
    <n v="3"/>
  </r>
  <r>
    <s v="1DF"/>
    <x v="15"/>
    <d v="2025-01-01T00:00:00"/>
    <x v="1"/>
    <x v="0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5-01-01T00:00:00"/>
    <x v="1"/>
    <x v="0"/>
    <s v="HK4685"/>
    <x v="12"/>
    <x v="4"/>
    <n v="2"/>
    <n v="466"/>
    <n v="2"/>
    <s v="81001"/>
    <x v="55"/>
    <x v="14"/>
    <n v="1"/>
    <s v="2"/>
    <n v="0"/>
    <n v="120"/>
    <n v="2"/>
  </r>
  <r>
    <s v="1DF"/>
    <x v="15"/>
    <d v="2025-01-01T00:00:00"/>
    <x v="1"/>
    <x v="0"/>
    <s v="HK4685"/>
    <x v="12"/>
    <x v="4"/>
    <n v="4"/>
    <n v="912"/>
    <n v="2.5"/>
    <s v="81736"/>
    <x v="59"/>
    <x v="14"/>
    <n v="3"/>
    <s v="2,"/>
    <s v="5"/>
    <n v="125"/>
    <n v="2.0833333333333335"/>
  </r>
  <r>
    <s v="1DS"/>
    <x v="16"/>
    <d v="2025-01-01T00:00:00"/>
    <x v="1"/>
    <x v="0"/>
    <s v="HK2596"/>
    <x v="12"/>
    <x v="4"/>
    <n v="1"/>
    <n v="400"/>
    <n v="0.45"/>
    <s v="19809"/>
    <x v="63"/>
    <x v="20"/>
    <n v="4"/>
    <s v="0,"/>
    <s v="45"/>
    <n v="45"/>
    <n v="0.75"/>
  </r>
  <r>
    <s v="1DS"/>
    <x v="16"/>
    <d v="2025-01-01T00:00:00"/>
    <x v="1"/>
    <x v="0"/>
    <s v="HK2596"/>
    <x v="12"/>
    <x v="4"/>
    <n v="1"/>
    <n v="300"/>
    <n v="0.5"/>
    <s v="50001"/>
    <x v="77"/>
    <x v="24"/>
    <n v="3"/>
    <s v="0,"/>
    <s v="5"/>
    <n v="5"/>
    <n v="8.3333333333333329E-2"/>
  </r>
  <r>
    <s v="1DS"/>
    <x v="16"/>
    <d v="2025-01-01T00:00:00"/>
    <x v="1"/>
    <x v="0"/>
    <s v="HK2596"/>
    <x v="12"/>
    <x v="4"/>
    <n v="1"/>
    <n v="800"/>
    <n v="2"/>
    <s v="52835"/>
    <x v="104"/>
    <x v="13"/>
    <n v="1"/>
    <s v="2"/>
    <n v="0"/>
    <n v="120"/>
    <n v="2"/>
  </r>
  <r>
    <s v="1DS"/>
    <x v="16"/>
    <d v="2025-01-01T00:00:00"/>
    <x v="1"/>
    <x v="0"/>
    <s v="HK2596"/>
    <x v="12"/>
    <x v="4"/>
    <n v="1"/>
    <n v="1200"/>
    <n v="3.1"/>
    <s v="91001"/>
    <x v="61"/>
    <x v="19"/>
    <n v="3"/>
    <s v="3,"/>
    <s v="1"/>
    <n v="181"/>
    <n v="3.0166666666666666"/>
  </r>
  <r>
    <s v="1DS"/>
    <x v="16"/>
    <d v="2025-01-01T00:00:00"/>
    <x v="1"/>
    <x v="0"/>
    <s v="HK2596"/>
    <x v="12"/>
    <x v="4"/>
    <n v="1"/>
    <n v="400"/>
    <n v="1"/>
    <s v="99524"/>
    <x v="66"/>
    <x v="17"/>
    <n v="1"/>
    <s v="1"/>
    <n v="0"/>
    <n v="60"/>
    <n v="1"/>
  </r>
  <r>
    <s v="1DW"/>
    <x v="17"/>
    <d v="2025-01-01T00:00:00"/>
    <x v="1"/>
    <x v="0"/>
    <s v="HK5137"/>
    <x v="19"/>
    <x v="8"/>
    <n v="36"/>
    <n v="3276"/>
    <n v="18.12"/>
    <s v="5284"/>
    <x v="127"/>
    <x v="2"/>
    <n v="5"/>
    <s v="18"/>
    <s v=",12"/>
    <n v="1080.1199999999999"/>
    <n v="18.001999999999999"/>
  </r>
  <r>
    <s v="1ED"/>
    <x v="18"/>
    <d v="2025-01-01T00:00:00"/>
    <x v="1"/>
    <x v="0"/>
    <s v="HK4411"/>
    <x v="20"/>
    <x v="4"/>
    <n v="1"/>
    <n v="251"/>
    <n v="2.2000000000000002"/>
    <s v="11001"/>
    <x v="10"/>
    <x v="8"/>
    <n v="3"/>
    <s v="2,"/>
    <s v="2"/>
    <n v="122"/>
    <n v="2.0333333333333332"/>
  </r>
  <r>
    <s v="1ED"/>
    <x v="18"/>
    <d v="2025-01-01T00:00:00"/>
    <x v="1"/>
    <x v="0"/>
    <s v="HK4411"/>
    <x v="20"/>
    <x v="4"/>
    <n v="1"/>
    <n v="1133"/>
    <n v="1.3"/>
    <s v="76001"/>
    <x v="106"/>
    <x v="27"/>
    <n v="3"/>
    <s v="1,"/>
    <s v="3"/>
    <n v="63"/>
    <n v="1.05"/>
  </r>
  <r>
    <s v="1ED"/>
    <x v="18"/>
    <d v="2025-01-01T00:00:00"/>
    <x v="1"/>
    <x v="0"/>
    <s v="HK4411"/>
    <x v="20"/>
    <x v="4"/>
    <n v="9"/>
    <n v="292"/>
    <n v="1.5"/>
    <s v="8001"/>
    <x v="53"/>
    <x v="5"/>
    <n v="3"/>
    <s v="1,"/>
    <s v="5"/>
    <n v="65"/>
    <n v="1.0833333333333333"/>
  </r>
  <r>
    <s v="1ED"/>
    <x v="18"/>
    <d v="2025-01-01T00:00:00"/>
    <x v="1"/>
    <x v="0"/>
    <s v="HK4541"/>
    <x v="20"/>
    <x v="4"/>
    <n v="22"/>
    <n v="1046"/>
    <n v="35.31"/>
    <s v="11001"/>
    <x v="10"/>
    <x v="8"/>
    <n v="5"/>
    <s v="35"/>
    <s v=",31"/>
    <n v="2100.31"/>
    <n v="35.005166666666668"/>
  </r>
  <r>
    <s v="1ED"/>
    <x v="18"/>
    <d v="2025-01-01T00:00:00"/>
    <x v="1"/>
    <x v="0"/>
    <s v="HK4541"/>
    <x v="20"/>
    <x v="4"/>
    <n v="1"/>
    <n v="566"/>
    <n v="1.5"/>
    <s v="13001"/>
    <x v="67"/>
    <x v="10"/>
    <n v="3"/>
    <s v="1,"/>
    <s v="5"/>
    <n v="65"/>
    <n v="1.0833333333333333"/>
  </r>
  <r>
    <s v="1ED"/>
    <x v="18"/>
    <d v="2025-01-01T00:00:00"/>
    <x v="1"/>
    <x v="0"/>
    <s v="HK4541"/>
    <x v="20"/>
    <x v="4"/>
    <n v="2"/>
    <n v="426"/>
    <n v="2.5"/>
    <s v="23001"/>
    <x v="0"/>
    <x v="0"/>
    <n v="3"/>
    <s v="2,"/>
    <s v="5"/>
    <n v="125"/>
    <n v="2.0833333333333335"/>
  </r>
  <r>
    <s v="1ED"/>
    <x v="18"/>
    <d v="2025-01-01T00:00:00"/>
    <x v="1"/>
    <x v="0"/>
    <s v="HK4541"/>
    <x v="20"/>
    <x v="4"/>
    <n v="1"/>
    <n v="309"/>
    <n v="1.0900000000000001"/>
    <s v="41001"/>
    <x v="51"/>
    <x v="11"/>
    <n v="4"/>
    <s v="1,"/>
    <s v="09"/>
    <n v="69"/>
    <n v="1.1499999999999999"/>
  </r>
  <r>
    <s v="1ED"/>
    <x v="18"/>
    <d v="2025-01-01T00:00:00"/>
    <x v="1"/>
    <x v="0"/>
    <s v="HK4541"/>
    <x v="20"/>
    <x v="4"/>
    <n v="2"/>
    <n v="201"/>
    <n v="2"/>
    <s v="5001"/>
    <x v="2"/>
    <x v="2"/>
    <n v="1"/>
    <s v="2"/>
    <n v="0"/>
    <n v="120"/>
    <n v="2"/>
  </r>
  <r>
    <s v="1ED"/>
    <x v="18"/>
    <d v="2025-01-01T00:00:00"/>
    <x v="1"/>
    <x v="0"/>
    <s v="HK4541"/>
    <x v="20"/>
    <x v="4"/>
    <n v="2"/>
    <n v="492"/>
    <n v="4.03"/>
    <s v="52001"/>
    <x v="54"/>
    <x v="13"/>
    <n v="4"/>
    <s v="4,"/>
    <s v="03"/>
    <n v="243"/>
    <n v="4.05"/>
  </r>
  <r>
    <s v="1ED"/>
    <x v="18"/>
    <d v="2025-01-01T00:00:00"/>
    <x v="1"/>
    <x v="0"/>
    <s v="HK4541"/>
    <x v="20"/>
    <x v="4"/>
    <n v="9"/>
    <n v="847"/>
    <n v="14.43"/>
    <s v="5615"/>
    <x v="16"/>
    <x v="2"/>
    <n v="5"/>
    <s v="14"/>
    <s v=",43"/>
    <n v="840.43"/>
    <n v="14.007166666666667"/>
  </r>
  <r>
    <s v="1ED"/>
    <x v="18"/>
    <d v="2025-01-01T00:00:00"/>
    <x v="1"/>
    <x v="0"/>
    <s v="HK4541"/>
    <x v="20"/>
    <x v="4"/>
    <n v="2"/>
    <n v="154"/>
    <n v="1.55"/>
    <s v="66001"/>
    <x v="98"/>
    <x v="31"/>
    <n v="4"/>
    <s v="1,"/>
    <s v="55"/>
    <n v="115"/>
    <n v="1.9166666666666667"/>
  </r>
  <r>
    <s v="1ED"/>
    <x v="18"/>
    <d v="2025-01-01T00:00:00"/>
    <x v="1"/>
    <x v="0"/>
    <s v="HK4541"/>
    <x v="20"/>
    <x v="4"/>
    <n v="2"/>
    <n v="251"/>
    <n v="2.0099999999999998"/>
    <s v="68001"/>
    <x v="8"/>
    <x v="6"/>
    <n v="4"/>
    <s v="2,"/>
    <s v="01"/>
    <n v="121"/>
    <n v="2.0166666666666666"/>
  </r>
  <r>
    <s v="1ED"/>
    <x v="18"/>
    <d v="2025-01-01T00:00:00"/>
    <x v="1"/>
    <x v="0"/>
    <s v="HK4541"/>
    <x v="20"/>
    <x v="4"/>
    <n v="1"/>
    <n v="98"/>
    <n v="0.43"/>
    <s v="73001"/>
    <x v="50"/>
    <x v="3"/>
    <n v="4"/>
    <s v="0,"/>
    <s v="43"/>
    <n v="43"/>
    <n v="0.71666666666666667"/>
  </r>
  <r>
    <s v="1ED"/>
    <x v="18"/>
    <d v="2025-01-01T00:00:00"/>
    <x v="1"/>
    <x v="0"/>
    <s v="HK4541"/>
    <x v="20"/>
    <x v="4"/>
    <n v="2"/>
    <n v="597"/>
    <n v="3.35"/>
    <s v="8001"/>
    <x v="53"/>
    <x v="5"/>
    <n v="4"/>
    <s v="3,"/>
    <s v="35"/>
    <n v="215"/>
    <n v="3.5833333333333335"/>
  </r>
  <r>
    <s v="1ED"/>
    <x v="18"/>
    <d v="2025-01-01T00:00:00"/>
    <x v="1"/>
    <x v="0"/>
    <s v="HK4541"/>
    <x v="20"/>
    <x v="4"/>
    <n v="1"/>
    <n v="657"/>
    <n v="2.13"/>
    <s v="99001"/>
    <x v="58"/>
    <x v="17"/>
    <n v="4"/>
    <s v="2,"/>
    <s v="13"/>
    <n v="133"/>
    <n v="2.2166666666666668"/>
  </r>
  <r>
    <s v="1ED"/>
    <x v="18"/>
    <d v="2025-01-01T00:00:00"/>
    <x v="1"/>
    <x v="0"/>
    <s v="HK5255"/>
    <x v="16"/>
    <x v="4"/>
    <n v="11"/>
    <n v="1352"/>
    <n v="14.04"/>
    <s v="11001"/>
    <x v="10"/>
    <x v="8"/>
    <n v="5"/>
    <s v="14"/>
    <s v=",04"/>
    <n v="840.04"/>
    <n v="14.000666666666666"/>
  </r>
  <r>
    <s v="1ED"/>
    <x v="18"/>
    <d v="2025-01-01T00:00:00"/>
    <x v="1"/>
    <x v="0"/>
    <s v="HK5255"/>
    <x v="16"/>
    <x v="4"/>
    <n v="3"/>
    <n v="892"/>
    <n v="6.22"/>
    <s v="5615"/>
    <x v="16"/>
    <x v="2"/>
    <n v="4"/>
    <s v="6,"/>
    <s v="22"/>
    <n v="382"/>
    <n v="6.3666666666666663"/>
  </r>
  <r>
    <s v="1ED"/>
    <x v="18"/>
    <d v="2025-01-01T00:00:00"/>
    <x v="1"/>
    <x v="0"/>
    <s v="HK5255"/>
    <x v="16"/>
    <x v="4"/>
    <n v="1"/>
    <n v="846"/>
    <n v="2.5099999999999998"/>
    <s v="68001"/>
    <x v="8"/>
    <x v="6"/>
    <n v="4"/>
    <s v="2,"/>
    <s v="51"/>
    <n v="171"/>
    <n v="2.85"/>
  </r>
  <r>
    <s v="1ED"/>
    <x v="18"/>
    <d v="2025-01-01T00:00:00"/>
    <x v="1"/>
    <x v="0"/>
    <s v="HK5255"/>
    <x v="16"/>
    <x v="4"/>
    <n v="7"/>
    <n v="1876"/>
    <n v="20.22"/>
    <s v="76001"/>
    <x v="106"/>
    <x v="27"/>
    <n v="5"/>
    <s v="20"/>
    <s v=",22"/>
    <n v="1200.22"/>
    <n v="20.003666666666668"/>
  </r>
  <r>
    <s v="1GK"/>
    <x v="19"/>
    <d v="2025-01-01T00:00:00"/>
    <x v="1"/>
    <x v="0"/>
    <s v="HK4894"/>
    <x v="7"/>
    <x v="4"/>
    <n v="2"/>
    <n v="536"/>
    <n v="2.35"/>
    <s v="50001"/>
    <x v="77"/>
    <x v="24"/>
    <n v="4"/>
    <s v="2,"/>
    <s v="35"/>
    <n v="155"/>
    <n v="2.5833333333333335"/>
  </r>
  <r>
    <s v="1GK"/>
    <x v="19"/>
    <d v="2025-01-01T00:00:00"/>
    <x v="1"/>
    <x v="0"/>
    <s v="HK4894"/>
    <x v="7"/>
    <x v="4"/>
    <n v="7"/>
    <n v="1582"/>
    <n v="6.8"/>
    <s v="50325"/>
    <x v="96"/>
    <x v="24"/>
    <n v="3"/>
    <s v="6,"/>
    <s v="8"/>
    <n v="368"/>
    <n v="6.1333333333333337"/>
  </r>
  <r>
    <s v="1GK"/>
    <x v="19"/>
    <d v="2025-01-01T00:00:00"/>
    <x v="1"/>
    <x v="0"/>
    <s v="HK4894"/>
    <x v="7"/>
    <x v="4"/>
    <n v="26"/>
    <n v="5828"/>
    <n v="27.15"/>
    <s v="50350"/>
    <x v="75"/>
    <x v="24"/>
    <n v="5"/>
    <s v="27"/>
    <s v=",15"/>
    <n v="1620.15"/>
    <n v="27.002500000000001"/>
  </r>
  <r>
    <s v="1GK"/>
    <x v="19"/>
    <d v="2025-01-01T00:00:00"/>
    <x v="1"/>
    <x v="0"/>
    <s v="HK4894"/>
    <x v="7"/>
    <x v="4"/>
    <n v="1"/>
    <n v="150"/>
    <n v="1.1000000000000001"/>
    <s v="81736"/>
    <x v="59"/>
    <x v="14"/>
    <n v="3"/>
    <s v="1,"/>
    <s v="1"/>
    <n v="61"/>
    <n v="1.0166666666666666"/>
  </r>
  <r>
    <s v="1GK"/>
    <x v="19"/>
    <d v="2025-01-01T00:00:00"/>
    <x v="1"/>
    <x v="0"/>
    <s v="HK4894"/>
    <x v="7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5-01-01T00:00:00"/>
    <x v="1"/>
    <x v="0"/>
    <s v="HK4894"/>
    <x v="7"/>
    <x v="4"/>
    <n v="1"/>
    <n v="425"/>
    <n v="1.4"/>
    <s v="99773"/>
    <x v="71"/>
    <x v="17"/>
    <n v="3"/>
    <s v="1,"/>
    <s v="4"/>
    <n v="64"/>
    <n v="1.0666666666666667"/>
  </r>
  <r>
    <s v="1GQ"/>
    <x v="20"/>
    <d v="2025-01-01T00:00:00"/>
    <x v="1"/>
    <x v="0"/>
    <s v="HK4787"/>
    <x v="1"/>
    <x v="4"/>
    <n v="1"/>
    <n v="200"/>
    <n v="0.28999999999999998"/>
    <s v="50001"/>
    <x v="77"/>
    <x v="24"/>
    <n v="4"/>
    <s v="0,"/>
    <s v="29"/>
    <n v="29"/>
    <n v="0.48333333333333334"/>
  </r>
  <r>
    <s v="1GQ"/>
    <x v="20"/>
    <d v="2025-01-01T00:00:00"/>
    <x v="1"/>
    <x v="0"/>
    <s v="HK4787"/>
    <x v="1"/>
    <x v="4"/>
    <n v="2"/>
    <n v="887"/>
    <n v="3.34"/>
    <s v="81001"/>
    <x v="55"/>
    <x v="14"/>
    <n v="4"/>
    <s v="3,"/>
    <s v="34"/>
    <n v="214"/>
    <n v="3.5666666666666669"/>
  </r>
  <r>
    <s v="1GQ"/>
    <x v="20"/>
    <d v="2025-01-01T00:00:00"/>
    <x v="1"/>
    <x v="0"/>
    <s v="HK4787"/>
    <x v="1"/>
    <x v="4"/>
    <n v="7"/>
    <n v="4905"/>
    <n v="10.1"/>
    <s v="81736"/>
    <x v="59"/>
    <x v="14"/>
    <n v="4"/>
    <s v="10"/>
    <s v=",1"/>
    <n v="600.1"/>
    <n v="10.001666666666667"/>
  </r>
  <r>
    <s v="1GQ"/>
    <x v="20"/>
    <d v="2025-01-01T00:00:00"/>
    <x v="1"/>
    <x v="0"/>
    <s v="HK4787"/>
    <x v="1"/>
    <x v="4"/>
    <n v="1"/>
    <n v="287"/>
    <n v="0.52"/>
    <s v="85001"/>
    <x v="4"/>
    <x v="4"/>
    <n v="4"/>
    <s v="0,"/>
    <s v="52"/>
    <n v="52"/>
    <n v="0.8666666666666667"/>
  </r>
  <r>
    <s v="1GQ"/>
    <x v="20"/>
    <d v="2025-01-01T00:00:00"/>
    <x v="1"/>
    <x v="0"/>
    <s v="HK4787"/>
    <x v="1"/>
    <x v="4"/>
    <n v="1"/>
    <n v="81"/>
    <n v="1.18"/>
    <s v="85430"/>
    <x v="179"/>
    <x v="4"/>
    <n v="4"/>
    <s v="1,"/>
    <s v="18"/>
    <n v="78"/>
    <n v="1.3"/>
  </r>
  <r>
    <s v="1GQ"/>
    <x v="20"/>
    <d v="2025-01-01T00:00:00"/>
    <x v="1"/>
    <x v="0"/>
    <s v="HK4787"/>
    <x v="1"/>
    <x v="4"/>
    <n v="6"/>
    <n v="2316"/>
    <n v="11.25"/>
    <s v="99524"/>
    <x v="66"/>
    <x v="17"/>
    <n v="5"/>
    <s v="11"/>
    <s v=",25"/>
    <n v="660.25"/>
    <n v="11.004166666666666"/>
  </r>
  <r>
    <s v="1GQ"/>
    <x v="20"/>
    <d v="2025-01-01T00:00:00"/>
    <x v="1"/>
    <x v="0"/>
    <s v="HK4787"/>
    <x v="1"/>
    <x v="4"/>
    <n v="1"/>
    <n v="313"/>
    <n v="2"/>
    <s v="99773"/>
    <x v="71"/>
    <x v="17"/>
    <n v="1"/>
    <s v="2"/>
    <n v="0"/>
    <n v="120"/>
    <n v="2"/>
  </r>
  <r>
    <s v="1GQ"/>
    <x v="20"/>
    <d v="2025-01-01T00:00:00"/>
    <x v="1"/>
    <x v="0"/>
    <s v="HK5052"/>
    <x v="12"/>
    <x v="4"/>
    <n v="1"/>
    <n v="410"/>
    <n v="1.35"/>
    <s v="11001"/>
    <x v="10"/>
    <x v="8"/>
    <n v="4"/>
    <s v="1,"/>
    <s v="35"/>
    <n v="95"/>
    <n v="1.5833333333333333"/>
  </r>
  <r>
    <s v="1GQ"/>
    <x v="20"/>
    <d v="2025-01-01T00:00:00"/>
    <x v="1"/>
    <x v="0"/>
    <s v="HK5052"/>
    <x v="12"/>
    <x v="4"/>
    <n v="1"/>
    <n v="447"/>
    <n v="6.15"/>
    <s v="23001"/>
    <x v="0"/>
    <x v="0"/>
    <n v="4"/>
    <s v="6,"/>
    <s v="15"/>
    <n v="375"/>
    <n v="6.25"/>
  </r>
  <r>
    <s v="1GQ"/>
    <x v="20"/>
    <d v="2025-01-01T00:00:00"/>
    <x v="1"/>
    <x v="0"/>
    <s v="HK5052"/>
    <x v="12"/>
    <x v="4"/>
    <n v="1"/>
    <n v="84"/>
    <n v="7.45"/>
    <s v="50001"/>
    <x v="77"/>
    <x v="24"/>
    <n v="4"/>
    <s v="7,"/>
    <s v="45"/>
    <n v="465"/>
    <n v="7.75"/>
  </r>
  <r>
    <s v="1GQ"/>
    <x v="20"/>
    <d v="2025-01-01T00:00:00"/>
    <x v="1"/>
    <x v="0"/>
    <s v="HK5052"/>
    <x v="12"/>
    <x v="4"/>
    <n v="1"/>
    <n v="280"/>
    <n v="1"/>
    <s v="76001"/>
    <x v="106"/>
    <x v="27"/>
    <n v="1"/>
    <s v="1"/>
    <n v="0"/>
    <n v="60"/>
    <n v="1"/>
  </r>
  <r>
    <s v="1GQ"/>
    <x v="20"/>
    <d v="2025-01-01T00:00:00"/>
    <x v="1"/>
    <x v="0"/>
    <s v="HK5052"/>
    <x v="12"/>
    <x v="4"/>
    <n v="1"/>
    <n v="240"/>
    <n v="6.45"/>
    <s v="8001"/>
    <x v="53"/>
    <x v="5"/>
    <n v="4"/>
    <s v="6,"/>
    <s v="45"/>
    <n v="405"/>
    <n v="6.75"/>
  </r>
  <r>
    <s v="1GQ"/>
    <x v="20"/>
    <d v="2025-01-01T00:00:00"/>
    <x v="1"/>
    <x v="0"/>
    <s v="HK5052"/>
    <x v="12"/>
    <x v="4"/>
    <n v="2"/>
    <n v="1107"/>
    <n v="1.4"/>
    <s v="81736"/>
    <x v="59"/>
    <x v="14"/>
    <n v="3"/>
    <s v="1,"/>
    <s v="4"/>
    <n v="64"/>
    <n v="1.0666666666666667"/>
  </r>
  <r>
    <s v="1GQ"/>
    <x v="20"/>
    <d v="2025-01-01T00:00:00"/>
    <x v="1"/>
    <x v="0"/>
    <s v="HK5052"/>
    <x v="12"/>
    <x v="4"/>
    <n v="4"/>
    <n v="1785"/>
    <n v="7.4"/>
    <s v="88001"/>
    <x v="60"/>
    <x v="18"/>
    <n v="3"/>
    <s v="7,"/>
    <s v="4"/>
    <n v="424"/>
    <n v="7.0666666666666664"/>
  </r>
  <r>
    <s v="1GQ"/>
    <x v="20"/>
    <d v="2025-01-01T00:00:00"/>
    <x v="1"/>
    <x v="0"/>
    <s v="HK5052"/>
    <x v="12"/>
    <x v="4"/>
    <n v="2"/>
    <n v="1908"/>
    <n v="2.15"/>
    <s v="88564"/>
    <x v="78"/>
    <x v="18"/>
    <n v="4"/>
    <s v="2,"/>
    <s v="15"/>
    <n v="135"/>
    <n v="2.25"/>
  </r>
  <r>
    <s v="1GQ"/>
    <x v="20"/>
    <d v="2025-01-01T00:00:00"/>
    <x v="1"/>
    <x v="0"/>
    <s v="HK5052"/>
    <x v="12"/>
    <x v="4"/>
    <n v="2"/>
    <n v="330"/>
    <n v="2.2000000000000002"/>
    <s v="91001"/>
    <x v="61"/>
    <x v="19"/>
    <n v="3"/>
    <s v="2,"/>
    <s v="2"/>
    <n v="122"/>
    <n v="2.0333333333333332"/>
  </r>
  <r>
    <s v="1GQ"/>
    <x v="20"/>
    <d v="2025-01-01T00:00:00"/>
    <x v="1"/>
    <x v="0"/>
    <s v="HK5052"/>
    <x v="12"/>
    <x v="4"/>
    <n v="1"/>
    <n v="700"/>
    <n v="2.5"/>
    <s v="91405"/>
    <x v="80"/>
    <x v="19"/>
    <n v="3"/>
    <s v="2,"/>
    <s v="5"/>
    <n v="125"/>
    <n v="2.0833333333333335"/>
  </r>
  <r>
    <s v="1GQ"/>
    <x v="20"/>
    <d v="2025-01-01T00:00:00"/>
    <x v="1"/>
    <x v="0"/>
    <s v="HK5052"/>
    <x v="12"/>
    <x v="4"/>
    <n v="1"/>
    <n v="754"/>
    <n v="0.5"/>
    <s v="99001"/>
    <x v="58"/>
    <x v="17"/>
    <n v="3"/>
    <s v="0,"/>
    <s v="5"/>
    <n v="5"/>
    <n v="8.3333333333333329E-2"/>
  </r>
  <r>
    <s v="1GQ"/>
    <x v="20"/>
    <d v="2025-01-01T00:00:00"/>
    <x v="1"/>
    <x v="0"/>
    <s v="HK5123"/>
    <x v="12"/>
    <x v="4"/>
    <n v="2"/>
    <n v="678"/>
    <n v="2.1"/>
    <s v="11001"/>
    <x v="10"/>
    <x v="8"/>
    <n v="3"/>
    <s v="2,"/>
    <s v="1"/>
    <n v="121"/>
    <n v="2.0166666666666666"/>
  </r>
  <r>
    <s v="1GQ"/>
    <x v="20"/>
    <d v="2025-01-01T00:00:00"/>
    <x v="1"/>
    <x v="0"/>
    <s v="HK5123"/>
    <x v="12"/>
    <x v="4"/>
    <n v="1"/>
    <n v="66"/>
    <n v="1.55"/>
    <s v="13001"/>
    <x v="67"/>
    <x v="10"/>
    <n v="4"/>
    <s v="1,"/>
    <s v="55"/>
    <n v="115"/>
    <n v="1.9166666666666667"/>
  </r>
  <r>
    <s v="1GQ"/>
    <x v="20"/>
    <d v="2025-01-01T00:00:00"/>
    <x v="1"/>
    <x v="0"/>
    <s v="HK5123"/>
    <x v="12"/>
    <x v="4"/>
    <n v="1"/>
    <n v="379"/>
    <n v="0.55000000000000004"/>
    <s v="23001"/>
    <x v="0"/>
    <x v="0"/>
    <n v="4"/>
    <s v="0,"/>
    <s v="55"/>
    <n v="55"/>
    <n v="0.91666666666666663"/>
  </r>
  <r>
    <s v="1GQ"/>
    <x v="20"/>
    <d v="2025-01-01T00:00:00"/>
    <x v="1"/>
    <x v="0"/>
    <s v="HK5123"/>
    <x v="12"/>
    <x v="4"/>
    <n v="4"/>
    <n v="1581"/>
    <n v="4.2"/>
    <s v="27001"/>
    <x v="56"/>
    <x v="15"/>
    <n v="3"/>
    <s v="4,"/>
    <s v="2"/>
    <n v="242"/>
    <n v="4.0333333333333332"/>
  </r>
  <r>
    <s v="1GQ"/>
    <x v="20"/>
    <d v="2025-01-01T00:00:00"/>
    <x v="1"/>
    <x v="0"/>
    <s v="HK5123"/>
    <x v="12"/>
    <x v="4"/>
    <n v="2"/>
    <n v="1709"/>
    <n v="2.5499999999999998"/>
    <s v="5045"/>
    <x v="110"/>
    <x v="2"/>
    <n v="4"/>
    <s v="2,"/>
    <s v="55"/>
    <n v="175"/>
    <n v="2.9166666666666665"/>
  </r>
  <r>
    <s v="1GQ"/>
    <x v="20"/>
    <d v="2025-01-01T00:00:00"/>
    <x v="1"/>
    <x v="0"/>
    <s v="HK5123"/>
    <x v="12"/>
    <x v="4"/>
    <n v="5"/>
    <n v="1761"/>
    <n v="5.45"/>
    <s v="81001"/>
    <x v="55"/>
    <x v="14"/>
    <n v="4"/>
    <s v="5,"/>
    <s v="45"/>
    <n v="345"/>
    <n v="5.75"/>
  </r>
  <r>
    <s v="1GQ"/>
    <x v="20"/>
    <d v="2025-01-01T00:00:00"/>
    <x v="1"/>
    <x v="0"/>
    <s v="HK5123"/>
    <x v="12"/>
    <x v="4"/>
    <n v="5"/>
    <n v="1561"/>
    <n v="5.0999999999999996"/>
    <s v="81736"/>
    <x v="59"/>
    <x v="14"/>
    <n v="3"/>
    <s v="5,"/>
    <s v="1"/>
    <n v="301"/>
    <n v="5.0166666666666666"/>
  </r>
  <r>
    <s v="1GQ"/>
    <x v="20"/>
    <d v="2025-01-01T00:00:00"/>
    <x v="1"/>
    <x v="0"/>
    <s v="HK5123"/>
    <x v="12"/>
    <x v="4"/>
    <n v="1"/>
    <n v="94"/>
    <n v="0.35"/>
    <s v="85001"/>
    <x v="4"/>
    <x v="4"/>
    <n v="4"/>
    <s v="0,"/>
    <s v="35"/>
    <n v="35"/>
    <n v="0.58333333333333337"/>
  </r>
  <r>
    <s v="1GQ"/>
    <x v="20"/>
    <d v="2025-01-01T00:00:00"/>
    <x v="1"/>
    <x v="0"/>
    <s v="HK5123"/>
    <x v="12"/>
    <x v="4"/>
    <n v="8"/>
    <n v="4560"/>
    <n v="20.05"/>
    <s v="88001"/>
    <x v="60"/>
    <x v="18"/>
    <n v="5"/>
    <s v="20"/>
    <s v=",05"/>
    <n v="1200.05"/>
    <n v="20.000833333333333"/>
  </r>
  <r>
    <s v="1GQ"/>
    <x v="20"/>
    <d v="2025-01-01T00:00:00"/>
    <x v="1"/>
    <x v="0"/>
    <s v="HK5123"/>
    <x v="12"/>
    <x v="4"/>
    <n v="3"/>
    <n v="2862"/>
    <n v="1.2"/>
    <s v="88564"/>
    <x v="78"/>
    <x v="18"/>
    <n v="3"/>
    <s v="1,"/>
    <s v="2"/>
    <n v="62"/>
    <n v="1.0333333333333334"/>
  </r>
  <r>
    <s v="1GQ"/>
    <x v="20"/>
    <d v="2025-01-01T00:00:00"/>
    <x v="1"/>
    <x v="0"/>
    <s v="HK5123"/>
    <x v="12"/>
    <x v="4"/>
    <n v="8"/>
    <n v="3348"/>
    <n v="0"/>
    <s v="91001"/>
    <x v="61"/>
    <x v="19"/>
    <n v="1"/>
    <s v="0"/>
    <n v="0"/>
    <n v="0"/>
    <n v="0"/>
  </r>
  <r>
    <s v="1GQ"/>
    <x v="20"/>
    <d v="2025-01-01T00:00:00"/>
    <x v="1"/>
    <x v="0"/>
    <s v="HK5123"/>
    <x v="12"/>
    <x v="4"/>
    <n v="1"/>
    <n v="571"/>
    <n v="0.55000000000000004"/>
    <s v="91407"/>
    <x v="87"/>
    <x v="19"/>
    <n v="4"/>
    <s v="0,"/>
    <s v="55"/>
    <n v="55"/>
    <n v="0.91666666666666663"/>
  </r>
  <r>
    <s v="1GQ"/>
    <x v="20"/>
    <d v="2025-01-01T00:00:00"/>
    <x v="1"/>
    <x v="0"/>
    <s v="HK5123"/>
    <x v="12"/>
    <x v="4"/>
    <n v="3"/>
    <n v="1674"/>
    <n v="1.25"/>
    <s v="91798"/>
    <x v="88"/>
    <x v="19"/>
    <n v="4"/>
    <s v="1,"/>
    <s v="25"/>
    <n v="85"/>
    <n v="1.4166666666666667"/>
  </r>
  <r>
    <s v="1GQ"/>
    <x v="20"/>
    <d v="2025-01-01T00:00:00"/>
    <x v="1"/>
    <x v="0"/>
    <s v="HK5123"/>
    <x v="12"/>
    <x v="4"/>
    <n v="4"/>
    <n v="3000"/>
    <n v="9.0500000000000007"/>
    <s v="99001"/>
    <x v="58"/>
    <x v="17"/>
    <n v="4"/>
    <s v="9,"/>
    <s v="05"/>
    <n v="545"/>
    <n v="9.0833333333333339"/>
  </r>
  <r>
    <s v="1GQ"/>
    <x v="20"/>
    <d v="2025-01-01T00:00:00"/>
    <x v="1"/>
    <x v="0"/>
    <s v="HK5279"/>
    <x v="12"/>
    <x v="4"/>
    <n v="7"/>
    <n v="1992"/>
    <n v="6.05"/>
    <s v="27001"/>
    <x v="56"/>
    <x v="15"/>
    <n v="4"/>
    <s v="6,"/>
    <s v="05"/>
    <n v="365"/>
    <n v="6.083333333333333"/>
  </r>
  <r>
    <s v="1GQ"/>
    <x v="20"/>
    <d v="2025-01-01T00:00:00"/>
    <x v="1"/>
    <x v="0"/>
    <s v="HK5279"/>
    <x v="12"/>
    <x v="4"/>
    <n v="3"/>
    <n v="1293"/>
    <n v="2.4"/>
    <s v="81001"/>
    <x v="55"/>
    <x v="14"/>
    <n v="3"/>
    <s v="2,"/>
    <s v="4"/>
    <n v="124"/>
    <n v="2.0666666666666669"/>
  </r>
  <r>
    <s v="1GQ"/>
    <x v="20"/>
    <d v="2025-01-01T00:00:00"/>
    <x v="1"/>
    <x v="0"/>
    <s v="HK5279"/>
    <x v="12"/>
    <x v="4"/>
    <n v="1"/>
    <n v="831"/>
    <n v="0.4"/>
    <s v="81736"/>
    <x v="59"/>
    <x v="14"/>
    <n v="3"/>
    <s v="0,"/>
    <s v="4"/>
    <n v="4"/>
    <n v="6.6666666666666666E-2"/>
  </r>
  <r>
    <s v="1GQ"/>
    <x v="20"/>
    <d v="2025-01-01T00:00:00"/>
    <x v="1"/>
    <x v="0"/>
    <s v="HK5279"/>
    <x v="12"/>
    <x v="4"/>
    <n v="4"/>
    <n v="2380"/>
    <n v="9.5500000000000007"/>
    <s v="88001"/>
    <x v="60"/>
    <x v="18"/>
    <n v="4"/>
    <s v="9,"/>
    <s v="55"/>
    <n v="595"/>
    <n v="9.9166666666666661"/>
  </r>
  <r>
    <s v="1GQ"/>
    <x v="20"/>
    <d v="2025-01-01T00:00:00"/>
    <x v="1"/>
    <x v="0"/>
    <s v="HK5279"/>
    <x v="12"/>
    <x v="4"/>
    <n v="2"/>
    <n v="495"/>
    <n v="6.2"/>
    <s v="91001"/>
    <x v="61"/>
    <x v="19"/>
    <n v="3"/>
    <s v="6,"/>
    <s v="2"/>
    <n v="362"/>
    <n v="6.0333333333333332"/>
  </r>
  <r>
    <s v="1GQ"/>
    <x v="20"/>
    <d v="2025-01-01T00:00:00"/>
    <x v="1"/>
    <x v="0"/>
    <s v="HK5279"/>
    <x v="12"/>
    <x v="4"/>
    <n v="1"/>
    <n v="0"/>
    <n v="0"/>
    <s v="99001"/>
    <x v="58"/>
    <x v="17"/>
    <n v="1"/>
    <s v="0"/>
    <n v="0"/>
    <n v="0"/>
    <n v="0"/>
  </r>
  <r>
    <s v="1GQ"/>
    <x v="20"/>
    <d v="2025-01-01T00:00:00"/>
    <x v="1"/>
    <x v="0"/>
    <s v="HK5333"/>
    <x v="23"/>
    <x v="4"/>
    <n v="636"/>
    <n v="1.5"/>
    <n v="3.1"/>
    <s v="11001"/>
    <x v="10"/>
    <x v="8"/>
    <n v="3"/>
    <s v="3,"/>
    <s v="1"/>
    <n v="181"/>
    <n v="3.0166666666666666"/>
  </r>
  <r>
    <s v="1GQ"/>
    <x v="20"/>
    <d v="2025-01-01T00:00:00"/>
    <x v="1"/>
    <x v="0"/>
    <s v="HK5333"/>
    <x v="23"/>
    <x v="4"/>
    <n v="172"/>
    <n v="1050.4100000000001"/>
    <n v="6.28"/>
    <s v="27001"/>
    <x v="56"/>
    <x v="15"/>
    <n v="4"/>
    <s v="6,"/>
    <s v="28"/>
    <n v="388"/>
    <n v="6.4666666666666668"/>
  </r>
  <r>
    <s v="1GQ"/>
    <x v="20"/>
    <d v="2025-01-01T00:00:00"/>
    <x v="1"/>
    <x v="0"/>
    <s v="HK5333"/>
    <x v="23"/>
    <x v="4"/>
    <n v="3"/>
    <n v="693"/>
    <n v="3.1"/>
    <s v="81001"/>
    <x v="55"/>
    <x v="14"/>
    <n v="3"/>
    <s v="3,"/>
    <s v="1"/>
    <n v="181"/>
    <n v="3.0166666666666666"/>
  </r>
  <r>
    <s v="1GQ"/>
    <x v="20"/>
    <d v="2025-01-01T00:00:00"/>
    <x v="1"/>
    <x v="0"/>
    <s v="HK5333"/>
    <x v="23"/>
    <x v="4"/>
    <n v="3"/>
    <n v="1723"/>
    <n v="2.1"/>
    <s v="81736"/>
    <x v="59"/>
    <x v="14"/>
    <n v="3"/>
    <s v="2,"/>
    <s v="1"/>
    <n v="121"/>
    <n v="2.0166666666666666"/>
  </r>
  <r>
    <s v="1GQ"/>
    <x v="20"/>
    <d v="2025-01-01T00:00:00"/>
    <x v="1"/>
    <x v="0"/>
    <s v="HK5333"/>
    <x v="23"/>
    <x v="4"/>
    <n v="1"/>
    <n v="287"/>
    <n v="0.38"/>
    <s v="85001"/>
    <x v="4"/>
    <x v="4"/>
    <n v="4"/>
    <s v="0,"/>
    <s v="38"/>
    <n v="38"/>
    <n v="0.6333333333333333"/>
  </r>
  <r>
    <s v="1GQ"/>
    <x v="20"/>
    <d v="2025-01-01T00:00:00"/>
    <x v="1"/>
    <x v="0"/>
    <s v="HK5333"/>
    <x v="23"/>
    <x v="4"/>
    <n v="3"/>
    <n v="1731"/>
    <n v="7.3"/>
    <s v="88001"/>
    <x v="60"/>
    <x v="18"/>
    <n v="3"/>
    <s v="7,"/>
    <s v="3"/>
    <n v="423"/>
    <n v="7.05"/>
  </r>
  <r>
    <s v="1GQ"/>
    <x v="20"/>
    <d v="2025-01-01T00:00:00"/>
    <x v="1"/>
    <x v="0"/>
    <s v="HK5333"/>
    <x v="23"/>
    <x v="4"/>
    <n v="1"/>
    <n v="924"/>
    <n v="0.24"/>
    <s v="88564"/>
    <x v="78"/>
    <x v="18"/>
    <n v="4"/>
    <s v="0,"/>
    <s v="24"/>
    <n v="24"/>
    <n v="0.4"/>
  </r>
  <r>
    <s v="1GQ"/>
    <x v="20"/>
    <d v="2025-01-01T00:00:00"/>
    <x v="1"/>
    <x v="0"/>
    <s v="HK5333"/>
    <x v="23"/>
    <x v="4"/>
    <n v="4"/>
    <n v="4586"/>
    <n v="11.21"/>
    <s v="91001"/>
    <x v="61"/>
    <x v="19"/>
    <n v="5"/>
    <s v="11"/>
    <s v=",21"/>
    <n v="660.21"/>
    <n v="11.003500000000001"/>
  </r>
  <r>
    <s v="1GQ"/>
    <x v="20"/>
    <d v="2025-01-01T00:00:00"/>
    <x v="1"/>
    <x v="0"/>
    <s v="HK5333"/>
    <x v="23"/>
    <x v="4"/>
    <n v="2"/>
    <n v="1508"/>
    <n v="4.09"/>
    <s v="99001"/>
    <x v="58"/>
    <x v="17"/>
    <n v="4"/>
    <s v="4,"/>
    <s v="09"/>
    <n v="249"/>
    <n v="4.1500000000000004"/>
  </r>
  <r>
    <s v="1GS"/>
    <x v="21"/>
    <d v="2025-01-01T00:00:00"/>
    <x v="1"/>
    <x v="0"/>
    <s v="HK4179"/>
    <x v="3"/>
    <x v="4"/>
    <n v="2"/>
    <n v="894"/>
    <n v="2"/>
    <s v="13001"/>
    <x v="67"/>
    <x v="10"/>
    <n v="1"/>
    <s v="2"/>
    <n v="0"/>
    <n v="120"/>
    <n v="2"/>
  </r>
  <r>
    <s v="1GS"/>
    <x v="21"/>
    <d v="2025-01-01T00:00:00"/>
    <x v="1"/>
    <x v="0"/>
    <s v="HK4179"/>
    <x v="3"/>
    <x v="4"/>
    <n v="4"/>
    <n v="758"/>
    <n v="2.12"/>
    <s v="19318"/>
    <x v="62"/>
    <x v="20"/>
    <n v="4"/>
    <s v="2,"/>
    <s v="12"/>
    <n v="132"/>
    <n v="2.2000000000000002"/>
  </r>
  <r>
    <s v="1GS"/>
    <x v="21"/>
    <d v="2025-01-01T00:00:00"/>
    <x v="1"/>
    <x v="0"/>
    <s v="HK4179"/>
    <x v="3"/>
    <x v="4"/>
    <n v="3"/>
    <n v="796"/>
    <n v="2.35"/>
    <s v="27001"/>
    <x v="56"/>
    <x v="15"/>
    <n v="4"/>
    <s v="2,"/>
    <s v="35"/>
    <n v="155"/>
    <n v="2.5833333333333335"/>
  </r>
  <r>
    <s v="1GS"/>
    <x v="21"/>
    <d v="2025-01-01T00:00:00"/>
    <x v="1"/>
    <x v="0"/>
    <s v="HK4179"/>
    <x v="3"/>
    <x v="4"/>
    <n v="1"/>
    <n v="200"/>
    <n v="0.35"/>
    <s v="27075"/>
    <x v="64"/>
    <x v="15"/>
    <n v="4"/>
    <s v="0,"/>
    <s v="35"/>
    <n v="35"/>
    <n v="0.58333333333333337"/>
  </r>
  <r>
    <s v="1GS"/>
    <x v="21"/>
    <d v="2025-01-01T00:00:00"/>
    <x v="1"/>
    <x v="0"/>
    <s v="HK4179"/>
    <x v="3"/>
    <x v="4"/>
    <n v="1"/>
    <n v="330"/>
    <n v="1"/>
    <s v="50001"/>
    <x v="77"/>
    <x v="24"/>
    <n v="1"/>
    <s v="1"/>
    <n v="0"/>
    <n v="60"/>
    <n v="1"/>
  </r>
  <r>
    <s v="1GS"/>
    <x v="21"/>
    <d v="2025-01-01T00:00:00"/>
    <x v="1"/>
    <x v="0"/>
    <s v="HK4179"/>
    <x v="3"/>
    <x v="4"/>
    <n v="2"/>
    <n v="515"/>
    <n v="2.2599999999999998"/>
    <s v="54001"/>
    <x v="52"/>
    <x v="12"/>
    <n v="4"/>
    <s v="2,"/>
    <s v="26"/>
    <n v="146"/>
    <n v="2.4333333333333331"/>
  </r>
  <r>
    <s v="1GS"/>
    <x v="21"/>
    <d v="2025-01-01T00:00:00"/>
    <x v="1"/>
    <x v="0"/>
    <s v="HK4179"/>
    <x v="3"/>
    <x v="4"/>
    <n v="1"/>
    <n v="409"/>
    <n v="1.1000000000000001"/>
    <s v="54498"/>
    <x v="72"/>
    <x v="12"/>
    <n v="3"/>
    <s v="1,"/>
    <s v="1"/>
    <n v="61"/>
    <n v="1.0166666666666666"/>
  </r>
  <r>
    <s v="1GS"/>
    <x v="21"/>
    <d v="2025-01-01T00:00:00"/>
    <x v="1"/>
    <x v="0"/>
    <s v="HK4179"/>
    <x v="3"/>
    <x v="4"/>
    <n v="8"/>
    <n v="4452"/>
    <n v="16.399999999999999"/>
    <s v="81001"/>
    <x v="55"/>
    <x v="14"/>
    <n v="4"/>
    <s v="16"/>
    <s v=",4"/>
    <n v="960.4"/>
    <n v="16.006666666666668"/>
  </r>
  <r>
    <s v="1GS"/>
    <x v="21"/>
    <d v="2025-01-01T00:00:00"/>
    <x v="1"/>
    <x v="0"/>
    <s v="HK4179"/>
    <x v="3"/>
    <x v="4"/>
    <n v="2"/>
    <n v="721"/>
    <n v="2.1"/>
    <s v="81736"/>
    <x v="59"/>
    <x v="14"/>
    <n v="3"/>
    <s v="2,"/>
    <s v="1"/>
    <n v="121"/>
    <n v="2.0166666666666666"/>
  </r>
  <r>
    <s v="1GS"/>
    <x v="21"/>
    <d v="2025-01-01T00:00:00"/>
    <x v="1"/>
    <x v="0"/>
    <s v="HK4179"/>
    <x v="3"/>
    <x v="4"/>
    <n v="1"/>
    <n v="777"/>
    <n v="2.1"/>
    <s v="88001"/>
    <x v="60"/>
    <x v="18"/>
    <n v="3"/>
    <s v="2,"/>
    <s v="1"/>
    <n v="121"/>
    <n v="2.0166666666666666"/>
  </r>
  <r>
    <s v="1GS"/>
    <x v="21"/>
    <d v="2025-01-01T00:00:00"/>
    <x v="1"/>
    <x v="0"/>
    <s v="HK4179"/>
    <x v="3"/>
    <x v="4"/>
    <n v="1"/>
    <n v="106"/>
    <n v="1.1000000000000001"/>
    <s v="88564"/>
    <x v="78"/>
    <x v="18"/>
    <n v="3"/>
    <s v="1,"/>
    <s v="1"/>
    <n v="61"/>
    <n v="1.0166666666666666"/>
  </r>
  <r>
    <s v="1GS"/>
    <x v="21"/>
    <d v="2025-01-01T00:00:00"/>
    <x v="1"/>
    <x v="0"/>
    <s v="HK4179"/>
    <x v="3"/>
    <x v="4"/>
    <n v="2"/>
    <n v="2176"/>
    <n v="6.2"/>
    <s v="91001"/>
    <x v="61"/>
    <x v="19"/>
    <n v="3"/>
    <s v="6,"/>
    <s v="2"/>
    <n v="362"/>
    <n v="6.0333333333333332"/>
  </r>
  <r>
    <s v="1GS"/>
    <x v="21"/>
    <d v="2025-01-01T00:00:00"/>
    <x v="1"/>
    <x v="0"/>
    <s v="HK4179"/>
    <x v="3"/>
    <x v="4"/>
    <n v="1"/>
    <n v="7556"/>
    <n v="2"/>
    <s v="99001"/>
    <x v="58"/>
    <x v="17"/>
    <n v="1"/>
    <s v="2"/>
    <n v="0"/>
    <n v="120"/>
    <n v="2"/>
  </r>
  <r>
    <s v="5AD"/>
    <x v="22"/>
    <d v="2025-01-01T00:00:00"/>
    <x v="1"/>
    <x v="0"/>
    <s v="HK5427"/>
    <x v="1"/>
    <x v="0"/>
    <n v="1"/>
    <n v="180"/>
    <n v="0.3"/>
    <s v="18001"/>
    <x v="105"/>
    <x v="30"/>
    <n v="3"/>
    <s v="0,"/>
    <s v="3"/>
    <n v="3"/>
    <n v="0.05"/>
  </r>
  <r>
    <s v="5AD"/>
    <x v="22"/>
    <d v="2025-01-01T00:00:00"/>
    <x v="1"/>
    <x v="0"/>
    <s v="HK5427"/>
    <x v="1"/>
    <x v="0"/>
    <n v="3"/>
    <n v="1620"/>
    <n v="1400"/>
    <s v="18753"/>
    <x v="99"/>
    <x v="30"/>
    <n v="4"/>
    <s v="14"/>
    <s v="00"/>
    <n v="840"/>
    <n v="14"/>
  </r>
  <r>
    <s v="5AD"/>
    <x v="22"/>
    <d v="2025-01-01T00:00:00"/>
    <x v="1"/>
    <x v="0"/>
    <s v="HK5427"/>
    <x v="1"/>
    <x v="0"/>
    <n v="1"/>
    <n v="360"/>
    <n v="2"/>
    <s v="50001"/>
    <x v="77"/>
    <x v="24"/>
    <n v="1"/>
    <s v="2"/>
    <n v="0"/>
    <n v="120"/>
    <n v="2"/>
  </r>
  <r>
    <s v="OAA"/>
    <x v="23"/>
    <d v="2025-01-01T00:00:00"/>
    <x v="1"/>
    <x v="0"/>
    <s v="HK5124"/>
    <x v="14"/>
    <x v="1"/>
    <n v="1"/>
    <n v="251"/>
    <n v="0.51"/>
    <s v="20001"/>
    <x v="7"/>
    <x v="7"/>
    <n v="4"/>
    <s v="0,"/>
    <s v="51"/>
    <n v="51"/>
    <n v="0.85"/>
  </r>
  <r>
    <s v="OAA"/>
    <x v="23"/>
    <d v="2025-01-01T00:00:00"/>
    <x v="1"/>
    <x v="0"/>
    <s v="HK5124"/>
    <x v="14"/>
    <x v="1"/>
    <n v="1"/>
    <n v="691"/>
    <n v="2.2000000000000002"/>
    <s v="25175"/>
    <x v="1"/>
    <x v="1"/>
    <n v="3"/>
    <s v="2,"/>
    <s v="2"/>
    <n v="122"/>
    <n v="2.0333333333333332"/>
  </r>
  <r>
    <s v="OAA"/>
    <x v="23"/>
    <d v="2025-01-01T00:00:00"/>
    <x v="1"/>
    <x v="0"/>
    <s v="HK5124"/>
    <x v="14"/>
    <x v="1"/>
    <n v="6"/>
    <n v="6149"/>
    <n v="19.66"/>
    <s v="44001"/>
    <x v="84"/>
    <x v="28"/>
    <n v="5"/>
    <s v="19"/>
    <s v=",66"/>
    <n v="1140.6600000000001"/>
    <n v="19.011000000000003"/>
  </r>
  <r>
    <s v="OAA"/>
    <x v="23"/>
    <d v="2025-01-01T00:00:00"/>
    <x v="1"/>
    <x v="0"/>
    <s v="HK5195"/>
    <x v="3"/>
    <x v="1"/>
    <n v="10"/>
    <n v="10830"/>
    <n v="29.9"/>
    <s v="19001"/>
    <x v="85"/>
    <x v="20"/>
    <n v="4"/>
    <s v="29"/>
    <s v=",9"/>
    <n v="1740.9"/>
    <n v="29.015000000000001"/>
  </r>
  <r>
    <s v="OAA"/>
    <x v="23"/>
    <d v="2025-01-01T00:00:00"/>
    <x v="1"/>
    <x v="0"/>
    <s v="HK5195"/>
    <x v="3"/>
    <x v="1"/>
    <n v="1"/>
    <n v="605"/>
    <n v="1.49"/>
    <s v="25175"/>
    <x v="1"/>
    <x v="1"/>
    <n v="4"/>
    <s v="1,"/>
    <s v="49"/>
    <n v="109"/>
    <n v="1.8166666666666667"/>
  </r>
  <r>
    <s v="OEZ"/>
    <x v="26"/>
    <d v="2025-01-01T00:00:00"/>
    <x v="1"/>
    <x v="0"/>
    <s v="HK4846"/>
    <x v="12"/>
    <x v="4"/>
    <n v="4"/>
    <n v="1130"/>
    <n v="2.2999999999999998"/>
    <s v="27001"/>
    <x v="56"/>
    <x v="15"/>
    <n v="3"/>
    <s v="2,"/>
    <s v="3"/>
    <n v="123"/>
    <n v="2.0499999999999998"/>
  </r>
  <r>
    <s v="OEZ"/>
    <x v="26"/>
    <d v="2025-01-01T00:00:00"/>
    <x v="1"/>
    <x v="0"/>
    <s v="HK4846"/>
    <x v="12"/>
    <x v="4"/>
    <n v="1"/>
    <n v="450"/>
    <n v="1"/>
    <s v="50001"/>
    <x v="77"/>
    <x v="24"/>
    <n v="1"/>
    <s v="1"/>
    <n v="0"/>
    <n v="60"/>
    <n v="1"/>
  </r>
  <r>
    <s v="OEZ"/>
    <x v="26"/>
    <d v="2025-01-01T00:00:00"/>
    <x v="1"/>
    <x v="0"/>
    <s v="HK4846"/>
    <x v="12"/>
    <x v="4"/>
    <n v="1"/>
    <n v="350"/>
    <n v="0.45"/>
    <s v="54001"/>
    <x v="52"/>
    <x v="12"/>
    <n v="4"/>
    <s v="0,"/>
    <s v="45"/>
    <n v="45"/>
    <n v="0.75"/>
  </r>
  <r>
    <s v="OEZ"/>
    <x v="26"/>
    <d v="2025-01-01T00:00:00"/>
    <x v="1"/>
    <x v="0"/>
    <s v="HK4846"/>
    <x v="12"/>
    <x v="4"/>
    <n v="1"/>
    <n v="450"/>
    <n v="1"/>
    <s v="76001"/>
    <x v="106"/>
    <x v="27"/>
    <n v="1"/>
    <s v="1"/>
    <n v="0"/>
    <n v="60"/>
    <n v="1"/>
  </r>
  <r>
    <s v="OEZ"/>
    <x v="26"/>
    <d v="2025-01-01T00:00:00"/>
    <x v="1"/>
    <x v="0"/>
    <s v="HK4846"/>
    <x v="12"/>
    <x v="4"/>
    <n v="1"/>
    <n v="680"/>
    <n v="1.3"/>
    <s v="81001"/>
    <x v="55"/>
    <x v="14"/>
    <n v="3"/>
    <s v="1,"/>
    <s v="3"/>
    <n v="63"/>
    <n v="1.05"/>
  </r>
  <r>
    <s v="OEZ"/>
    <x v="26"/>
    <d v="2025-01-01T00:00:00"/>
    <x v="1"/>
    <x v="0"/>
    <s v="HK4846"/>
    <x v="12"/>
    <x v="4"/>
    <n v="2"/>
    <n v="900"/>
    <n v="2"/>
    <s v="81736"/>
    <x v="59"/>
    <x v="14"/>
    <n v="1"/>
    <s v="2"/>
    <n v="0"/>
    <n v="120"/>
    <n v="2"/>
  </r>
  <r>
    <s v="OEZ"/>
    <x v="26"/>
    <d v="2025-01-01T00:00:00"/>
    <x v="1"/>
    <x v="0"/>
    <s v="HK4846"/>
    <x v="12"/>
    <x v="4"/>
    <n v="2"/>
    <n v="2250"/>
    <n v="5"/>
    <s v="88001"/>
    <x v="60"/>
    <x v="18"/>
    <n v="1"/>
    <s v="5"/>
    <n v="0"/>
    <n v="300"/>
    <n v="5"/>
  </r>
  <r>
    <s v="OEZ"/>
    <x v="26"/>
    <d v="2025-01-01T00:00:00"/>
    <x v="1"/>
    <x v="0"/>
    <s v="HK4846"/>
    <x v="12"/>
    <x v="4"/>
    <n v="1"/>
    <n v="1350"/>
    <n v="3"/>
    <s v="91001"/>
    <x v="61"/>
    <x v="19"/>
    <n v="1"/>
    <s v="3"/>
    <n v="0"/>
    <n v="180"/>
    <n v="3"/>
  </r>
  <r>
    <s v="OEZ"/>
    <x v="26"/>
    <d v="2025-01-01T00:00:00"/>
    <x v="1"/>
    <x v="0"/>
    <s v="HK4846"/>
    <x v="12"/>
    <x v="4"/>
    <n v="1"/>
    <n v="900"/>
    <n v="2"/>
    <s v="94001"/>
    <x v="68"/>
    <x v="21"/>
    <n v="1"/>
    <s v="2"/>
    <n v="0"/>
    <n v="120"/>
    <n v="2"/>
  </r>
  <r>
    <s v="OEZ"/>
    <x v="26"/>
    <d v="2025-01-01T00:00:00"/>
    <x v="1"/>
    <x v="0"/>
    <s v="HK5107"/>
    <x v="16"/>
    <x v="4"/>
    <n v="1"/>
    <n v="1130"/>
    <n v="1.1499999999999999"/>
    <s v="47001"/>
    <x v="74"/>
    <x v="23"/>
    <n v="4"/>
    <s v="1,"/>
    <s v="15"/>
    <n v="75"/>
    <n v="1.25"/>
  </r>
  <r>
    <s v="OEZ"/>
    <x v="26"/>
    <d v="2025-01-01T00:00:00"/>
    <x v="1"/>
    <x v="0"/>
    <s v="HK5107"/>
    <x v="16"/>
    <x v="4"/>
    <n v="1"/>
    <n v="230"/>
    <n v="0.3"/>
    <s v="85001"/>
    <x v="4"/>
    <x v="4"/>
    <n v="3"/>
    <s v="0,"/>
    <s v="3"/>
    <n v="3"/>
    <n v="0.05"/>
  </r>
  <r>
    <s v="OEZ"/>
    <x v="26"/>
    <d v="2025-01-01T00:00:00"/>
    <x v="1"/>
    <x v="0"/>
    <s v="HK5107"/>
    <x v="16"/>
    <x v="4"/>
    <n v="3"/>
    <n v="2700"/>
    <n v="3"/>
    <s v="91001"/>
    <x v="61"/>
    <x v="19"/>
    <n v="1"/>
    <s v="3"/>
    <n v="0"/>
    <n v="180"/>
    <n v="3"/>
  </r>
  <r>
    <s v="OFA"/>
    <x v="28"/>
    <d v="2025-01-01T00:00:00"/>
    <x v="1"/>
    <x v="0"/>
    <s v="HK4984"/>
    <x v="2"/>
    <x v="0"/>
    <n v="2"/>
    <n v="1400"/>
    <n v="6.05"/>
    <s v="17867"/>
    <x v="180"/>
    <x v="9"/>
    <n v="4"/>
    <s v="6,"/>
    <s v="05"/>
    <n v="365"/>
    <n v="6.083333333333333"/>
  </r>
  <r>
    <s v="OFA"/>
    <x v="28"/>
    <d v="2025-01-01T00:00:00"/>
    <x v="1"/>
    <x v="0"/>
    <s v="HK4984"/>
    <x v="2"/>
    <x v="0"/>
    <n v="2"/>
    <n v="1210"/>
    <n v="5.35"/>
    <s v="19548"/>
    <x v="181"/>
    <x v="20"/>
    <n v="4"/>
    <s v="5,"/>
    <s v="35"/>
    <n v="335"/>
    <n v="5.583333333333333"/>
  </r>
  <r>
    <s v="OFA"/>
    <x v="28"/>
    <d v="2025-01-01T00:00:00"/>
    <x v="1"/>
    <x v="0"/>
    <s v="HK4984"/>
    <x v="2"/>
    <x v="0"/>
    <n v="1"/>
    <n v="570"/>
    <n v="2.4"/>
    <s v="19807"/>
    <x v="182"/>
    <x v="20"/>
    <n v="3"/>
    <s v="2,"/>
    <s v="4"/>
    <n v="124"/>
    <n v="2.0666666666666669"/>
  </r>
  <r>
    <s v="OFA"/>
    <x v="28"/>
    <d v="2025-01-01T00:00:00"/>
    <x v="1"/>
    <x v="0"/>
    <s v="HK4984"/>
    <x v="2"/>
    <x v="0"/>
    <n v="1"/>
    <n v="1000"/>
    <n v="4.3"/>
    <s v="25200"/>
    <x v="13"/>
    <x v="1"/>
    <n v="3"/>
    <s v="4,"/>
    <s v="3"/>
    <n v="243"/>
    <n v="4.05"/>
  </r>
  <r>
    <s v="OFA"/>
    <x v="28"/>
    <d v="2025-01-01T00:00:00"/>
    <x v="1"/>
    <x v="0"/>
    <s v="HK4984"/>
    <x v="2"/>
    <x v="0"/>
    <n v="2"/>
    <n v="650"/>
    <n v="2.5499999999999998"/>
    <s v="25518"/>
    <x v="183"/>
    <x v="1"/>
    <n v="4"/>
    <s v="2,"/>
    <s v="55"/>
    <n v="175"/>
    <n v="2.9166666666666665"/>
  </r>
  <r>
    <s v="OFA"/>
    <x v="28"/>
    <d v="2025-01-01T00:00:00"/>
    <x v="1"/>
    <x v="0"/>
    <s v="HK4984"/>
    <x v="2"/>
    <x v="0"/>
    <n v="2"/>
    <n v="1500"/>
    <n v="6.55"/>
    <s v="41524"/>
    <x v="184"/>
    <x v="11"/>
    <n v="4"/>
    <s v="6,"/>
    <s v="55"/>
    <n v="415"/>
    <n v="6.916666666666667"/>
  </r>
  <r>
    <s v="OFA"/>
    <x v="28"/>
    <d v="2025-01-01T00:00:00"/>
    <x v="1"/>
    <x v="0"/>
    <s v="HK4984"/>
    <x v="2"/>
    <x v="0"/>
    <n v="3"/>
    <n v="1870"/>
    <n v="8.1"/>
    <s v="73504"/>
    <x v="185"/>
    <x v="3"/>
    <n v="3"/>
    <s v="8,"/>
    <s v="1"/>
    <n v="481"/>
    <n v="8.0166666666666675"/>
  </r>
  <r>
    <s v="OFA"/>
    <x v="28"/>
    <d v="2025-01-01T00:00:00"/>
    <x v="1"/>
    <x v="0"/>
    <s v="HK4984"/>
    <x v="2"/>
    <x v="0"/>
    <n v="2"/>
    <n v="2240"/>
    <n v="10.15"/>
    <s v="91263"/>
    <x v="97"/>
    <x v="19"/>
    <n v="5"/>
    <s v="10"/>
    <s v=",15"/>
    <n v="600.15"/>
    <n v="10.0025"/>
  </r>
  <r>
    <s v="OFA"/>
    <x v="28"/>
    <d v="2025-01-01T00:00:00"/>
    <x v="1"/>
    <x v="0"/>
    <s v="HK4984"/>
    <x v="2"/>
    <x v="0"/>
    <n v="1"/>
    <n v="1000"/>
    <n v="4.3499999999999996"/>
    <s v="91405"/>
    <x v="80"/>
    <x v="19"/>
    <n v="4"/>
    <s v="4,"/>
    <s v="35"/>
    <n v="275"/>
    <n v="4.583333333333333"/>
  </r>
  <r>
    <s v="OFA"/>
    <x v="28"/>
    <d v="2025-01-01T00:00:00"/>
    <x v="1"/>
    <x v="0"/>
    <s v="HK4984"/>
    <x v="2"/>
    <x v="0"/>
    <n v="1"/>
    <n v="1100"/>
    <n v="4.4000000000000004"/>
    <s v="91407"/>
    <x v="87"/>
    <x v="19"/>
    <n v="3"/>
    <s v="4,"/>
    <s v="4"/>
    <n v="244"/>
    <n v="4.0666666666666664"/>
  </r>
  <r>
    <s v="OFA"/>
    <x v="28"/>
    <d v="2025-01-01T00:00:00"/>
    <x v="1"/>
    <x v="0"/>
    <s v="HK4984"/>
    <x v="2"/>
    <x v="0"/>
    <n v="1"/>
    <n v="1100"/>
    <n v="4.5"/>
    <s v="91798"/>
    <x v="88"/>
    <x v="19"/>
    <n v="3"/>
    <s v="4,"/>
    <s v="5"/>
    <n v="245"/>
    <n v="4.0833333333333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A37E7D-6867-4D24-B934-A1FBDD72F16D}" name="TablaDinámica1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7:G22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Row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3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Suma de Distancia Recorrida (Km.)" fld="9" baseField="0" baseItem="0" numFmtId="3"/>
    <dataField name="Suma de Número de Vuelos" fld="8" baseField="0" baseItem="0" numFmtId="166"/>
    <dataField name="Suma de Total Horas Bloque" fld="18" baseField="0" baseItem="0" numFmtId="166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89C2F2-DFD1-4FAA-91DD-BDD4EDB576C6}" name="TablaDinámica9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474:P510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27"/>
        <item x="28"/>
        <item x="30"/>
        <item x="32"/>
        <item x="8"/>
        <item x="18"/>
        <item x="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7"/>
    </i>
    <i>
      <x v="11"/>
    </i>
    <i>
      <x v="1"/>
    </i>
    <i>
      <x v="30"/>
    </i>
    <i>
      <x v="21"/>
    </i>
    <i>
      <x/>
    </i>
    <i>
      <x v="2"/>
    </i>
    <i>
      <x v="31"/>
    </i>
    <i>
      <x v="5"/>
    </i>
    <i>
      <x v="32"/>
    </i>
    <i>
      <x v="24"/>
    </i>
    <i>
      <x v="20"/>
    </i>
    <i>
      <x v="19"/>
    </i>
    <i>
      <x v="26"/>
    </i>
    <i>
      <x v="16"/>
    </i>
    <i>
      <x v="25"/>
    </i>
    <i>
      <x v="9"/>
    </i>
    <i>
      <x v="27"/>
    </i>
    <i>
      <x v="23"/>
    </i>
    <i>
      <x v="10"/>
    </i>
    <i>
      <x v="28"/>
    </i>
    <i>
      <x v="12"/>
    </i>
    <i>
      <x v="18"/>
    </i>
    <i>
      <x v="8"/>
    </i>
    <i>
      <x v="4"/>
    </i>
    <i>
      <x v="6"/>
    </i>
    <i>
      <x v="3"/>
    </i>
    <i>
      <x v="22"/>
    </i>
    <i>
      <x v="15"/>
    </i>
    <i>
      <x v="13"/>
    </i>
    <i>
      <x v="29"/>
    </i>
    <i>
      <x v="14"/>
    </i>
    <i>
      <x v="17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Total Horas Bloque" fld="18" baseField="0" baseItem="0"/>
  </dataFields>
  <formats count="3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88BD8-9EB1-4FE3-877A-49107E5F2E44}" name="TablaDinámica7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241:P277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30"/>
        <item x="8"/>
        <item x="18"/>
        <item x="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 v="30"/>
    </i>
    <i>
      <x v="27"/>
    </i>
    <i>
      <x v="1"/>
    </i>
    <i>
      <x v="11"/>
    </i>
    <i>
      <x v="7"/>
    </i>
    <i>
      <x v="2"/>
    </i>
    <i>
      <x v="32"/>
    </i>
    <i>
      <x/>
    </i>
    <i>
      <x v="5"/>
    </i>
    <i>
      <x v="20"/>
    </i>
    <i>
      <x v="31"/>
    </i>
    <i>
      <x v="22"/>
    </i>
    <i>
      <x v="19"/>
    </i>
    <i>
      <x v="16"/>
    </i>
    <i>
      <x v="25"/>
    </i>
    <i>
      <x v="8"/>
    </i>
    <i>
      <x v="28"/>
    </i>
    <i>
      <x v="4"/>
    </i>
    <i>
      <x v="12"/>
    </i>
    <i>
      <x v="9"/>
    </i>
    <i>
      <x v="26"/>
    </i>
    <i>
      <x v="10"/>
    </i>
    <i>
      <x v="18"/>
    </i>
    <i>
      <x v="21"/>
    </i>
    <i>
      <x v="6"/>
    </i>
    <i>
      <x v="23"/>
    </i>
    <i>
      <x v="15"/>
    </i>
    <i>
      <x v="29"/>
    </i>
    <i>
      <x v="3"/>
    </i>
    <i>
      <x v="13"/>
    </i>
    <i>
      <x v="17"/>
    </i>
    <i>
      <x v="14"/>
    </i>
    <i>
      <x v="24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Número de Vuelos" fld="8" baseField="0" baseItem="0"/>
  </dataFields>
  <formats count="5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grandRow="1" outline="0" collapsedLevelsAreSubtotals="1" fieldPosition="0"/>
    </format>
    <format dxfId="3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BCEA0E-3E06-4F11-88D7-A23E7667C0EB}" name="TablaDinámica10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513:P702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87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0"/>
        <item x="171"/>
        <item x="16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87">
    <i>
      <x v="117"/>
    </i>
    <i>
      <x v="85"/>
    </i>
    <i>
      <x v="119"/>
    </i>
    <i>
      <x v="7"/>
    </i>
    <i>
      <x v="118"/>
    </i>
    <i>
      <x v="64"/>
    </i>
    <i>
      <x v="42"/>
    </i>
    <i>
      <x v="124"/>
    </i>
    <i>
      <x v="116"/>
    </i>
    <i>
      <x v="131"/>
    </i>
    <i>
      <x v="123"/>
    </i>
    <i>
      <x v="70"/>
    </i>
    <i>
      <x v="145"/>
    </i>
    <i>
      <x v="136"/>
    </i>
    <i>
      <x v="11"/>
    </i>
    <i>
      <x v="126"/>
    </i>
    <i>
      <x v="36"/>
    </i>
    <i>
      <x v="8"/>
    </i>
    <i>
      <x v="125"/>
    </i>
    <i>
      <x v="62"/>
    </i>
    <i>
      <x v="60"/>
    </i>
    <i>
      <x v="22"/>
    </i>
    <i>
      <x v="48"/>
    </i>
    <i>
      <x v="69"/>
    </i>
    <i>
      <x v="39"/>
    </i>
    <i>
      <x v="54"/>
    </i>
    <i>
      <x v="29"/>
    </i>
    <i>
      <x v="141"/>
    </i>
    <i>
      <x v="122"/>
    </i>
    <i>
      <x v="127"/>
    </i>
    <i>
      <x v="134"/>
    </i>
    <i>
      <x v="6"/>
    </i>
    <i>
      <x v="20"/>
    </i>
    <i>
      <x v="135"/>
    </i>
    <i>
      <x v="86"/>
    </i>
    <i>
      <x v="185"/>
    </i>
    <i>
      <x v="132"/>
    </i>
    <i>
      <x v="35"/>
    </i>
    <i>
      <x v="38"/>
    </i>
    <i>
      <x v="184"/>
    </i>
    <i>
      <x v="140"/>
    </i>
    <i>
      <x v="130"/>
    </i>
    <i>
      <x v="180"/>
    </i>
    <i>
      <x v="177"/>
    </i>
    <i>
      <x v="83"/>
    </i>
    <i>
      <x v="181"/>
    </i>
    <i>
      <x v="77"/>
    </i>
    <i>
      <x v="59"/>
    </i>
    <i>
      <x v="170"/>
    </i>
    <i>
      <x v="176"/>
    </i>
    <i>
      <x v="149"/>
    </i>
    <i>
      <x v="18"/>
    </i>
    <i>
      <x v="96"/>
    </i>
    <i>
      <x v="16"/>
    </i>
    <i>
      <x v="55"/>
    </i>
    <i>
      <x v="74"/>
    </i>
    <i>
      <x v="174"/>
    </i>
    <i>
      <x v="104"/>
    </i>
    <i>
      <x v="110"/>
    </i>
    <i>
      <x v="166"/>
    </i>
    <i>
      <x/>
    </i>
    <i>
      <x v="147"/>
    </i>
    <i>
      <x v="183"/>
    </i>
    <i>
      <x v="26"/>
    </i>
    <i>
      <x v="182"/>
    </i>
    <i>
      <x v="47"/>
    </i>
    <i>
      <x v="66"/>
    </i>
    <i>
      <x v="15"/>
    </i>
    <i>
      <x v="144"/>
    </i>
    <i>
      <x v="173"/>
    </i>
    <i>
      <x v="179"/>
    </i>
    <i>
      <x v="43"/>
    </i>
    <i>
      <x v="33"/>
    </i>
    <i>
      <x v="175"/>
    </i>
    <i>
      <x v="172"/>
    </i>
    <i>
      <x v="133"/>
    </i>
    <i>
      <x v="121"/>
    </i>
    <i>
      <x v="143"/>
    </i>
    <i>
      <x v="128"/>
    </i>
    <i>
      <x v="150"/>
    </i>
    <i>
      <x v="137"/>
    </i>
    <i>
      <x v="178"/>
    </i>
    <i>
      <x v="21"/>
    </i>
    <i>
      <x v="146"/>
    </i>
    <i>
      <x v="2"/>
    </i>
    <i>
      <x v="53"/>
    </i>
    <i>
      <x v="84"/>
    </i>
    <i>
      <x v="138"/>
    </i>
    <i>
      <x v="27"/>
    </i>
    <i>
      <x v="154"/>
    </i>
    <i>
      <x v="28"/>
    </i>
    <i>
      <x v="17"/>
    </i>
    <i>
      <x v="87"/>
    </i>
    <i>
      <x v="46"/>
    </i>
    <i>
      <x v="88"/>
    </i>
    <i>
      <x v="142"/>
    </i>
    <i>
      <x v="89"/>
    </i>
    <i>
      <x v="82"/>
    </i>
    <i>
      <x v="90"/>
    </i>
    <i>
      <x v="162"/>
    </i>
    <i>
      <x v="91"/>
    </i>
    <i>
      <x v="5"/>
    </i>
    <i>
      <x v="9"/>
    </i>
    <i>
      <x v="80"/>
    </i>
    <i>
      <x v="93"/>
    </i>
    <i>
      <x v="45"/>
    </i>
    <i>
      <x v="94"/>
    </i>
    <i>
      <x v="3"/>
    </i>
    <i>
      <x v="95"/>
    </i>
    <i>
      <x v="49"/>
    </i>
    <i>
      <x v="30"/>
    </i>
    <i>
      <x v="23"/>
    </i>
    <i>
      <x v="97"/>
    </i>
    <i>
      <x v="148"/>
    </i>
    <i>
      <x v="98"/>
    </i>
    <i>
      <x v="152"/>
    </i>
    <i>
      <x v="99"/>
    </i>
    <i>
      <x v="160"/>
    </i>
    <i>
      <x v="100"/>
    </i>
    <i>
      <x v="164"/>
    </i>
    <i>
      <x v="101"/>
    </i>
    <i>
      <x v="168"/>
    </i>
    <i>
      <x v="102"/>
    </i>
    <i>
      <x v="72"/>
    </i>
    <i>
      <x v="103"/>
    </i>
    <i>
      <x v="56"/>
    </i>
    <i>
      <x v="31"/>
    </i>
    <i>
      <x v="58"/>
    </i>
    <i>
      <x v="105"/>
    </i>
    <i>
      <x v="44"/>
    </i>
    <i>
      <x v="106"/>
    </i>
    <i>
      <x v="67"/>
    </i>
    <i>
      <x v="107"/>
    </i>
    <i>
      <x v="68"/>
    </i>
    <i>
      <x v="108"/>
    </i>
    <i>
      <x v="81"/>
    </i>
    <i>
      <x v="109"/>
    </i>
    <i>
      <x v="139"/>
    </i>
    <i>
      <x v="32"/>
    </i>
    <i>
      <x v="50"/>
    </i>
    <i>
      <x v="111"/>
    </i>
    <i>
      <x v="78"/>
    </i>
    <i>
      <x v="112"/>
    </i>
    <i>
      <x v="51"/>
    </i>
    <i>
      <x v="113"/>
    </i>
    <i>
      <x v="71"/>
    </i>
    <i>
      <x v="114"/>
    </i>
    <i>
      <x v="52"/>
    </i>
    <i>
      <x v="115"/>
    </i>
    <i>
      <x v="151"/>
    </i>
    <i>
      <x v="155"/>
    </i>
    <i>
      <x v="153"/>
    </i>
    <i>
      <x v="156"/>
    </i>
    <i>
      <x v="63"/>
    </i>
    <i>
      <x v="158"/>
    </i>
    <i>
      <x v="157"/>
    </i>
    <i>
      <x v="34"/>
    </i>
    <i>
      <x v="159"/>
    </i>
    <i>
      <x v="10"/>
    </i>
    <i>
      <x v="161"/>
    </i>
    <i>
      <x v="4"/>
    </i>
    <i>
      <x v="163"/>
    </i>
    <i>
      <x v="120"/>
    </i>
    <i>
      <x v="165"/>
    </i>
    <i>
      <x v="65"/>
    </i>
    <i>
      <x v="167"/>
    </i>
    <i>
      <x v="19"/>
    </i>
    <i>
      <x v="169"/>
    </i>
    <i>
      <x v="12"/>
    </i>
    <i>
      <x v="171"/>
    </i>
    <i>
      <x v="13"/>
    </i>
    <i>
      <x v="73"/>
    </i>
    <i>
      <x v="40"/>
    </i>
    <i>
      <x v="24"/>
    </i>
    <i>
      <x v="41"/>
    </i>
    <i>
      <x v="57"/>
    </i>
    <i>
      <x v="14"/>
    </i>
    <i>
      <x v="75"/>
    </i>
    <i>
      <x v="1"/>
    </i>
    <i>
      <x v="79"/>
    </i>
    <i>
      <x v="76"/>
    </i>
    <i>
      <x v="25"/>
    </i>
    <i>
      <x v="129"/>
    </i>
    <i>
      <x v="61"/>
    </i>
    <i>
      <x v="37"/>
    </i>
    <i>
      <x v="92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Total Horas Bloque" fld="18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F82B0E-FAFB-4489-8DCF-E9EDE81434AB}" name="TablaDinámica3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8:P39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9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x="2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6"/>
  </rowFields>
  <rowItems count="29">
    <i>
      <x v="23"/>
    </i>
    <i>
      <x v="3"/>
    </i>
    <i>
      <x v="9"/>
    </i>
    <i>
      <x/>
    </i>
    <i>
      <x v="24"/>
    </i>
    <i>
      <x v="7"/>
    </i>
    <i>
      <x v="21"/>
    </i>
    <i>
      <x v="2"/>
    </i>
    <i>
      <x v="22"/>
    </i>
    <i>
      <x v="12"/>
    </i>
    <i>
      <x v="19"/>
    </i>
    <i>
      <x v="15"/>
    </i>
    <i>
      <x v="6"/>
    </i>
    <i>
      <x v="4"/>
    </i>
    <i>
      <x v="27"/>
    </i>
    <i>
      <x v="18"/>
    </i>
    <i>
      <x v="1"/>
    </i>
    <i>
      <x v="14"/>
    </i>
    <i>
      <x v="25"/>
    </i>
    <i>
      <x v="17"/>
    </i>
    <i>
      <x v="10"/>
    </i>
    <i>
      <x v="26"/>
    </i>
    <i>
      <x v="11"/>
    </i>
    <i>
      <x v="5"/>
    </i>
    <i>
      <x v="16"/>
    </i>
    <i>
      <x v="20"/>
    </i>
    <i>
      <x v="8"/>
    </i>
    <i>
      <x v="13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Distancia Recorrida (Km.)" fld="9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9C777E-61BF-44A1-920F-39D49CC9D789}" name="TablaDinámica2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516:P548" firstHeaderRow="1" firstDataRow="3" firstDataCol="1"/>
  <pivotFields count="19">
    <pivotField showAll="0"/>
    <pivotField axis="axisRow" showAll="0" sortType="descending">
      <items count="30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x="27"/>
        <item x="2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1"/>
  </rowFields>
  <rowItems count="30">
    <i>
      <x v="5"/>
    </i>
    <i>
      <x v="4"/>
    </i>
    <i>
      <x v="22"/>
    </i>
    <i>
      <x v="7"/>
    </i>
    <i>
      <x v="23"/>
    </i>
    <i>
      <x v="1"/>
    </i>
    <i>
      <x v="21"/>
    </i>
    <i>
      <x v="13"/>
    </i>
    <i>
      <x v="18"/>
    </i>
    <i>
      <x v="25"/>
    </i>
    <i>
      <x v="11"/>
    </i>
    <i>
      <x v="6"/>
    </i>
    <i>
      <x v="2"/>
    </i>
    <i>
      <x v="3"/>
    </i>
    <i>
      <x v="26"/>
    </i>
    <i>
      <x v="28"/>
    </i>
    <i>
      <x v="9"/>
    </i>
    <i>
      <x v="15"/>
    </i>
    <i>
      <x/>
    </i>
    <i>
      <x v="20"/>
    </i>
    <i>
      <x v="19"/>
    </i>
    <i>
      <x v="27"/>
    </i>
    <i>
      <x v="12"/>
    </i>
    <i>
      <x v="24"/>
    </i>
    <i>
      <x v="10"/>
    </i>
    <i>
      <x v="16"/>
    </i>
    <i>
      <x v="8"/>
    </i>
    <i>
      <x v="17"/>
    </i>
    <i>
      <x v="14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Número de Vuelos" fld="8" baseField="0" baseItem="0" numFmtId="166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56F089-F7AD-4572-A1E0-9022550FE37B}" name="TablaDinámica6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552:P584" firstHeaderRow="1" firstDataRow="3" firstDataCol="1"/>
  <pivotFields count="19">
    <pivotField showAll="0"/>
    <pivotField axis="axisRow" showAll="0" sortType="descending">
      <items count="30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x="27"/>
        <item x="2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30">
    <i>
      <x v="22"/>
    </i>
    <i>
      <x v="4"/>
    </i>
    <i>
      <x v="5"/>
    </i>
    <i>
      <x v="7"/>
    </i>
    <i>
      <x v="23"/>
    </i>
    <i>
      <x v="18"/>
    </i>
    <i>
      <x v="13"/>
    </i>
    <i>
      <x v="28"/>
    </i>
    <i>
      <x v="26"/>
    </i>
    <i>
      <x v="2"/>
    </i>
    <i>
      <x v="25"/>
    </i>
    <i>
      <x v="1"/>
    </i>
    <i>
      <x v="6"/>
    </i>
    <i>
      <x v="9"/>
    </i>
    <i>
      <x v="3"/>
    </i>
    <i>
      <x v="21"/>
    </i>
    <i>
      <x v="11"/>
    </i>
    <i>
      <x v="19"/>
    </i>
    <i>
      <x v="15"/>
    </i>
    <i>
      <x v="20"/>
    </i>
    <i>
      <x/>
    </i>
    <i>
      <x v="27"/>
    </i>
    <i>
      <x v="12"/>
    </i>
    <i>
      <x v="24"/>
    </i>
    <i>
      <x v="10"/>
    </i>
    <i>
      <x v="8"/>
    </i>
    <i>
      <x v="16"/>
    </i>
    <i>
      <x v="17"/>
    </i>
    <i>
      <x v="14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Total Horas Bloque" fld="18" baseField="0" baseItem="0"/>
  </dataFields>
  <formats count="5"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B00DBD-168E-424E-A8D4-B69E49F54D57}" name="TablaDinámica1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116:P510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9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27"/>
        <item x="28"/>
        <item x="30"/>
        <item x="32"/>
        <item x="8"/>
        <item x="18"/>
        <item x="21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92">
    <i>
      <x/>
    </i>
    <i r="1">
      <x v="3"/>
    </i>
    <i r="1">
      <x v="23"/>
    </i>
    <i r="1">
      <x/>
    </i>
    <i r="1">
      <x v="2"/>
    </i>
    <i r="1">
      <x v="24"/>
    </i>
    <i r="1">
      <x v="10"/>
    </i>
    <i r="1">
      <x v="9"/>
    </i>
    <i r="1">
      <x v="26"/>
    </i>
    <i r="1">
      <x v="21"/>
    </i>
    <i r="1">
      <x v="17"/>
    </i>
    <i r="1">
      <x v="19"/>
    </i>
    <i>
      <x v="1"/>
    </i>
    <i r="1">
      <x v="7"/>
    </i>
    <i r="1">
      <x v="23"/>
    </i>
    <i r="1">
      <x v="3"/>
    </i>
    <i r="1">
      <x v="9"/>
    </i>
    <i r="1">
      <x v="4"/>
    </i>
    <i r="1">
      <x v="1"/>
    </i>
    <i r="1">
      <x v="2"/>
    </i>
    <i r="1">
      <x v="24"/>
    </i>
    <i r="1">
      <x v="15"/>
    </i>
    <i r="1">
      <x v="22"/>
    </i>
    <i r="1">
      <x v="19"/>
    </i>
    <i r="1">
      <x v="6"/>
    </i>
    <i r="1">
      <x/>
    </i>
    <i r="1">
      <x v="12"/>
    </i>
    <i r="1">
      <x v="14"/>
    </i>
    <i r="1">
      <x v="20"/>
    </i>
    <i r="1">
      <x v="18"/>
    </i>
    <i>
      <x v="2"/>
    </i>
    <i r="1">
      <x v="3"/>
    </i>
    <i r="1">
      <x v="23"/>
    </i>
    <i r="1">
      <x v="9"/>
    </i>
    <i r="1">
      <x/>
    </i>
    <i r="1">
      <x v="12"/>
    </i>
    <i r="1">
      <x v="2"/>
    </i>
    <i r="1">
      <x v="24"/>
    </i>
    <i r="1">
      <x v="20"/>
    </i>
    <i r="1">
      <x v="10"/>
    </i>
    <i r="1">
      <x v="6"/>
    </i>
    <i r="1">
      <x v="19"/>
    </i>
    <i r="1">
      <x v="15"/>
    </i>
    <i r="1">
      <x v="18"/>
    </i>
    <i>
      <x v="3"/>
    </i>
    <i r="1">
      <x v="21"/>
    </i>
    <i r="1">
      <x v="3"/>
    </i>
    <i r="1">
      <x v="23"/>
    </i>
    <i r="1">
      <x/>
    </i>
    <i r="1">
      <x v="1"/>
    </i>
    <i r="1">
      <x v="9"/>
    </i>
    <i r="1">
      <x v="14"/>
    </i>
    <i r="1">
      <x v="7"/>
    </i>
    <i r="1">
      <x v="15"/>
    </i>
    <i>
      <x v="4"/>
    </i>
    <i r="1">
      <x v="3"/>
    </i>
    <i r="1">
      <x v="23"/>
    </i>
    <i r="1">
      <x v="9"/>
    </i>
    <i r="1">
      <x v="7"/>
    </i>
    <i r="1">
      <x v="6"/>
    </i>
    <i r="1">
      <x/>
    </i>
    <i r="1">
      <x v="2"/>
    </i>
    <i r="1">
      <x v="15"/>
    </i>
    <i r="1">
      <x v="24"/>
    </i>
    <i r="1">
      <x v="18"/>
    </i>
    <i r="1">
      <x v="26"/>
    </i>
    <i r="1">
      <x v="19"/>
    </i>
    <i r="1">
      <x v="12"/>
    </i>
    <i r="1">
      <x v="20"/>
    </i>
    <i r="1">
      <x v="10"/>
    </i>
    <i>
      <x v="5"/>
    </i>
    <i r="1">
      <x v="23"/>
    </i>
    <i r="1">
      <x v="24"/>
    </i>
    <i r="1">
      <x v="3"/>
    </i>
    <i r="1">
      <x v="12"/>
    </i>
    <i r="1">
      <x v="21"/>
    </i>
    <i r="1">
      <x/>
    </i>
    <i r="1">
      <x v="7"/>
    </i>
    <i r="1">
      <x v="1"/>
    </i>
    <i r="1">
      <x v="15"/>
    </i>
    <i r="1">
      <x v="20"/>
    </i>
    <i>
      <x v="6"/>
    </i>
    <i r="1">
      <x v="7"/>
    </i>
    <i r="1">
      <x v="9"/>
    </i>
    <i r="1">
      <x v="23"/>
    </i>
    <i r="1">
      <x v="3"/>
    </i>
    <i r="1">
      <x v="24"/>
    </i>
    <i r="1">
      <x v="1"/>
    </i>
    <i r="1">
      <x v="6"/>
    </i>
    <i r="1">
      <x v="18"/>
    </i>
    <i r="1">
      <x/>
    </i>
    <i r="1">
      <x v="22"/>
    </i>
    <i r="1">
      <x v="14"/>
    </i>
    <i r="1">
      <x v="26"/>
    </i>
    <i r="1">
      <x v="15"/>
    </i>
    <i r="1">
      <x v="2"/>
    </i>
    <i>
      <x v="7"/>
    </i>
    <i r="1">
      <x v="23"/>
    </i>
    <i r="1">
      <x v="9"/>
    </i>
    <i r="1">
      <x v="1"/>
    </i>
    <i r="1">
      <x v="3"/>
    </i>
    <i r="1">
      <x/>
    </i>
    <i r="1">
      <x v="7"/>
    </i>
    <i r="1">
      <x v="6"/>
    </i>
    <i r="1">
      <x v="24"/>
    </i>
    <i r="1">
      <x v="22"/>
    </i>
    <i r="1">
      <x v="10"/>
    </i>
    <i r="1">
      <x v="21"/>
    </i>
    <i r="1">
      <x v="26"/>
    </i>
    <i r="1">
      <x v="5"/>
    </i>
    <i>
      <x v="8"/>
    </i>
    <i r="1">
      <x v="23"/>
    </i>
    <i r="1">
      <x v="9"/>
    </i>
    <i r="1">
      <x v="3"/>
    </i>
    <i r="1">
      <x v="2"/>
    </i>
    <i r="1">
      <x v="24"/>
    </i>
    <i r="1">
      <x v="10"/>
    </i>
    <i r="1">
      <x/>
    </i>
    <i r="1">
      <x v="7"/>
    </i>
    <i r="1">
      <x v="12"/>
    </i>
    <i r="1">
      <x v="26"/>
    </i>
    <i r="1">
      <x v="15"/>
    </i>
    <i>
      <x v="9"/>
    </i>
    <i r="1">
      <x/>
    </i>
    <i r="1">
      <x v="6"/>
    </i>
    <i r="1">
      <x v="7"/>
    </i>
    <i r="1">
      <x v="23"/>
    </i>
    <i r="1">
      <x v="3"/>
    </i>
    <i r="1">
      <x v="24"/>
    </i>
    <i r="1">
      <x v="9"/>
    </i>
    <i r="1">
      <x v="21"/>
    </i>
    <i r="1">
      <x v="1"/>
    </i>
    <i r="1">
      <x v="18"/>
    </i>
    <i r="1">
      <x v="10"/>
    </i>
    <i r="1">
      <x v="15"/>
    </i>
    <i>
      <x v="10"/>
    </i>
    <i r="1">
      <x v="3"/>
    </i>
    <i r="1">
      <x/>
    </i>
    <i r="1">
      <x v="23"/>
    </i>
    <i r="1">
      <x v="2"/>
    </i>
    <i r="1">
      <x v="24"/>
    </i>
    <i r="1">
      <x v="1"/>
    </i>
    <i r="1">
      <x v="19"/>
    </i>
    <i r="1">
      <x v="7"/>
    </i>
    <i r="1">
      <x v="15"/>
    </i>
    <i r="1">
      <x v="6"/>
    </i>
    <i r="1">
      <x v="9"/>
    </i>
    <i>
      <x v="11"/>
    </i>
    <i r="1">
      <x v="23"/>
    </i>
    <i r="1">
      <x v="9"/>
    </i>
    <i r="1">
      <x v="3"/>
    </i>
    <i r="1">
      <x v="20"/>
    </i>
    <i r="1">
      <x v="24"/>
    </i>
    <i r="1">
      <x v="10"/>
    </i>
    <i r="1">
      <x v="2"/>
    </i>
    <i r="1">
      <x/>
    </i>
    <i r="1">
      <x v="14"/>
    </i>
    <i r="1">
      <x v="18"/>
    </i>
    <i r="1">
      <x v="12"/>
    </i>
    <i r="1">
      <x v="22"/>
    </i>
    <i r="1">
      <x v="6"/>
    </i>
    <i r="1">
      <x v="7"/>
    </i>
    <i r="1">
      <x v="27"/>
    </i>
    <i r="1">
      <x v="5"/>
    </i>
    <i r="1">
      <x v="26"/>
    </i>
    <i r="1">
      <x v="15"/>
    </i>
    <i r="1">
      <x v="25"/>
    </i>
    <i r="1">
      <x v="19"/>
    </i>
    <i>
      <x v="12"/>
    </i>
    <i r="1">
      <x v="3"/>
    </i>
    <i r="1">
      <x v="23"/>
    </i>
    <i r="1">
      <x v="24"/>
    </i>
    <i r="1">
      <x/>
    </i>
    <i r="1">
      <x v="7"/>
    </i>
    <i r="1">
      <x v="15"/>
    </i>
    <i r="1">
      <x v="18"/>
    </i>
    <i r="1">
      <x v="26"/>
    </i>
    <i r="1">
      <x v="2"/>
    </i>
    <i r="1">
      <x v="9"/>
    </i>
    <i r="1">
      <x v="12"/>
    </i>
    <i>
      <x v="13"/>
    </i>
    <i r="1">
      <x v="23"/>
    </i>
    <i r="1">
      <x v="3"/>
    </i>
    <i r="1">
      <x v="24"/>
    </i>
    <i r="1">
      <x v="15"/>
    </i>
    <i r="1">
      <x v="1"/>
    </i>
    <i r="1">
      <x v="14"/>
    </i>
    <i>
      <x v="14"/>
    </i>
    <i r="1">
      <x v="23"/>
    </i>
    <i r="1">
      <x v="3"/>
    </i>
    <i r="1">
      <x v="14"/>
    </i>
    <i r="1">
      <x v="24"/>
    </i>
    <i>
      <x v="15"/>
    </i>
    <i r="1">
      <x v="3"/>
    </i>
    <i r="1">
      <x v="23"/>
    </i>
    <i r="1">
      <x v="24"/>
    </i>
    <i r="1">
      <x/>
    </i>
    <i r="1">
      <x v="12"/>
    </i>
    <i r="1">
      <x v="2"/>
    </i>
    <i r="1">
      <x v="15"/>
    </i>
    <i r="1">
      <x v="26"/>
    </i>
    <i>
      <x v="16"/>
    </i>
    <i r="1">
      <x v="3"/>
    </i>
    <i r="1">
      <x v="23"/>
    </i>
    <i r="1">
      <x v="9"/>
    </i>
    <i r="1">
      <x v="6"/>
    </i>
    <i r="1">
      <x v="7"/>
    </i>
    <i r="1">
      <x v="24"/>
    </i>
    <i r="1">
      <x v="12"/>
    </i>
    <i r="1">
      <x v="2"/>
    </i>
    <i r="1">
      <x v="19"/>
    </i>
    <i r="1">
      <x v="18"/>
    </i>
    <i r="1">
      <x/>
    </i>
    <i r="1">
      <x v="15"/>
    </i>
    <i r="1">
      <x v="20"/>
    </i>
    <i r="1">
      <x v="26"/>
    </i>
    <i r="1">
      <x v="27"/>
    </i>
    <i>
      <x v="17"/>
    </i>
    <i r="1">
      <x v="23"/>
    </i>
    <i r="1">
      <x v="24"/>
    </i>
    <i r="1">
      <x v="3"/>
    </i>
    <i r="1">
      <x/>
    </i>
    <i>
      <x v="18"/>
    </i>
    <i r="1">
      <x v="9"/>
    </i>
    <i r="1">
      <x v="7"/>
    </i>
    <i r="1">
      <x v="24"/>
    </i>
    <i r="1">
      <x v="3"/>
    </i>
    <i r="1">
      <x v="21"/>
    </i>
    <i r="1">
      <x v="2"/>
    </i>
    <i r="1">
      <x v="6"/>
    </i>
    <i r="1">
      <x v="23"/>
    </i>
    <i r="1">
      <x v="15"/>
    </i>
    <i r="1">
      <x v="19"/>
    </i>
    <i r="1">
      <x/>
    </i>
    <i r="1">
      <x v="20"/>
    </i>
    <i>
      <x v="19"/>
    </i>
    <i r="1">
      <x v="23"/>
    </i>
    <i r="1">
      <x v="3"/>
    </i>
    <i r="1">
      <x v="9"/>
    </i>
    <i r="1">
      <x v="12"/>
    </i>
    <i r="1">
      <x/>
    </i>
    <i r="1">
      <x v="2"/>
    </i>
    <i r="1">
      <x v="10"/>
    </i>
    <i r="1">
      <x v="24"/>
    </i>
    <i r="1">
      <x v="20"/>
    </i>
    <i r="1">
      <x v="5"/>
    </i>
    <i r="1">
      <x v="26"/>
    </i>
    <i r="1">
      <x v="15"/>
    </i>
    <i>
      <x v="20"/>
    </i>
    <i r="1">
      <x v="23"/>
    </i>
    <i r="1">
      <x v="3"/>
    </i>
    <i r="1">
      <x v="21"/>
    </i>
    <i r="1">
      <x v="24"/>
    </i>
    <i r="1">
      <x v="7"/>
    </i>
    <i r="1">
      <x v="22"/>
    </i>
    <i r="1">
      <x/>
    </i>
    <i r="1">
      <x v="9"/>
    </i>
    <i r="1">
      <x v="6"/>
    </i>
    <i r="1">
      <x v="2"/>
    </i>
    <i r="1">
      <x v="15"/>
    </i>
    <i r="1">
      <x v="12"/>
    </i>
    <i r="1">
      <x v="19"/>
    </i>
    <i r="1">
      <x v="18"/>
    </i>
    <i>
      <x v="21"/>
    </i>
    <i r="1">
      <x v="3"/>
    </i>
    <i r="1">
      <x v="24"/>
    </i>
    <i r="1">
      <x v="23"/>
    </i>
    <i r="1">
      <x v="7"/>
    </i>
    <i r="1">
      <x/>
    </i>
    <i r="1">
      <x v="2"/>
    </i>
    <i r="1">
      <x v="15"/>
    </i>
    <i r="1">
      <x v="11"/>
    </i>
    <i r="1">
      <x v="19"/>
    </i>
    <i r="1">
      <x v="18"/>
    </i>
    <i r="1">
      <x v="13"/>
    </i>
    <i r="1">
      <x v="12"/>
    </i>
    <i r="1">
      <x v="9"/>
    </i>
    <i>
      <x v="22"/>
    </i>
    <i r="1">
      <x v="3"/>
    </i>
    <i r="1">
      <x v="24"/>
    </i>
    <i r="1">
      <x v="23"/>
    </i>
    <i r="1">
      <x v="7"/>
    </i>
    <i r="1">
      <x v="9"/>
    </i>
    <i r="1">
      <x/>
    </i>
    <i r="1">
      <x v="15"/>
    </i>
    <i r="1">
      <x v="14"/>
    </i>
    <i>
      <x v="23"/>
    </i>
    <i r="1">
      <x v="23"/>
    </i>
    <i r="1">
      <x v="3"/>
    </i>
    <i r="1">
      <x v="24"/>
    </i>
    <i r="1">
      <x/>
    </i>
    <i r="1">
      <x v="15"/>
    </i>
    <i r="1">
      <x v="1"/>
    </i>
    <i r="1">
      <x v="2"/>
    </i>
    <i r="1">
      <x v="18"/>
    </i>
    <i>
      <x v="24"/>
    </i>
    <i r="1">
      <x v="23"/>
    </i>
    <i r="1">
      <x v="3"/>
    </i>
    <i r="1">
      <x v="7"/>
    </i>
    <i r="1">
      <x v="12"/>
    </i>
    <i r="1">
      <x/>
    </i>
    <i r="1">
      <x v="22"/>
    </i>
    <i r="1">
      <x v="2"/>
    </i>
    <i r="1">
      <x v="24"/>
    </i>
    <i r="1">
      <x v="9"/>
    </i>
    <i r="1">
      <x v="15"/>
    </i>
    <i r="1">
      <x v="19"/>
    </i>
    <i>
      <x v="25"/>
    </i>
    <i r="1">
      <x v="23"/>
    </i>
    <i r="1">
      <x v="9"/>
    </i>
    <i r="1">
      <x v="3"/>
    </i>
    <i r="1">
      <x/>
    </i>
    <i r="1">
      <x v="10"/>
    </i>
    <i r="1">
      <x v="26"/>
    </i>
    <i r="1">
      <x v="2"/>
    </i>
    <i r="1">
      <x v="5"/>
    </i>
    <i r="1">
      <x v="20"/>
    </i>
    <i r="1">
      <x v="12"/>
    </i>
    <i>
      <x v="26"/>
    </i>
    <i r="1">
      <x v="23"/>
    </i>
    <i r="1">
      <x v="3"/>
    </i>
    <i r="1">
      <x v="19"/>
    </i>
    <i r="1">
      <x v="15"/>
    </i>
    <i r="1">
      <x v="7"/>
    </i>
    <i r="1">
      <x v="24"/>
    </i>
    <i r="1">
      <x v="2"/>
    </i>
    <i r="1">
      <x v="6"/>
    </i>
    <i r="1">
      <x v="1"/>
    </i>
    <i r="1">
      <x v="9"/>
    </i>
    <i r="1">
      <x/>
    </i>
    <i>
      <x v="27"/>
    </i>
    <i r="1">
      <x v="22"/>
    </i>
    <i r="1">
      <x v="23"/>
    </i>
    <i r="1">
      <x v="24"/>
    </i>
    <i r="1">
      <x v="3"/>
    </i>
    <i r="1">
      <x v="7"/>
    </i>
    <i r="1">
      <x v="14"/>
    </i>
    <i r="1">
      <x v="15"/>
    </i>
    <i r="1">
      <x v="9"/>
    </i>
    <i r="1">
      <x v="12"/>
    </i>
    <i>
      <x v="28"/>
    </i>
    <i r="1">
      <x v="23"/>
    </i>
    <i r="1">
      <x v="9"/>
    </i>
    <i r="1">
      <x v="3"/>
    </i>
    <i r="1">
      <x v="15"/>
    </i>
    <i r="1">
      <x/>
    </i>
    <i r="1">
      <x v="20"/>
    </i>
    <i r="1">
      <x v="24"/>
    </i>
    <i>
      <x v="29"/>
    </i>
    <i r="1">
      <x v="1"/>
    </i>
    <i r="1">
      <x v="23"/>
    </i>
    <i r="1">
      <x v="14"/>
    </i>
    <i r="1">
      <x v="3"/>
    </i>
    <i r="1">
      <x v="24"/>
    </i>
    <i r="1">
      <x v="6"/>
    </i>
    <i>
      <x v="30"/>
    </i>
    <i r="1">
      <x v="3"/>
    </i>
    <i r="1">
      <x/>
    </i>
    <i r="1">
      <x v="2"/>
    </i>
    <i r="1">
      <x v="24"/>
    </i>
    <i r="1">
      <x v="19"/>
    </i>
    <i r="1">
      <x v="23"/>
    </i>
    <i r="1">
      <x v="7"/>
    </i>
    <i r="1">
      <x v="15"/>
    </i>
    <i r="1">
      <x v="9"/>
    </i>
    <i r="1">
      <x v="18"/>
    </i>
    <i r="1">
      <x v="14"/>
    </i>
    <i r="1">
      <x v="1"/>
    </i>
    <i>
      <x v="31"/>
    </i>
    <i r="1">
      <x v="3"/>
    </i>
    <i r="1">
      <x/>
    </i>
    <i r="1">
      <x v="24"/>
    </i>
    <i r="1">
      <x v="2"/>
    </i>
    <i r="1">
      <x v="17"/>
    </i>
    <i r="1">
      <x v="23"/>
    </i>
    <i r="1">
      <x v="19"/>
    </i>
    <i r="1">
      <x v="8"/>
    </i>
    <i r="1">
      <x v="16"/>
    </i>
    <i>
      <x v="32"/>
    </i>
    <i r="1">
      <x v="23"/>
    </i>
    <i r="1">
      <x v="9"/>
    </i>
    <i r="1">
      <x v="3"/>
    </i>
    <i r="1">
      <x v="10"/>
    </i>
    <i r="1">
      <x/>
    </i>
    <i r="1">
      <x v="5"/>
    </i>
    <i r="1">
      <x v="26"/>
    </i>
    <i r="1">
      <x v="20"/>
    </i>
    <i r="1">
      <x v="12"/>
    </i>
    <i r="1">
      <x v="22"/>
    </i>
    <i r="1">
      <x v="13"/>
    </i>
    <i r="1">
      <x v="2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Distancia Recorrida (Km.)" fld="9" baseField="0" baseItem="0"/>
  </dataFields>
  <formats count="3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3CEF4B-4866-45A9-A099-FEB5B9AB8DBC}" name="TablaDinámica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80:P111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9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4"/>
        <item x="16"/>
        <item x="22"/>
        <item x="2"/>
        <item x="14"/>
        <item x="7"/>
        <item x="3"/>
        <item x="15"/>
        <item x="8"/>
        <item x="26"/>
        <item x="2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9">
    <i>
      <x v="22"/>
    </i>
    <i>
      <x v="9"/>
    </i>
    <i>
      <x v="3"/>
    </i>
    <i>
      <x v="7"/>
    </i>
    <i>
      <x v="23"/>
    </i>
    <i>
      <x/>
    </i>
    <i>
      <x v="15"/>
    </i>
    <i>
      <x v="20"/>
    </i>
    <i>
      <x v="18"/>
    </i>
    <i>
      <x v="21"/>
    </i>
    <i>
      <x v="2"/>
    </i>
    <i>
      <x v="6"/>
    </i>
    <i>
      <x v="12"/>
    </i>
    <i>
      <x v="4"/>
    </i>
    <i>
      <x v="27"/>
    </i>
    <i>
      <x v="17"/>
    </i>
    <i>
      <x v="26"/>
    </i>
    <i>
      <x v="8"/>
    </i>
    <i>
      <x v="10"/>
    </i>
    <i>
      <x v="11"/>
    </i>
    <i>
      <x v="14"/>
    </i>
    <i>
      <x v="5"/>
    </i>
    <i>
      <x v="24"/>
    </i>
    <i>
      <x v="19"/>
    </i>
    <i>
      <x v="25"/>
    </i>
    <i>
      <x v="1"/>
    </i>
    <i>
      <x v="16"/>
    </i>
    <i>
      <x v="13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Total Horas Bloque" fld="18" baseField="0" baseItem="0"/>
  </dataFields>
  <formats count="3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0DDA9C-B2C1-4230-B4E3-CE82CCC46100}" name="TablaDiná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45:P76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9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x="2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6"/>
  </rowFields>
  <rowItems count="29">
    <i>
      <x v="2"/>
    </i>
    <i>
      <x v="23"/>
    </i>
    <i>
      <x v="9"/>
    </i>
    <i>
      <x v="3"/>
    </i>
    <i>
      <x v="7"/>
    </i>
    <i>
      <x/>
    </i>
    <i>
      <x v="24"/>
    </i>
    <i>
      <x v="15"/>
    </i>
    <i>
      <x v="4"/>
    </i>
    <i>
      <x v="22"/>
    </i>
    <i>
      <x v="19"/>
    </i>
    <i>
      <x v="12"/>
    </i>
    <i>
      <x v="21"/>
    </i>
    <i>
      <x v="6"/>
    </i>
    <i>
      <x v="18"/>
    </i>
    <i>
      <x v="27"/>
    </i>
    <i>
      <x v="20"/>
    </i>
    <i>
      <x v="26"/>
    </i>
    <i>
      <x v="8"/>
    </i>
    <i>
      <x v="10"/>
    </i>
    <i>
      <x v="17"/>
    </i>
    <i>
      <x v="5"/>
    </i>
    <i>
      <x v="1"/>
    </i>
    <i>
      <x v="25"/>
    </i>
    <i>
      <x v="14"/>
    </i>
    <i>
      <x v="11"/>
    </i>
    <i>
      <x v="16"/>
    </i>
    <i>
      <x v="13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Número de Vuelos" fld="8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2348F8-8C1A-493D-93BD-68315AAC8012}" name="TablaDiná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45:P60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4">
        <item x="2"/>
        <item x="4"/>
        <item x="0"/>
        <item x="5"/>
        <item x="1"/>
        <item n="TRASLADO" x="9"/>
        <item x="3"/>
        <item x="7"/>
        <item x="6"/>
        <item x="8"/>
        <item x="10"/>
        <item x="11"/>
        <item m="1" x="12"/>
        <item t="default"/>
      </items>
      <autoSortScope>
        <pivotArea dataOnly="0" outline="0" fieldPosition="0">
          <references count="3">
            <reference field="4294967294" count="1" selected="0">
              <x v="0"/>
            </reference>
            <reference field="3" count="1" selected="0">
              <x v="1"/>
            </reference>
            <reference field="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3">
    <i>
      <x v="1"/>
    </i>
    <i>
      <x v="2"/>
    </i>
    <i>
      <x v="9"/>
    </i>
    <i>
      <x v="4"/>
    </i>
    <i>
      <x v="11"/>
    </i>
    <i>
      <x v="8"/>
    </i>
    <i>
      <x v="7"/>
    </i>
    <i>
      <x v="3"/>
    </i>
    <i>
      <x v="10"/>
    </i>
    <i>
      <x v="6"/>
    </i>
    <i>
      <x/>
    </i>
    <i>
      <x v="5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Número de Vuelos" fld="8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CF74D1-619D-42D0-B40D-B66A8D09B8A1}" name="TablaDinámica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8:P23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4">
        <item x="1"/>
        <item x="0"/>
        <item x="4"/>
        <item x="2"/>
        <item n="TRASLADO" x="9"/>
        <item x="3"/>
        <item x="7"/>
        <item x="6"/>
        <item x="5"/>
        <item x="8"/>
        <item x="10"/>
        <item x="11"/>
        <item m="1" x="1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3">
    <i>
      <x v="2"/>
    </i>
    <i>
      <x v="1"/>
    </i>
    <i>
      <x/>
    </i>
    <i>
      <x v="9"/>
    </i>
    <i>
      <x v="11"/>
    </i>
    <i>
      <x v="8"/>
    </i>
    <i>
      <x v="7"/>
    </i>
    <i>
      <x v="4"/>
    </i>
    <i>
      <x v="10"/>
    </i>
    <i>
      <x v="3"/>
    </i>
    <i>
      <x v="6"/>
    </i>
    <i>
      <x v="5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Distancia Recorrida (Km.)" fld="9" baseField="0" baseItem="0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430B9F-0B81-489E-B14E-EE7BFD275AC7}" name="TablaDinámica6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27:P42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4">
        <item x="1"/>
        <item x="0"/>
        <item x="4"/>
        <item x="2"/>
        <item n="TRASLADO" x="9"/>
        <item x="3"/>
        <item x="7"/>
        <item x="6"/>
        <item x="5"/>
        <item x="8"/>
        <item x="10"/>
        <item x="11"/>
        <item m="1" x="1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3">
    <i>
      <x v="2"/>
    </i>
    <i>
      <x v="1"/>
    </i>
    <i>
      <x/>
    </i>
    <i>
      <x v="9"/>
    </i>
    <i>
      <x v="11"/>
    </i>
    <i>
      <x v="8"/>
    </i>
    <i>
      <x v="7"/>
    </i>
    <i>
      <x v="4"/>
    </i>
    <i>
      <x v="10"/>
    </i>
    <i>
      <x v="3"/>
    </i>
    <i>
      <x v="6"/>
    </i>
    <i>
      <x v="5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05BAFF-E0C7-4BD9-8EB5-5CA4F635E6C2}" name="TablaDinámica8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8:P44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30"/>
        <item x="8"/>
        <item x="18"/>
        <item x="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 v="7"/>
    </i>
    <i>
      <x v="11"/>
    </i>
    <i>
      <x/>
    </i>
    <i>
      <x v="2"/>
    </i>
    <i>
      <x v="1"/>
    </i>
    <i>
      <x v="31"/>
    </i>
    <i>
      <x v="19"/>
    </i>
    <i>
      <x v="5"/>
    </i>
    <i>
      <x v="27"/>
    </i>
    <i>
      <x v="32"/>
    </i>
    <i>
      <x v="20"/>
    </i>
    <i>
      <x v="30"/>
    </i>
    <i>
      <x v="9"/>
    </i>
    <i>
      <x v="25"/>
    </i>
    <i>
      <x v="16"/>
    </i>
    <i>
      <x v="22"/>
    </i>
    <i>
      <x v="28"/>
    </i>
    <i>
      <x v="23"/>
    </i>
    <i>
      <x v="26"/>
    </i>
    <i>
      <x v="18"/>
    </i>
    <i>
      <x v="8"/>
    </i>
    <i>
      <x v="10"/>
    </i>
    <i>
      <x v="12"/>
    </i>
    <i>
      <x v="21"/>
    </i>
    <i>
      <x v="4"/>
    </i>
    <i>
      <x v="6"/>
    </i>
    <i>
      <x v="3"/>
    </i>
    <i>
      <x v="29"/>
    </i>
    <i>
      <x v="15"/>
    </i>
    <i>
      <x v="13"/>
    </i>
    <i>
      <x v="14"/>
    </i>
    <i>
      <x v="17"/>
    </i>
    <i>
      <x v="24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Distancia Recorrida (Km.)" fld="9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6:H76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81E81-5218-4CA8-8974-DCA2CDF95114}" name="TablaDinámica2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281:P470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87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0"/>
        <item x="171"/>
        <item x="16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87">
    <i>
      <x v="119"/>
    </i>
    <i>
      <x v="124"/>
    </i>
    <i>
      <x v="117"/>
    </i>
    <i>
      <x v="85"/>
    </i>
    <i>
      <x v="118"/>
    </i>
    <i>
      <x v="131"/>
    </i>
    <i>
      <x v="7"/>
    </i>
    <i>
      <x v="70"/>
    </i>
    <i>
      <x v="42"/>
    </i>
    <i>
      <x v="22"/>
    </i>
    <i>
      <x v="123"/>
    </i>
    <i>
      <x v="145"/>
    </i>
    <i>
      <x v="64"/>
    </i>
    <i>
      <x v="116"/>
    </i>
    <i>
      <x v="36"/>
    </i>
    <i>
      <x v="8"/>
    </i>
    <i>
      <x v="29"/>
    </i>
    <i>
      <x v="126"/>
    </i>
    <i>
      <x v="125"/>
    </i>
    <i>
      <x v="134"/>
    </i>
    <i>
      <x v="135"/>
    </i>
    <i>
      <x v="11"/>
    </i>
    <i>
      <x v="136"/>
    </i>
    <i>
      <x v="86"/>
    </i>
    <i>
      <x v="127"/>
    </i>
    <i>
      <x v="62"/>
    </i>
    <i>
      <x v="122"/>
    </i>
    <i>
      <x v="39"/>
    </i>
    <i>
      <x v="48"/>
    </i>
    <i>
      <x v="47"/>
    </i>
    <i>
      <x v="59"/>
    </i>
    <i>
      <x v="54"/>
    </i>
    <i>
      <x v="140"/>
    </i>
    <i>
      <x v="6"/>
    </i>
    <i>
      <x v="69"/>
    </i>
    <i>
      <x v="60"/>
    </i>
    <i>
      <x v="130"/>
    </i>
    <i>
      <x v="66"/>
    </i>
    <i>
      <x v="132"/>
    </i>
    <i>
      <x v="55"/>
    </i>
    <i>
      <x v="18"/>
    </i>
    <i>
      <x v="149"/>
    </i>
    <i>
      <x v="38"/>
    </i>
    <i>
      <x v="177"/>
    </i>
    <i>
      <x v="77"/>
    </i>
    <i>
      <x v="35"/>
    </i>
    <i>
      <x v="83"/>
    </i>
    <i>
      <x v="170"/>
    </i>
    <i>
      <x v="141"/>
    </i>
    <i>
      <x v="185"/>
    </i>
    <i>
      <x/>
    </i>
    <i>
      <x v="181"/>
    </i>
    <i>
      <x v="176"/>
    </i>
    <i>
      <x v="147"/>
    </i>
    <i>
      <x v="20"/>
    </i>
    <i>
      <x v="180"/>
    </i>
    <i>
      <x v="184"/>
    </i>
    <i>
      <x v="143"/>
    </i>
    <i>
      <x v="183"/>
    </i>
    <i>
      <x v="15"/>
    </i>
    <i>
      <x v="175"/>
    </i>
    <i>
      <x v="166"/>
    </i>
    <i>
      <x v="21"/>
    </i>
    <i>
      <x v="43"/>
    </i>
    <i>
      <x v="74"/>
    </i>
    <i>
      <x v="16"/>
    </i>
    <i>
      <x v="26"/>
    </i>
    <i>
      <x v="173"/>
    </i>
    <i>
      <x v="96"/>
    </i>
    <i>
      <x v="133"/>
    </i>
    <i>
      <x v="104"/>
    </i>
    <i>
      <x v="137"/>
    </i>
    <i>
      <x v="110"/>
    </i>
    <i>
      <x v="144"/>
    </i>
    <i>
      <x v="182"/>
    </i>
    <i>
      <x v="150"/>
    </i>
    <i>
      <x v="178"/>
    </i>
    <i>
      <x v="172"/>
    </i>
    <i>
      <x v="121"/>
    </i>
    <i>
      <x v="174"/>
    </i>
    <i>
      <x v="33"/>
    </i>
    <i>
      <x v="128"/>
    </i>
    <i>
      <x v="179"/>
    </i>
    <i>
      <x v="146"/>
    </i>
    <i>
      <x v="25"/>
    </i>
    <i>
      <x v="162"/>
    </i>
    <i>
      <x v="84"/>
    </i>
    <i>
      <x v="138"/>
    </i>
    <i>
      <x v="19"/>
    </i>
    <i>
      <x v="154"/>
    </i>
    <i>
      <x v="27"/>
    </i>
    <i>
      <x v="49"/>
    </i>
    <i>
      <x v="87"/>
    </i>
    <i>
      <x v="12"/>
    </i>
    <i>
      <x v="88"/>
    </i>
    <i>
      <x v="142"/>
    </i>
    <i>
      <x v="89"/>
    </i>
    <i>
      <x v="24"/>
    </i>
    <i>
      <x v="90"/>
    </i>
    <i>
      <x v="158"/>
    </i>
    <i>
      <x v="91"/>
    </i>
    <i>
      <x v="78"/>
    </i>
    <i>
      <x v="28"/>
    </i>
    <i>
      <x v="81"/>
    </i>
    <i>
      <x v="93"/>
    </i>
    <i>
      <x v="41"/>
    </i>
    <i>
      <x v="94"/>
    </i>
    <i>
      <x v="44"/>
    </i>
    <i>
      <x v="95"/>
    </i>
    <i>
      <x v="45"/>
    </i>
    <i>
      <x v="63"/>
    </i>
    <i>
      <x v="75"/>
    </i>
    <i>
      <x v="97"/>
    </i>
    <i>
      <x v="148"/>
    </i>
    <i>
      <x v="98"/>
    </i>
    <i>
      <x v="152"/>
    </i>
    <i>
      <x v="99"/>
    </i>
    <i>
      <x v="156"/>
    </i>
    <i>
      <x v="100"/>
    </i>
    <i>
      <x v="160"/>
    </i>
    <i>
      <x v="101"/>
    </i>
    <i>
      <x v="164"/>
    </i>
    <i>
      <x v="102"/>
    </i>
    <i>
      <x v="168"/>
    </i>
    <i>
      <x v="103"/>
    </i>
    <i>
      <x v="79"/>
    </i>
    <i>
      <x v="52"/>
    </i>
    <i>
      <x v="56"/>
    </i>
    <i>
      <x v="105"/>
    </i>
    <i>
      <x v="40"/>
    </i>
    <i>
      <x v="106"/>
    </i>
    <i>
      <x v="71"/>
    </i>
    <i>
      <x v="107"/>
    </i>
    <i>
      <x v="72"/>
    </i>
    <i>
      <x v="108"/>
    </i>
    <i>
      <x v="73"/>
    </i>
    <i>
      <x v="109"/>
    </i>
    <i>
      <x v="139"/>
    </i>
    <i>
      <x v="65"/>
    </i>
    <i>
      <x v="46"/>
    </i>
    <i>
      <x v="111"/>
    </i>
    <i>
      <x v="61"/>
    </i>
    <i>
      <x v="112"/>
    </i>
    <i>
      <x v="13"/>
    </i>
    <i>
      <x v="113"/>
    </i>
    <i>
      <x v="76"/>
    </i>
    <i>
      <x v="114"/>
    </i>
    <i>
      <x v="14"/>
    </i>
    <i>
      <x v="115"/>
    </i>
    <i>
      <x v="151"/>
    </i>
    <i>
      <x v="5"/>
    </i>
    <i>
      <x v="153"/>
    </i>
    <i>
      <x v="53"/>
    </i>
    <i>
      <x v="155"/>
    </i>
    <i>
      <x v="67"/>
    </i>
    <i>
      <x v="157"/>
    </i>
    <i>
      <x v="57"/>
    </i>
    <i>
      <x v="159"/>
    </i>
    <i>
      <x v="17"/>
    </i>
    <i>
      <x v="161"/>
    </i>
    <i>
      <x v="68"/>
    </i>
    <i>
      <x v="163"/>
    </i>
    <i>
      <x v="1"/>
    </i>
    <i>
      <x v="165"/>
    </i>
    <i>
      <x v="34"/>
    </i>
    <i>
      <x v="167"/>
    </i>
    <i>
      <x v="3"/>
    </i>
    <i>
      <x v="169"/>
    </i>
    <i>
      <x v="9"/>
    </i>
    <i>
      <x v="171"/>
    </i>
    <i>
      <x v="37"/>
    </i>
    <i>
      <x v="80"/>
    </i>
    <i>
      <x v="10"/>
    </i>
    <i>
      <x v="82"/>
    </i>
    <i>
      <x v="23"/>
    </i>
    <i>
      <x v="50"/>
    </i>
    <i>
      <x v="129"/>
    </i>
    <i>
      <x v="4"/>
    </i>
    <i>
      <x v="31"/>
    </i>
    <i>
      <x v="58"/>
    </i>
    <i>
      <x v="32"/>
    </i>
    <i>
      <x v="120"/>
    </i>
    <i>
      <x v="2"/>
    </i>
    <i>
      <x v="51"/>
    </i>
    <i>
      <x v="30"/>
    </i>
    <i>
      <x v="92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Número de Vuelos" fld="8" baseField="0" baseItem="0"/>
  </dataFields>
  <formats count="3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400181-E1BC-43C5-B99B-3B9962E46FC6}" name="TablaDinámica1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48:P237" firstHeaderRow="1" firstDataRow="3" firstDataCol="1"/>
  <pivotFields count="19">
    <pivotField showAll="0"/>
    <pivotField showAll="0"/>
    <pivotField numFmtId="164" showAll="0"/>
    <pivotField axis="axisCol" numFmtId="165" showAll="0">
      <items count="3">
        <item x="0"/>
        <item x="1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87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0"/>
        <item x="171"/>
        <item x="16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 defaultSubtotal="1">
              <x v="1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87">
    <i>
      <x v="117"/>
    </i>
    <i>
      <x v="85"/>
    </i>
    <i>
      <x v="42"/>
    </i>
    <i>
      <x v="126"/>
    </i>
    <i>
      <x v="70"/>
    </i>
    <i>
      <x v="64"/>
    </i>
    <i>
      <x v="7"/>
    </i>
    <i>
      <x v="119"/>
    </i>
    <i>
      <x v="124"/>
    </i>
    <i>
      <x v="118"/>
    </i>
    <i>
      <x v="123"/>
    </i>
    <i>
      <x v="131"/>
    </i>
    <i>
      <x v="48"/>
    </i>
    <i>
      <x v="136"/>
    </i>
    <i>
      <x v="116"/>
    </i>
    <i>
      <x v="8"/>
    </i>
    <i>
      <x v="145"/>
    </i>
    <i>
      <x v="125"/>
    </i>
    <i>
      <x v="59"/>
    </i>
    <i>
      <x v="29"/>
    </i>
    <i>
      <x v="60"/>
    </i>
    <i>
      <x v="36"/>
    </i>
    <i>
      <x v="11"/>
    </i>
    <i>
      <x v="134"/>
    </i>
    <i>
      <x v="39"/>
    </i>
    <i>
      <x v="69"/>
    </i>
    <i>
      <x v="54"/>
    </i>
    <i>
      <x v="135"/>
    </i>
    <i>
      <x v="127"/>
    </i>
    <i>
      <x v="22"/>
    </i>
    <i>
      <x v="122"/>
    </i>
    <i>
      <x v="77"/>
    </i>
    <i>
      <x v="38"/>
    </i>
    <i>
      <x v="6"/>
    </i>
    <i>
      <x v="86"/>
    </i>
    <i>
      <x v="130"/>
    </i>
    <i>
      <x v="132"/>
    </i>
    <i>
      <x v="20"/>
    </i>
    <i>
      <x v="62"/>
    </i>
    <i>
      <x v="170"/>
    </i>
    <i>
      <x v="185"/>
    </i>
    <i>
      <x v="35"/>
    </i>
    <i>
      <x v="147"/>
    </i>
    <i>
      <x v="141"/>
    </i>
    <i>
      <x v="140"/>
    </i>
    <i>
      <x v="184"/>
    </i>
    <i>
      <x v="177"/>
    </i>
    <i>
      <x v="180"/>
    </i>
    <i>
      <x v="83"/>
    </i>
    <i>
      <x v="55"/>
    </i>
    <i>
      <x v="181"/>
    </i>
    <i>
      <x v="18"/>
    </i>
    <i>
      <x v="149"/>
    </i>
    <i>
      <x/>
    </i>
    <i>
      <x v="16"/>
    </i>
    <i>
      <x v="176"/>
    </i>
    <i>
      <x v="144"/>
    </i>
    <i>
      <x v="96"/>
    </i>
    <i>
      <x v="150"/>
    </i>
    <i>
      <x v="74"/>
    </i>
    <i>
      <x v="66"/>
    </i>
    <i>
      <x v="183"/>
    </i>
    <i>
      <x v="110"/>
    </i>
    <i>
      <x v="166"/>
    </i>
    <i>
      <x v="174"/>
    </i>
    <i>
      <x v="26"/>
    </i>
    <i>
      <x v="182"/>
    </i>
    <i>
      <x v="47"/>
    </i>
    <i>
      <x v="104"/>
    </i>
    <i>
      <x v="43"/>
    </i>
    <i>
      <x v="133"/>
    </i>
    <i>
      <x v="15"/>
    </i>
    <i>
      <x v="33"/>
    </i>
    <i>
      <x v="175"/>
    </i>
    <i>
      <x v="173"/>
    </i>
    <i>
      <x v="172"/>
    </i>
    <i>
      <x v="178"/>
    </i>
    <i>
      <x v="137"/>
    </i>
    <i>
      <x v="128"/>
    </i>
    <i>
      <x v="21"/>
    </i>
    <i>
      <x v="143"/>
    </i>
    <i>
      <x v="121"/>
    </i>
    <i>
      <x v="179"/>
    </i>
    <i>
      <x v="146"/>
    </i>
    <i>
      <x v="24"/>
    </i>
    <i>
      <x v="162"/>
    </i>
    <i>
      <x v="84"/>
    </i>
    <i>
      <x v="138"/>
    </i>
    <i>
      <x v="25"/>
    </i>
    <i>
      <x v="154"/>
    </i>
    <i>
      <x v="58"/>
    </i>
    <i>
      <x v="49"/>
    </i>
    <i>
      <x v="87"/>
    </i>
    <i>
      <x v="41"/>
    </i>
    <i>
      <x v="88"/>
    </i>
    <i>
      <x v="142"/>
    </i>
    <i>
      <x v="89"/>
    </i>
    <i>
      <x v="63"/>
    </i>
    <i>
      <x v="90"/>
    </i>
    <i>
      <x v="158"/>
    </i>
    <i>
      <x v="91"/>
    </i>
    <i>
      <x v="1"/>
    </i>
    <i>
      <x v="27"/>
    </i>
    <i>
      <x v="65"/>
    </i>
    <i>
      <x v="93"/>
    </i>
    <i>
      <x v="40"/>
    </i>
    <i>
      <x v="94"/>
    </i>
    <i>
      <x v="71"/>
    </i>
    <i>
      <x v="95"/>
    </i>
    <i>
      <x v="44"/>
    </i>
    <i>
      <x v="17"/>
    </i>
    <i>
      <x v="19"/>
    </i>
    <i>
      <x v="97"/>
    </i>
    <i>
      <x v="148"/>
    </i>
    <i>
      <x v="98"/>
    </i>
    <i>
      <x v="152"/>
    </i>
    <i>
      <x v="99"/>
    </i>
    <i>
      <x v="156"/>
    </i>
    <i>
      <x v="100"/>
    </i>
    <i>
      <x v="160"/>
    </i>
    <i>
      <x v="101"/>
    </i>
    <i>
      <x v="164"/>
    </i>
    <i>
      <x v="102"/>
    </i>
    <i>
      <x v="168"/>
    </i>
    <i>
      <x v="103"/>
    </i>
    <i>
      <x v="80"/>
    </i>
    <i>
      <x v="68"/>
    </i>
    <i>
      <x v="56"/>
    </i>
    <i>
      <x v="105"/>
    </i>
    <i>
      <x v="12"/>
    </i>
    <i>
      <x v="106"/>
    </i>
    <i>
      <x v="2"/>
    </i>
    <i>
      <x v="107"/>
    </i>
    <i>
      <x v="13"/>
    </i>
    <i>
      <x v="108"/>
    </i>
    <i>
      <x v="78"/>
    </i>
    <i>
      <x v="109"/>
    </i>
    <i>
      <x v="139"/>
    </i>
    <i>
      <x v="5"/>
    </i>
    <i>
      <x v="45"/>
    </i>
    <i>
      <x v="111"/>
    </i>
    <i>
      <x v="79"/>
    </i>
    <i>
      <x v="112"/>
    </i>
    <i>
      <x v="46"/>
    </i>
    <i>
      <x v="113"/>
    </i>
    <i>
      <x v="72"/>
    </i>
    <i>
      <x v="114"/>
    </i>
    <i>
      <x v="14"/>
    </i>
    <i>
      <x v="115"/>
    </i>
    <i>
      <x v="151"/>
    </i>
    <i>
      <x v="28"/>
    </i>
    <i>
      <x v="153"/>
    </i>
    <i>
      <x v="52"/>
    </i>
    <i>
      <x v="155"/>
    </i>
    <i>
      <x v="61"/>
    </i>
    <i>
      <x v="157"/>
    </i>
    <i>
      <x v="57"/>
    </i>
    <i>
      <x v="159"/>
    </i>
    <i>
      <x v="120"/>
    </i>
    <i>
      <x v="161"/>
    </i>
    <i>
      <x v="75"/>
    </i>
    <i>
      <x v="163"/>
    </i>
    <i>
      <x v="32"/>
    </i>
    <i>
      <x v="165"/>
    </i>
    <i>
      <x v="67"/>
    </i>
    <i>
      <x v="167"/>
    </i>
    <i>
      <x v="34"/>
    </i>
    <i>
      <x v="169"/>
    </i>
    <i>
      <x v="76"/>
    </i>
    <i>
      <x v="171"/>
    </i>
    <i>
      <x v="51"/>
    </i>
    <i>
      <x v="81"/>
    </i>
    <i>
      <x v="37"/>
    </i>
    <i>
      <x v="82"/>
    </i>
    <i>
      <x v="23"/>
    </i>
    <i>
      <x v="50"/>
    </i>
    <i>
      <x v="129"/>
    </i>
    <i>
      <x v="4"/>
    </i>
    <i>
      <x v="9"/>
    </i>
    <i>
      <x v="73"/>
    </i>
    <i>
      <x v="10"/>
    </i>
    <i>
      <x v="3"/>
    </i>
    <i>
      <x v="53"/>
    </i>
    <i>
      <x v="30"/>
    </i>
    <i>
      <x v="31"/>
    </i>
    <i>
      <x v="92"/>
    </i>
    <i t="grand">
      <x/>
    </i>
  </rowItems>
  <colFields count="2">
    <field x="3"/>
    <field x="4"/>
  </colFields>
  <colItems count="1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t="default">
      <x v="1"/>
    </i>
  </colItems>
  <dataFields count="1">
    <dataField name="Suma de Distancia Recorrida (Km.)" fld="9" baseField="0" baseItem="0"/>
  </dataFields>
  <formats count="3"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71:B799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2.xml"/><Relationship Id="rId3" Type="http://schemas.openxmlformats.org/officeDocument/2006/relationships/pivotTable" Target="../pivotTables/pivotTable7.xml"/><Relationship Id="rId7" Type="http://schemas.openxmlformats.org/officeDocument/2006/relationships/pivotTable" Target="../pivotTables/pivotTable11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8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="80" zoomScaleNormal="80" workbookViewId="0">
      <selection activeCell="U17" sqref="U17"/>
    </sheetView>
  </sheetViews>
  <sheetFormatPr baseColWidth="10" defaultColWidth="0" defaultRowHeight="12.75" customHeight="1" zeroHeight="1"/>
  <cols>
    <col min="1" max="1" width="113.44140625" style="7" customWidth="1"/>
    <col min="2" max="2" width="11.44140625" style="7" hidden="1" customWidth="1"/>
    <col min="3" max="16381" width="11.44140625" style="7" hidden="1"/>
    <col min="16382" max="16382" width="11.44140625" style="7" hidden="1" customWidth="1"/>
    <col min="16383" max="16383" width="11.44140625" style="7" hidden="1"/>
    <col min="16384" max="16384" width="1.109375" style="7" hidden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</sheetData>
  <sheetProtection algorithmName="SHA-512" hashValue="MNGDayHe/8XYkbcj3I1aesG4YHq+JwnsqoVtFdpcsawMS2FpA8yASntpCWXHa+go4LxWOyMMWQQmWX5PV9hUaA==" saltValue="TLjMdR9WtxeEIdYsayHHc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7" customWidth="1"/>
    <col min="2" max="2" width="1.109375" style="7" hidden="1"/>
    <col min="3" max="3" width="11.88671875" style="7" hidden="1"/>
    <col min="4" max="16383" width="11.44140625" style="7" hidden="1"/>
    <col min="16384" max="16384" width="4.33203125" style="7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8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09375" style="7" customWidth="1"/>
    <col min="2" max="2" width="11.44140625" style="7" customWidth="1"/>
    <col min="3" max="3" width="7.5546875" style="7" customWidth="1"/>
    <col min="4" max="4" width="11.44140625" style="7" hidden="1" customWidth="1"/>
    <col min="5" max="16383" width="11.44140625" style="7" hidden="1"/>
    <col min="16384" max="16384" width="4.33203125" style="7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9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robZP4wZp//u8diFFtWzlU6eKuS/Fx5rtfPITGxiOVJf1931eJQ6EqHdpiI1Thbe7h043K36vd/TOqVQzepNPA==" saltValue="TzqLGXhanl3h/sp2OiWX5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ECC50-D43D-431B-A976-80D97BCB4B0C}">
  <sheetPr codeName="Hoja11"/>
  <dimension ref="A2:AF425"/>
  <sheetViews>
    <sheetView showGridLines="0" topLeftCell="I1" zoomScale="85" zoomScaleNormal="85" workbookViewId="0">
      <pane ySplit="4" topLeftCell="A5" activePane="bottomLeft" state="frozen"/>
      <selection activeCell="M1" sqref="M1"/>
      <selection pane="bottomLeft"/>
    </sheetView>
  </sheetViews>
  <sheetFormatPr baseColWidth="10" defaultColWidth="11.44140625" defaultRowHeight="13.2" outlineLevelCol="1"/>
  <cols>
    <col min="1" max="1" width="18.6640625" hidden="1" customWidth="1" outlineLevel="1"/>
    <col min="2" max="2" width="34.6640625" hidden="1" customWidth="1" outlineLevel="1"/>
    <col min="3" max="3" width="27.44140625" hidden="1" customWidth="1" outlineLevel="1"/>
    <col min="4" max="4" width="28.21875" hidden="1" customWidth="1" outlineLevel="1"/>
    <col min="5" max="5" width="34.6640625" hidden="1" customWidth="1" outlineLevel="1"/>
    <col min="6" max="6" width="27.44140625" hidden="1" customWidth="1" outlineLevel="1"/>
    <col min="7" max="7" width="28.21875" hidden="1" customWidth="1" outlineLevel="1"/>
    <col min="8" max="8" width="13.109375" hidden="1" customWidth="1" outlineLevel="1"/>
    <col min="9" max="9" width="40.6640625" customWidth="1" collapsed="1"/>
    <col min="10" max="10" width="11.77734375" bestFit="1" customWidth="1"/>
    <col min="11" max="11" width="10" bestFit="1" customWidth="1"/>
    <col min="12" max="12" width="12.88671875" customWidth="1"/>
    <col min="13" max="13" width="12.44140625" customWidth="1"/>
    <col min="14" max="14" width="9.44140625" bestFit="1" customWidth="1"/>
    <col min="15" max="15" width="7.6640625" bestFit="1" customWidth="1"/>
    <col min="16" max="16" width="10" bestFit="1" customWidth="1"/>
    <col min="17" max="17" width="14.44140625" bestFit="1" customWidth="1"/>
    <col min="18" max="18" width="8.88671875" bestFit="1" customWidth="1"/>
    <col min="19" max="19" width="7.6640625" bestFit="1" customWidth="1"/>
    <col min="20" max="20" width="10" bestFit="1" customWidth="1"/>
    <col min="21" max="21" width="14.44140625" bestFit="1" customWidth="1"/>
    <col min="22" max="22" width="3.109375" customWidth="1"/>
    <col min="25" max="25" width="13" customWidth="1"/>
    <col min="26" max="26" width="13.21875" customWidth="1"/>
  </cols>
  <sheetData>
    <row r="2" spans="1:32" ht="17.399999999999999">
      <c r="I2" s="25" t="s">
        <v>428</v>
      </c>
    </row>
    <row r="3" spans="1:32" ht="17.399999999999999">
      <c r="I3" s="25" t="s">
        <v>393</v>
      </c>
    </row>
    <row r="4" spans="1:32" ht="17.399999999999999">
      <c r="I4" s="26" t="str">
        <f>+Entradas!$B$1</f>
        <v>Periodo del reporte: Enero 2025</v>
      </c>
    </row>
    <row r="7" spans="1:32" ht="13.8" customHeight="1">
      <c r="B7" s="3" t="s">
        <v>381</v>
      </c>
      <c r="W7" s="65" t="s">
        <v>411</v>
      </c>
      <c r="X7" s="65"/>
      <c r="Y7" s="65"/>
      <c r="Z7" s="65"/>
      <c r="AA7" s="65"/>
      <c r="AB7" s="65"/>
      <c r="AC7" s="65"/>
      <c r="AD7" s="65"/>
      <c r="AE7" s="65"/>
      <c r="AF7" s="65"/>
    </row>
    <row r="8" spans="1:32" ht="27.6" customHeight="1">
      <c r="B8" s="1">
        <v>2024</v>
      </c>
      <c r="E8" s="1">
        <v>2025</v>
      </c>
      <c r="I8" s="1"/>
      <c r="J8" s="66" t="s">
        <v>9</v>
      </c>
      <c r="K8" s="67"/>
      <c r="L8" s="67"/>
      <c r="M8" s="67"/>
      <c r="N8" s="66" t="s">
        <v>424</v>
      </c>
      <c r="O8" s="67"/>
      <c r="P8" s="67"/>
      <c r="Q8" s="67"/>
      <c r="R8" s="66" t="s">
        <v>680</v>
      </c>
      <c r="S8" s="67"/>
      <c r="T8" s="67"/>
      <c r="U8" s="67"/>
      <c r="W8" s="65" t="s">
        <v>414</v>
      </c>
      <c r="X8" s="65"/>
      <c r="Y8" s="65" t="s">
        <v>460</v>
      </c>
      <c r="Z8" s="65"/>
      <c r="AA8" s="65" t="s">
        <v>461</v>
      </c>
      <c r="AB8" s="65"/>
      <c r="AC8" s="65" t="s">
        <v>412</v>
      </c>
      <c r="AD8" s="65"/>
      <c r="AE8" s="65" t="s">
        <v>413</v>
      </c>
      <c r="AF8" s="65"/>
    </row>
    <row r="9" spans="1:32" ht="27.6">
      <c r="A9" s="3" t="s">
        <v>383</v>
      </c>
      <c r="B9" t="s">
        <v>392</v>
      </c>
      <c r="C9" t="s">
        <v>391</v>
      </c>
      <c r="D9" t="s">
        <v>410</v>
      </c>
      <c r="E9" t="s">
        <v>392</v>
      </c>
      <c r="F9" t="s">
        <v>391</v>
      </c>
      <c r="G9" t="s">
        <v>410</v>
      </c>
      <c r="I9" s="27" t="s">
        <v>394</v>
      </c>
      <c r="J9" s="27">
        <v>2024</v>
      </c>
      <c r="K9" s="27">
        <v>2025</v>
      </c>
      <c r="L9" s="27" t="s">
        <v>677</v>
      </c>
      <c r="M9" s="27" t="s">
        <v>678</v>
      </c>
      <c r="N9" s="27">
        <v>2024</v>
      </c>
      <c r="O9" s="27">
        <v>2025</v>
      </c>
      <c r="P9" s="27" t="s">
        <v>677</v>
      </c>
      <c r="Q9" s="27" t="s">
        <v>678</v>
      </c>
      <c r="R9" s="27">
        <v>2024</v>
      </c>
      <c r="S9" s="27">
        <v>2025</v>
      </c>
      <c r="T9" s="27" t="s">
        <v>677</v>
      </c>
      <c r="U9" s="27" t="s">
        <v>678</v>
      </c>
      <c r="W9" s="27">
        <v>2024</v>
      </c>
      <c r="X9" s="27">
        <v>2025</v>
      </c>
      <c r="Y9" s="27">
        <v>2024</v>
      </c>
      <c r="Z9" s="27">
        <v>2025</v>
      </c>
      <c r="AA9" s="27">
        <v>2024</v>
      </c>
      <c r="AB9" s="27">
        <v>2025</v>
      </c>
      <c r="AC9" s="27">
        <v>2024</v>
      </c>
      <c r="AD9" s="27">
        <v>2025</v>
      </c>
      <c r="AE9" s="27">
        <v>2024</v>
      </c>
      <c r="AF9" s="27">
        <v>2025</v>
      </c>
    </row>
    <row r="10" spans="1:32" ht="13.8">
      <c r="A10" s="4" t="s">
        <v>384</v>
      </c>
      <c r="B10" s="5">
        <v>511526</v>
      </c>
      <c r="C10" s="5">
        <v>6541</v>
      </c>
      <c r="D10" s="5">
        <v>1615.9609999999986</v>
      </c>
      <c r="E10" s="5">
        <v>446058.06</v>
      </c>
      <c r="F10" s="5">
        <v>2015</v>
      </c>
      <c r="G10" s="5">
        <v>1583.1449999999984</v>
      </c>
      <c r="I10" s="1" t="str">
        <f t="shared" ref="I10:I19" si="0">+A10</f>
        <v>enero</v>
      </c>
      <c r="J10" s="13">
        <f>+B10</f>
        <v>511526</v>
      </c>
      <c r="K10" s="13">
        <f>+E10</f>
        <v>446058.06</v>
      </c>
      <c r="L10" s="51">
        <f>IF(K10=0,"",IFERROR(K10/J10-1,""))</f>
        <v>-0.12798555694138714</v>
      </c>
      <c r="M10" s="52">
        <f>IF(K10=0,"",K10-J10)</f>
        <v>-65467.94</v>
      </c>
      <c r="N10" s="56">
        <f t="shared" ref="N10:N21" si="1">+D10</f>
        <v>1615.9609999999986</v>
      </c>
      <c r="O10" s="56">
        <f t="shared" ref="O10:O21" si="2">G10</f>
        <v>1583.1449999999984</v>
      </c>
      <c r="P10" s="58">
        <f>IF(O10=0,"",IFERROR(O10/N10-1,""))</f>
        <v>-2.0307420785526609E-2</v>
      </c>
      <c r="Q10" s="52">
        <f>IF(O10=0,"",O10-N10)</f>
        <v>-32.816000000000258</v>
      </c>
      <c r="R10" s="13">
        <f>+C10</f>
        <v>6541</v>
      </c>
      <c r="S10" s="13">
        <f>+F10</f>
        <v>2015</v>
      </c>
      <c r="T10" s="51">
        <f>IF(S10=0,"",IFERROR(S10/R10-1,""))</f>
        <v>-0.69194312796208535</v>
      </c>
      <c r="U10" s="52">
        <f>IF(S10=0,"",S10-R10)</f>
        <v>-4526</v>
      </c>
      <c r="W10" s="55">
        <f t="shared" ref="W10:W22" si="3">IFERROR(J10/N10,"")</f>
        <v>316.5460057513767</v>
      </c>
      <c r="X10" s="55">
        <f t="shared" ref="X10:X22" si="4">IFERROR(K10/O10,"")</f>
        <v>281.75439394370096</v>
      </c>
      <c r="Y10" s="55">
        <f>IFERROR(J10/R10,"")</f>
        <v>78.203027060082562</v>
      </c>
      <c r="Z10" s="55">
        <f>IFERROR(K10/S10,"")</f>
        <v>221.36876426799006</v>
      </c>
      <c r="AA10" s="55">
        <f t="shared" ref="AA10:AA22" si="5">IFERROR((N10*60)/J10,"")</f>
        <v>0.18954590773489502</v>
      </c>
      <c r="AB10" s="55">
        <f t="shared" ref="AB10:AB22" si="6">IFERROR((O10*60)/K10,"")</f>
        <v>0.21295142609910447</v>
      </c>
      <c r="AC10" s="55">
        <f t="shared" ref="AC10:AC22" si="7">IFERROR(R10/N10,"")</f>
        <v>4.0477462017957153</v>
      </c>
      <c r="AD10" s="55">
        <f t="shared" ref="AD10:AD22" si="8">IFERROR(S10/O10,"")</f>
        <v>1.272782973132595</v>
      </c>
      <c r="AE10" s="55">
        <f t="shared" ref="AE10:AE22" si="9">IFERROR(N10/R10,"")</f>
        <v>0.24705106252866513</v>
      </c>
      <c r="AF10" s="55">
        <f t="shared" ref="AF10:AF22" si="10">IFERROR(O10/S10,"")</f>
        <v>0.78567990074441607</v>
      </c>
    </row>
    <row r="11" spans="1:32" ht="13.8">
      <c r="A11" s="4" t="s">
        <v>385</v>
      </c>
      <c r="B11" s="5">
        <v>447766.36999999994</v>
      </c>
      <c r="C11" s="5">
        <v>9989</v>
      </c>
      <c r="D11" s="5">
        <v>1606.2093333333312</v>
      </c>
      <c r="E11" s="5"/>
      <c r="F11" s="5"/>
      <c r="G11" s="5"/>
      <c r="I11" s="1" t="str">
        <f t="shared" si="0"/>
        <v>febrero</v>
      </c>
      <c r="J11" s="13">
        <f t="shared" ref="J11:J19" si="11">+B11</f>
        <v>447766.36999999994</v>
      </c>
      <c r="K11" s="13">
        <f t="shared" ref="K11:K19" si="12">+E11</f>
        <v>0</v>
      </c>
      <c r="L11" s="51" t="str">
        <f t="shared" ref="L11:L21" si="13">IF(K11=0,"",IFERROR(K11/J11-1,""))</f>
        <v/>
      </c>
      <c r="M11" s="52" t="str">
        <f t="shared" ref="M11:M22" si="14">IF(K11=0,"",K11-J11)</f>
        <v/>
      </c>
      <c r="N11" s="56">
        <f t="shared" si="1"/>
        <v>1606.2093333333312</v>
      </c>
      <c r="O11" s="56">
        <f t="shared" si="2"/>
        <v>0</v>
      </c>
      <c r="P11" s="51" t="str">
        <f t="shared" ref="P11:P22" si="15">IF(O11=0,"",IFERROR(O11/N11-1,""))</f>
        <v/>
      </c>
      <c r="Q11" s="52" t="str">
        <f t="shared" ref="Q11:Q22" si="16">IF(O11=0,"",O11-N11)</f>
        <v/>
      </c>
      <c r="R11" s="13">
        <f t="shared" ref="R11:R21" si="17">+C11</f>
        <v>9989</v>
      </c>
      <c r="S11" s="13">
        <f t="shared" ref="S11:S21" si="18">+F11</f>
        <v>0</v>
      </c>
      <c r="T11" s="51" t="str">
        <f t="shared" ref="T11:T22" si="19">IF(S11=0,"",IFERROR(S11/R11-1,""))</f>
        <v/>
      </c>
      <c r="U11" s="52" t="str">
        <f t="shared" ref="U11:U22" si="20">IF(S11=0,"",S11-R11)</f>
        <v/>
      </c>
      <c r="W11" s="55">
        <f t="shared" si="3"/>
        <v>278.77211314091926</v>
      </c>
      <c r="X11" s="55" t="str">
        <f t="shared" si="4"/>
        <v/>
      </c>
      <c r="Y11" s="55">
        <f t="shared" ref="Y11:Y22" si="21">IFERROR(J11/R11,"")</f>
        <v>44.825945540094096</v>
      </c>
      <c r="Z11" s="55" t="str">
        <f t="shared" ref="Z11:Z22" si="22">IFERROR(K11/S11,"")</f>
        <v/>
      </c>
      <c r="AA11" s="55">
        <f t="shared" si="5"/>
        <v>0.21522956268466495</v>
      </c>
      <c r="AB11" s="55" t="str">
        <f t="shared" si="6"/>
        <v/>
      </c>
      <c r="AC11" s="55">
        <f t="shared" si="7"/>
        <v>6.2189901357813966</v>
      </c>
      <c r="AD11" s="55" t="str">
        <f t="shared" si="8"/>
        <v/>
      </c>
      <c r="AE11" s="55">
        <f t="shared" si="9"/>
        <v>0.160797810925351</v>
      </c>
      <c r="AF11" s="55" t="str">
        <f t="shared" si="10"/>
        <v/>
      </c>
    </row>
    <row r="12" spans="1:32" ht="13.8">
      <c r="A12" s="4" t="s">
        <v>386</v>
      </c>
      <c r="B12" s="5">
        <v>483414.57</v>
      </c>
      <c r="C12" s="5">
        <v>1204</v>
      </c>
      <c r="D12" s="5">
        <v>1685.1043333333316</v>
      </c>
      <c r="E12" s="5"/>
      <c r="F12" s="5"/>
      <c r="G12" s="5"/>
      <c r="I12" s="1" t="str">
        <f t="shared" si="0"/>
        <v>marzo</v>
      </c>
      <c r="J12" s="13">
        <f t="shared" si="11"/>
        <v>483414.57</v>
      </c>
      <c r="K12" s="13">
        <f t="shared" si="12"/>
        <v>0</v>
      </c>
      <c r="L12" s="51" t="str">
        <f t="shared" si="13"/>
        <v/>
      </c>
      <c r="M12" s="52" t="str">
        <f t="shared" si="14"/>
        <v/>
      </c>
      <c r="N12" s="56">
        <f t="shared" si="1"/>
        <v>1685.1043333333316</v>
      </c>
      <c r="O12" s="56">
        <f t="shared" si="2"/>
        <v>0</v>
      </c>
      <c r="P12" s="51" t="str">
        <f t="shared" si="15"/>
        <v/>
      </c>
      <c r="Q12" s="52" t="str">
        <f t="shared" si="16"/>
        <v/>
      </c>
      <c r="R12" s="13">
        <f t="shared" si="17"/>
        <v>1204</v>
      </c>
      <c r="S12" s="13">
        <f t="shared" si="18"/>
        <v>0</v>
      </c>
      <c r="T12" s="51" t="str">
        <f t="shared" si="19"/>
        <v/>
      </c>
      <c r="U12" s="52" t="str">
        <f t="shared" si="20"/>
        <v/>
      </c>
      <c r="W12" s="55">
        <f t="shared" si="3"/>
        <v>286.87515688939567</v>
      </c>
      <c r="X12" s="55" t="str">
        <f t="shared" si="4"/>
        <v/>
      </c>
      <c r="Y12" s="55">
        <f t="shared" si="21"/>
        <v>401.50711794019935</v>
      </c>
      <c r="Z12" s="55" t="str">
        <f t="shared" si="22"/>
        <v/>
      </c>
      <c r="AA12" s="55">
        <f t="shared" si="5"/>
        <v>0.2091502124149876</v>
      </c>
      <c r="AB12" s="55" t="str">
        <f t="shared" si="6"/>
        <v/>
      </c>
      <c r="AC12" s="55">
        <f t="shared" si="7"/>
        <v>0.71449581855762512</v>
      </c>
      <c r="AD12" s="55" t="str">
        <f t="shared" si="8"/>
        <v/>
      </c>
      <c r="AE12" s="55">
        <f t="shared" si="9"/>
        <v>1.3995883167220362</v>
      </c>
      <c r="AF12" s="55" t="str">
        <f t="shared" si="10"/>
        <v/>
      </c>
    </row>
    <row r="13" spans="1:32" ht="13.8">
      <c r="A13" s="4" t="s">
        <v>387</v>
      </c>
      <c r="B13" s="5">
        <v>305072.3</v>
      </c>
      <c r="C13" s="5">
        <v>732</v>
      </c>
      <c r="D13" s="5">
        <v>1104.9059999999999</v>
      </c>
      <c r="E13" s="5"/>
      <c r="F13" s="5"/>
      <c r="G13" s="5"/>
      <c r="I13" s="1" t="str">
        <f t="shared" si="0"/>
        <v>abril</v>
      </c>
      <c r="J13" s="13">
        <f t="shared" si="11"/>
        <v>305072.3</v>
      </c>
      <c r="K13" s="13">
        <f t="shared" si="12"/>
        <v>0</v>
      </c>
      <c r="L13" s="51" t="str">
        <f t="shared" si="13"/>
        <v/>
      </c>
      <c r="M13" s="52" t="str">
        <f t="shared" si="14"/>
        <v/>
      </c>
      <c r="N13" s="56">
        <f t="shared" si="1"/>
        <v>1104.9059999999999</v>
      </c>
      <c r="O13" s="56">
        <f t="shared" si="2"/>
        <v>0</v>
      </c>
      <c r="P13" s="51" t="str">
        <f t="shared" si="15"/>
        <v/>
      </c>
      <c r="Q13" s="52" t="str">
        <f t="shared" si="16"/>
        <v/>
      </c>
      <c r="R13" s="13">
        <f t="shared" si="17"/>
        <v>732</v>
      </c>
      <c r="S13" s="13">
        <f t="shared" si="18"/>
        <v>0</v>
      </c>
      <c r="T13" s="51" t="str">
        <f t="shared" si="19"/>
        <v/>
      </c>
      <c r="U13" s="52" t="str">
        <f t="shared" si="20"/>
        <v/>
      </c>
      <c r="W13" s="55">
        <f t="shared" si="3"/>
        <v>276.10701724852612</v>
      </c>
      <c r="X13" s="55" t="str">
        <f t="shared" si="4"/>
        <v/>
      </c>
      <c r="Y13" s="55">
        <f t="shared" si="21"/>
        <v>416.76543715846992</v>
      </c>
      <c r="Z13" s="55" t="str">
        <f t="shared" si="22"/>
        <v/>
      </c>
      <c r="AA13" s="55">
        <f t="shared" si="5"/>
        <v>0.21730704492017139</v>
      </c>
      <c r="AB13" s="55" t="str">
        <f t="shared" si="6"/>
        <v/>
      </c>
      <c r="AC13" s="55">
        <f t="shared" si="7"/>
        <v>0.66249979636276757</v>
      </c>
      <c r="AD13" s="55" t="str">
        <f t="shared" si="8"/>
        <v/>
      </c>
      <c r="AE13" s="55">
        <f t="shared" si="9"/>
        <v>1.5094344262295081</v>
      </c>
      <c r="AF13" s="55" t="str">
        <f t="shared" si="10"/>
        <v/>
      </c>
    </row>
    <row r="14" spans="1:32" ht="13.8">
      <c r="A14" s="4" t="s">
        <v>388</v>
      </c>
      <c r="B14" s="5">
        <v>312924.62</v>
      </c>
      <c r="C14" s="5">
        <v>1068</v>
      </c>
      <c r="D14" s="5">
        <v>1223.0305000000001</v>
      </c>
      <c r="E14" s="5"/>
      <c r="F14" s="5"/>
      <c r="G14" s="5"/>
      <c r="I14" s="1" t="str">
        <f t="shared" si="0"/>
        <v>mayo</v>
      </c>
      <c r="J14" s="13">
        <f t="shared" si="11"/>
        <v>312924.62</v>
      </c>
      <c r="K14" s="13">
        <f t="shared" si="12"/>
        <v>0</v>
      </c>
      <c r="L14" s="51" t="str">
        <f t="shared" si="13"/>
        <v/>
      </c>
      <c r="M14" s="52" t="str">
        <f t="shared" si="14"/>
        <v/>
      </c>
      <c r="N14" s="56">
        <f t="shared" si="1"/>
        <v>1223.0305000000001</v>
      </c>
      <c r="O14" s="56">
        <f t="shared" si="2"/>
        <v>0</v>
      </c>
      <c r="P14" s="51" t="str">
        <f t="shared" si="15"/>
        <v/>
      </c>
      <c r="Q14" s="52" t="str">
        <f t="shared" si="16"/>
        <v/>
      </c>
      <c r="R14" s="13">
        <f t="shared" si="17"/>
        <v>1068</v>
      </c>
      <c r="S14" s="13">
        <f t="shared" si="18"/>
        <v>0</v>
      </c>
      <c r="T14" s="51" t="str">
        <f t="shared" si="19"/>
        <v/>
      </c>
      <c r="U14" s="52" t="str">
        <f t="shared" si="20"/>
        <v/>
      </c>
      <c r="W14" s="55">
        <f t="shared" si="3"/>
        <v>255.86002965584257</v>
      </c>
      <c r="X14" s="55" t="str">
        <f t="shared" si="4"/>
        <v/>
      </c>
      <c r="Y14" s="55">
        <f t="shared" si="21"/>
        <v>293.00058052434457</v>
      </c>
      <c r="Z14" s="55" t="str">
        <f t="shared" si="22"/>
        <v/>
      </c>
      <c r="AA14" s="55">
        <f t="shared" si="5"/>
        <v>0.23450321678108935</v>
      </c>
      <c r="AB14" s="55" t="str">
        <f t="shared" si="6"/>
        <v/>
      </c>
      <c r="AC14" s="55">
        <f t="shared" si="7"/>
        <v>0.87324069187154363</v>
      </c>
      <c r="AD14" s="55" t="str">
        <f t="shared" si="8"/>
        <v/>
      </c>
      <c r="AE14" s="55">
        <f t="shared" si="9"/>
        <v>1.1451596441947567</v>
      </c>
      <c r="AF14" s="55" t="str">
        <f t="shared" si="10"/>
        <v/>
      </c>
    </row>
    <row r="15" spans="1:32" ht="13.8">
      <c r="A15" s="4" t="s">
        <v>389</v>
      </c>
      <c r="B15" s="5">
        <v>385375.14999999997</v>
      </c>
      <c r="C15" s="5">
        <v>2142</v>
      </c>
      <c r="D15" s="5">
        <v>1546.3633333333321</v>
      </c>
      <c r="E15" s="5"/>
      <c r="F15" s="5"/>
      <c r="G15" s="5"/>
      <c r="I15" s="1" t="str">
        <f t="shared" si="0"/>
        <v>junio</v>
      </c>
      <c r="J15" s="13">
        <f t="shared" si="11"/>
        <v>385375.14999999997</v>
      </c>
      <c r="K15" s="13">
        <f t="shared" si="12"/>
        <v>0</v>
      </c>
      <c r="L15" s="51" t="str">
        <f t="shared" si="13"/>
        <v/>
      </c>
      <c r="M15" s="52" t="str">
        <f t="shared" si="14"/>
        <v/>
      </c>
      <c r="N15" s="56">
        <f t="shared" si="1"/>
        <v>1546.3633333333321</v>
      </c>
      <c r="O15" s="56">
        <f t="shared" si="2"/>
        <v>0</v>
      </c>
      <c r="P15" s="51" t="str">
        <f t="shared" si="15"/>
        <v/>
      </c>
      <c r="Q15" s="52" t="str">
        <f t="shared" si="16"/>
        <v/>
      </c>
      <c r="R15" s="13">
        <f t="shared" si="17"/>
        <v>2142</v>
      </c>
      <c r="S15" s="13">
        <f t="shared" si="18"/>
        <v>0</v>
      </c>
      <c r="T15" s="51" t="str">
        <f t="shared" si="19"/>
        <v/>
      </c>
      <c r="U15" s="52" t="str">
        <f t="shared" si="20"/>
        <v/>
      </c>
      <c r="W15" s="55">
        <f t="shared" si="3"/>
        <v>249.21384366330483</v>
      </c>
      <c r="X15" s="55" t="str">
        <f t="shared" si="4"/>
        <v/>
      </c>
      <c r="Y15" s="55">
        <f t="shared" si="21"/>
        <v>179.91370214752567</v>
      </c>
      <c r="Z15" s="55" t="str">
        <f t="shared" si="22"/>
        <v/>
      </c>
      <c r="AA15" s="55">
        <f t="shared" si="5"/>
        <v>0.24075709085030506</v>
      </c>
      <c r="AB15" s="55" t="str">
        <f t="shared" si="6"/>
        <v/>
      </c>
      <c r="AC15" s="55">
        <f t="shared" si="7"/>
        <v>1.3851854566305042</v>
      </c>
      <c r="AD15" s="55" t="str">
        <f t="shared" si="8"/>
        <v/>
      </c>
      <c r="AE15" s="55">
        <f t="shared" si="9"/>
        <v>0.72192499221910933</v>
      </c>
      <c r="AF15" s="55" t="str">
        <f t="shared" si="10"/>
        <v/>
      </c>
    </row>
    <row r="16" spans="1:32" ht="13.8">
      <c r="A16" s="4" t="s">
        <v>459</v>
      </c>
      <c r="B16" s="5">
        <v>416911.72</v>
      </c>
      <c r="C16" s="5">
        <v>1203</v>
      </c>
      <c r="D16" s="5">
        <v>1447.7583333333323</v>
      </c>
      <c r="E16" s="5"/>
      <c r="F16" s="5"/>
      <c r="G16" s="5"/>
      <c r="I16" s="1" t="str">
        <f t="shared" si="0"/>
        <v>julio</v>
      </c>
      <c r="J16" s="13">
        <f t="shared" si="11"/>
        <v>416911.72</v>
      </c>
      <c r="K16" s="13">
        <f t="shared" si="12"/>
        <v>0</v>
      </c>
      <c r="L16" s="51" t="str">
        <f t="shared" si="13"/>
        <v/>
      </c>
      <c r="M16" s="52" t="str">
        <f t="shared" si="14"/>
        <v/>
      </c>
      <c r="N16" s="56">
        <f t="shared" si="1"/>
        <v>1447.7583333333323</v>
      </c>
      <c r="O16" s="56">
        <f t="shared" si="2"/>
        <v>0</v>
      </c>
      <c r="P16" s="51" t="str">
        <f t="shared" si="15"/>
        <v/>
      </c>
      <c r="Q16" s="52" t="str">
        <f t="shared" si="16"/>
        <v/>
      </c>
      <c r="R16" s="13">
        <f t="shared" si="17"/>
        <v>1203</v>
      </c>
      <c r="S16" s="13">
        <f t="shared" si="18"/>
        <v>0</v>
      </c>
      <c r="T16" s="51" t="str">
        <f t="shared" si="19"/>
        <v/>
      </c>
      <c r="U16" s="52" t="str">
        <f t="shared" si="20"/>
        <v/>
      </c>
      <c r="W16" s="55">
        <f t="shared" si="3"/>
        <v>287.97051994174922</v>
      </c>
      <c r="X16" s="55" t="str">
        <f t="shared" si="4"/>
        <v/>
      </c>
      <c r="Y16" s="55">
        <f t="shared" si="21"/>
        <v>346.56003325020777</v>
      </c>
      <c r="Z16" s="55" t="str">
        <f t="shared" si="22"/>
        <v/>
      </c>
      <c r="AA16" s="55">
        <f t="shared" si="5"/>
        <v>0.20835466079005874</v>
      </c>
      <c r="AB16" s="55" t="str">
        <f t="shared" si="6"/>
        <v/>
      </c>
      <c r="AC16" s="55">
        <f t="shared" si="7"/>
        <v>0.83093978622122766</v>
      </c>
      <c r="AD16" s="55" t="str">
        <f t="shared" si="8"/>
        <v/>
      </c>
      <c r="AE16" s="55">
        <f t="shared" si="9"/>
        <v>1.2034566361873087</v>
      </c>
      <c r="AF16" s="55" t="str">
        <f t="shared" si="10"/>
        <v/>
      </c>
    </row>
    <row r="17" spans="1:32" ht="13.8">
      <c r="A17" s="4" t="s">
        <v>512</v>
      </c>
      <c r="B17" s="5">
        <v>378522.28</v>
      </c>
      <c r="C17" s="5">
        <v>1160</v>
      </c>
      <c r="D17" s="5">
        <v>1400.3319999999994</v>
      </c>
      <c r="E17" s="5"/>
      <c r="F17" s="5"/>
      <c r="G17" s="5"/>
      <c r="I17" s="1" t="str">
        <f t="shared" si="0"/>
        <v>agosto</v>
      </c>
      <c r="J17" s="13">
        <f t="shared" si="11"/>
        <v>378522.28</v>
      </c>
      <c r="K17" s="13">
        <f t="shared" si="12"/>
        <v>0</v>
      </c>
      <c r="L17" s="51" t="str">
        <f t="shared" si="13"/>
        <v/>
      </c>
      <c r="M17" s="52" t="str">
        <f t="shared" si="14"/>
        <v/>
      </c>
      <c r="N17" s="56">
        <f t="shared" si="1"/>
        <v>1400.3319999999994</v>
      </c>
      <c r="O17" s="56">
        <f t="shared" si="2"/>
        <v>0</v>
      </c>
      <c r="P17" s="51" t="str">
        <f t="shared" si="15"/>
        <v/>
      </c>
      <c r="Q17" s="52" t="str">
        <f t="shared" si="16"/>
        <v/>
      </c>
      <c r="R17" s="13">
        <f t="shared" si="17"/>
        <v>1160</v>
      </c>
      <c r="S17" s="13">
        <f t="shared" si="18"/>
        <v>0</v>
      </c>
      <c r="T17" s="51" t="str">
        <f t="shared" si="19"/>
        <v/>
      </c>
      <c r="U17" s="52" t="str">
        <f t="shared" si="20"/>
        <v/>
      </c>
      <c r="W17" s="55">
        <f t="shared" si="3"/>
        <v>270.30895530488499</v>
      </c>
      <c r="X17" s="55" t="str">
        <f t="shared" si="4"/>
        <v/>
      </c>
      <c r="Y17" s="55">
        <f t="shared" si="21"/>
        <v>326.31231034482761</v>
      </c>
      <c r="Z17" s="55" t="str">
        <f t="shared" si="22"/>
        <v/>
      </c>
      <c r="AA17" s="55">
        <f t="shared" si="5"/>
        <v>0.2219682286601464</v>
      </c>
      <c r="AB17" s="55" t="str">
        <f t="shared" si="6"/>
        <v/>
      </c>
      <c r="AC17" s="55">
        <f t="shared" si="7"/>
        <v>0.82837498536061482</v>
      </c>
      <c r="AD17" s="55" t="str">
        <f t="shared" si="8"/>
        <v/>
      </c>
      <c r="AE17" s="55">
        <f t="shared" si="9"/>
        <v>1.2071827586206891</v>
      </c>
      <c r="AF17" s="55" t="str">
        <f t="shared" si="10"/>
        <v/>
      </c>
    </row>
    <row r="18" spans="1:32" ht="13.8">
      <c r="A18" s="4" t="s">
        <v>515</v>
      </c>
      <c r="B18" s="5">
        <v>394969.80999999994</v>
      </c>
      <c r="C18" s="5">
        <v>1771</v>
      </c>
      <c r="D18" s="5">
        <v>1271.7749999999992</v>
      </c>
      <c r="E18" s="5"/>
      <c r="F18" s="5"/>
      <c r="G18" s="5"/>
      <c r="I18" s="1" t="str">
        <f t="shared" si="0"/>
        <v>septiembre</v>
      </c>
      <c r="J18" s="13">
        <f t="shared" si="11"/>
        <v>394969.80999999994</v>
      </c>
      <c r="K18" s="13">
        <f t="shared" si="12"/>
        <v>0</v>
      </c>
      <c r="L18" s="51" t="str">
        <f t="shared" si="13"/>
        <v/>
      </c>
      <c r="M18" s="52" t="str">
        <f t="shared" si="14"/>
        <v/>
      </c>
      <c r="N18" s="56">
        <f t="shared" si="1"/>
        <v>1271.7749999999992</v>
      </c>
      <c r="O18" s="56">
        <f t="shared" si="2"/>
        <v>0</v>
      </c>
      <c r="P18" s="51" t="str">
        <f t="shared" si="15"/>
        <v/>
      </c>
      <c r="Q18" s="52" t="str">
        <f t="shared" si="16"/>
        <v/>
      </c>
      <c r="R18" s="13">
        <f t="shared" si="17"/>
        <v>1771</v>
      </c>
      <c r="S18" s="13">
        <f t="shared" si="18"/>
        <v>0</v>
      </c>
      <c r="T18" s="51" t="str">
        <f t="shared" si="19"/>
        <v/>
      </c>
      <c r="U18" s="52" t="str">
        <f t="shared" si="20"/>
        <v/>
      </c>
      <c r="W18" s="55">
        <f t="shared" si="3"/>
        <v>310.56579190501481</v>
      </c>
      <c r="X18" s="55" t="str">
        <f t="shared" si="4"/>
        <v/>
      </c>
      <c r="Y18" s="55">
        <f t="shared" si="21"/>
        <v>223.02078486730656</v>
      </c>
      <c r="Z18" s="55" t="str">
        <f t="shared" si="22"/>
        <v/>
      </c>
      <c r="AA18" s="55">
        <f t="shared" si="5"/>
        <v>0.19319577868495813</v>
      </c>
      <c r="AB18" s="55" t="str">
        <f t="shared" si="6"/>
        <v/>
      </c>
      <c r="AC18" s="55">
        <f t="shared" si="7"/>
        <v>1.3925419197578197</v>
      </c>
      <c r="AD18" s="55" t="str">
        <f t="shared" si="8"/>
        <v/>
      </c>
      <c r="AE18" s="55">
        <f t="shared" si="9"/>
        <v>0.71811123658949705</v>
      </c>
      <c r="AF18" s="55" t="str">
        <f t="shared" si="10"/>
        <v/>
      </c>
    </row>
    <row r="19" spans="1:32" ht="13.8">
      <c r="A19" s="4" t="s">
        <v>611</v>
      </c>
      <c r="B19" s="5">
        <v>511124.9</v>
      </c>
      <c r="C19" s="5">
        <v>1902</v>
      </c>
      <c r="D19" s="5">
        <v>1914.2751666666636</v>
      </c>
      <c r="E19" s="5"/>
      <c r="F19" s="5"/>
      <c r="G19" s="5"/>
      <c r="I19" s="1" t="str">
        <f t="shared" si="0"/>
        <v>octubre</v>
      </c>
      <c r="J19" s="13">
        <f t="shared" si="11"/>
        <v>511124.9</v>
      </c>
      <c r="K19" s="13">
        <f t="shared" si="12"/>
        <v>0</v>
      </c>
      <c r="L19" s="51" t="str">
        <f t="shared" si="13"/>
        <v/>
      </c>
      <c r="M19" s="52" t="str">
        <f t="shared" si="14"/>
        <v/>
      </c>
      <c r="N19" s="56">
        <f t="shared" si="1"/>
        <v>1914.2751666666636</v>
      </c>
      <c r="O19" s="56">
        <f t="shared" si="2"/>
        <v>0</v>
      </c>
      <c r="P19" s="51" t="str">
        <f t="shared" si="15"/>
        <v/>
      </c>
      <c r="Q19" s="52" t="str">
        <f t="shared" si="16"/>
        <v/>
      </c>
      <c r="R19" s="13">
        <f t="shared" si="17"/>
        <v>1902</v>
      </c>
      <c r="S19" s="13">
        <f t="shared" si="18"/>
        <v>0</v>
      </c>
      <c r="T19" s="51" t="str">
        <f t="shared" si="19"/>
        <v/>
      </c>
      <c r="U19" s="52" t="str">
        <f t="shared" si="20"/>
        <v/>
      </c>
      <c r="W19" s="55">
        <f t="shared" si="3"/>
        <v>267.0070159714939</v>
      </c>
      <c r="X19" s="55" t="str">
        <f t="shared" si="4"/>
        <v/>
      </c>
      <c r="Y19" s="55">
        <f t="shared" si="21"/>
        <v>268.73023133543637</v>
      </c>
      <c r="Z19" s="55" t="str">
        <f t="shared" si="22"/>
        <v/>
      </c>
      <c r="AA19" s="55">
        <f t="shared" si="5"/>
        <v>0.22471319632442055</v>
      </c>
      <c r="AB19" s="55" t="str">
        <f t="shared" si="6"/>
        <v/>
      </c>
      <c r="AC19" s="55">
        <f t="shared" si="7"/>
        <v>0.99358756417028671</v>
      </c>
      <c r="AD19" s="55" t="str">
        <f t="shared" si="8"/>
        <v/>
      </c>
      <c r="AE19" s="55">
        <f t="shared" si="9"/>
        <v>1.0064538205397811</v>
      </c>
      <c r="AF19" s="55" t="str">
        <f t="shared" si="10"/>
        <v/>
      </c>
    </row>
    <row r="20" spans="1:32" ht="13.8">
      <c r="A20" s="4" t="s">
        <v>621</v>
      </c>
      <c r="B20" s="5">
        <v>358329.20999999996</v>
      </c>
      <c r="C20" s="5">
        <v>4886</v>
      </c>
      <c r="D20" s="5">
        <v>1271.8741666666656</v>
      </c>
      <c r="E20" s="5"/>
      <c r="F20" s="5"/>
      <c r="G20" s="5"/>
      <c r="I20" s="1" t="str">
        <f t="shared" ref="I20:I21" si="23">+A20</f>
        <v>noviembre</v>
      </c>
      <c r="J20" s="13">
        <f t="shared" ref="J20:J21" si="24">+B20</f>
        <v>358329.20999999996</v>
      </c>
      <c r="K20" s="13">
        <f t="shared" ref="K20:K21" si="25">+E20</f>
        <v>0</v>
      </c>
      <c r="L20" s="51" t="str">
        <f t="shared" si="13"/>
        <v/>
      </c>
      <c r="M20" s="52" t="str">
        <f t="shared" si="14"/>
        <v/>
      </c>
      <c r="N20" s="56">
        <f t="shared" si="1"/>
        <v>1271.8741666666656</v>
      </c>
      <c r="O20" s="56">
        <f t="shared" si="2"/>
        <v>0</v>
      </c>
      <c r="P20" s="51" t="str">
        <f t="shared" si="15"/>
        <v/>
      </c>
      <c r="Q20" s="52" t="str">
        <f t="shared" si="16"/>
        <v/>
      </c>
      <c r="R20" s="13">
        <f t="shared" si="17"/>
        <v>4886</v>
      </c>
      <c r="S20" s="13">
        <f t="shared" si="18"/>
        <v>0</v>
      </c>
      <c r="T20" s="51" t="str">
        <f t="shared" si="19"/>
        <v/>
      </c>
      <c r="U20" s="52" t="str">
        <f t="shared" si="20"/>
        <v/>
      </c>
      <c r="W20" s="55">
        <f t="shared" si="3"/>
        <v>281.73322439523321</v>
      </c>
      <c r="X20" s="55" t="str">
        <f t="shared" si="4"/>
        <v/>
      </c>
      <c r="Y20" s="55">
        <f t="shared" si="21"/>
        <v>73.337947196070402</v>
      </c>
      <c r="Z20" s="55" t="str">
        <f t="shared" si="22"/>
        <v/>
      </c>
      <c r="AA20" s="55">
        <f t="shared" si="5"/>
        <v>0.21296742735541974</v>
      </c>
      <c r="AB20" s="55" t="str">
        <f t="shared" si="6"/>
        <v/>
      </c>
      <c r="AC20" s="55">
        <f t="shared" si="7"/>
        <v>3.841574998574941</v>
      </c>
      <c r="AD20" s="55" t="str">
        <f t="shared" si="8"/>
        <v/>
      </c>
      <c r="AE20" s="55">
        <f t="shared" si="9"/>
        <v>0.26030989903124552</v>
      </c>
      <c r="AF20" s="55" t="str">
        <f t="shared" si="10"/>
        <v/>
      </c>
    </row>
    <row r="21" spans="1:32" ht="13.8">
      <c r="A21" s="4" t="s">
        <v>639</v>
      </c>
      <c r="B21" s="5">
        <v>439181</v>
      </c>
      <c r="C21" s="5">
        <v>1025</v>
      </c>
      <c r="D21" s="5">
        <v>1612.2853333333326</v>
      </c>
      <c r="E21" s="5"/>
      <c r="F21" s="5"/>
      <c r="G21" s="5"/>
      <c r="I21" s="1" t="str">
        <f t="shared" si="23"/>
        <v>diciembre</v>
      </c>
      <c r="J21" s="13">
        <f t="shared" si="24"/>
        <v>439181</v>
      </c>
      <c r="K21" s="13">
        <f t="shared" si="25"/>
        <v>0</v>
      </c>
      <c r="L21" s="51" t="str">
        <f t="shared" si="13"/>
        <v/>
      </c>
      <c r="M21" s="52" t="str">
        <f t="shared" si="14"/>
        <v/>
      </c>
      <c r="N21" s="56">
        <f t="shared" si="1"/>
        <v>1612.2853333333326</v>
      </c>
      <c r="O21" s="56">
        <f t="shared" si="2"/>
        <v>0</v>
      </c>
      <c r="P21" s="51" t="str">
        <f t="shared" si="15"/>
        <v/>
      </c>
      <c r="Q21" s="52" t="str">
        <f t="shared" si="16"/>
        <v/>
      </c>
      <c r="R21" s="13">
        <f t="shared" si="17"/>
        <v>1025</v>
      </c>
      <c r="S21" s="13">
        <f t="shared" si="18"/>
        <v>0</v>
      </c>
      <c r="T21" s="51" t="str">
        <f t="shared" si="19"/>
        <v/>
      </c>
      <c r="U21" s="52" t="str">
        <f t="shared" si="20"/>
        <v/>
      </c>
      <c r="W21" s="55">
        <f t="shared" si="3"/>
        <v>272.39657331125852</v>
      </c>
      <c r="X21" s="55" t="str">
        <f t="shared" si="4"/>
        <v/>
      </c>
      <c r="Y21" s="55">
        <f t="shared" si="21"/>
        <v>428.46926829268295</v>
      </c>
      <c r="Z21" s="55" t="str">
        <f t="shared" si="22"/>
        <v/>
      </c>
      <c r="AA21" s="55">
        <f t="shared" si="5"/>
        <v>0.22026708805708797</v>
      </c>
      <c r="AB21" s="55" t="str">
        <f t="shared" si="6"/>
        <v/>
      </c>
      <c r="AC21" s="55">
        <f t="shared" si="7"/>
        <v>0.63574354911537612</v>
      </c>
      <c r="AD21" s="55" t="str">
        <f t="shared" si="8"/>
        <v/>
      </c>
      <c r="AE21" s="55">
        <f t="shared" si="9"/>
        <v>1.5729613008130074</v>
      </c>
      <c r="AF21" s="55" t="str">
        <f t="shared" si="10"/>
        <v/>
      </c>
    </row>
    <row r="22" spans="1:32" ht="13.8">
      <c r="A22" s="4" t="s">
        <v>382</v>
      </c>
      <c r="B22" s="5">
        <v>4945117.93</v>
      </c>
      <c r="C22" s="5">
        <v>33623</v>
      </c>
      <c r="D22" s="5">
        <v>17699.874499999987</v>
      </c>
      <c r="E22" s="5">
        <v>446058.06</v>
      </c>
      <c r="F22" s="5">
        <v>2015</v>
      </c>
      <c r="G22" s="5">
        <v>1583.1449999999984</v>
      </c>
      <c r="I22" s="28" t="s">
        <v>679</v>
      </c>
      <c r="J22" s="29">
        <f>SUM(J10:J21)</f>
        <v>4945117.93</v>
      </c>
      <c r="K22" s="29">
        <f>SUM(K10:K21)</f>
        <v>446058.06</v>
      </c>
      <c r="L22" s="53">
        <f>IF(K22=0,"",IFERROR(K22/J22-1,""))</f>
        <v>-0.90979829676175183</v>
      </c>
      <c r="M22" s="54">
        <f t="shared" si="14"/>
        <v>-4499059.87</v>
      </c>
      <c r="N22" s="29">
        <f>SUM(N10:N21)</f>
        <v>17699.874499999987</v>
      </c>
      <c r="O22" s="29">
        <f>SUM(O10:O21)</f>
        <v>1583.1449999999984</v>
      </c>
      <c r="P22" s="53">
        <f t="shared" si="15"/>
        <v>-0.91055614546871511</v>
      </c>
      <c r="Q22" s="54">
        <f t="shared" si="16"/>
        <v>-16116.729499999989</v>
      </c>
      <c r="R22" s="29">
        <f>SUM(R10:R21)</f>
        <v>33623</v>
      </c>
      <c r="S22" s="29">
        <f>SUM(S10:S21)</f>
        <v>2015</v>
      </c>
      <c r="T22" s="53">
        <f t="shared" si="19"/>
        <v>-0.94007078487939799</v>
      </c>
      <c r="U22" s="54">
        <f t="shared" si="20"/>
        <v>-31608</v>
      </c>
      <c r="W22" s="57">
        <f t="shared" si="3"/>
        <v>279.38717475087202</v>
      </c>
      <c r="X22" s="57">
        <f t="shared" si="4"/>
        <v>281.75439394370096</v>
      </c>
      <c r="Y22" s="57">
        <f t="shared" si="21"/>
        <v>147.07545222020639</v>
      </c>
      <c r="Z22" s="57">
        <f t="shared" si="22"/>
        <v>221.36876426799006</v>
      </c>
      <c r="AA22" s="57">
        <f t="shared" si="5"/>
        <v>0.21475574193232624</v>
      </c>
      <c r="AB22" s="57">
        <f t="shared" si="6"/>
        <v>0.21295142609910447</v>
      </c>
      <c r="AC22" s="57">
        <f t="shared" si="7"/>
        <v>1.8996179888168148</v>
      </c>
      <c r="AD22" s="57">
        <f t="shared" si="8"/>
        <v>1.272782973132595</v>
      </c>
      <c r="AE22" s="57">
        <f t="shared" si="9"/>
        <v>0.5264216310263804</v>
      </c>
      <c r="AF22" s="57">
        <f t="shared" si="10"/>
        <v>0.78567990074441607</v>
      </c>
    </row>
    <row r="23" spans="1:32" ht="13.8">
      <c r="A23" s="4"/>
      <c r="B23" s="5"/>
      <c r="C23" s="5"/>
      <c r="D23" s="5"/>
      <c r="E23" s="5"/>
      <c r="F23" s="5"/>
      <c r="G23" s="5"/>
      <c r="I23" s="50"/>
      <c r="J23" s="50"/>
      <c r="K23" s="50"/>
      <c r="L23" s="50"/>
      <c r="M23" s="50"/>
      <c r="N23" s="50"/>
      <c r="R23" s="50"/>
      <c r="S23" s="50"/>
      <c r="T23" s="50"/>
      <c r="U23" s="50"/>
    </row>
    <row r="24" spans="1:32" ht="13.8">
      <c r="I24" s="30" t="s">
        <v>395</v>
      </c>
      <c r="J24" s="11">
        <f>AVERAGE(J10)</f>
        <v>511526</v>
      </c>
      <c r="K24" s="11">
        <f>AVERAGE(K10)</f>
        <v>446058.06</v>
      </c>
      <c r="N24" s="11">
        <f>AVERAGE(N10)</f>
        <v>1615.9609999999986</v>
      </c>
      <c r="O24" s="11">
        <f>AVERAGE(O10)</f>
        <v>1583.1449999999984</v>
      </c>
      <c r="R24" s="11">
        <f>AVERAGE(R10)</f>
        <v>6541</v>
      </c>
      <c r="S24" s="11">
        <f>AVERAGE(S10)</f>
        <v>2015</v>
      </c>
    </row>
    <row r="25" spans="1:32" ht="13.8">
      <c r="I25" s="31" t="s">
        <v>396</v>
      </c>
      <c r="J25" s="12">
        <f>_xlfn.STDEV.P(J10)</f>
        <v>0</v>
      </c>
      <c r="K25" s="12">
        <f>_xlfn.STDEV.P(K10)</f>
        <v>0</v>
      </c>
      <c r="N25" s="12">
        <f>_xlfn.STDEV.P(N10)</f>
        <v>0</v>
      </c>
      <c r="O25" s="12">
        <f>_xlfn.STDEV.P(O10)</f>
        <v>0</v>
      </c>
      <c r="R25" s="12">
        <f>_xlfn.STDEV.P(R10)</f>
        <v>0</v>
      </c>
      <c r="S25" s="12">
        <f>_xlfn.STDEV.P(S10)</f>
        <v>0</v>
      </c>
    </row>
    <row r="26" spans="1:32" ht="13.8" hidden="1">
      <c r="I26" s="32" t="s">
        <v>397</v>
      </c>
      <c r="J26" s="11">
        <f>MEDIAN(J10)</f>
        <v>511526</v>
      </c>
      <c r="K26" s="11">
        <f>MEDIAN(K10)</f>
        <v>446058.06</v>
      </c>
      <c r="N26" s="11">
        <f>MEDIAN(N10)</f>
        <v>1615.9609999999986</v>
      </c>
      <c r="O26" s="11">
        <f>MEDIAN(O10)</f>
        <v>1583.1449999999984</v>
      </c>
      <c r="R26" s="11">
        <f>MEDIAN(R10)</f>
        <v>6541</v>
      </c>
      <c r="S26" s="11">
        <f>MEDIAN(S10)</f>
        <v>2015</v>
      </c>
    </row>
    <row r="27" spans="1:32" ht="13.8">
      <c r="I27" s="32" t="s">
        <v>398</v>
      </c>
      <c r="J27" s="11">
        <f>+MIN(J10)</f>
        <v>511526</v>
      </c>
      <c r="K27" s="11">
        <f>+MIN(K10)</f>
        <v>446058.06</v>
      </c>
      <c r="N27" s="11">
        <f>+MIN(N10)</f>
        <v>1615.9609999999986</v>
      </c>
      <c r="O27" s="11">
        <f>+MIN(O10)</f>
        <v>1583.1449999999984</v>
      </c>
      <c r="R27" s="11">
        <f>+MIN(R10)</f>
        <v>6541</v>
      </c>
      <c r="S27" s="11">
        <f>+MIN(S10)</f>
        <v>2015</v>
      </c>
    </row>
    <row r="28" spans="1:32" ht="13.8">
      <c r="I28" s="32" t="s">
        <v>399</v>
      </c>
      <c r="J28" s="11">
        <f>+MAX(J10)</f>
        <v>511526</v>
      </c>
      <c r="K28" s="11">
        <f>+MAX(K10)</f>
        <v>446058.06</v>
      </c>
      <c r="N28" s="11">
        <f>+MAX(N10)</f>
        <v>1615.9609999999986</v>
      </c>
      <c r="O28" s="11">
        <f>+MAX(O10)</f>
        <v>1583.1449999999984</v>
      </c>
      <c r="R28" s="11">
        <f>+MAX(R10)</f>
        <v>6541</v>
      </c>
      <c r="S28" s="11">
        <f>+MAX(S10)</f>
        <v>2015</v>
      </c>
    </row>
    <row r="51" spans="5:8">
      <c r="E51" s="1"/>
      <c r="F51" s="1"/>
      <c r="G51" s="1"/>
      <c r="H51" s="1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9" spans="5:8">
      <c r="E69" s="1"/>
      <c r="F69" s="1"/>
      <c r="G69" s="1"/>
      <c r="H69" s="1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7" spans="5:8">
      <c r="E87" s="1"/>
      <c r="F87" s="1"/>
      <c r="G87" s="1"/>
      <c r="H87" s="1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105" spans="5:8">
      <c r="E105" s="1"/>
      <c r="F105" s="1"/>
      <c r="G105" s="1"/>
      <c r="H105" s="1"/>
    </row>
    <row r="106" spans="5:8">
      <c r="E106" s="5"/>
      <c r="F106" s="5"/>
      <c r="G106" s="5"/>
      <c r="H106" s="5"/>
    </row>
    <row r="107" spans="5:8">
      <c r="E107" s="5"/>
      <c r="F107" s="5"/>
      <c r="G107" s="5"/>
      <c r="H107" s="5"/>
    </row>
    <row r="108" spans="5:8">
      <c r="E108" s="5"/>
      <c r="F108" s="5"/>
      <c r="G108" s="5"/>
      <c r="H108" s="5"/>
    </row>
    <row r="109" spans="5:8">
      <c r="E109" s="5"/>
      <c r="F109" s="5"/>
      <c r="G109" s="5"/>
      <c r="H109" s="5"/>
    </row>
    <row r="110" spans="5:8">
      <c r="E110" s="5"/>
      <c r="F110" s="5"/>
      <c r="G110" s="5"/>
      <c r="H110" s="5"/>
    </row>
    <row r="111" spans="5:8">
      <c r="E111" s="5"/>
      <c r="F111" s="5"/>
      <c r="G111" s="5"/>
      <c r="H111" s="5"/>
    </row>
    <row r="112" spans="5:8">
      <c r="E112" s="5"/>
      <c r="F112" s="5"/>
      <c r="G112" s="5"/>
      <c r="H112" s="5"/>
    </row>
    <row r="113" spans="5:8">
      <c r="E113" s="5"/>
      <c r="F113" s="5"/>
      <c r="G113" s="5"/>
      <c r="H113" s="5"/>
    </row>
    <row r="114" spans="5:8">
      <c r="E114" s="5"/>
      <c r="F114" s="5"/>
      <c r="G114" s="5"/>
      <c r="H114" s="5"/>
    </row>
    <row r="115" spans="5:8">
      <c r="E115" s="5"/>
      <c r="F115" s="5"/>
      <c r="G115" s="5"/>
      <c r="H115" s="5"/>
    </row>
    <row r="116" spans="5:8">
      <c r="E116" s="5"/>
      <c r="F116" s="5"/>
      <c r="G116" s="5"/>
      <c r="H116" s="5"/>
    </row>
    <row r="117" spans="5:8">
      <c r="E117" s="5"/>
      <c r="F117" s="5"/>
      <c r="G117" s="5"/>
      <c r="H117" s="5"/>
    </row>
    <row r="118" spans="5:8">
      <c r="E118" s="5"/>
      <c r="F118" s="5"/>
      <c r="G118" s="5"/>
      <c r="H118" s="5"/>
    </row>
    <row r="119" spans="5:8">
      <c r="E119" s="5"/>
      <c r="F119" s="5"/>
      <c r="G119" s="5"/>
      <c r="H119" s="5"/>
    </row>
    <row r="120" spans="5:8">
      <c r="E120" s="5"/>
      <c r="F120" s="5"/>
      <c r="G120" s="5"/>
      <c r="H120" s="5"/>
    </row>
    <row r="121" spans="5:8">
      <c r="E121" s="5"/>
      <c r="F121" s="5"/>
      <c r="G121" s="5"/>
      <c r="H121" s="5"/>
    </row>
    <row r="122" spans="5:8">
      <c r="E122" s="5"/>
      <c r="F122" s="5"/>
      <c r="G122" s="5"/>
      <c r="H122" s="5"/>
    </row>
    <row r="123" spans="5:8">
      <c r="E123" s="5"/>
      <c r="F123" s="5"/>
      <c r="G123" s="5"/>
      <c r="H123" s="5"/>
    </row>
    <row r="124" spans="5:8">
      <c r="E124" s="5"/>
      <c r="F124" s="5"/>
      <c r="G124" s="5"/>
      <c r="H124" s="5"/>
    </row>
    <row r="125" spans="5:8">
      <c r="E125" s="5"/>
      <c r="F125" s="5"/>
      <c r="G125" s="5"/>
      <c r="H125" s="5"/>
    </row>
    <row r="126" spans="5:8">
      <c r="E126" s="5"/>
      <c r="F126" s="5"/>
      <c r="G126" s="5"/>
      <c r="H126" s="5"/>
    </row>
    <row r="127" spans="5:8">
      <c r="E127" s="5"/>
      <c r="F127" s="5"/>
      <c r="G127" s="5"/>
      <c r="H127" s="5"/>
    </row>
    <row r="128" spans="5:8">
      <c r="E128" s="5"/>
      <c r="F128" s="5"/>
      <c r="G128" s="5"/>
      <c r="H128" s="5"/>
    </row>
    <row r="129" spans="1:8">
      <c r="E129" s="5"/>
      <c r="F129" s="5"/>
      <c r="G129" s="5"/>
      <c r="H129" s="5"/>
    </row>
    <row r="130" spans="1:8">
      <c r="E130" s="5"/>
      <c r="F130" s="5"/>
      <c r="G130" s="5"/>
      <c r="H130" s="5"/>
    </row>
    <row r="131" spans="1:8">
      <c r="E131" s="5"/>
      <c r="F131" s="5"/>
      <c r="G131" s="5"/>
      <c r="H131" s="5"/>
    </row>
    <row r="132" spans="1:8">
      <c r="E132" s="5"/>
      <c r="F132" s="5"/>
      <c r="G132" s="5"/>
      <c r="H132" s="5"/>
    </row>
    <row r="133" spans="1:8">
      <c r="E133" s="5"/>
      <c r="F133" s="5"/>
      <c r="G133" s="5"/>
      <c r="H133" s="5"/>
    </row>
    <row r="134" spans="1:8">
      <c r="A134" s="6"/>
      <c r="B134" s="5"/>
      <c r="C134" s="5"/>
      <c r="D134" s="5"/>
      <c r="E134" s="5"/>
      <c r="F134" s="5"/>
      <c r="G134" s="5"/>
      <c r="H134" s="5"/>
    </row>
    <row r="135" spans="1:8">
      <c r="A135" s="6"/>
      <c r="B135" s="5"/>
      <c r="C135" s="5"/>
      <c r="D135" s="5"/>
      <c r="E135" s="5"/>
      <c r="F135" s="5"/>
      <c r="G135" s="5"/>
      <c r="H135" s="5"/>
    </row>
    <row r="136" spans="1:8">
      <c r="A136" s="6"/>
      <c r="B136" s="5"/>
      <c r="C136" s="5"/>
      <c r="D136" s="5"/>
      <c r="E136" s="5"/>
      <c r="F136" s="5"/>
      <c r="G136" s="5"/>
      <c r="H136" s="5"/>
    </row>
    <row r="137" spans="1:8">
      <c r="A137" s="6"/>
      <c r="B137" s="5"/>
      <c r="C137" s="5"/>
      <c r="D137" s="5"/>
      <c r="E137" s="5"/>
      <c r="F137" s="5"/>
      <c r="G137" s="5"/>
      <c r="H137" s="5"/>
    </row>
    <row r="138" spans="1:8">
      <c r="A138" s="6"/>
      <c r="B138" s="5"/>
      <c r="C138" s="5"/>
      <c r="D138" s="5"/>
      <c r="E138" s="5"/>
      <c r="F138" s="5"/>
      <c r="G138" s="5"/>
      <c r="H138" s="5"/>
    </row>
    <row r="139" spans="1:8">
      <c r="A139" s="6"/>
      <c r="B139" s="5"/>
      <c r="C139" s="5"/>
      <c r="D139" s="5"/>
      <c r="E139" s="5"/>
      <c r="F139" s="5"/>
      <c r="G139" s="5"/>
      <c r="H139" s="5"/>
    </row>
    <row r="146" spans="1:8">
      <c r="B146" s="1"/>
      <c r="C146" s="1"/>
      <c r="D146" s="1"/>
      <c r="E146" s="1"/>
      <c r="F146" s="1"/>
      <c r="G146" s="1"/>
      <c r="H146" s="1"/>
    </row>
    <row r="147" spans="1:8">
      <c r="A147" s="6"/>
      <c r="B147" s="5"/>
      <c r="C147" s="5"/>
      <c r="D147" s="5"/>
      <c r="E147" s="5"/>
      <c r="F147" s="5"/>
      <c r="G147" s="5"/>
      <c r="H147" s="5"/>
    </row>
    <row r="148" spans="1:8">
      <c r="A148" s="6"/>
      <c r="B148" s="5"/>
      <c r="C148" s="5"/>
      <c r="D148" s="5"/>
      <c r="E148" s="5"/>
      <c r="F148" s="5"/>
      <c r="G148" s="5"/>
      <c r="H148" s="5"/>
    </row>
    <row r="149" spans="1:8">
      <c r="A149" s="6"/>
      <c r="B149" s="5"/>
      <c r="C149" s="5"/>
      <c r="D149" s="5"/>
      <c r="E149" s="5"/>
      <c r="F149" s="5"/>
      <c r="G149" s="5"/>
      <c r="H149" s="5"/>
    </row>
    <row r="150" spans="1:8">
      <c r="A150" s="6"/>
      <c r="B150" s="5"/>
      <c r="C150" s="5"/>
      <c r="D150" s="5"/>
      <c r="E150" s="5"/>
      <c r="F150" s="5"/>
      <c r="G150" s="5"/>
      <c r="H150" s="5"/>
    </row>
    <row r="151" spans="1:8">
      <c r="A151" s="6"/>
      <c r="B151" s="5"/>
      <c r="C151" s="5"/>
      <c r="D151" s="5"/>
      <c r="E151" s="5"/>
      <c r="F151" s="5"/>
      <c r="G151" s="5"/>
      <c r="H151" s="5"/>
    </row>
    <row r="152" spans="1:8">
      <c r="A152" s="6"/>
      <c r="B152" s="5"/>
      <c r="C152" s="5"/>
      <c r="D152" s="5"/>
      <c r="E152" s="5"/>
      <c r="F152" s="5"/>
      <c r="G152" s="5"/>
      <c r="H152" s="5"/>
    </row>
    <row r="153" spans="1:8">
      <c r="A153" s="6"/>
      <c r="B153" s="5"/>
      <c r="C153" s="5"/>
      <c r="D153" s="5"/>
      <c r="E153" s="5"/>
      <c r="F153" s="5"/>
      <c r="G153" s="5"/>
      <c r="H153" s="5"/>
    </row>
    <row r="154" spans="1:8">
      <c r="A154" s="6"/>
      <c r="B154" s="5"/>
      <c r="C154" s="5"/>
      <c r="D154" s="5"/>
      <c r="E154" s="5"/>
      <c r="F154" s="5"/>
      <c r="G154" s="5"/>
      <c r="H154" s="5"/>
    </row>
    <row r="155" spans="1:8">
      <c r="A155" s="6"/>
      <c r="B155" s="5"/>
      <c r="C155" s="5"/>
      <c r="D155" s="5"/>
      <c r="E155" s="5"/>
      <c r="F155" s="5"/>
      <c r="G155" s="5"/>
      <c r="H155" s="5"/>
    </row>
    <row r="156" spans="1:8">
      <c r="A156" s="6"/>
      <c r="B156" s="5"/>
      <c r="C156" s="5"/>
      <c r="D156" s="5"/>
      <c r="E156" s="5"/>
      <c r="F156" s="5"/>
      <c r="G156" s="5"/>
      <c r="H156" s="5"/>
    </row>
    <row r="157" spans="1:8">
      <c r="A157" s="6"/>
      <c r="B157" s="5"/>
      <c r="C157" s="5"/>
      <c r="D157" s="5"/>
      <c r="E157" s="5"/>
      <c r="F157" s="5"/>
      <c r="G157" s="5"/>
      <c r="H157" s="5"/>
    </row>
    <row r="158" spans="1:8">
      <c r="A158" s="6"/>
      <c r="B158" s="5"/>
      <c r="C158" s="5"/>
      <c r="D158" s="5"/>
      <c r="E158" s="5"/>
      <c r="F158" s="5"/>
      <c r="G158" s="5"/>
      <c r="H158" s="5"/>
    </row>
    <row r="159" spans="1:8">
      <c r="A159" s="6"/>
      <c r="B159" s="5"/>
      <c r="C159" s="5"/>
      <c r="D159" s="5"/>
      <c r="E159" s="5"/>
      <c r="F159" s="5"/>
      <c r="G159" s="5"/>
      <c r="H159" s="5"/>
    </row>
    <row r="160" spans="1:8">
      <c r="A160" s="6"/>
      <c r="B160" s="5"/>
      <c r="C160" s="5"/>
      <c r="D160" s="5"/>
      <c r="E160" s="5"/>
      <c r="F160" s="5"/>
      <c r="G160" s="5"/>
      <c r="H160" s="5"/>
    </row>
    <row r="161" spans="1:8">
      <c r="A161" s="6"/>
      <c r="B161" s="5"/>
      <c r="C161" s="5"/>
      <c r="D161" s="5"/>
      <c r="E161" s="5"/>
      <c r="F161" s="5"/>
      <c r="G161" s="5"/>
      <c r="H161" s="5"/>
    </row>
    <row r="162" spans="1:8">
      <c r="A162" s="6"/>
      <c r="B162" s="5"/>
      <c r="C162" s="5"/>
      <c r="D162" s="5"/>
      <c r="E162" s="5"/>
      <c r="F162" s="5"/>
      <c r="G162" s="5"/>
      <c r="H162" s="5"/>
    </row>
    <row r="163" spans="1:8">
      <c r="A163" s="6"/>
      <c r="B163" s="5"/>
      <c r="C163" s="5"/>
      <c r="D163" s="5"/>
      <c r="E163" s="5"/>
      <c r="F163" s="5"/>
      <c r="G163" s="5"/>
      <c r="H163" s="5"/>
    </row>
    <row r="164" spans="1:8">
      <c r="A164" s="6"/>
      <c r="B164" s="5"/>
      <c r="C164" s="5"/>
      <c r="D164" s="5"/>
      <c r="E164" s="5"/>
      <c r="F164" s="5"/>
      <c r="G164" s="5"/>
      <c r="H164" s="5"/>
    </row>
    <row r="165" spans="1:8">
      <c r="A165" s="6"/>
      <c r="B165" s="5"/>
      <c r="C165" s="5"/>
      <c r="D165" s="5"/>
      <c r="E165" s="5"/>
      <c r="F165" s="5"/>
      <c r="G165" s="5"/>
      <c r="H165" s="5"/>
    </row>
    <row r="166" spans="1:8">
      <c r="A166" s="6"/>
      <c r="B166" s="5"/>
      <c r="C166" s="5"/>
      <c r="D166" s="5"/>
      <c r="E166" s="5"/>
      <c r="F166" s="5"/>
      <c r="G166" s="5"/>
      <c r="H166" s="5"/>
    </row>
    <row r="167" spans="1:8">
      <c r="A167" s="6"/>
      <c r="B167" s="5"/>
      <c r="C167" s="5"/>
      <c r="D167" s="5"/>
      <c r="E167" s="5"/>
      <c r="F167" s="5"/>
      <c r="G167" s="5"/>
      <c r="H167" s="5"/>
    </row>
    <row r="168" spans="1:8">
      <c r="A168" s="6"/>
      <c r="B168" s="5"/>
      <c r="C168" s="5"/>
      <c r="D168" s="5"/>
      <c r="E168" s="5"/>
      <c r="F168" s="5"/>
      <c r="G168" s="5"/>
      <c r="H168" s="5"/>
    </row>
    <row r="169" spans="1:8">
      <c r="A169" s="6"/>
      <c r="B169" s="5"/>
      <c r="C169" s="5"/>
      <c r="D169" s="5"/>
      <c r="E169" s="5"/>
      <c r="F169" s="5"/>
      <c r="G169" s="5"/>
      <c r="H169" s="5"/>
    </row>
    <row r="170" spans="1:8">
      <c r="A170" s="6"/>
      <c r="B170" s="5"/>
      <c r="C170" s="5"/>
      <c r="D170" s="5"/>
      <c r="E170" s="5"/>
      <c r="F170" s="5"/>
      <c r="G170" s="5"/>
      <c r="H170" s="5"/>
    </row>
    <row r="171" spans="1:8">
      <c r="A171" s="6"/>
      <c r="B171" s="5"/>
      <c r="C171" s="5"/>
      <c r="D171" s="5"/>
      <c r="E171" s="5"/>
      <c r="F171" s="5"/>
      <c r="G171" s="5"/>
      <c r="H171" s="5"/>
    </row>
    <row r="172" spans="1:8">
      <c r="A172" s="6"/>
      <c r="B172" s="5"/>
      <c r="C172" s="5"/>
      <c r="D172" s="5"/>
      <c r="E172" s="5"/>
      <c r="F172" s="5"/>
      <c r="G172" s="5"/>
      <c r="H172" s="5"/>
    </row>
    <row r="173" spans="1:8">
      <c r="A173" s="6"/>
      <c r="B173" s="5"/>
      <c r="C173" s="5"/>
      <c r="D173" s="5"/>
      <c r="E173" s="5"/>
      <c r="F173" s="5"/>
      <c r="G173" s="5"/>
      <c r="H173" s="5"/>
    </row>
    <row r="174" spans="1:8">
      <c r="A174" s="6"/>
      <c r="B174" s="5"/>
      <c r="C174" s="5"/>
      <c r="D174" s="5"/>
      <c r="E174" s="5"/>
      <c r="F174" s="5"/>
      <c r="G174" s="5"/>
      <c r="H174" s="5"/>
    </row>
    <row r="175" spans="1:8">
      <c r="A175" s="6"/>
      <c r="B175" s="5"/>
      <c r="C175" s="5"/>
      <c r="D175" s="5"/>
      <c r="E175" s="5"/>
      <c r="F175" s="5"/>
      <c r="G175" s="5"/>
      <c r="H175" s="5"/>
    </row>
    <row r="176" spans="1:8">
      <c r="A176" s="6"/>
      <c r="B176" s="5"/>
      <c r="C176" s="5"/>
      <c r="D176" s="5"/>
      <c r="E176" s="5"/>
      <c r="F176" s="5"/>
      <c r="G176" s="5"/>
      <c r="H176" s="5"/>
    </row>
    <row r="177" spans="1:8">
      <c r="A177" s="6"/>
      <c r="B177" s="5"/>
      <c r="C177" s="5"/>
      <c r="D177" s="5"/>
      <c r="E177" s="5"/>
      <c r="F177" s="5"/>
      <c r="G177" s="5"/>
      <c r="H177" s="5"/>
    </row>
    <row r="178" spans="1:8">
      <c r="A178" s="6"/>
      <c r="B178" s="5"/>
      <c r="C178" s="5"/>
      <c r="D178" s="5"/>
      <c r="E178" s="5"/>
      <c r="F178" s="5"/>
      <c r="G178" s="5"/>
      <c r="H178" s="5"/>
    </row>
    <row r="179" spans="1:8">
      <c r="A179" s="6"/>
      <c r="B179" s="5"/>
      <c r="C179" s="5"/>
      <c r="D179" s="5"/>
      <c r="E179" s="5"/>
      <c r="F179" s="5"/>
      <c r="G179" s="5"/>
      <c r="H179" s="5"/>
    </row>
    <row r="180" spans="1:8">
      <c r="A180" s="6"/>
      <c r="B180" s="5"/>
      <c r="C180" s="5"/>
      <c r="D180" s="5"/>
      <c r="E180" s="5"/>
      <c r="F180" s="5"/>
      <c r="G180" s="5"/>
      <c r="H180" s="5"/>
    </row>
    <row r="187" spans="1:8">
      <c r="B187" s="1"/>
      <c r="C187" s="1"/>
      <c r="D187" s="1"/>
      <c r="E187" s="1"/>
      <c r="F187" s="1"/>
      <c r="G187" s="1"/>
      <c r="H187" s="1"/>
    </row>
    <row r="188" spans="1:8">
      <c r="A188" s="6"/>
      <c r="B188" s="5"/>
      <c r="C188" s="5"/>
      <c r="D188" s="5"/>
      <c r="E188" s="5"/>
      <c r="F188" s="5"/>
      <c r="G188" s="5"/>
      <c r="H188" s="5"/>
    </row>
    <row r="189" spans="1:8">
      <c r="A189" s="6"/>
      <c r="B189" s="5"/>
      <c r="C189" s="5"/>
      <c r="D189" s="5"/>
      <c r="E189" s="5"/>
      <c r="F189" s="5"/>
      <c r="G189" s="5"/>
      <c r="H189" s="5"/>
    </row>
    <row r="190" spans="1:8">
      <c r="A190" s="6"/>
      <c r="B190" s="5"/>
      <c r="C190" s="5"/>
      <c r="D190" s="5"/>
      <c r="E190" s="5"/>
      <c r="F190" s="5"/>
      <c r="G190" s="5"/>
      <c r="H190" s="5"/>
    </row>
    <row r="191" spans="1:8">
      <c r="A191" s="6"/>
      <c r="B191" s="5"/>
      <c r="C191" s="5"/>
      <c r="D191" s="5"/>
      <c r="E191" s="5"/>
      <c r="F191" s="5"/>
      <c r="G191" s="5"/>
      <c r="H191" s="5"/>
    </row>
    <row r="192" spans="1:8">
      <c r="A192" s="6"/>
      <c r="B192" s="5"/>
      <c r="C192" s="5"/>
      <c r="D192" s="5"/>
      <c r="E192" s="5"/>
      <c r="F192" s="5"/>
      <c r="G192" s="5"/>
      <c r="H192" s="5"/>
    </row>
    <row r="193" spans="1:8">
      <c r="A193" s="6"/>
      <c r="B193" s="5"/>
      <c r="C193" s="5"/>
      <c r="D193" s="5"/>
      <c r="E193" s="5"/>
      <c r="F193" s="5"/>
      <c r="G193" s="5"/>
      <c r="H193" s="5"/>
    </row>
    <row r="194" spans="1:8">
      <c r="A194" s="6"/>
      <c r="B194" s="5"/>
      <c r="C194" s="5"/>
      <c r="D194" s="5"/>
      <c r="E194" s="5"/>
      <c r="F194" s="5"/>
      <c r="G194" s="5"/>
      <c r="H194" s="5"/>
    </row>
    <row r="195" spans="1:8">
      <c r="A195" s="6"/>
      <c r="B195" s="5"/>
      <c r="C195" s="5"/>
      <c r="D195" s="5"/>
      <c r="E195" s="5"/>
      <c r="F195" s="5"/>
      <c r="G195" s="5"/>
      <c r="H195" s="5"/>
    </row>
    <row r="196" spans="1:8">
      <c r="A196" s="6"/>
      <c r="B196" s="5"/>
      <c r="C196" s="5"/>
      <c r="D196" s="5"/>
      <c r="E196" s="5"/>
      <c r="F196" s="5"/>
      <c r="G196" s="5"/>
      <c r="H196" s="5"/>
    </row>
    <row r="197" spans="1:8">
      <c r="A197" s="6"/>
      <c r="B197" s="5"/>
      <c r="C197" s="5"/>
      <c r="D197" s="5"/>
      <c r="E197" s="5"/>
      <c r="F197" s="5"/>
      <c r="G197" s="5"/>
      <c r="H197" s="5"/>
    </row>
    <row r="198" spans="1:8">
      <c r="A198" s="6"/>
      <c r="B198" s="5"/>
      <c r="C198" s="5"/>
      <c r="D198" s="5"/>
      <c r="E198" s="5"/>
      <c r="F198" s="5"/>
      <c r="G198" s="5"/>
      <c r="H198" s="5"/>
    </row>
    <row r="199" spans="1:8">
      <c r="A199" s="6"/>
      <c r="B199" s="5"/>
      <c r="C199" s="5"/>
      <c r="D199" s="5"/>
      <c r="E199" s="5"/>
      <c r="F199" s="5"/>
      <c r="G199" s="5"/>
      <c r="H199" s="5"/>
    </row>
    <row r="200" spans="1:8">
      <c r="A200" s="6"/>
      <c r="B200" s="5"/>
      <c r="C200" s="5"/>
      <c r="D200" s="5"/>
      <c r="E200" s="5"/>
      <c r="F200" s="5"/>
      <c r="G200" s="5"/>
      <c r="H200" s="5"/>
    </row>
    <row r="201" spans="1:8">
      <c r="A201" s="6"/>
      <c r="B201" s="5"/>
      <c r="C201" s="5"/>
      <c r="D201" s="5"/>
      <c r="E201" s="5"/>
      <c r="F201" s="5"/>
      <c r="G201" s="5"/>
      <c r="H201" s="5"/>
    </row>
    <row r="202" spans="1:8">
      <c r="A202" s="6"/>
      <c r="B202" s="5"/>
      <c r="C202" s="5"/>
      <c r="D202" s="5"/>
      <c r="E202" s="5"/>
      <c r="F202" s="5"/>
      <c r="G202" s="5"/>
      <c r="H202" s="5"/>
    </row>
    <row r="203" spans="1:8">
      <c r="A203" s="6"/>
      <c r="B203" s="5"/>
      <c r="C203" s="5"/>
      <c r="D203" s="5"/>
      <c r="E203" s="5"/>
      <c r="F203" s="5"/>
      <c r="G203" s="5"/>
      <c r="H203" s="5"/>
    </row>
    <row r="204" spans="1:8">
      <c r="A204" s="6"/>
      <c r="B204" s="5"/>
      <c r="C204" s="5"/>
      <c r="D204" s="5"/>
      <c r="E204" s="5"/>
      <c r="F204" s="5"/>
      <c r="G204" s="5"/>
      <c r="H204" s="5"/>
    </row>
    <row r="205" spans="1:8">
      <c r="A205" s="6"/>
      <c r="B205" s="5"/>
      <c r="C205" s="5"/>
      <c r="D205" s="5"/>
      <c r="E205" s="5"/>
      <c r="F205" s="5"/>
      <c r="G205" s="5"/>
      <c r="H205" s="5"/>
    </row>
    <row r="206" spans="1:8">
      <c r="A206" s="6"/>
      <c r="B206" s="5"/>
      <c r="C206" s="5"/>
      <c r="D206" s="5"/>
      <c r="E206" s="5"/>
      <c r="F206" s="5"/>
      <c r="G206" s="5"/>
      <c r="H206" s="5"/>
    </row>
    <row r="207" spans="1:8">
      <c r="A207" s="6"/>
      <c r="B207" s="5"/>
      <c r="C207" s="5"/>
      <c r="D207" s="5"/>
      <c r="E207" s="5"/>
      <c r="F207" s="5"/>
      <c r="G207" s="5"/>
      <c r="H207" s="5"/>
    </row>
    <row r="208" spans="1:8">
      <c r="A208" s="6"/>
      <c r="B208" s="5"/>
      <c r="C208" s="5"/>
      <c r="D208" s="5"/>
      <c r="E208" s="5"/>
      <c r="F208" s="5"/>
      <c r="G208" s="5"/>
      <c r="H208" s="5"/>
    </row>
    <row r="209" spans="1:8">
      <c r="A209" s="6"/>
      <c r="B209" s="5"/>
      <c r="C209" s="5"/>
      <c r="D209" s="5"/>
      <c r="E209" s="5"/>
      <c r="F209" s="5"/>
      <c r="G209" s="5"/>
      <c r="H209" s="5"/>
    </row>
    <row r="210" spans="1:8">
      <c r="A210" s="6"/>
      <c r="B210" s="5"/>
      <c r="C210" s="5"/>
      <c r="D210" s="5"/>
      <c r="E210" s="5"/>
      <c r="F210" s="5"/>
      <c r="G210" s="5"/>
      <c r="H210" s="5"/>
    </row>
    <row r="211" spans="1:8">
      <c r="A211" s="6"/>
      <c r="B211" s="5"/>
      <c r="C211" s="5"/>
      <c r="D211" s="5"/>
      <c r="E211" s="5"/>
      <c r="F211" s="5"/>
      <c r="G211" s="5"/>
      <c r="H211" s="5"/>
    </row>
    <row r="212" spans="1:8">
      <c r="A212" s="6"/>
      <c r="B212" s="5"/>
      <c r="C212" s="5"/>
      <c r="D212" s="5"/>
      <c r="E212" s="5"/>
      <c r="F212" s="5"/>
      <c r="G212" s="5"/>
      <c r="H212" s="5"/>
    </row>
    <row r="213" spans="1:8">
      <c r="A213" s="6"/>
      <c r="B213" s="5"/>
      <c r="C213" s="5"/>
      <c r="D213" s="5"/>
      <c r="E213" s="5"/>
      <c r="F213" s="5"/>
      <c r="G213" s="5"/>
      <c r="H213" s="5"/>
    </row>
    <row r="214" spans="1:8">
      <c r="A214" s="6"/>
      <c r="B214" s="5"/>
      <c r="C214" s="5"/>
      <c r="D214" s="5"/>
      <c r="E214" s="5"/>
      <c r="F214" s="5"/>
      <c r="G214" s="5"/>
      <c r="H214" s="5"/>
    </row>
    <row r="215" spans="1:8">
      <c r="A215" s="6"/>
      <c r="B215" s="5"/>
      <c r="C215" s="5"/>
      <c r="D215" s="5"/>
      <c r="E215" s="5"/>
      <c r="F215" s="5"/>
      <c r="G215" s="5"/>
      <c r="H215" s="5"/>
    </row>
    <row r="216" spans="1:8">
      <c r="A216" s="6"/>
      <c r="B216" s="5"/>
      <c r="C216" s="5"/>
      <c r="D216" s="5"/>
      <c r="E216" s="5"/>
      <c r="F216" s="5"/>
      <c r="G216" s="5"/>
      <c r="H216" s="5"/>
    </row>
    <row r="217" spans="1:8">
      <c r="A217" s="6"/>
      <c r="B217" s="5"/>
      <c r="C217" s="5"/>
      <c r="D217" s="5"/>
      <c r="E217" s="5"/>
      <c r="F217" s="5"/>
      <c r="G217" s="5"/>
      <c r="H217" s="5"/>
    </row>
    <row r="218" spans="1:8">
      <c r="A218" s="6"/>
      <c r="B218" s="5"/>
      <c r="C218" s="5"/>
      <c r="D218" s="5"/>
      <c r="E218" s="5"/>
      <c r="F218" s="5"/>
      <c r="G218" s="5"/>
      <c r="H218" s="5"/>
    </row>
    <row r="219" spans="1:8">
      <c r="A219" s="6"/>
      <c r="B219" s="5"/>
      <c r="C219" s="5"/>
      <c r="D219" s="5"/>
      <c r="E219" s="5"/>
      <c r="F219" s="5"/>
      <c r="G219" s="5"/>
      <c r="H219" s="5"/>
    </row>
    <row r="220" spans="1:8">
      <c r="A220" s="6"/>
      <c r="B220" s="5"/>
      <c r="C220" s="5"/>
      <c r="D220" s="5"/>
      <c r="E220" s="5"/>
      <c r="F220" s="5"/>
      <c r="G220" s="5"/>
      <c r="H220" s="5"/>
    </row>
    <row r="221" spans="1:8">
      <c r="A221" s="6"/>
      <c r="B221" s="5"/>
      <c r="C221" s="5"/>
      <c r="D221" s="5"/>
      <c r="E221" s="5"/>
      <c r="F221" s="5"/>
      <c r="G221" s="5"/>
      <c r="H221" s="5"/>
    </row>
    <row r="228" spans="1:8">
      <c r="B228" s="1"/>
      <c r="C228" s="1"/>
      <c r="D228" s="1"/>
      <c r="E228" s="1"/>
      <c r="F228" s="1"/>
      <c r="G228" s="1"/>
      <c r="H228" s="1"/>
    </row>
    <row r="229" spans="1:8">
      <c r="A229" s="6"/>
      <c r="B229" s="5"/>
      <c r="C229" s="5"/>
      <c r="D229" s="5"/>
      <c r="E229" s="5"/>
      <c r="F229" s="5"/>
      <c r="G229" s="5"/>
      <c r="H229" s="5"/>
    </row>
    <row r="230" spans="1:8">
      <c r="A230" s="6"/>
      <c r="B230" s="5"/>
      <c r="C230" s="5"/>
      <c r="D230" s="5"/>
      <c r="E230" s="5"/>
      <c r="F230" s="5"/>
      <c r="G230" s="5"/>
      <c r="H230" s="5"/>
    </row>
    <row r="231" spans="1:8">
      <c r="A231" s="6"/>
      <c r="B231" s="5"/>
      <c r="C231" s="5"/>
      <c r="D231" s="5"/>
      <c r="E231" s="5"/>
      <c r="F231" s="5"/>
      <c r="G231" s="5"/>
      <c r="H231" s="5"/>
    </row>
    <row r="232" spans="1:8">
      <c r="A232" s="6"/>
      <c r="B232" s="5"/>
      <c r="C232" s="5"/>
      <c r="D232" s="5"/>
      <c r="E232" s="5"/>
      <c r="F232" s="5"/>
      <c r="G232" s="5"/>
      <c r="H232" s="5"/>
    </row>
    <row r="233" spans="1:8">
      <c r="A233" s="6"/>
      <c r="B233" s="5"/>
      <c r="C233" s="5"/>
      <c r="D233" s="5"/>
      <c r="E233" s="5"/>
      <c r="F233" s="5"/>
      <c r="G233" s="5"/>
      <c r="H233" s="5"/>
    </row>
    <row r="234" spans="1:8">
      <c r="A234" s="6"/>
      <c r="B234" s="5"/>
      <c r="C234" s="5"/>
      <c r="D234" s="5"/>
      <c r="E234" s="5"/>
      <c r="F234" s="5"/>
      <c r="G234" s="5"/>
      <c r="H234" s="5"/>
    </row>
    <row r="235" spans="1:8">
      <c r="A235" s="6"/>
      <c r="B235" s="5"/>
      <c r="C235" s="5"/>
      <c r="D235" s="5"/>
      <c r="E235" s="5"/>
      <c r="F235" s="5"/>
      <c r="G235" s="5"/>
      <c r="H235" s="5"/>
    </row>
    <row r="236" spans="1:8">
      <c r="A236" s="6"/>
      <c r="B236" s="5"/>
      <c r="C236" s="5"/>
      <c r="D236" s="5"/>
      <c r="E236" s="5"/>
      <c r="F236" s="5"/>
      <c r="G236" s="5"/>
      <c r="H236" s="5"/>
    </row>
    <row r="237" spans="1:8">
      <c r="A237" s="6"/>
      <c r="B237" s="5"/>
      <c r="C237" s="5"/>
      <c r="D237" s="5"/>
      <c r="E237" s="5"/>
      <c r="F237" s="5"/>
      <c r="G237" s="5"/>
      <c r="H237" s="5"/>
    </row>
    <row r="238" spans="1:8">
      <c r="A238" s="6"/>
      <c r="B238" s="5"/>
      <c r="C238" s="5"/>
      <c r="D238" s="5"/>
      <c r="E238" s="5"/>
      <c r="F238" s="5"/>
      <c r="G238" s="5"/>
      <c r="H238" s="5"/>
    </row>
    <row r="239" spans="1:8">
      <c r="A239" s="6"/>
      <c r="B239" s="5"/>
      <c r="C239" s="5"/>
      <c r="D239" s="5"/>
      <c r="E239" s="5"/>
      <c r="F239" s="5"/>
      <c r="G239" s="5"/>
      <c r="H239" s="5"/>
    </row>
    <row r="240" spans="1:8">
      <c r="A240" s="6"/>
      <c r="B240" s="5"/>
      <c r="C240" s="5"/>
      <c r="D240" s="5"/>
      <c r="E240" s="5"/>
      <c r="F240" s="5"/>
      <c r="G240" s="5"/>
      <c r="H240" s="5"/>
    </row>
    <row r="241" spans="1:8">
      <c r="A241" s="6"/>
      <c r="B241" s="5"/>
      <c r="C241" s="5"/>
      <c r="D241" s="5"/>
      <c r="E241" s="5"/>
      <c r="F241" s="5"/>
      <c r="G241" s="5"/>
      <c r="H241" s="5"/>
    </row>
    <row r="242" spans="1:8">
      <c r="A242" s="6"/>
      <c r="B242" s="5"/>
      <c r="C242" s="5"/>
      <c r="D242" s="5"/>
      <c r="E242" s="5"/>
      <c r="F242" s="5"/>
      <c r="G242" s="5"/>
      <c r="H242" s="5"/>
    </row>
    <row r="243" spans="1:8">
      <c r="A243" s="6"/>
      <c r="B243" s="5"/>
      <c r="C243" s="5"/>
      <c r="D243" s="5"/>
      <c r="E243" s="5"/>
      <c r="F243" s="5"/>
      <c r="G243" s="5"/>
      <c r="H243" s="5"/>
    </row>
    <row r="244" spans="1:8">
      <c r="A244" s="6"/>
      <c r="B244" s="5"/>
      <c r="C244" s="5"/>
      <c r="D244" s="5"/>
      <c r="E244" s="5"/>
      <c r="F244" s="5"/>
      <c r="G244" s="5"/>
      <c r="H244" s="5"/>
    </row>
    <row r="245" spans="1:8">
      <c r="A245" s="6"/>
      <c r="B245" s="5"/>
      <c r="C245" s="5"/>
      <c r="D245" s="5"/>
      <c r="E245" s="5"/>
      <c r="F245" s="5"/>
      <c r="G245" s="5"/>
      <c r="H245" s="5"/>
    </row>
    <row r="246" spans="1:8">
      <c r="A246" s="6"/>
      <c r="B246" s="5"/>
      <c r="C246" s="5"/>
      <c r="D246" s="5"/>
      <c r="E246" s="5"/>
      <c r="F246" s="5"/>
      <c r="G246" s="5"/>
      <c r="H246" s="5"/>
    </row>
    <row r="247" spans="1:8">
      <c r="A247" s="6"/>
      <c r="B247" s="5"/>
      <c r="C247" s="5"/>
      <c r="D247" s="5"/>
      <c r="E247" s="5"/>
      <c r="F247" s="5"/>
      <c r="G247" s="5"/>
      <c r="H247" s="5"/>
    </row>
    <row r="248" spans="1:8">
      <c r="A248" s="6"/>
      <c r="B248" s="5"/>
      <c r="C248" s="5"/>
      <c r="D248" s="5"/>
      <c r="E248" s="5"/>
      <c r="F248" s="5"/>
      <c r="G248" s="5"/>
      <c r="H248" s="5"/>
    </row>
    <row r="249" spans="1:8">
      <c r="A249" s="6"/>
      <c r="B249" s="5"/>
      <c r="C249" s="5"/>
      <c r="D249" s="5"/>
      <c r="E249" s="5"/>
      <c r="F249" s="5"/>
      <c r="G249" s="5"/>
      <c r="H249" s="5"/>
    </row>
    <row r="250" spans="1:8">
      <c r="A250" s="6"/>
      <c r="B250" s="5"/>
      <c r="C250" s="5"/>
      <c r="D250" s="5"/>
      <c r="E250" s="5"/>
      <c r="F250" s="5"/>
      <c r="G250" s="5"/>
      <c r="H250" s="5"/>
    </row>
    <row r="251" spans="1:8">
      <c r="A251" s="6"/>
      <c r="B251" s="5"/>
      <c r="C251" s="5"/>
      <c r="D251" s="5"/>
      <c r="E251" s="5"/>
      <c r="F251" s="5"/>
      <c r="G251" s="5"/>
      <c r="H251" s="5"/>
    </row>
    <row r="252" spans="1:8">
      <c r="A252" s="6"/>
      <c r="B252" s="5"/>
      <c r="C252" s="5"/>
      <c r="D252" s="5"/>
      <c r="E252" s="5"/>
      <c r="F252" s="5"/>
      <c r="G252" s="5"/>
      <c r="H252" s="5"/>
    </row>
    <row r="253" spans="1:8">
      <c r="A253" s="6"/>
      <c r="B253" s="5"/>
      <c r="C253" s="5"/>
      <c r="D253" s="5"/>
      <c r="E253" s="5"/>
      <c r="F253" s="5"/>
      <c r="G253" s="5"/>
      <c r="H253" s="5"/>
    </row>
    <row r="254" spans="1:8">
      <c r="A254" s="6"/>
      <c r="B254" s="5"/>
      <c r="C254" s="5"/>
      <c r="D254" s="5"/>
      <c r="E254" s="5"/>
      <c r="F254" s="5"/>
      <c r="G254" s="5"/>
      <c r="H254" s="5"/>
    </row>
    <row r="255" spans="1:8">
      <c r="A255" s="6"/>
      <c r="B255" s="5"/>
      <c r="C255" s="5"/>
      <c r="D255" s="5"/>
      <c r="E255" s="5"/>
      <c r="F255" s="5"/>
      <c r="G255" s="5"/>
      <c r="H255" s="5"/>
    </row>
    <row r="256" spans="1:8">
      <c r="A256" s="6"/>
      <c r="B256" s="5"/>
      <c r="C256" s="5"/>
      <c r="D256" s="5"/>
      <c r="E256" s="5"/>
      <c r="F256" s="5"/>
      <c r="G256" s="5"/>
      <c r="H256" s="5"/>
    </row>
    <row r="257" spans="1:8">
      <c r="A257" s="6"/>
      <c r="B257" s="5"/>
      <c r="C257" s="5"/>
      <c r="D257" s="5"/>
      <c r="E257" s="5"/>
      <c r="F257" s="5"/>
      <c r="G257" s="5"/>
      <c r="H257" s="5"/>
    </row>
    <row r="258" spans="1:8">
      <c r="A258" s="6"/>
      <c r="B258" s="5"/>
      <c r="C258" s="5"/>
      <c r="D258" s="5"/>
      <c r="E258" s="5"/>
      <c r="F258" s="5"/>
      <c r="G258" s="5"/>
      <c r="H258" s="5"/>
    </row>
    <row r="259" spans="1:8">
      <c r="A259" s="6"/>
      <c r="B259" s="5"/>
      <c r="C259" s="5"/>
      <c r="D259" s="5"/>
      <c r="E259" s="5"/>
      <c r="F259" s="5"/>
      <c r="G259" s="5"/>
      <c r="H259" s="5"/>
    </row>
    <row r="260" spans="1:8">
      <c r="A260" s="6"/>
      <c r="B260" s="5"/>
      <c r="C260" s="5"/>
      <c r="D260" s="5"/>
      <c r="E260" s="5"/>
      <c r="F260" s="5"/>
      <c r="G260" s="5"/>
      <c r="H260" s="5"/>
    </row>
    <row r="261" spans="1:8">
      <c r="A261" s="6"/>
      <c r="B261" s="5"/>
      <c r="C261" s="5"/>
      <c r="D261" s="5"/>
      <c r="E261" s="5"/>
      <c r="F261" s="5"/>
      <c r="G261" s="5"/>
      <c r="H261" s="5"/>
    </row>
    <row r="262" spans="1:8">
      <c r="A262" s="6"/>
      <c r="B262" s="5"/>
      <c r="C262" s="5"/>
      <c r="D262" s="5"/>
      <c r="E262" s="5"/>
      <c r="F262" s="5"/>
      <c r="G262" s="5"/>
      <c r="H262" s="5"/>
    </row>
    <row r="263" spans="1:8">
      <c r="A263" s="6"/>
      <c r="B263" s="5"/>
      <c r="C263" s="5"/>
      <c r="D263" s="5"/>
      <c r="E263" s="5"/>
      <c r="F263" s="5"/>
      <c r="G263" s="5"/>
      <c r="H263" s="5"/>
    </row>
    <row r="264" spans="1:8">
      <c r="A264" s="6"/>
      <c r="B264" s="5"/>
      <c r="C264" s="5"/>
      <c r="D264" s="5"/>
      <c r="E264" s="5"/>
      <c r="F264" s="5"/>
      <c r="G264" s="5"/>
      <c r="H264" s="5"/>
    </row>
    <row r="265" spans="1:8">
      <c r="A265" s="6"/>
      <c r="B265" s="5"/>
      <c r="C265" s="5"/>
      <c r="D265" s="5"/>
      <c r="E265" s="5"/>
      <c r="F265" s="5"/>
      <c r="G265" s="5"/>
      <c r="H265" s="5"/>
    </row>
    <row r="266" spans="1:8">
      <c r="A266" s="6"/>
      <c r="B266" s="5"/>
      <c r="C266" s="5"/>
      <c r="D266" s="5"/>
      <c r="E266" s="5"/>
      <c r="F266" s="5"/>
      <c r="G266" s="5"/>
      <c r="H266" s="5"/>
    </row>
    <row r="267" spans="1:8">
      <c r="A267" s="6"/>
      <c r="B267" s="5"/>
      <c r="C267" s="5"/>
      <c r="D267" s="5"/>
      <c r="E267" s="5"/>
      <c r="F267" s="5"/>
      <c r="G267" s="5"/>
      <c r="H267" s="5"/>
    </row>
    <row r="268" spans="1:8">
      <c r="A268" s="6"/>
      <c r="B268" s="5"/>
      <c r="C268" s="5"/>
      <c r="D268" s="5"/>
      <c r="E268" s="5"/>
      <c r="F268" s="5"/>
      <c r="G268" s="5"/>
      <c r="H268" s="5"/>
    </row>
    <row r="269" spans="1:8">
      <c r="A269" s="6"/>
      <c r="B269" s="5"/>
      <c r="C269" s="5"/>
      <c r="D269" s="5"/>
      <c r="E269" s="5"/>
      <c r="F269" s="5"/>
      <c r="G269" s="5"/>
      <c r="H269" s="5"/>
    </row>
    <row r="270" spans="1:8">
      <c r="A270" s="6"/>
      <c r="B270" s="5"/>
      <c r="C270" s="5"/>
      <c r="D270" s="5"/>
      <c r="E270" s="5"/>
      <c r="F270" s="5"/>
      <c r="G270" s="5"/>
      <c r="H270" s="5"/>
    </row>
    <row r="271" spans="1:8">
      <c r="A271" s="6"/>
      <c r="B271" s="5"/>
      <c r="C271" s="5"/>
      <c r="D271" s="5"/>
      <c r="E271" s="5"/>
      <c r="F271" s="5"/>
      <c r="G271" s="5"/>
      <c r="H271" s="5"/>
    </row>
    <row r="272" spans="1:8">
      <c r="A272" s="6"/>
      <c r="B272" s="5"/>
      <c r="C272" s="5"/>
      <c r="D272" s="5"/>
      <c r="E272" s="5"/>
      <c r="F272" s="5"/>
      <c r="G272" s="5"/>
      <c r="H272" s="5"/>
    </row>
    <row r="273" spans="1:8">
      <c r="A273" s="6"/>
      <c r="B273" s="5"/>
      <c r="C273" s="5"/>
      <c r="D273" s="5"/>
      <c r="E273" s="5"/>
      <c r="F273" s="5"/>
      <c r="G273" s="5"/>
      <c r="H273" s="5"/>
    </row>
    <row r="274" spans="1:8">
      <c r="A274" s="6"/>
      <c r="B274" s="5"/>
      <c r="C274" s="5"/>
      <c r="D274" s="5"/>
      <c r="E274" s="5"/>
      <c r="F274" s="5"/>
      <c r="G274" s="5"/>
      <c r="H274" s="5"/>
    </row>
    <row r="275" spans="1:8">
      <c r="A275" s="6"/>
      <c r="B275" s="5"/>
      <c r="C275" s="5"/>
      <c r="D275" s="5"/>
      <c r="E275" s="5"/>
      <c r="F275" s="5"/>
      <c r="G275" s="5"/>
      <c r="H275" s="5"/>
    </row>
    <row r="276" spans="1:8">
      <c r="A276" s="6"/>
      <c r="B276" s="5"/>
      <c r="C276" s="5"/>
      <c r="D276" s="5"/>
      <c r="E276" s="5"/>
      <c r="F276" s="5"/>
      <c r="G276" s="5"/>
      <c r="H276" s="5"/>
    </row>
    <row r="277" spans="1:8">
      <c r="A277" s="6"/>
      <c r="B277" s="5"/>
      <c r="C277" s="5"/>
      <c r="D277" s="5"/>
      <c r="E277" s="5"/>
      <c r="F277" s="5"/>
      <c r="G277" s="5"/>
      <c r="H277" s="5"/>
    </row>
    <row r="278" spans="1:8">
      <c r="A278" s="6"/>
      <c r="B278" s="5"/>
      <c r="C278" s="5"/>
      <c r="D278" s="5"/>
      <c r="E278" s="5"/>
      <c r="F278" s="5"/>
      <c r="G278" s="5"/>
      <c r="H278" s="5"/>
    </row>
    <row r="279" spans="1:8">
      <c r="A279" s="6"/>
      <c r="B279" s="5"/>
      <c r="C279" s="5"/>
      <c r="D279" s="5"/>
      <c r="E279" s="5"/>
      <c r="F279" s="5"/>
      <c r="G279" s="5"/>
      <c r="H279" s="5"/>
    </row>
    <row r="280" spans="1:8">
      <c r="A280" s="6"/>
      <c r="B280" s="5"/>
      <c r="C280" s="5"/>
      <c r="D280" s="5"/>
      <c r="E280" s="5"/>
      <c r="F280" s="5"/>
      <c r="G280" s="5"/>
      <c r="H280" s="5"/>
    </row>
    <row r="281" spans="1:8">
      <c r="A281" s="6"/>
      <c r="B281" s="5"/>
      <c r="C281" s="5"/>
      <c r="D281" s="5"/>
      <c r="E281" s="5"/>
      <c r="F281" s="5"/>
      <c r="G281" s="5"/>
      <c r="H281" s="5"/>
    </row>
    <row r="282" spans="1:8">
      <c r="A282" s="6"/>
      <c r="B282" s="5"/>
      <c r="C282" s="5"/>
      <c r="D282" s="5"/>
      <c r="E282" s="5"/>
      <c r="F282" s="5"/>
      <c r="G282" s="5"/>
      <c r="H282" s="5"/>
    </row>
    <row r="283" spans="1:8">
      <c r="A283" s="6"/>
      <c r="B283" s="5"/>
      <c r="C283" s="5"/>
      <c r="D283" s="5"/>
      <c r="E283" s="5"/>
      <c r="F283" s="5"/>
      <c r="G283" s="5"/>
      <c r="H283" s="5"/>
    </row>
    <row r="284" spans="1:8">
      <c r="A284" s="6"/>
      <c r="B284" s="5"/>
      <c r="C284" s="5"/>
      <c r="D284" s="5"/>
      <c r="E284" s="5"/>
      <c r="F284" s="5"/>
      <c r="G284" s="5"/>
      <c r="H284" s="5"/>
    </row>
    <row r="285" spans="1:8">
      <c r="A285" s="6"/>
      <c r="B285" s="5"/>
      <c r="C285" s="5"/>
      <c r="D285" s="5"/>
      <c r="E285" s="5"/>
      <c r="F285" s="5"/>
      <c r="G285" s="5"/>
      <c r="H285" s="5"/>
    </row>
    <row r="286" spans="1:8">
      <c r="A286" s="6"/>
      <c r="B286" s="5"/>
      <c r="C286" s="5"/>
      <c r="D286" s="5"/>
      <c r="E286" s="5"/>
      <c r="F286" s="5"/>
      <c r="G286" s="5"/>
      <c r="H286" s="5"/>
    </row>
    <row r="287" spans="1:8">
      <c r="A287" s="6"/>
      <c r="B287" s="5"/>
      <c r="C287" s="5"/>
      <c r="D287" s="5"/>
      <c r="E287" s="5"/>
      <c r="F287" s="5"/>
      <c r="G287" s="5"/>
      <c r="H287" s="5"/>
    </row>
    <row r="288" spans="1:8">
      <c r="A288" s="6"/>
      <c r="B288" s="5"/>
      <c r="C288" s="5"/>
      <c r="D288" s="5"/>
      <c r="E288" s="5"/>
      <c r="F288" s="5"/>
      <c r="G288" s="5"/>
      <c r="H288" s="5"/>
    </row>
    <row r="289" spans="1:8">
      <c r="A289" s="6"/>
      <c r="B289" s="5"/>
      <c r="C289" s="5"/>
      <c r="D289" s="5"/>
      <c r="E289" s="5"/>
      <c r="F289" s="5"/>
      <c r="G289" s="5"/>
      <c r="H289" s="5"/>
    </row>
    <row r="290" spans="1:8">
      <c r="A290" s="6"/>
      <c r="B290" s="5"/>
      <c r="C290" s="5"/>
      <c r="D290" s="5"/>
      <c r="E290" s="5"/>
      <c r="F290" s="5"/>
      <c r="G290" s="5"/>
      <c r="H290" s="5"/>
    </row>
    <row r="291" spans="1:8">
      <c r="A291" s="6"/>
      <c r="B291" s="5"/>
      <c r="C291" s="5"/>
      <c r="D291" s="5"/>
      <c r="E291" s="5"/>
      <c r="F291" s="5"/>
      <c r="G291" s="5"/>
      <c r="H291" s="5"/>
    </row>
    <row r="292" spans="1:8">
      <c r="A292" s="6"/>
      <c r="B292" s="5"/>
      <c r="C292" s="5"/>
      <c r="D292" s="5"/>
      <c r="E292" s="5"/>
      <c r="F292" s="5"/>
      <c r="G292" s="5"/>
      <c r="H292" s="5"/>
    </row>
    <row r="293" spans="1:8">
      <c r="A293" s="6"/>
      <c r="B293" s="5"/>
      <c r="C293" s="5"/>
      <c r="D293" s="5"/>
      <c r="E293" s="5"/>
      <c r="F293" s="5"/>
      <c r="G293" s="5"/>
      <c r="H293" s="5"/>
    </row>
    <row r="294" spans="1:8">
      <c r="A294" s="6"/>
      <c r="B294" s="5"/>
      <c r="C294" s="5"/>
      <c r="D294" s="5"/>
      <c r="E294" s="5"/>
      <c r="F294" s="5"/>
      <c r="G294" s="5"/>
      <c r="H294" s="5"/>
    </row>
    <row r="295" spans="1:8">
      <c r="A295" s="6"/>
      <c r="B295" s="5"/>
      <c r="C295" s="5"/>
      <c r="D295" s="5"/>
      <c r="E295" s="5"/>
      <c r="F295" s="5"/>
      <c r="G295" s="5"/>
      <c r="H295" s="5"/>
    </row>
    <row r="296" spans="1:8">
      <c r="A296" s="6"/>
      <c r="B296" s="5"/>
      <c r="C296" s="5"/>
      <c r="D296" s="5"/>
      <c r="E296" s="5"/>
      <c r="F296" s="5"/>
      <c r="G296" s="5"/>
      <c r="H296" s="5"/>
    </row>
    <row r="297" spans="1:8">
      <c r="A297" s="6"/>
      <c r="B297" s="5"/>
      <c r="C297" s="5"/>
      <c r="D297" s="5"/>
      <c r="E297" s="5"/>
      <c r="F297" s="5"/>
      <c r="G297" s="5"/>
      <c r="H297" s="5"/>
    </row>
    <row r="298" spans="1:8">
      <c r="A298" s="6"/>
      <c r="B298" s="5"/>
      <c r="C298" s="5"/>
      <c r="D298" s="5"/>
      <c r="E298" s="5"/>
      <c r="F298" s="5"/>
      <c r="G298" s="5"/>
      <c r="H298" s="5"/>
    </row>
    <row r="299" spans="1:8">
      <c r="A299" s="6"/>
      <c r="B299" s="5"/>
      <c r="C299" s="5"/>
      <c r="D299" s="5"/>
      <c r="E299" s="5"/>
      <c r="F299" s="5"/>
      <c r="G299" s="5"/>
      <c r="H299" s="5"/>
    </row>
    <row r="300" spans="1:8">
      <c r="A300" s="6"/>
      <c r="B300" s="5"/>
      <c r="C300" s="5"/>
      <c r="D300" s="5"/>
      <c r="E300" s="5"/>
      <c r="F300" s="5"/>
      <c r="G300" s="5"/>
      <c r="H300" s="5"/>
    </row>
    <row r="301" spans="1:8">
      <c r="A301" s="6"/>
      <c r="B301" s="5"/>
      <c r="C301" s="5"/>
      <c r="D301" s="5"/>
      <c r="E301" s="5"/>
      <c r="F301" s="5"/>
      <c r="G301" s="5"/>
      <c r="H301" s="5"/>
    </row>
    <row r="302" spans="1:8">
      <c r="A302" s="6"/>
      <c r="B302" s="5"/>
      <c r="C302" s="5"/>
      <c r="D302" s="5"/>
      <c r="E302" s="5"/>
      <c r="F302" s="5"/>
      <c r="G302" s="5"/>
      <c r="H302" s="5"/>
    </row>
    <row r="303" spans="1:8">
      <c r="A303" s="6"/>
      <c r="B303" s="5"/>
      <c r="C303" s="5"/>
      <c r="D303" s="5"/>
      <c r="E303" s="5"/>
      <c r="F303" s="5"/>
      <c r="G303" s="5"/>
      <c r="H303" s="5"/>
    </row>
    <row r="304" spans="1:8">
      <c r="A304" s="6"/>
      <c r="B304" s="5"/>
      <c r="C304" s="5"/>
      <c r="D304" s="5"/>
      <c r="E304" s="5"/>
      <c r="F304" s="5"/>
      <c r="G304" s="5"/>
      <c r="H304" s="5"/>
    </row>
    <row r="305" spans="1:8">
      <c r="A305" s="6"/>
      <c r="B305" s="5"/>
      <c r="C305" s="5"/>
      <c r="D305" s="5"/>
      <c r="E305" s="5"/>
      <c r="F305" s="5"/>
      <c r="G305" s="5"/>
      <c r="H305" s="5"/>
    </row>
    <row r="306" spans="1:8">
      <c r="A306" s="6"/>
      <c r="B306" s="5"/>
      <c r="C306" s="5"/>
      <c r="D306" s="5"/>
      <c r="E306" s="5"/>
      <c r="F306" s="5"/>
      <c r="G306" s="5"/>
      <c r="H306" s="5"/>
    </row>
    <row r="307" spans="1:8">
      <c r="A307" s="6"/>
      <c r="B307" s="5"/>
      <c r="C307" s="5"/>
      <c r="D307" s="5"/>
      <c r="E307" s="5"/>
      <c r="F307" s="5"/>
      <c r="G307" s="5"/>
      <c r="H307" s="5"/>
    </row>
    <row r="308" spans="1:8">
      <c r="A308" s="6"/>
      <c r="B308" s="5"/>
      <c r="C308" s="5"/>
      <c r="D308" s="5"/>
      <c r="E308" s="5"/>
      <c r="F308" s="5"/>
      <c r="G308" s="5"/>
      <c r="H308" s="5"/>
    </row>
    <row r="309" spans="1:8">
      <c r="A309" s="6"/>
      <c r="B309" s="5"/>
      <c r="C309" s="5"/>
      <c r="D309" s="5"/>
      <c r="E309" s="5"/>
      <c r="F309" s="5"/>
      <c r="G309" s="5"/>
      <c r="H309" s="5"/>
    </row>
    <row r="310" spans="1:8">
      <c r="A310" s="6"/>
      <c r="B310" s="5"/>
      <c r="C310" s="5"/>
      <c r="D310" s="5"/>
      <c r="E310" s="5"/>
      <c r="F310" s="5"/>
      <c r="G310" s="5"/>
      <c r="H310" s="5"/>
    </row>
    <row r="311" spans="1:8">
      <c r="A311" s="6"/>
      <c r="B311" s="5"/>
      <c r="C311" s="5"/>
      <c r="D311" s="5"/>
      <c r="E311" s="5"/>
      <c r="F311" s="5"/>
      <c r="G311" s="5"/>
      <c r="H311" s="5"/>
    </row>
    <row r="312" spans="1:8">
      <c r="A312" s="6"/>
      <c r="B312" s="5"/>
      <c r="C312" s="5"/>
      <c r="D312" s="5"/>
      <c r="E312" s="5"/>
      <c r="F312" s="5"/>
      <c r="G312" s="5"/>
      <c r="H312" s="5"/>
    </row>
    <row r="313" spans="1:8">
      <c r="A313" s="6"/>
      <c r="B313" s="5"/>
      <c r="C313" s="5"/>
      <c r="D313" s="5"/>
      <c r="E313" s="5"/>
      <c r="F313" s="5"/>
      <c r="G313" s="5"/>
      <c r="H313" s="5"/>
    </row>
    <row r="314" spans="1:8">
      <c r="A314" s="6"/>
      <c r="B314" s="5"/>
      <c r="C314" s="5"/>
      <c r="D314" s="5"/>
      <c r="E314" s="5"/>
      <c r="F314" s="5"/>
      <c r="G314" s="5"/>
      <c r="H314" s="5"/>
    </row>
    <row r="315" spans="1:8">
      <c r="A315" s="6"/>
      <c r="B315" s="5"/>
      <c r="C315" s="5"/>
      <c r="D315" s="5"/>
      <c r="E315" s="5"/>
      <c r="F315" s="5"/>
      <c r="G315" s="5"/>
      <c r="H315" s="5"/>
    </row>
    <row r="316" spans="1:8">
      <c r="A316" s="6"/>
      <c r="B316" s="5"/>
      <c r="C316" s="5"/>
      <c r="D316" s="5"/>
      <c r="E316" s="5"/>
      <c r="F316" s="5"/>
      <c r="G316" s="5"/>
      <c r="H316" s="5"/>
    </row>
    <row r="317" spans="1:8">
      <c r="A317" s="6"/>
      <c r="B317" s="5"/>
      <c r="C317" s="5"/>
      <c r="D317" s="5"/>
      <c r="E317" s="5"/>
      <c r="F317" s="5"/>
      <c r="G317" s="5"/>
      <c r="H317" s="5"/>
    </row>
    <row r="318" spans="1:8">
      <c r="A318" s="6"/>
      <c r="B318" s="5"/>
      <c r="C318" s="5"/>
      <c r="D318" s="5"/>
      <c r="E318" s="5"/>
      <c r="F318" s="5"/>
      <c r="G318" s="5"/>
      <c r="H318" s="5"/>
    </row>
    <row r="319" spans="1:8">
      <c r="A319" s="6"/>
      <c r="B319" s="5"/>
      <c r="C319" s="5"/>
      <c r="D319" s="5"/>
      <c r="E319" s="5"/>
      <c r="F319" s="5"/>
      <c r="G319" s="5"/>
      <c r="H319" s="5"/>
    </row>
    <row r="320" spans="1:8">
      <c r="A320" s="6"/>
      <c r="B320" s="5"/>
      <c r="C320" s="5"/>
      <c r="D320" s="5"/>
      <c r="E320" s="5"/>
      <c r="F320" s="5"/>
      <c r="G320" s="5"/>
      <c r="H320" s="5"/>
    </row>
    <row r="321" spans="1:8">
      <c r="A321" s="6"/>
      <c r="B321" s="5"/>
      <c r="C321" s="5"/>
      <c r="D321" s="5"/>
      <c r="E321" s="5"/>
      <c r="F321" s="5"/>
      <c r="G321" s="5"/>
      <c r="H321" s="5"/>
    </row>
    <row r="322" spans="1:8">
      <c r="A322" s="6"/>
      <c r="B322" s="5"/>
      <c r="C322" s="5"/>
      <c r="D322" s="5"/>
      <c r="E322" s="5"/>
      <c r="F322" s="5"/>
      <c r="G322" s="5"/>
      <c r="H322" s="5"/>
    </row>
    <row r="323" spans="1:8">
      <c r="A323" s="6"/>
      <c r="B323" s="5"/>
      <c r="C323" s="5"/>
      <c r="D323" s="5"/>
      <c r="E323" s="5"/>
      <c r="F323" s="5"/>
      <c r="G323" s="5"/>
      <c r="H323" s="5"/>
    </row>
    <row r="324" spans="1:8">
      <c r="A324" s="6"/>
      <c r="B324" s="5"/>
      <c r="C324" s="5"/>
      <c r="D324" s="5"/>
      <c r="E324" s="5"/>
      <c r="F324" s="5"/>
      <c r="G324" s="5"/>
      <c r="H324" s="5"/>
    </row>
    <row r="325" spans="1:8">
      <c r="A325" s="6"/>
      <c r="B325" s="5"/>
      <c r="C325" s="5"/>
      <c r="D325" s="5"/>
      <c r="E325" s="5"/>
      <c r="F325" s="5"/>
      <c r="G325" s="5"/>
      <c r="H325" s="5"/>
    </row>
    <row r="326" spans="1:8">
      <c r="A326" s="6"/>
      <c r="B326" s="5"/>
      <c r="C326" s="5"/>
      <c r="D326" s="5"/>
      <c r="E326" s="5"/>
      <c r="F326" s="5"/>
      <c r="G326" s="5"/>
      <c r="H326" s="5"/>
    </row>
    <row r="327" spans="1:8">
      <c r="A327" s="6"/>
      <c r="B327" s="5"/>
      <c r="C327" s="5"/>
      <c r="D327" s="5"/>
      <c r="E327" s="5"/>
      <c r="F327" s="5"/>
      <c r="G327" s="5"/>
      <c r="H327" s="5"/>
    </row>
    <row r="328" spans="1:8">
      <c r="A328" s="6"/>
      <c r="B328" s="5"/>
      <c r="C328" s="5"/>
      <c r="D328" s="5"/>
      <c r="E328" s="5"/>
      <c r="F328" s="5"/>
      <c r="G328" s="5"/>
      <c r="H328" s="5"/>
    </row>
    <row r="329" spans="1:8">
      <c r="A329" s="6"/>
      <c r="B329" s="5"/>
      <c r="C329" s="5"/>
      <c r="D329" s="5"/>
      <c r="E329" s="5"/>
      <c r="F329" s="5"/>
      <c r="G329" s="5"/>
      <c r="H329" s="5"/>
    </row>
    <row r="330" spans="1:8">
      <c r="A330" s="6"/>
      <c r="B330" s="5"/>
      <c r="C330" s="5"/>
      <c r="D330" s="5"/>
      <c r="E330" s="5"/>
      <c r="F330" s="5"/>
      <c r="G330" s="5"/>
      <c r="H330" s="5"/>
    </row>
    <row r="331" spans="1:8">
      <c r="A331" s="6"/>
      <c r="B331" s="5"/>
      <c r="C331" s="5"/>
      <c r="D331" s="5"/>
      <c r="E331" s="5"/>
      <c r="F331" s="5"/>
      <c r="G331" s="5"/>
      <c r="H331" s="5"/>
    </row>
    <row r="332" spans="1:8">
      <c r="A332" s="6"/>
      <c r="B332" s="5"/>
      <c r="C332" s="5"/>
      <c r="D332" s="5"/>
      <c r="E332" s="5"/>
      <c r="F332" s="5"/>
      <c r="G332" s="5"/>
      <c r="H332" s="5"/>
    </row>
    <row r="333" spans="1:8">
      <c r="A333" s="6"/>
      <c r="B333" s="5"/>
      <c r="C333" s="5"/>
      <c r="D333" s="5"/>
      <c r="E333" s="5"/>
      <c r="F333" s="5"/>
      <c r="G333" s="5"/>
      <c r="H333" s="5"/>
    </row>
    <row r="334" spans="1:8">
      <c r="A334" s="6"/>
      <c r="B334" s="5"/>
      <c r="C334" s="5"/>
      <c r="D334" s="5"/>
      <c r="E334" s="5"/>
      <c r="F334" s="5"/>
      <c r="G334" s="5"/>
      <c r="H334" s="5"/>
    </row>
    <row r="335" spans="1:8">
      <c r="A335" s="6"/>
      <c r="B335" s="5"/>
      <c r="C335" s="5"/>
      <c r="D335" s="5"/>
      <c r="E335" s="5"/>
      <c r="F335" s="5"/>
      <c r="G335" s="5"/>
      <c r="H335" s="5"/>
    </row>
    <row r="336" spans="1:8">
      <c r="A336" s="6"/>
      <c r="B336" s="5"/>
      <c r="C336" s="5"/>
      <c r="D336" s="5"/>
      <c r="E336" s="5"/>
      <c r="F336" s="5"/>
      <c r="G336" s="5"/>
      <c r="H336" s="5"/>
    </row>
    <row r="337" spans="1:8">
      <c r="A337" s="6"/>
      <c r="B337" s="5"/>
      <c r="C337" s="5"/>
      <c r="D337" s="5"/>
      <c r="E337" s="5"/>
      <c r="F337" s="5"/>
      <c r="G337" s="5"/>
      <c r="H337" s="5"/>
    </row>
    <row r="338" spans="1:8">
      <c r="A338" s="6"/>
      <c r="B338" s="5"/>
      <c r="C338" s="5"/>
      <c r="D338" s="5"/>
      <c r="E338" s="5"/>
      <c r="F338" s="5"/>
      <c r="G338" s="5"/>
      <c r="H338" s="5"/>
    </row>
    <row r="339" spans="1:8">
      <c r="A339" s="6"/>
      <c r="B339" s="5"/>
      <c r="C339" s="5"/>
      <c r="D339" s="5"/>
      <c r="E339" s="5"/>
      <c r="F339" s="5"/>
      <c r="G339" s="5"/>
      <c r="H339" s="5"/>
    </row>
    <row r="340" spans="1:8">
      <c r="A340" s="6"/>
      <c r="B340" s="5"/>
      <c r="C340" s="5"/>
      <c r="D340" s="5"/>
      <c r="E340" s="5"/>
      <c r="F340" s="5"/>
      <c r="G340" s="5"/>
      <c r="H340" s="5"/>
    </row>
    <row r="341" spans="1:8">
      <c r="A341" s="6"/>
      <c r="B341" s="5"/>
      <c r="C341" s="5"/>
      <c r="D341" s="5"/>
      <c r="E341" s="5"/>
      <c r="F341" s="5"/>
      <c r="G341" s="5"/>
      <c r="H341" s="5"/>
    </row>
    <row r="342" spans="1:8">
      <c r="A342" s="6"/>
      <c r="B342" s="5"/>
      <c r="C342" s="5"/>
      <c r="D342" s="5"/>
      <c r="E342" s="5"/>
      <c r="F342" s="5"/>
      <c r="G342" s="5"/>
      <c r="H342" s="5"/>
    </row>
    <row r="343" spans="1:8">
      <c r="A343" s="6"/>
      <c r="B343" s="5"/>
      <c r="C343" s="5"/>
      <c r="D343" s="5"/>
      <c r="E343" s="5"/>
      <c r="F343" s="5"/>
      <c r="G343" s="5"/>
      <c r="H343" s="5"/>
    </row>
    <row r="344" spans="1:8">
      <c r="A344" s="6"/>
      <c r="B344" s="5"/>
      <c r="C344" s="5"/>
      <c r="D344" s="5"/>
      <c r="E344" s="5"/>
      <c r="F344" s="5"/>
      <c r="G344" s="5"/>
      <c r="H344" s="5"/>
    </row>
    <row r="345" spans="1:8">
      <c r="A345" s="6"/>
      <c r="B345" s="5"/>
      <c r="C345" s="5"/>
      <c r="D345" s="5"/>
      <c r="E345" s="5"/>
      <c r="F345" s="5"/>
      <c r="G345" s="5"/>
      <c r="H345" s="5"/>
    </row>
    <row r="346" spans="1:8">
      <c r="A346" s="6"/>
      <c r="B346" s="5"/>
      <c r="C346" s="5"/>
      <c r="D346" s="5"/>
      <c r="E346" s="5"/>
      <c r="F346" s="5"/>
      <c r="G346" s="5"/>
      <c r="H346" s="5"/>
    </row>
    <row r="347" spans="1:8">
      <c r="A347" s="6"/>
      <c r="B347" s="5"/>
      <c r="C347" s="5"/>
      <c r="D347" s="5"/>
      <c r="E347" s="5"/>
      <c r="F347" s="5"/>
      <c r="G347" s="5"/>
      <c r="H347" s="5"/>
    </row>
    <row r="348" spans="1:8">
      <c r="A348" s="6"/>
      <c r="B348" s="5"/>
      <c r="C348" s="5"/>
      <c r="D348" s="5"/>
      <c r="E348" s="5"/>
      <c r="F348" s="5"/>
      <c r="G348" s="5"/>
      <c r="H348" s="5"/>
    </row>
    <row r="349" spans="1:8">
      <c r="A349" s="6"/>
      <c r="B349" s="5"/>
      <c r="C349" s="5"/>
      <c r="D349" s="5"/>
      <c r="E349" s="5"/>
      <c r="F349" s="5"/>
      <c r="G349" s="5"/>
      <c r="H349" s="5"/>
    </row>
    <row r="350" spans="1:8">
      <c r="A350" s="6"/>
      <c r="B350" s="5"/>
      <c r="C350" s="5"/>
      <c r="D350" s="5"/>
      <c r="E350" s="5"/>
      <c r="F350" s="5"/>
      <c r="G350" s="5"/>
      <c r="H350" s="5"/>
    </row>
    <row r="351" spans="1:8">
      <c r="A351" s="6"/>
      <c r="B351" s="5"/>
      <c r="C351" s="5"/>
      <c r="D351" s="5"/>
      <c r="E351" s="5"/>
      <c r="F351" s="5"/>
      <c r="G351" s="5"/>
      <c r="H351" s="5"/>
    </row>
    <row r="352" spans="1:8">
      <c r="A352" s="6"/>
      <c r="B352" s="5"/>
      <c r="C352" s="5"/>
      <c r="D352" s="5"/>
      <c r="E352" s="5"/>
      <c r="F352" s="5"/>
      <c r="G352" s="5"/>
      <c r="H352" s="5"/>
    </row>
    <row r="353" spans="1:8">
      <c r="A353" s="6"/>
      <c r="B353" s="5"/>
      <c r="C353" s="5"/>
      <c r="D353" s="5"/>
      <c r="E353" s="5"/>
      <c r="F353" s="5"/>
      <c r="G353" s="5"/>
      <c r="H353" s="5"/>
    </row>
    <row r="354" spans="1:8">
      <c r="A354" s="6"/>
      <c r="B354" s="5"/>
      <c r="C354" s="5"/>
      <c r="D354" s="5"/>
      <c r="E354" s="5"/>
      <c r="F354" s="5"/>
      <c r="G354" s="5"/>
      <c r="H354" s="5"/>
    </row>
    <row r="355" spans="1:8">
      <c r="A355" s="6"/>
      <c r="B355" s="5"/>
      <c r="C355" s="5"/>
      <c r="D355" s="5"/>
      <c r="E355" s="5"/>
      <c r="F355" s="5"/>
      <c r="G355" s="5"/>
      <c r="H355" s="5"/>
    </row>
    <row r="356" spans="1:8">
      <c r="A356" s="6"/>
      <c r="B356" s="5"/>
      <c r="C356" s="5"/>
      <c r="D356" s="5"/>
      <c r="E356" s="5"/>
      <c r="F356" s="5"/>
      <c r="G356" s="5"/>
      <c r="H356" s="5"/>
    </row>
    <row r="363" spans="1:8">
      <c r="B363" s="1"/>
      <c r="C363" s="1"/>
      <c r="D363" s="1"/>
      <c r="E363" s="1"/>
      <c r="F363" s="1"/>
      <c r="G363" s="1"/>
      <c r="H363" s="1"/>
    </row>
    <row r="364" spans="1:8">
      <c r="A364" s="6"/>
      <c r="B364" s="5"/>
      <c r="C364" s="5"/>
      <c r="D364" s="5"/>
      <c r="E364" s="5"/>
      <c r="F364" s="5"/>
      <c r="G364" s="5"/>
      <c r="H364" s="5"/>
    </row>
    <row r="365" spans="1:8">
      <c r="A365" s="6"/>
      <c r="B365" s="5"/>
      <c r="C365" s="5"/>
      <c r="D365" s="5"/>
      <c r="E365" s="5"/>
      <c r="F365" s="5"/>
      <c r="G365" s="5"/>
      <c r="H365" s="5"/>
    </row>
    <row r="366" spans="1:8">
      <c r="A366" s="6"/>
      <c r="B366" s="5"/>
      <c r="C366" s="5"/>
      <c r="D366" s="5"/>
      <c r="E366" s="5"/>
      <c r="F366" s="5"/>
      <c r="G366" s="5"/>
      <c r="H366" s="5"/>
    </row>
    <row r="367" spans="1:8">
      <c r="A367" s="6"/>
      <c r="B367" s="5"/>
      <c r="C367" s="5"/>
      <c r="D367" s="5"/>
      <c r="E367" s="5"/>
      <c r="F367" s="5"/>
      <c r="G367" s="5"/>
      <c r="H367" s="5"/>
    </row>
    <row r="368" spans="1:8">
      <c r="A368" s="6"/>
      <c r="B368" s="5"/>
      <c r="C368" s="5"/>
      <c r="D368" s="5"/>
      <c r="E368" s="5"/>
      <c r="F368" s="5"/>
      <c r="G368" s="5"/>
      <c r="H368" s="5"/>
    </row>
    <row r="369" spans="1:8">
      <c r="A369" s="6"/>
      <c r="B369" s="5"/>
      <c r="C369" s="5"/>
      <c r="D369" s="5"/>
      <c r="E369" s="5"/>
      <c r="F369" s="5"/>
      <c r="G369" s="5"/>
      <c r="H369" s="5"/>
    </row>
    <row r="370" spans="1:8">
      <c r="A370" s="6"/>
      <c r="B370" s="5"/>
      <c r="C370" s="5"/>
      <c r="D370" s="5"/>
      <c r="E370" s="5"/>
      <c r="F370" s="5"/>
      <c r="G370" s="5"/>
      <c r="H370" s="5"/>
    </row>
    <row r="371" spans="1:8">
      <c r="A371" s="6"/>
      <c r="B371" s="5"/>
      <c r="C371" s="5"/>
      <c r="D371" s="5"/>
      <c r="E371" s="5"/>
      <c r="F371" s="5"/>
      <c r="G371" s="5"/>
      <c r="H371" s="5"/>
    </row>
    <row r="372" spans="1:8">
      <c r="A372" s="6"/>
      <c r="B372" s="5"/>
      <c r="C372" s="5"/>
      <c r="D372" s="5"/>
      <c r="E372" s="5"/>
      <c r="F372" s="5"/>
      <c r="G372" s="5"/>
      <c r="H372" s="5"/>
    </row>
    <row r="373" spans="1:8">
      <c r="A373" s="6"/>
      <c r="B373" s="5"/>
      <c r="C373" s="5"/>
      <c r="D373" s="5"/>
      <c r="E373" s="5"/>
      <c r="F373" s="5"/>
      <c r="G373" s="5"/>
      <c r="H373" s="5"/>
    </row>
    <row r="374" spans="1:8">
      <c r="A374" s="6"/>
      <c r="B374" s="5"/>
      <c r="C374" s="5"/>
      <c r="D374" s="5"/>
      <c r="E374" s="5"/>
      <c r="F374" s="5"/>
      <c r="G374" s="5"/>
      <c r="H374" s="5"/>
    </row>
    <row r="375" spans="1:8">
      <c r="A375" s="6"/>
      <c r="B375" s="5"/>
      <c r="C375" s="5"/>
      <c r="D375" s="5"/>
      <c r="E375" s="5"/>
      <c r="F375" s="5"/>
      <c r="G375" s="5"/>
      <c r="H375" s="5"/>
    </row>
    <row r="376" spans="1:8">
      <c r="A376" s="6"/>
      <c r="B376" s="5"/>
      <c r="C376" s="5"/>
      <c r="D376" s="5"/>
      <c r="E376" s="5"/>
      <c r="F376" s="5"/>
      <c r="G376" s="5"/>
      <c r="H376" s="5"/>
    </row>
    <row r="377" spans="1:8">
      <c r="A377" s="6"/>
      <c r="B377" s="5"/>
      <c r="C377" s="5"/>
      <c r="D377" s="5"/>
      <c r="E377" s="5"/>
      <c r="F377" s="5"/>
      <c r="G377" s="5"/>
      <c r="H377" s="5"/>
    </row>
    <row r="378" spans="1:8">
      <c r="A378" s="6"/>
      <c r="B378" s="5"/>
      <c r="C378" s="5"/>
      <c r="D378" s="5"/>
      <c r="E378" s="5"/>
      <c r="F378" s="5"/>
      <c r="G378" s="5"/>
      <c r="H378" s="5"/>
    </row>
    <row r="379" spans="1:8">
      <c r="A379" s="6"/>
      <c r="B379" s="5"/>
      <c r="C379" s="5"/>
      <c r="D379" s="5"/>
      <c r="E379" s="5"/>
      <c r="F379" s="5"/>
      <c r="G379" s="5"/>
      <c r="H379" s="5"/>
    </row>
    <row r="380" spans="1:8">
      <c r="A380" s="6"/>
      <c r="B380" s="5"/>
      <c r="C380" s="5"/>
      <c r="D380" s="5"/>
      <c r="E380" s="5"/>
      <c r="F380" s="5"/>
      <c r="G380" s="5"/>
      <c r="H380" s="5"/>
    </row>
    <row r="381" spans="1:8">
      <c r="A381" s="6"/>
      <c r="B381" s="5"/>
      <c r="C381" s="5"/>
      <c r="D381" s="5"/>
      <c r="E381" s="5"/>
      <c r="F381" s="5"/>
      <c r="G381" s="5"/>
      <c r="H381" s="5"/>
    </row>
    <row r="382" spans="1:8">
      <c r="A382" s="6"/>
      <c r="B382" s="5"/>
      <c r="C382" s="5"/>
      <c r="D382" s="5"/>
      <c r="E382" s="5"/>
      <c r="F382" s="5"/>
      <c r="G382" s="5"/>
      <c r="H382" s="5"/>
    </row>
    <row r="383" spans="1:8">
      <c r="A383" s="6"/>
      <c r="B383" s="5"/>
      <c r="C383" s="5"/>
      <c r="D383" s="5"/>
      <c r="E383" s="5"/>
      <c r="F383" s="5"/>
      <c r="G383" s="5"/>
      <c r="H383" s="5"/>
    </row>
    <row r="384" spans="1:8">
      <c r="A384" s="6"/>
      <c r="B384" s="5"/>
      <c r="C384" s="5"/>
      <c r="D384" s="5"/>
      <c r="E384" s="5"/>
      <c r="F384" s="5"/>
      <c r="G384" s="5"/>
      <c r="H384" s="5"/>
    </row>
    <row r="385" spans="1:8">
      <c r="A385" s="6"/>
      <c r="B385" s="5"/>
      <c r="C385" s="5"/>
      <c r="D385" s="5"/>
      <c r="E385" s="5"/>
      <c r="F385" s="5"/>
      <c r="G385" s="5"/>
      <c r="H385" s="5"/>
    </row>
    <row r="386" spans="1:8">
      <c r="A386" s="6"/>
      <c r="B386" s="5"/>
      <c r="C386" s="5"/>
      <c r="D386" s="5"/>
      <c r="E386" s="5"/>
      <c r="F386" s="5"/>
      <c r="G386" s="5"/>
      <c r="H386" s="5"/>
    </row>
    <row r="387" spans="1:8">
      <c r="A387" s="6"/>
      <c r="B387" s="5"/>
      <c r="C387" s="5"/>
      <c r="D387" s="5"/>
      <c r="E387" s="5"/>
      <c r="F387" s="5"/>
      <c r="G387" s="5"/>
      <c r="H387" s="5"/>
    </row>
    <row r="388" spans="1:8">
      <c r="A388" s="6"/>
      <c r="B388" s="5"/>
      <c r="C388" s="5"/>
      <c r="D388" s="5"/>
      <c r="E388" s="5"/>
      <c r="F388" s="5"/>
      <c r="G388" s="5"/>
      <c r="H388" s="5"/>
    </row>
    <row r="389" spans="1:8">
      <c r="A389" s="6"/>
      <c r="B389" s="5"/>
      <c r="C389" s="5"/>
      <c r="D389" s="5"/>
      <c r="E389" s="5"/>
      <c r="F389" s="5"/>
      <c r="G389" s="5"/>
      <c r="H389" s="5"/>
    </row>
    <row r="390" spans="1:8">
      <c r="A390" s="6"/>
      <c r="B390" s="5"/>
      <c r="C390" s="5"/>
      <c r="D390" s="5"/>
      <c r="E390" s="5"/>
      <c r="F390" s="5"/>
      <c r="G390" s="5"/>
      <c r="H390" s="5"/>
    </row>
    <row r="391" spans="1:8">
      <c r="A391" s="6"/>
      <c r="B391" s="5"/>
      <c r="C391" s="5"/>
      <c r="D391" s="5"/>
      <c r="E391" s="5"/>
      <c r="F391" s="5"/>
      <c r="G391" s="5"/>
      <c r="H391" s="5"/>
    </row>
    <row r="398" spans="1:8">
      <c r="A398" s="6"/>
      <c r="B398" s="5"/>
    </row>
    <row r="399" spans="1:8">
      <c r="A399" s="6"/>
      <c r="B399" s="5"/>
    </row>
    <row r="400" spans="1:8">
      <c r="A400" s="6"/>
      <c r="B400" s="5"/>
    </row>
    <row r="401" spans="1:2">
      <c r="A401" s="6"/>
      <c r="B401" s="5"/>
    </row>
    <row r="402" spans="1:2">
      <c r="A402" s="6"/>
      <c r="B402" s="5"/>
    </row>
    <row r="403" spans="1:2">
      <c r="A403" s="6"/>
      <c r="B403" s="5"/>
    </row>
    <row r="404" spans="1:2">
      <c r="A404" s="6"/>
      <c r="B404" s="5"/>
    </row>
    <row r="405" spans="1:2">
      <c r="A405" s="6"/>
      <c r="B405" s="5"/>
    </row>
    <row r="406" spans="1:2">
      <c r="A406" s="6"/>
      <c r="B406" s="5"/>
    </row>
    <row r="407" spans="1:2">
      <c r="A407" s="6"/>
      <c r="B407" s="5"/>
    </row>
    <row r="408" spans="1:2">
      <c r="A408" s="6"/>
      <c r="B408" s="5"/>
    </row>
    <row r="409" spans="1:2">
      <c r="A409" s="6"/>
      <c r="B409" s="5"/>
    </row>
    <row r="410" spans="1:2">
      <c r="A410" s="6"/>
      <c r="B410" s="5"/>
    </row>
    <row r="411" spans="1:2">
      <c r="A411" s="6"/>
      <c r="B411" s="5"/>
    </row>
    <row r="412" spans="1:2">
      <c r="A412" s="6"/>
      <c r="B412" s="5"/>
    </row>
    <row r="413" spans="1:2">
      <c r="A413" s="6"/>
      <c r="B413" s="5"/>
    </row>
    <row r="414" spans="1:2">
      <c r="A414" s="6"/>
      <c r="B414" s="5"/>
    </row>
    <row r="415" spans="1:2">
      <c r="A415" s="6"/>
      <c r="B415" s="5"/>
    </row>
    <row r="416" spans="1:2">
      <c r="A416" s="6"/>
      <c r="B416" s="5"/>
    </row>
    <row r="417" spans="1:2">
      <c r="A417" s="6"/>
      <c r="B417" s="5"/>
    </row>
    <row r="418" spans="1:2">
      <c r="A418" s="6"/>
      <c r="B418" s="5"/>
    </row>
    <row r="419" spans="1:2">
      <c r="A419" s="6"/>
      <c r="B419" s="5"/>
    </row>
    <row r="420" spans="1:2">
      <c r="A420" s="6"/>
      <c r="B420" s="5"/>
    </row>
    <row r="421" spans="1:2">
      <c r="A421" s="6"/>
      <c r="B421" s="5"/>
    </row>
    <row r="422" spans="1:2">
      <c r="A422" s="6"/>
      <c r="B422" s="5"/>
    </row>
    <row r="423" spans="1:2">
      <c r="A423" s="6"/>
      <c r="B423" s="5"/>
    </row>
    <row r="424" spans="1:2">
      <c r="A424" s="6"/>
      <c r="B424" s="5"/>
    </row>
    <row r="425" spans="1:2">
      <c r="A425" s="6"/>
      <c r="B425" s="5"/>
    </row>
  </sheetData>
  <mergeCells count="9">
    <mergeCell ref="AC8:AD8"/>
    <mergeCell ref="AE8:AF8"/>
    <mergeCell ref="W7:AF7"/>
    <mergeCell ref="J8:M8"/>
    <mergeCell ref="R8:U8"/>
    <mergeCell ref="N8:Q8"/>
    <mergeCell ref="W8:X8"/>
    <mergeCell ref="Y8:Z8"/>
    <mergeCell ref="AA8:AB8"/>
  </mergeCells>
  <conditionalFormatting sqref="L10:L21">
    <cfRule type="iconSet" priority="26">
      <iconSet>
        <cfvo type="percent" val="0"/>
        <cfvo type="percent" val="33"/>
        <cfvo type="percent" val="67"/>
      </iconSet>
    </cfRule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L22">
    <cfRule type="iconSet" priority="22">
      <iconSet>
        <cfvo type="percent" val="0"/>
        <cfvo type="percent" val="33"/>
        <cfvo type="percent" val="67"/>
      </iconSet>
    </cfRule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P10:P21">
    <cfRule type="iconSet" priority="10">
      <iconSet>
        <cfvo type="percent" val="0"/>
        <cfvo type="percent" val="33"/>
        <cfvo type="percent" val="67"/>
      </iconSet>
    </cfRule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P22">
    <cfRule type="iconSet" priority="2">
      <iconSet>
        <cfvo type="percent" val="0"/>
        <cfvo type="percent" val="33"/>
        <cfvo type="percent" val="67"/>
      </iconSet>
    </cfRule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T10:T21">
    <cfRule type="iconSet" priority="18">
      <iconSet>
        <cfvo type="percent" val="0"/>
        <cfvo type="percent" val="33"/>
        <cfvo type="percent" val="67"/>
      </iconSet>
    </cfRule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T22">
    <cfRule type="iconSet" priority="14">
      <iconSet>
        <cfvo type="percent" val="0"/>
        <cfvo type="percent" val="33"/>
        <cfvo type="percent" val="67"/>
      </iconSet>
    </cfRule>
    <cfRule type="iconSet" priority="15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" id="{D3746085-F385-4638-A2E9-0051048D3668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28" id="{6E76002A-F0AA-4EF8-BA30-A71B41E40E06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L10:L21</xm:sqref>
        </x14:conditionalFormatting>
        <x14:conditionalFormatting xmlns:xm="http://schemas.microsoft.com/office/excel/2006/main">
          <x14:cfRule type="iconSet" priority="21" id="{6069BF1E-C126-4B33-9EF1-98444F7951D9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24" id="{D597D3B2-F71E-49A2-AEC4-88348E6E4E88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L22</xm:sqref>
        </x14:conditionalFormatting>
        <x14:conditionalFormatting xmlns:xm="http://schemas.microsoft.com/office/excel/2006/main">
          <x14:cfRule type="iconSet" priority="9" id="{FF9814D0-83C3-464B-BB95-210F9DD9B1C7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12" id="{412734E1-CA4B-4C2B-BA49-CBC16A40412B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P10:P21</xm:sqref>
        </x14:conditionalFormatting>
        <x14:conditionalFormatting xmlns:xm="http://schemas.microsoft.com/office/excel/2006/main">
          <x14:cfRule type="iconSet" priority="1" id="{997A4052-FF74-4257-8367-AFD6FCC27E90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4" id="{A0D75C3C-0CB2-46D4-9623-311324728E20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P22</xm:sqref>
        </x14:conditionalFormatting>
        <x14:conditionalFormatting xmlns:xm="http://schemas.microsoft.com/office/excel/2006/main">
          <x14:cfRule type="iconSet" priority="17" id="{88ED5F8C-FFA7-4A1D-B358-2F86AB06AC49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20" id="{6CBFB4DC-5844-4EF5-9EC4-4C0CF7CAB558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T10:T21</xm:sqref>
        </x14:conditionalFormatting>
        <x14:conditionalFormatting xmlns:xm="http://schemas.microsoft.com/office/excel/2006/main">
          <x14:cfRule type="iconSet" priority="13" id="{E160C102-8F55-42D4-B1DE-73ADE0BAC278}">
            <x14:iconSet iconSet="3Arrows" custom="1">
              <x14:cfvo type="percent">
                <xm:f>0</xm:f>
              </x14:cfvo>
              <x14:cfvo type="num" gte="0">
                <xm:f>-100</xm:f>
              </x14:cfvo>
              <x14:cfvo type="num">
                <xm:f>0</xm:f>
              </x14:cfvo>
              <x14:cfIcon iconSet="NoIcons" iconId="0"/>
              <x14:cfIcon iconSet="3Arrows" iconId="0"/>
              <x14:cfIcon iconSet="3Arrows" iconId="2"/>
            </x14:iconSet>
          </x14:cfRule>
          <x14:cfRule type="iconSet" priority="16" id="{52369CB4-A283-46D1-BC67-1C440DA5A506}">
            <x14:iconSet custom="1">
              <x14:cfvo type="percent">
                <xm:f>0</xm:f>
              </x14:cfvo>
              <x14:cfvo type="num">
                <xm:f>-100</xm:f>
              </x14:cfvo>
              <x14:cfvo type="num" gte="0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2:AU457"/>
  <sheetViews>
    <sheetView showGridLines="0" topLeftCell="T1" zoomScale="85" zoomScaleNormal="85" workbookViewId="0">
      <pane xSplit="1" ySplit="4" topLeftCell="U5" activePane="bottomRight" state="frozen"/>
      <selection activeCell="T1" sqref="T1"/>
      <selection pane="topRight" activeCell="U1" sqref="U1"/>
      <selection pane="bottomLeft" activeCell="T5" sqref="T5"/>
      <selection pane="bottomRight" activeCell="U5" sqref="U5"/>
    </sheetView>
  </sheetViews>
  <sheetFormatPr baseColWidth="10" defaultColWidth="0" defaultRowHeight="13.2" outlineLevelCol="1"/>
  <cols>
    <col min="1" max="1" width="44.44140625" hidden="1" customWidth="1" outlineLevel="1"/>
    <col min="2" max="2" width="23.88671875" hidden="1" customWidth="1" outlineLevel="1"/>
    <col min="3" max="4" width="8" hidden="1" customWidth="1" outlineLevel="1"/>
    <col min="5" max="5" width="6.21875" hidden="1" customWidth="1" outlineLevel="1"/>
    <col min="6" max="9" width="8" hidden="1" customWidth="1" outlineLevel="1"/>
    <col min="10" max="10" width="11.6640625" hidden="1" customWidth="1" outlineLevel="1"/>
    <col min="11" max="11" width="8.33203125" hidden="1" customWidth="1" outlineLevel="1"/>
    <col min="12" max="12" width="11.109375" hidden="1" customWidth="1" outlineLevel="1"/>
    <col min="13" max="13" width="10.33203125" hidden="1" customWidth="1" outlineLevel="1"/>
    <col min="14" max="14" width="12.21875" hidden="1" customWidth="1" outlineLevel="1"/>
    <col min="15" max="15" width="10.44140625" hidden="1" customWidth="1" outlineLevel="1"/>
    <col min="16" max="16" width="11.21875" hidden="1" customWidth="1" outlineLevel="1"/>
    <col min="17" max="19" width="13.44140625" hidden="1" customWidth="1" outlineLevel="1"/>
    <col min="20" max="20" width="52.5546875" customWidth="1" collapsed="1"/>
    <col min="21" max="28" width="10" bestFit="1" customWidth="1"/>
    <col min="29" max="29" width="12.21875" bestFit="1" customWidth="1"/>
    <col min="30" max="30" width="10" bestFit="1" customWidth="1"/>
    <col min="31" max="31" width="11.77734375" bestFit="1" customWidth="1"/>
    <col min="32" max="32" width="11" bestFit="1" customWidth="1"/>
    <col min="33" max="33" width="11.77734375" bestFit="1" customWidth="1"/>
    <col min="34" max="34" width="10" bestFit="1" customWidth="1"/>
    <col min="35" max="35" width="11.33203125" bestFit="1" customWidth="1"/>
    <col min="36" max="36" width="16.6640625" customWidth="1"/>
    <col min="37" max="47" width="11.44140625" customWidth="1"/>
    <col min="48" max="16384" width="11.44140625" hidden="1"/>
  </cols>
  <sheetData>
    <row r="2" spans="1:36" ht="17.399999999999999">
      <c r="T2" s="25" t="s">
        <v>402</v>
      </c>
    </row>
    <row r="3" spans="1:36" ht="17.399999999999999">
      <c r="T3" s="25" t="s">
        <v>393</v>
      </c>
    </row>
    <row r="4" spans="1:36" ht="17.399999999999999">
      <c r="T4" s="26" t="str">
        <f>+Entradas!$B$1</f>
        <v>Periodo del reporte: Enero 2025</v>
      </c>
    </row>
    <row r="7" spans="1:36" ht="17.399999999999999">
      <c r="T7" s="26" t="s">
        <v>400</v>
      </c>
    </row>
    <row r="8" spans="1:36">
      <c r="A8" s="3" t="s">
        <v>392</v>
      </c>
      <c r="B8" s="3" t="s">
        <v>381</v>
      </c>
    </row>
    <row r="9" spans="1:36">
      <c r="B9" s="1">
        <v>2024</v>
      </c>
      <c r="N9" s="1" t="s">
        <v>681</v>
      </c>
      <c r="O9" s="1">
        <v>2025</v>
      </c>
      <c r="P9" s="1" t="s">
        <v>682</v>
      </c>
      <c r="R9" s="1"/>
      <c r="S9" s="1"/>
      <c r="U9" s="68">
        <v>2024</v>
      </c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9">
        <v>2025</v>
      </c>
      <c r="AI9" s="70"/>
      <c r="AJ9" s="71"/>
    </row>
    <row r="10" spans="1:36" ht="27.6">
      <c r="A10" s="3" t="s">
        <v>383</v>
      </c>
      <c r="B10" s="1" t="s">
        <v>384</v>
      </c>
      <c r="C10" s="1" t="s">
        <v>385</v>
      </c>
      <c r="D10" s="1" t="s">
        <v>386</v>
      </c>
      <c r="E10" s="1" t="s">
        <v>387</v>
      </c>
      <c r="F10" s="1" t="s">
        <v>388</v>
      </c>
      <c r="G10" s="1" t="s">
        <v>389</v>
      </c>
      <c r="H10" s="1" t="s">
        <v>459</v>
      </c>
      <c r="I10" s="1" t="s">
        <v>512</v>
      </c>
      <c r="J10" s="1" t="s">
        <v>515</v>
      </c>
      <c r="K10" s="1" t="s">
        <v>611</v>
      </c>
      <c r="L10" s="1" t="s">
        <v>621</v>
      </c>
      <c r="M10" s="1" t="s">
        <v>639</v>
      </c>
      <c r="O10" s="1" t="s">
        <v>384</v>
      </c>
      <c r="T10" s="27" t="s">
        <v>7</v>
      </c>
      <c r="U10" s="27" t="s">
        <v>384</v>
      </c>
      <c r="V10" s="27" t="s">
        <v>385</v>
      </c>
      <c r="W10" s="27" t="s">
        <v>386</v>
      </c>
      <c r="X10" s="27" t="s">
        <v>387</v>
      </c>
      <c r="Y10" s="27" t="s">
        <v>388</v>
      </c>
      <c r="Z10" s="27" t="s">
        <v>389</v>
      </c>
      <c r="AA10" s="27" t="s">
        <v>459</v>
      </c>
      <c r="AB10" s="27" t="s">
        <v>512</v>
      </c>
      <c r="AC10" s="27" t="s">
        <v>515</v>
      </c>
      <c r="AD10" s="27" t="s">
        <v>611</v>
      </c>
      <c r="AE10" s="27" t="s">
        <v>621</v>
      </c>
      <c r="AF10" s="27" t="s">
        <v>639</v>
      </c>
      <c r="AG10" s="27" t="s">
        <v>681</v>
      </c>
      <c r="AH10" s="27" t="s">
        <v>384</v>
      </c>
      <c r="AI10" s="33" t="s">
        <v>682</v>
      </c>
      <c r="AJ10" s="33" t="s">
        <v>423</v>
      </c>
    </row>
    <row r="11" spans="1:36">
      <c r="A11" s="6" t="s">
        <v>98</v>
      </c>
      <c r="B11" s="5">
        <v>466746</v>
      </c>
      <c r="C11" s="5">
        <v>397642.36999999994</v>
      </c>
      <c r="D11" s="5">
        <v>449841.07</v>
      </c>
      <c r="E11" s="5">
        <v>283661.3</v>
      </c>
      <c r="F11" s="5">
        <v>290152.62</v>
      </c>
      <c r="G11" s="5">
        <v>354277.14999999997</v>
      </c>
      <c r="H11" s="5">
        <v>390518.22</v>
      </c>
      <c r="I11" s="5">
        <v>349876.28</v>
      </c>
      <c r="J11" s="5">
        <v>330687.80999999994</v>
      </c>
      <c r="K11" s="5">
        <v>420767.9</v>
      </c>
      <c r="L11" s="5">
        <v>290492</v>
      </c>
      <c r="M11" s="5">
        <v>344768</v>
      </c>
      <c r="N11" s="5">
        <v>4369430.72</v>
      </c>
      <c r="O11" s="5">
        <v>372290.06</v>
      </c>
      <c r="P11" s="5">
        <v>372290.06</v>
      </c>
      <c r="R11" s="5"/>
      <c r="S11" s="5"/>
      <c r="T11" s="48" t="str">
        <f>+A11</f>
        <v>AMBULANCIA</v>
      </c>
      <c r="U11" s="48">
        <f t="shared" ref="U11:U22" si="0">+B11</f>
        <v>466746</v>
      </c>
      <c r="V11" s="48">
        <f t="shared" ref="V11:V22" si="1">+C11</f>
        <v>397642.36999999994</v>
      </c>
      <c r="W11" s="48">
        <f t="shared" ref="W11:W22" si="2">+D11</f>
        <v>449841.07</v>
      </c>
      <c r="X11" s="48">
        <f t="shared" ref="X11:X22" si="3">+E11</f>
        <v>283661.3</v>
      </c>
      <c r="Y11" s="48">
        <f t="shared" ref="Y11:Y22" si="4">+F11</f>
        <v>290152.62</v>
      </c>
      <c r="Z11" s="48">
        <f t="shared" ref="Z11:Z22" si="5">+G11</f>
        <v>354277.14999999997</v>
      </c>
      <c r="AA11" s="48">
        <f t="shared" ref="AA11:AA22" si="6">+H11</f>
        <v>390518.22</v>
      </c>
      <c r="AB11" s="48">
        <f t="shared" ref="AB11:AB22" si="7">+I11</f>
        <v>349876.28</v>
      </c>
      <c r="AC11" s="48">
        <f t="shared" ref="AC11:AC22" si="8">+J11</f>
        <v>330687.80999999994</v>
      </c>
      <c r="AD11" s="48">
        <f t="shared" ref="AD11:AD22" si="9">+K11</f>
        <v>420767.9</v>
      </c>
      <c r="AE11" s="48">
        <f t="shared" ref="AE11:AE22" si="10">+L11</f>
        <v>290492</v>
      </c>
      <c r="AF11" s="48">
        <f t="shared" ref="AF11:AF22" si="11">+M11</f>
        <v>344768</v>
      </c>
      <c r="AG11" s="48">
        <f t="shared" ref="AG11:AG22" si="12">+N11</f>
        <v>4369430.72</v>
      </c>
      <c r="AH11" s="48">
        <f t="shared" ref="AH11:AH22" si="13">+O11</f>
        <v>372290.06</v>
      </c>
      <c r="AI11" s="13">
        <f>+SUM(AH11)</f>
        <v>372290.06</v>
      </c>
      <c r="AJ11" s="42">
        <f>+AI11/$AI$23</f>
        <v>0.83462242560979616</v>
      </c>
    </row>
    <row r="12" spans="1:36">
      <c r="A12" s="6" t="s">
        <v>18</v>
      </c>
      <c r="B12" s="5">
        <v>6458</v>
      </c>
      <c r="C12" s="5">
        <v>16560</v>
      </c>
      <c r="D12" s="5">
        <v>13871</v>
      </c>
      <c r="E12" s="5">
        <v>9775</v>
      </c>
      <c r="F12" s="5">
        <v>3642</v>
      </c>
      <c r="G12" s="5">
        <v>10872</v>
      </c>
      <c r="H12" s="5">
        <v>18187</v>
      </c>
      <c r="I12" s="5">
        <v>8113</v>
      </c>
      <c r="J12" s="5">
        <v>58615</v>
      </c>
      <c r="K12" s="5">
        <v>61350</v>
      </c>
      <c r="L12" s="5">
        <v>20352</v>
      </c>
      <c r="M12" s="5">
        <v>40935</v>
      </c>
      <c r="N12" s="5">
        <v>268730</v>
      </c>
      <c r="O12" s="5">
        <v>45439</v>
      </c>
      <c r="P12" s="5">
        <v>45439</v>
      </c>
      <c r="R12" s="5"/>
      <c r="S12" s="5"/>
      <c r="T12" s="48" t="str">
        <f t="shared" ref="T12:T22" si="14">+A12</f>
        <v>AEROFOTOGRAMETRÍA</v>
      </c>
      <c r="U12" s="48">
        <f t="shared" si="0"/>
        <v>6458</v>
      </c>
      <c r="V12" s="48">
        <f t="shared" si="1"/>
        <v>16560</v>
      </c>
      <c r="W12" s="48">
        <f t="shared" si="2"/>
        <v>13871</v>
      </c>
      <c r="X12" s="48">
        <f t="shared" si="3"/>
        <v>9775</v>
      </c>
      <c r="Y12" s="48">
        <f t="shared" si="4"/>
        <v>3642</v>
      </c>
      <c r="Z12" s="48">
        <f t="shared" si="5"/>
        <v>10872</v>
      </c>
      <c r="AA12" s="48">
        <f t="shared" si="6"/>
        <v>18187</v>
      </c>
      <c r="AB12" s="48">
        <f t="shared" si="7"/>
        <v>8113</v>
      </c>
      <c r="AC12" s="48">
        <f t="shared" si="8"/>
        <v>58615</v>
      </c>
      <c r="AD12" s="48">
        <f t="shared" si="9"/>
        <v>61350</v>
      </c>
      <c r="AE12" s="48">
        <f t="shared" si="10"/>
        <v>20352</v>
      </c>
      <c r="AF12" s="48">
        <f t="shared" si="11"/>
        <v>40935</v>
      </c>
      <c r="AG12" s="48">
        <f t="shared" si="12"/>
        <v>268730</v>
      </c>
      <c r="AH12" s="48">
        <f t="shared" si="13"/>
        <v>45439</v>
      </c>
      <c r="AI12" s="13">
        <f t="shared" ref="AI12:AI22" si="15">+SUM(AH12)</f>
        <v>45439</v>
      </c>
      <c r="AJ12" s="42">
        <f t="shared" ref="AJ12:AJ22" si="16">+AI12/$AI$23</f>
        <v>0.10186790481938607</v>
      </c>
    </row>
    <row r="13" spans="1:36">
      <c r="A13" s="6" t="s">
        <v>379</v>
      </c>
      <c r="B13" s="5">
        <v>7182</v>
      </c>
      <c r="C13" s="5">
        <v>20196</v>
      </c>
      <c r="D13" s="5">
        <v>13708.5</v>
      </c>
      <c r="E13" s="5">
        <v>11206</v>
      </c>
      <c r="F13" s="5">
        <v>9806</v>
      </c>
      <c r="G13" s="5">
        <v>5070</v>
      </c>
      <c r="H13" s="5">
        <v>3562.5</v>
      </c>
      <c r="I13" s="5">
        <v>14161</v>
      </c>
      <c r="J13" s="5">
        <v>1239</v>
      </c>
      <c r="K13" s="5">
        <v>25425</v>
      </c>
      <c r="L13" s="5">
        <v>44001.21</v>
      </c>
      <c r="M13" s="5">
        <v>52755</v>
      </c>
      <c r="N13" s="5">
        <v>208312.21</v>
      </c>
      <c r="O13" s="5">
        <v>24056</v>
      </c>
      <c r="P13" s="5">
        <v>24056</v>
      </c>
      <c r="R13" s="5"/>
      <c r="S13" s="5"/>
      <c r="T13" s="48" t="str">
        <f t="shared" si="14"/>
        <v>AEROFOTOGRAFÍA</v>
      </c>
      <c r="U13" s="48">
        <f t="shared" si="0"/>
        <v>7182</v>
      </c>
      <c r="V13" s="48">
        <f t="shared" si="1"/>
        <v>20196</v>
      </c>
      <c r="W13" s="48">
        <f t="shared" si="2"/>
        <v>13708.5</v>
      </c>
      <c r="X13" s="48">
        <f t="shared" si="3"/>
        <v>11206</v>
      </c>
      <c r="Y13" s="48">
        <f t="shared" si="4"/>
        <v>9806</v>
      </c>
      <c r="Z13" s="48">
        <f t="shared" si="5"/>
        <v>5070</v>
      </c>
      <c r="AA13" s="48">
        <f t="shared" si="6"/>
        <v>3562.5</v>
      </c>
      <c r="AB13" s="48">
        <f t="shared" si="7"/>
        <v>14161</v>
      </c>
      <c r="AC13" s="48">
        <f t="shared" si="8"/>
        <v>1239</v>
      </c>
      <c r="AD13" s="48">
        <f t="shared" si="9"/>
        <v>25425</v>
      </c>
      <c r="AE13" s="48">
        <f t="shared" si="10"/>
        <v>44001.21</v>
      </c>
      <c r="AF13" s="48">
        <f t="shared" si="11"/>
        <v>52755</v>
      </c>
      <c r="AG13" s="48">
        <f t="shared" si="12"/>
        <v>208312.21</v>
      </c>
      <c r="AH13" s="48">
        <f t="shared" si="13"/>
        <v>24056</v>
      </c>
      <c r="AI13" s="13">
        <f t="shared" si="15"/>
        <v>24056</v>
      </c>
      <c r="AJ13" s="42">
        <f t="shared" si="16"/>
        <v>5.3930199131476293E-2</v>
      </c>
    </row>
    <row r="14" spans="1:36">
      <c r="A14" s="6" t="s">
        <v>610</v>
      </c>
      <c r="B14" s="5">
        <v>9324</v>
      </c>
      <c r="C14" s="5">
        <v>2718</v>
      </c>
      <c r="D14" s="5">
        <v>2376</v>
      </c>
      <c r="E14" s="5"/>
      <c r="F14" s="5">
        <v>9324</v>
      </c>
      <c r="G14" s="5">
        <v>12258</v>
      </c>
      <c r="H14" s="5">
        <v>3888</v>
      </c>
      <c r="I14" s="5">
        <v>5652</v>
      </c>
      <c r="J14" s="5">
        <v>4014</v>
      </c>
      <c r="K14" s="5">
        <v>3582</v>
      </c>
      <c r="L14" s="5">
        <v>2754</v>
      </c>
      <c r="M14" s="5"/>
      <c r="N14" s="5">
        <v>55890</v>
      </c>
      <c r="O14" s="5">
        <v>3276</v>
      </c>
      <c r="P14" s="5">
        <v>3276</v>
      </c>
      <c r="R14" s="5"/>
      <c r="S14" s="5"/>
      <c r="T14" s="48" t="str">
        <f t="shared" si="14"/>
        <v>LABORES AÉREAS DE CONSTRUCCIÓN</v>
      </c>
      <c r="U14" s="48">
        <f t="shared" si="0"/>
        <v>9324</v>
      </c>
      <c r="V14" s="48">
        <f t="shared" si="1"/>
        <v>2718</v>
      </c>
      <c r="W14" s="48">
        <f t="shared" si="2"/>
        <v>2376</v>
      </c>
      <c r="X14" s="48">
        <f t="shared" si="3"/>
        <v>0</v>
      </c>
      <c r="Y14" s="48">
        <f t="shared" si="4"/>
        <v>9324</v>
      </c>
      <c r="Z14" s="48">
        <f t="shared" si="5"/>
        <v>12258</v>
      </c>
      <c r="AA14" s="48">
        <f t="shared" si="6"/>
        <v>3888</v>
      </c>
      <c r="AB14" s="48">
        <f t="shared" si="7"/>
        <v>5652</v>
      </c>
      <c r="AC14" s="48">
        <f t="shared" si="8"/>
        <v>4014</v>
      </c>
      <c r="AD14" s="48">
        <f t="shared" si="9"/>
        <v>3582</v>
      </c>
      <c r="AE14" s="48">
        <f t="shared" si="10"/>
        <v>2754</v>
      </c>
      <c r="AF14" s="48">
        <f t="shared" si="11"/>
        <v>0</v>
      </c>
      <c r="AG14" s="48">
        <f t="shared" si="12"/>
        <v>55890</v>
      </c>
      <c r="AH14" s="48">
        <f t="shared" si="13"/>
        <v>3276</v>
      </c>
      <c r="AI14" s="13">
        <f t="shared" si="15"/>
        <v>3276</v>
      </c>
      <c r="AJ14" s="42">
        <f t="shared" si="16"/>
        <v>7.3443353988491989E-3</v>
      </c>
    </row>
    <row r="15" spans="1:36">
      <c r="A15" s="6" t="s">
        <v>629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>
        <v>723</v>
      </c>
      <c r="N15" s="5">
        <v>723</v>
      </c>
      <c r="O15" s="5">
        <v>997</v>
      </c>
      <c r="P15" s="5">
        <v>997</v>
      </c>
      <c r="R15" s="5"/>
      <c r="S15" s="5"/>
      <c r="T15" s="48" t="str">
        <f t="shared" si="14"/>
        <v>GENERAL</v>
      </c>
      <c r="U15" s="48">
        <f t="shared" si="0"/>
        <v>0</v>
      </c>
      <c r="V15" s="48">
        <f t="shared" si="1"/>
        <v>0</v>
      </c>
      <c r="W15" s="48">
        <f t="shared" si="2"/>
        <v>0</v>
      </c>
      <c r="X15" s="48">
        <f t="shared" si="3"/>
        <v>0</v>
      </c>
      <c r="Y15" s="48">
        <f t="shared" si="4"/>
        <v>0</v>
      </c>
      <c r="Z15" s="48">
        <f t="shared" si="5"/>
        <v>0</v>
      </c>
      <c r="AA15" s="48">
        <f t="shared" si="6"/>
        <v>0</v>
      </c>
      <c r="AB15" s="48">
        <f t="shared" si="7"/>
        <v>0</v>
      </c>
      <c r="AC15" s="48">
        <f t="shared" si="8"/>
        <v>0</v>
      </c>
      <c r="AD15" s="48">
        <f t="shared" si="9"/>
        <v>0</v>
      </c>
      <c r="AE15" s="48">
        <f t="shared" si="10"/>
        <v>0</v>
      </c>
      <c r="AF15" s="48">
        <f t="shared" si="11"/>
        <v>723</v>
      </c>
      <c r="AG15" s="48">
        <f t="shared" si="12"/>
        <v>723</v>
      </c>
      <c r="AH15" s="48">
        <f t="shared" si="13"/>
        <v>997</v>
      </c>
      <c r="AI15" s="13">
        <f t="shared" si="15"/>
        <v>997</v>
      </c>
      <c r="AJ15" s="42">
        <f t="shared" si="16"/>
        <v>2.2351350404922624E-3</v>
      </c>
    </row>
    <row r="16" spans="1:36">
      <c r="A16" s="6" t="s">
        <v>380</v>
      </c>
      <c r="B16" s="5">
        <v>15912</v>
      </c>
      <c r="C16" s="5">
        <v>2340</v>
      </c>
      <c r="D16" s="5">
        <v>3618</v>
      </c>
      <c r="E16" s="5"/>
      <c r="F16" s="5"/>
      <c r="G16" s="5">
        <v>2898</v>
      </c>
      <c r="H16" s="5">
        <v>756</v>
      </c>
      <c r="I16" s="5"/>
      <c r="J16" s="5"/>
      <c r="K16" s="5"/>
      <c r="L16" s="5"/>
      <c r="M16" s="5"/>
      <c r="N16" s="5">
        <v>25524</v>
      </c>
      <c r="O16" s="5"/>
      <c r="P16" s="5"/>
      <c r="R16" s="5"/>
      <c r="S16" s="5"/>
      <c r="T16" s="48" t="str">
        <f t="shared" si="14"/>
        <v>AEROFOTOGRAFÍA Y AEROFOTOGRAMETRÍA</v>
      </c>
      <c r="U16" s="48">
        <f t="shared" si="0"/>
        <v>15912</v>
      </c>
      <c r="V16" s="48">
        <f t="shared" si="1"/>
        <v>2340</v>
      </c>
      <c r="W16" s="48">
        <f t="shared" si="2"/>
        <v>3618</v>
      </c>
      <c r="X16" s="48">
        <f t="shared" si="3"/>
        <v>0</v>
      </c>
      <c r="Y16" s="48">
        <f t="shared" si="4"/>
        <v>0</v>
      </c>
      <c r="Z16" s="48">
        <f t="shared" si="5"/>
        <v>2898</v>
      </c>
      <c r="AA16" s="48">
        <f t="shared" si="6"/>
        <v>756</v>
      </c>
      <c r="AB16" s="48">
        <f t="shared" si="7"/>
        <v>0</v>
      </c>
      <c r="AC16" s="48">
        <f t="shared" si="8"/>
        <v>0</v>
      </c>
      <c r="AD16" s="48">
        <f t="shared" si="9"/>
        <v>0</v>
      </c>
      <c r="AE16" s="48">
        <f t="shared" si="10"/>
        <v>0</v>
      </c>
      <c r="AF16" s="48">
        <f t="shared" si="11"/>
        <v>0</v>
      </c>
      <c r="AG16" s="48">
        <f t="shared" si="12"/>
        <v>25524</v>
      </c>
      <c r="AH16" s="48">
        <f t="shared" si="13"/>
        <v>0</v>
      </c>
      <c r="AI16" s="13">
        <f t="shared" si="15"/>
        <v>0</v>
      </c>
      <c r="AJ16" s="42">
        <f t="shared" si="16"/>
        <v>0</v>
      </c>
    </row>
    <row r="17" spans="1:36">
      <c r="A17" s="6" t="s">
        <v>465</v>
      </c>
      <c r="B17" s="5">
        <v>1026</v>
      </c>
      <c r="C17" s="5">
        <v>1368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>
        <v>2394</v>
      </c>
      <c r="O17" s="5"/>
      <c r="P17" s="5"/>
      <c r="R17" s="5"/>
      <c r="S17" s="5"/>
      <c r="T17" s="48" t="str">
        <f t="shared" si="14"/>
        <v xml:space="preserve">
EMISIONES DE TELEVISION CONTROL</v>
      </c>
      <c r="U17" s="48">
        <f t="shared" si="0"/>
        <v>1026</v>
      </c>
      <c r="V17" s="48">
        <f t="shared" si="1"/>
        <v>1368</v>
      </c>
      <c r="W17" s="48">
        <f t="shared" si="2"/>
        <v>0</v>
      </c>
      <c r="X17" s="48">
        <f t="shared" si="3"/>
        <v>0</v>
      </c>
      <c r="Y17" s="48">
        <f t="shared" si="4"/>
        <v>0</v>
      </c>
      <c r="Z17" s="48">
        <f t="shared" si="5"/>
        <v>0</v>
      </c>
      <c r="AA17" s="48">
        <f t="shared" si="6"/>
        <v>0</v>
      </c>
      <c r="AB17" s="48">
        <f t="shared" si="7"/>
        <v>0</v>
      </c>
      <c r="AC17" s="48">
        <f t="shared" si="8"/>
        <v>0</v>
      </c>
      <c r="AD17" s="48">
        <f t="shared" si="9"/>
        <v>0</v>
      </c>
      <c r="AE17" s="48">
        <f t="shared" si="10"/>
        <v>0</v>
      </c>
      <c r="AF17" s="48">
        <f t="shared" si="11"/>
        <v>0</v>
      </c>
      <c r="AG17" s="48">
        <f t="shared" si="12"/>
        <v>2394</v>
      </c>
      <c r="AH17" s="48">
        <f t="shared" si="13"/>
        <v>0</v>
      </c>
      <c r="AI17" s="13">
        <f t="shared" si="15"/>
        <v>0</v>
      </c>
      <c r="AJ17" s="42">
        <f t="shared" si="16"/>
        <v>0</v>
      </c>
    </row>
    <row r="18" spans="1:36">
      <c r="A18" s="6" t="s">
        <v>401</v>
      </c>
      <c r="B18" s="5"/>
      <c r="C18" s="5"/>
      <c r="D18" s="5"/>
      <c r="E18" s="5">
        <v>430</v>
      </c>
      <c r="F18" s="5"/>
      <c r="G18" s="5"/>
      <c r="H18" s="5"/>
      <c r="I18" s="5">
        <v>720</v>
      </c>
      <c r="J18" s="5"/>
      <c r="K18" s="5"/>
      <c r="L18" s="5"/>
      <c r="M18" s="5"/>
      <c r="N18" s="5">
        <v>1150</v>
      </c>
      <c r="O18" s="5"/>
      <c r="P18" s="5"/>
      <c r="R18" s="5"/>
      <c r="S18" s="5"/>
      <c r="T18" s="48" t="str">
        <f t="shared" si="14"/>
        <v>TRASLADO</v>
      </c>
      <c r="U18" s="48">
        <f t="shared" si="0"/>
        <v>0</v>
      </c>
      <c r="V18" s="48">
        <f t="shared" si="1"/>
        <v>0</v>
      </c>
      <c r="W18" s="48">
        <f t="shared" si="2"/>
        <v>0</v>
      </c>
      <c r="X18" s="48">
        <f t="shared" si="3"/>
        <v>430</v>
      </c>
      <c r="Y18" s="48">
        <f t="shared" si="4"/>
        <v>0</v>
      </c>
      <c r="Z18" s="48">
        <f t="shared" si="5"/>
        <v>0</v>
      </c>
      <c r="AA18" s="48">
        <f t="shared" si="6"/>
        <v>0</v>
      </c>
      <c r="AB18" s="48">
        <f t="shared" si="7"/>
        <v>720</v>
      </c>
      <c r="AC18" s="48">
        <f t="shared" si="8"/>
        <v>0</v>
      </c>
      <c r="AD18" s="48">
        <f t="shared" si="9"/>
        <v>0</v>
      </c>
      <c r="AE18" s="48">
        <f t="shared" si="10"/>
        <v>0</v>
      </c>
      <c r="AF18" s="48">
        <f t="shared" si="11"/>
        <v>0</v>
      </c>
      <c r="AG18" s="48">
        <f t="shared" si="12"/>
        <v>1150</v>
      </c>
      <c r="AH18" s="48">
        <f t="shared" si="13"/>
        <v>0</v>
      </c>
      <c r="AI18" s="13">
        <f t="shared" si="15"/>
        <v>0</v>
      </c>
      <c r="AJ18" s="42">
        <f t="shared" si="16"/>
        <v>0</v>
      </c>
    </row>
    <row r="19" spans="1:36">
      <c r="A19" s="6" t="s">
        <v>612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>
        <v>730</v>
      </c>
      <c r="M19" s="5"/>
      <c r="N19" s="5">
        <v>730</v>
      </c>
      <c r="O19" s="5"/>
      <c r="P19" s="5"/>
      <c r="R19" s="5"/>
      <c r="S19" s="5"/>
      <c r="T19" s="48" t="str">
        <f t="shared" si="14"/>
        <v>ENTRENAMIENTO</v>
      </c>
      <c r="U19" s="48">
        <f t="shared" si="0"/>
        <v>0</v>
      </c>
      <c r="V19" s="48">
        <f t="shared" si="1"/>
        <v>0</v>
      </c>
      <c r="W19" s="48">
        <f t="shared" si="2"/>
        <v>0</v>
      </c>
      <c r="X19" s="48">
        <f t="shared" si="3"/>
        <v>0</v>
      </c>
      <c r="Y19" s="48">
        <f t="shared" si="4"/>
        <v>0</v>
      </c>
      <c r="Z19" s="48">
        <f t="shared" si="5"/>
        <v>0</v>
      </c>
      <c r="AA19" s="48">
        <f t="shared" si="6"/>
        <v>0</v>
      </c>
      <c r="AB19" s="48">
        <f t="shared" si="7"/>
        <v>0</v>
      </c>
      <c r="AC19" s="48">
        <f t="shared" si="8"/>
        <v>0</v>
      </c>
      <c r="AD19" s="48">
        <f t="shared" si="9"/>
        <v>0</v>
      </c>
      <c r="AE19" s="48">
        <f t="shared" si="10"/>
        <v>730</v>
      </c>
      <c r="AF19" s="48">
        <f t="shared" si="11"/>
        <v>0</v>
      </c>
      <c r="AG19" s="48">
        <f t="shared" si="12"/>
        <v>730</v>
      </c>
      <c r="AH19" s="48">
        <f t="shared" si="13"/>
        <v>0</v>
      </c>
      <c r="AI19" s="13">
        <f t="shared" si="15"/>
        <v>0</v>
      </c>
      <c r="AJ19" s="42">
        <f t="shared" si="16"/>
        <v>0</v>
      </c>
    </row>
    <row r="20" spans="1:36">
      <c r="A20" s="6" t="s">
        <v>84</v>
      </c>
      <c r="B20" s="5"/>
      <c r="C20" s="5">
        <v>120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>
        <v>120</v>
      </c>
      <c r="O20" s="5"/>
      <c r="P20" s="5"/>
      <c r="R20" s="5"/>
      <c r="S20" s="5"/>
      <c r="T20" s="48" t="str">
        <f t="shared" si="14"/>
        <v>CHEQUEO</v>
      </c>
      <c r="U20" s="48">
        <f t="shared" si="0"/>
        <v>0</v>
      </c>
      <c r="V20" s="48">
        <f t="shared" si="1"/>
        <v>120</v>
      </c>
      <c r="W20" s="48">
        <f t="shared" si="2"/>
        <v>0</v>
      </c>
      <c r="X20" s="48">
        <f t="shared" si="3"/>
        <v>0</v>
      </c>
      <c r="Y20" s="48">
        <f t="shared" si="4"/>
        <v>0</v>
      </c>
      <c r="Z20" s="48">
        <f t="shared" si="5"/>
        <v>0</v>
      </c>
      <c r="AA20" s="48">
        <f t="shared" si="6"/>
        <v>0</v>
      </c>
      <c r="AB20" s="48">
        <f t="shared" si="7"/>
        <v>0</v>
      </c>
      <c r="AC20" s="48">
        <f t="shared" si="8"/>
        <v>0</v>
      </c>
      <c r="AD20" s="48">
        <f t="shared" si="9"/>
        <v>0</v>
      </c>
      <c r="AE20" s="48">
        <f t="shared" si="10"/>
        <v>0</v>
      </c>
      <c r="AF20" s="48">
        <f t="shared" si="11"/>
        <v>0</v>
      </c>
      <c r="AG20" s="48">
        <f t="shared" si="12"/>
        <v>120</v>
      </c>
      <c r="AH20" s="48">
        <f t="shared" si="13"/>
        <v>0</v>
      </c>
      <c r="AI20" s="13">
        <f t="shared" si="15"/>
        <v>0</v>
      </c>
      <c r="AJ20" s="42">
        <f t="shared" si="16"/>
        <v>0</v>
      </c>
    </row>
    <row r="21" spans="1:36">
      <c r="A21" s="6" t="s">
        <v>464</v>
      </c>
      <c r="B21" s="5">
        <v>4878</v>
      </c>
      <c r="C21" s="5">
        <v>6642</v>
      </c>
      <c r="D21" s="5"/>
      <c r="E21" s="5"/>
      <c r="F21" s="5"/>
      <c r="G21" s="5"/>
      <c r="H21" s="5"/>
      <c r="I21" s="5"/>
      <c r="J21" s="5">
        <v>414</v>
      </c>
      <c r="K21" s="5"/>
      <c r="L21" s="5"/>
      <c r="M21" s="5"/>
      <c r="N21" s="5">
        <v>11934</v>
      </c>
      <c r="O21" s="5"/>
      <c r="P21" s="5"/>
      <c r="R21" s="5"/>
      <c r="S21" s="5"/>
      <c r="T21" s="48" t="str">
        <f t="shared" si="14"/>
        <v>PREVENCION VIGILANCIA  EXTINCION Y CONTROL</v>
      </c>
      <c r="U21" s="48">
        <f t="shared" si="0"/>
        <v>4878</v>
      </c>
      <c r="V21" s="48">
        <f t="shared" si="1"/>
        <v>6642</v>
      </c>
      <c r="W21" s="48">
        <f t="shared" si="2"/>
        <v>0</v>
      </c>
      <c r="X21" s="48">
        <f t="shared" si="3"/>
        <v>0</v>
      </c>
      <c r="Y21" s="48">
        <f t="shared" si="4"/>
        <v>0</v>
      </c>
      <c r="Z21" s="48">
        <f t="shared" si="5"/>
        <v>0</v>
      </c>
      <c r="AA21" s="48">
        <f t="shared" si="6"/>
        <v>0</v>
      </c>
      <c r="AB21" s="48">
        <f t="shared" si="7"/>
        <v>0</v>
      </c>
      <c r="AC21" s="48">
        <f t="shared" si="8"/>
        <v>414</v>
      </c>
      <c r="AD21" s="48">
        <f t="shared" si="9"/>
        <v>0</v>
      </c>
      <c r="AE21" s="48">
        <f t="shared" si="10"/>
        <v>0</v>
      </c>
      <c r="AF21" s="48">
        <f t="shared" si="11"/>
        <v>0</v>
      </c>
      <c r="AG21" s="48">
        <f t="shared" si="12"/>
        <v>11934</v>
      </c>
      <c r="AH21" s="48">
        <f t="shared" si="13"/>
        <v>0</v>
      </c>
      <c r="AI21" s="13">
        <f t="shared" si="15"/>
        <v>0</v>
      </c>
      <c r="AJ21" s="42">
        <f t="shared" si="16"/>
        <v>0</v>
      </c>
    </row>
    <row r="22" spans="1:36">
      <c r="A22" s="6" t="s">
        <v>462</v>
      </c>
      <c r="B22" s="5"/>
      <c r="C22" s="5">
        <v>180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>
        <v>180</v>
      </c>
      <c r="O22" s="5"/>
      <c r="P22" s="5"/>
      <c r="R22" s="5"/>
      <c r="S22" s="5"/>
      <c r="T22" s="48" t="str">
        <f t="shared" si="14"/>
        <v>ENTRENAMIENTO Y CHEQUEO</v>
      </c>
      <c r="U22" s="48">
        <f t="shared" si="0"/>
        <v>0</v>
      </c>
      <c r="V22" s="48">
        <f t="shared" si="1"/>
        <v>180</v>
      </c>
      <c r="W22" s="48">
        <f t="shared" si="2"/>
        <v>0</v>
      </c>
      <c r="X22" s="48">
        <f t="shared" si="3"/>
        <v>0</v>
      </c>
      <c r="Y22" s="48">
        <f t="shared" si="4"/>
        <v>0</v>
      </c>
      <c r="Z22" s="48">
        <f t="shared" si="5"/>
        <v>0</v>
      </c>
      <c r="AA22" s="48">
        <f t="shared" si="6"/>
        <v>0</v>
      </c>
      <c r="AB22" s="48">
        <f t="shared" si="7"/>
        <v>0</v>
      </c>
      <c r="AC22" s="48">
        <f t="shared" si="8"/>
        <v>0</v>
      </c>
      <c r="AD22" s="48">
        <f t="shared" si="9"/>
        <v>0</v>
      </c>
      <c r="AE22" s="48">
        <f t="shared" si="10"/>
        <v>0</v>
      </c>
      <c r="AF22" s="48">
        <f t="shared" si="11"/>
        <v>0</v>
      </c>
      <c r="AG22" s="48">
        <f t="shared" si="12"/>
        <v>180</v>
      </c>
      <c r="AH22" s="48">
        <f t="shared" si="13"/>
        <v>0</v>
      </c>
      <c r="AI22" s="13">
        <f t="shared" si="15"/>
        <v>0</v>
      </c>
      <c r="AJ22" s="42">
        <f t="shared" si="16"/>
        <v>0</v>
      </c>
    </row>
    <row r="23" spans="1:36" ht="13.8">
      <c r="A23" s="6" t="s">
        <v>382</v>
      </c>
      <c r="B23" s="5">
        <v>511526</v>
      </c>
      <c r="C23" s="5">
        <v>447766.36999999994</v>
      </c>
      <c r="D23" s="5">
        <v>483414.57</v>
      </c>
      <c r="E23" s="5">
        <v>305072.3</v>
      </c>
      <c r="F23" s="5">
        <v>312924.62</v>
      </c>
      <c r="G23" s="5">
        <v>385375.14999999997</v>
      </c>
      <c r="H23" s="5">
        <v>416911.72</v>
      </c>
      <c r="I23" s="5">
        <v>378522.28</v>
      </c>
      <c r="J23" s="5">
        <v>394969.80999999994</v>
      </c>
      <c r="K23" s="5">
        <v>511124.9</v>
      </c>
      <c r="L23" s="5">
        <v>358329.21</v>
      </c>
      <c r="M23" s="5">
        <v>439181</v>
      </c>
      <c r="N23" s="5">
        <v>4945117.93</v>
      </c>
      <c r="O23" s="5">
        <v>446058.06</v>
      </c>
      <c r="P23" s="5">
        <v>446058.06</v>
      </c>
      <c r="R23" s="5"/>
      <c r="S23" s="5"/>
      <c r="T23" s="28" t="s">
        <v>382</v>
      </c>
      <c r="U23" s="29">
        <f t="shared" ref="U23:AF23" si="17">SUM(U11:U22)</f>
        <v>511526</v>
      </c>
      <c r="V23" s="29">
        <f t="shared" si="17"/>
        <v>447766.36999999994</v>
      </c>
      <c r="W23" s="29">
        <f t="shared" si="17"/>
        <v>483414.57</v>
      </c>
      <c r="X23" s="29">
        <f t="shared" si="17"/>
        <v>305072.3</v>
      </c>
      <c r="Y23" s="29">
        <f t="shared" si="17"/>
        <v>312924.62</v>
      </c>
      <c r="Z23" s="29">
        <f t="shared" si="17"/>
        <v>385375.14999999997</v>
      </c>
      <c r="AA23" s="29">
        <f t="shared" si="17"/>
        <v>416911.72</v>
      </c>
      <c r="AB23" s="29">
        <f t="shared" si="17"/>
        <v>378522.28</v>
      </c>
      <c r="AC23" s="29">
        <f t="shared" si="17"/>
        <v>394969.80999999994</v>
      </c>
      <c r="AD23" s="29">
        <f t="shared" si="17"/>
        <v>511124.9</v>
      </c>
      <c r="AE23" s="29">
        <f t="shared" si="17"/>
        <v>358329.21</v>
      </c>
      <c r="AF23" s="29">
        <f t="shared" si="17"/>
        <v>439181</v>
      </c>
      <c r="AG23" s="29">
        <f t="shared" ref="AG23:AI23" si="18">SUM(AG11:AG22)</f>
        <v>4945117.93</v>
      </c>
      <c r="AH23" s="29">
        <f t="shared" si="18"/>
        <v>446058.06</v>
      </c>
      <c r="AI23" s="29">
        <f t="shared" si="18"/>
        <v>446058.06</v>
      </c>
      <c r="AJ23" s="41">
        <f>SUM(AJ11:AJ22)</f>
        <v>1</v>
      </c>
    </row>
    <row r="24" spans="1:36">
      <c r="R24" s="5"/>
      <c r="S24" s="5"/>
      <c r="AJ24" s="42"/>
    </row>
    <row r="25" spans="1:36">
      <c r="AJ25" s="42"/>
    </row>
    <row r="26" spans="1:36" ht="17.399999999999999">
      <c r="T26" s="26" t="s">
        <v>424</v>
      </c>
      <c r="AJ26" s="42"/>
    </row>
    <row r="27" spans="1:36">
      <c r="A27" s="3" t="s">
        <v>410</v>
      </c>
      <c r="B27" s="3" t="s">
        <v>381</v>
      </c>
      <c r="AJ27" s="42"/>
    </row>
    <row r="28" spans="1:36">
      <c r="B28" s="1">
        <v>2024</v>
      </c>
      <c r="N28" s="1" t="s">
        <v>681</v>
      </c>
      <c r="O28" s="1">
        <v>2025</v>
      </c>
      <c r="P28" s="1" t="s">
        <v>682</v>
      </c>
      <c r="R28" s="1"/>
      <c r="S28" s="1"/>
      <c r="U28" s="68">
        <v>2024</v>
      </c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9">
        <v>2025</v>
      </c>
      <c r="AI28" s="70"/>
      <c r="AJ28" s="71"/>
    </row>
    <row r="29" spans="1:36" ht="27.6">
      <c r="A29" s="3" t="s">
        <v>383</v>
      </c>
      <c r="B29" s="1" t="s">
        <v>384</v>
      </c>
      <c r="C29" s="1" t="s">
        <v>385</v>
      </c>
      <c r="D29" s="1" t="s">
        <v>386</v>
      </c>
      <c r="E29" s="1" t="s">
        <v>387</v>
      </c>
      <c r="F29" s="1" t="s">
        <v>388</v>
      </c>
      <c r="G29" s="1" t="s">
        <v>389</v>
      </c>
      <c r="H29" s="1" t="s">
        <v>459</v>
      </c>
      <c r="I29" s="1" t="s">
        <v>512</v>
      </c>
      <c r="J29" s="1" t="s">
        <v>515</v>
      </c>
      <c r="K29" s="1" t="s">
        <v>611</v>
      </c>
      <c r="L29" s="1" t="s">
        <v>621</v>
      </c>
      <c r="M29" s="1" t="s">
        <v>639</v>
      </c>
      <c r="O29" s="1" t="s">
        <v>384</v>
      </c>
      <c r="R29" s="5"/>
      <c r="S29" s="5"/>
      <c r="T29" s="27" t="s">
        <v>7</v>
      </c>
      <c r="U29" s="27" t="s">
        <v>384</v>
      </c>
      <c r="V29" s="27" t="s">
        <v>385</v>
      </c>
      <c r="W29" s="27" t="s">
        <v>386</v>
      </c>
      <c r="X29" s="27" t="s">
        <v>387</v>
      </c>
      <c r="Y29" s="27" t="s">
        <v>388</v>
      </c>
      <c r="Z29" s="27" t="s">
        <v>389</v>
      </c>
      <c r="AA29" s="27" t="s">
        <v>459</v>
      </c>
      <c r="AB29" s="27" t="s">
        <v>512</v>
      </c>
      <c r="AC29" s="27" t="s">
        <v>515</v>
      </c>
      <c r="AD29" s="27" t="s">
        <v>611</v>
      </c>
      <c r="AE29" s="27" t="s">
        <v>621</v>
      </c>
      <c r="AF29" s="27" t="s">
        <v>639</v>
      </c>
      <c r="AG29" s="27" t="s">
        <v>681</v>
      </c>
      <c r="AH29" s="27" t="s">
        <v>384</v>
      </c>
      <c r="AI29" s="33" t="s">
        <v>682</v>
      </c>
      <c r="AJ29" s="43" t="s">
        <v>423</v>
      </c>
    </row>
    <row r="30" spans="1:36">
      <c r="A30" s="6" t="s">
        <v>98</v>
      </c>
      <c r="B30" s="5">
        <v>1393.2489999999982</v>
      </c>
      <c r="C30" s="5">
        <v>1305.7979999999998</v>
      </c>
      <c r="D30" s="5">
        <v>1499.7319999999988</v>
      </c>
      <c r="E30" s="5">
        <v>991.86633333333396</v>
      </c>
      <c r="F30" s="5">
        <v>1081.1698333333334</v>
      </c>
      <c r="G30" s="5">
        <v>1373.3406666666649</v>
      </c>
      <c r="H30" s="5">
        <v>1250.498</v>
      </c>
      <c r="I30" s="5">
        <v>1242.9563333333335</v>
      </c>
      <c r="J30" s="5">
        <v>1093.4218333333331</v>
      </c>
      <c r="K30" s="5">
        <v>1565.4503333333319</v>
      </c>
      <c r="L30" s="5">
        <v>971.33083333333354</v>
      </c>
      <c r="M30" s="5">
        <v>1176.3539999999989</v>
      </c>
      <c r="N30" s="5">
        <v>14945.167166666663</v>
      </c>
      <c r="O30" s="5">
        <v>1209.9613333333336</v>
      </c>
      <c r="P30" s="5">
        <v>1209.9613333333336</v>
      </c>
      <c r="R30" s="5"/>
      <c r="S30" s="5"/>
      <c r="T30" s="48" t="str">
        <f>+A30</f>
        <v>AMBULANCIA</v>
      </c>
      <c r="U30" s="48">
        <f t="shared" ref="U30:U41" si="19">+B30</f>
        <v>1393.2489999999982</v>
      </c>
      <c r="V30" s="48">
        <f t="shared" ref="V30:V41" si="20">+C30</f>
        <v>1305.7979999999998</v>
      </c>
      <c r="W30" s="48">
        <f t="shared" ref="W30:W41" si="21">+D30</f>
        <v>1499.7319999999988</v>
      </c>
      <c r="X30" s="48">
        <f t="shared" ref="X30:X41" si="22">+E30</f>
        <v>991.86633333333396</v>
      </c>
      <c r="Y30" s="48">
        <f t="shared" ref="Y30:Y41" si="23">+F30</f>
        <v>1081.1698333333334</v>
      </c>
      <c r="Z30" s="48">
        <f t="shared" ref="Z30:Z41" si="24">+G30</f>
        <v>1373.3406666666649</v>
      </c>
      <c r="AA30" s="48">
        <f t="shared" ref="AA30:AA41" si="25">+H30</f>
        <v>1250.498</v>
      </c>
      <c r="AB30" s="48">
        <f t="shared" ref="AB30:AB41" si="26">+I30</f>
        <v>1242.9563333333335</v>
      </c>
      <c r="AC30" s="48">
        <f t="shared" ref="AC30:AC41" si="27">+J30</f>
        <v>1093.4218333333331</v>
      </c>
      <c r="AD30" s="48">
        <f t="shared" ref="AD30:AD41" si="28">+K30</f>
        <v>1565.4503333333319</v>
      </c>
      <c r="AE30" s="48">
        <f t="shared" ref="AE30:AE41" si="29">+L30</f>
        <v>971.33083333333354</v>
      </c>
      <c r="AF30" s="48">
        <f t="shared" ref="AF30:AF41" si="30">+M30</f>
        <v>1176.3539999999989</v>
      </c>
      <c r="AG30" s="48">
        <f t="shared" ref="AG30:AG41" si="31">+N30</f>
        <v>14945.167166666663</v>
      </c>
      <c r="AH30" s="48">
        <f t="shared" ref="AH30:AH41" si="32">+O30</f>
        <v>1209.9613333333336</v>
      </c>
      <c r="AI30" s="13">
        <f t="shared" ref="AI30:AI41" si="33">+SUM(AH30)</f>
        <v>1209.9613333333336</v>
      </c>
      <c r="AJ30" s="42">
        <f>+AI30/$AI$42</f>
        <v>0.7642770140027183</v>
      </c>
    </row>
    <row r="31" spans="1:36">
      <c r="A31" s="6" t="s">
        <v>18</v>
      </c>
      <c r="B31" s="5">
        <v>36.74</v>
      </c>
      <c r="C31" s="5">
        <v>114.54466666666666</v>
      </c>
      <c r="D31" s="5">
        <v>78.330500000000001</v>
      </c>
      <c r="E31" s="5">
        <v>51.083333333333336</v>
      </c>
      <c r="F31" s="5">
        <v>42.084999999999994</v>
      </c>
      <c r="G31" s="5">
        <v>64.333333333333329</v>
      </c>
      <c r="H31" s="5">
        <v>146.92583333333334</v>
      </c>
      <c r="I31" s="5">
        <v>48.559166666666663</v>
      </c>
      <c r="J31" s="5">
        <v>148.7441666666667</v>
      </c>
      <c r="K31" s="5">
        <v>233.43916666666669</v>
      </c>
      <c r="L31" s="5">
        <v>116.38433333333332</v>
      </c>
      <c r="M31" s="5">
        <v>247.90816666666666</v>
      </c>
      <c r="N31" s="5">
        <v>1329.0776666666666</v>
      </c>
      <c r="O31" s="5">
        <v>266.26666666666665</v>
      </c>
      <c r="P31" s="5">
        <v>266.26666666666665</v>
      </c>
      <c r="R31" s="5"/>
      <c r="S31" s="5"/>
      <c r="T31" s="48" t="str">
        <f t="shared" ref="T31:T41" si="34">+A31</f>
        <v>AEROFOTOGRAMETRÍA</v>
      </c>
      <c r="U31" s="48">
        <f t="shared" si="19"/>
        <v>36.74</v>
      </c>
      <c r="V31" s="48">
        <f t="shared" si="20"/>
        <v>114.54466666666666</v>
      </c>
      <c r="W31" s="48">
        <f t="shared" si="21"/>
        <v>78.330500000000001</v>
      </c>
      <c r="X31" s="48">
        <f t="shared" si="22"/>
        <v>51.083333333333336</v>
      </c>
      <c r="Y31" s="48">
        <f t="shared" si="23"/>
        <v>42.084999999999994</v>
      </c>
      <c r="Z31" s="48">
        <f t="shared" si="24"/>
        <v>64.333333333333329</v>
      </c>
      <c r="AA31" s="48">
        <f t="shared" si="25"/>
        <v>146.92583333333334</v>
      </c>
      <c r="AB31" s="48">
        <f t="shared" si="26"/>
        <v>48.559166666666663</v>
      </c>
      <c r="AC31" s="48">
        <f t="shared" si="27"/>
        <v>148.7441666666667</v>
      </c>
      <c r="AD31" s="48">
        <f t="shared" si="28"/>
        <v>233.43916666666669</v>
      </c>
      <c r="AE31" s="48">
        <f t="shared" si="29"/>
        <v>116.38433333333332</v>
      </c>
      <c r="AF31" s="48">
        <f t="shared" si="30"/>
        <v>247.90816666666666</v>
      </c>
      <c r="AG31" s="48">
        <f t="shared" si="31"/>
        <v>1329.0776666666666</v>
      </c>
      <c r="AH31" s="48">
        <f t="shared" si="32"/>
        <v>266.26666666666665</v>
      </c>
      <c r="AI31" s="13">
        <f t="shared" si="33"/>
        <v>266.26666666666665</v>
      </c>
      <c r="AJ31" s="42">
        <f t="shared" ref="AJ31:AJ41" si="35">+AI31/$AI$42</f>
        <v>0.16818842662337727</v>
      </c>
    </row>
    <row r="32" spans="1:36">
      <c r="A32" s="6" t="s">
        <v>379</v>
      </c>
      <c r="B32" s="5">
        <v>39.15</v>
      </c>
      <c r="C32" s="5">
        <v>107.11166666666666</v>
      </c>
      <c r="D32" s="5">
        <v>73.840833333333322</v>
      </c>
      <c r="E32" s="5">
        <v>58.906333333333329</v>
      </c>
      <c r="F32" s="5">
        <v>49.31666666666667</v>
      </c>
      <c r="G32" s="5">
        <v>26.883333333333336</v>
      </c>
      <c r="H32" s="5">
        <v>25.425500000000003</v>
      </c>
      <c r="I32" s="5">
        <v>74.802500000000009</v>
      </c>
      <c r="J32" s="5">
        <v>5.9</v>
      </c>
      <c r="K32" s="5">
        <v>96.548333333333332</v>
      </c>
      <c r="L32" s="5">
        <v>162.309</v>
      </c>
      <c r="M32" s="5">
        <v>180.95650000000001</v>
      </c>
      <c r="N32" s="5">
        <v>901.15066666666655</v>
      </c>
      <c r="O32" s="5">
        <v>77.748333333333335</v>
      </c>
      <c r="P32" s="5">
        <v>77.748333333333335</v>
      </c>
      <c r="R32" s="5"/>
      <c r="S32" s="5"/>
      <c r="T32" s="48" t="str">
        <f t="shared" si="34"/>
        <v>AEROFOTOGRAFÍA</v>
      </c>
      <c r="U32" s="48">
        <f t="shared" si="19"/>
        <v>39.15</v>
      </c>
      <c r="V32" s="48">
        <f t="shared" si="20"/>
        <v>107.11166666666666</v>
      </c>
      <c r="W32" s="48">
        <f t="shared" si="21"/>
        <v>73.840833333333322</v>
      </c>
      <c r="X32" s="48">
        <f t="shared" si="22"/>
        <v>58.906333333333329</v>
      </c>
      <c r="Y32" s="48">
        <f t="shared" si="23"/>
        <v>49.31666666666667</v>
      </c>
      <c r="Z32" s="48">
        <f t="shared" si="24"/>
        <v>26.883333333333336</v>
      </c>
      <c r="AA32" s="48">
        <f t="shared" si="25"/>
        <v>25.425500000000003</v>
      </c>
      <c r="AB32" s="48">
        <f t="shared" si="26"/>
        <v>74.802500000000009</v>
      </c>
      <c r="AC32" s="48">
        <f t="shared" si="27"/>
        <v>5.9</v>
      </c>
      <c r="AD32" s="48">
        <f t="shared" si="28"/>
        <v>96.548333333333332</v>
      </c>
      <c r="AE32" s="48">
        <f t="shared" si="29"/>
        <v>162.309</v>
      </c>
      <c r="AF32" s="48">
        <f t="shared" si="30"/>
        <v>180.95650000000001</v>
      </c>
      <c r="AG32" s="48">
        <f t="shared" si="31"/>
        <v>901.15066666666655</v>
      </c>
      <c r="AH32" s="48">
        <f t="shared" si="32"/>
        <v>77.748333333333335</v>
      </c>
      <c r="AI32" s="13">
        <f t="shared" si="33"/>
        <v>77.748333333333335</v>
      </c>
      <c r="AJ32" s="42">
        <f t="shared" si="35"/>
        <v>4.9110052037768699E-2</v>
      </c>
    </row>
    <row r="33" spans="1:36">
      <c r="A33" s="6" t="s">
        <v>610</v>
      </c>
      <c r="B33" s="5">
        <v>51.701000000000001</v>
      </c>
      <c r="C33" s="5">
        <v>15.100000000000001</v>
      </c>
      <c r="D33" s="5">
        <v>13.2</v>
      </c>
      <c r="E33" s="5"/>
      <c r="F33" s="5">
        <v>50.459000000000003</v>
      </c>
      <c r="G33" s="5">
        <v>66.155999999999992</v>
      </c>
      <c r="H33" s="5">
        <v>20.708999999999996</v>
      </c>
      <c r="I33" s="5">
        <v>30.013999999999999</v>
      </c>
      <c r="J33" s="5">
        <v>21.408999999999999</v>
      </c>
      <c r="K33" s="5">
        <v>18.837333333333333</v>
      </c>
      <c r="L33" s="5">
        <v>14.850000000000001</v>
      </c>
      <c r="M33" s="5"/>
      <c r="N33" s="5">
        <v>302.43533333333335</v>
      </c>
      <c r="O33" s="5">
        <v>18.001999999999999</v>
      </c>
      <c r="P33" s="5">
        <v>18.001999999999999</v>
      </c>
      <c r="R33" s="5"/>
      <c r="S33" s="5"/>
      <c r="T33" s="48" t="str">
        <f t="shared" si="34"/>
        <v>LABORES AÉREAS DE CONSTRUCCIÓN</v>
      </c>
      <c r="U33" s="48">
        <f t="shared" si="19"/>
        <v>51.701000000000001</v>
      </c>
      <c r="V33" s="48">
        <f t="shared" si="20"/>
        <v>15.100000000000001</v>
      </c>
      <c r="W33" s="48">
        <f t="shared" si="21"/>
        <v>13.2</v>
      </c>
      <c r="X33" s="48">
        <f t="shared" si="22"/>
        <v>0</v>
      </c>
      <c r="Y33" s="48">
        <f t="shared" si="23"/>
        <v>50.459000000000003</v>
      </c>
      <c r="Z33" s="48">
        <f t="shared" si="24"/>
        <v>66.155999999999992</v>
      </c>
      <c r="AA33" s="48">
        <f t="shared" si="25"/>
        <v>20.708999999999996</v>
      </c>
      <c r="AB33" s="48">
        <f t="shared" si="26"/>
        <v>30.013999999999999</v>
      </c>
      <c r="AC33" s="48">
        <f t="shared" si="27"/>
        <v>21.408999999999999</v>
      </c>
      <c r="AD33" s="48">
        <f t="shared" si="28"/>
        <v>18.837333333333333</v>
      </c>
      <c r="AE33" s="48">
        <f t="shared" si="29"/>
        <v>14.850000000000001</v>
      </c>
      <c r="AF33" s="48">
        <f t="shared" si="30"/>
        <v>0</v>
      </c>
      <c r="AG33" s="48">
        <f t="shared" si="31"/>
        <v>302.43533333333335</v>
      </c>
      <c r="AH33" s="48">
        <f t="shared" si="32"/>
        <v>18.001999999999999</v>
      </c>
      <c r="AI33" s="13">
        <f t="shared" si="33"/>
        <v>18.001999999999999</v>
      </c>
      <c r="AJ33" s="42">
        <f t="shared" si="35"/>
        <v>1.1371036765425779E-2</v>
      </c>
    </row>
    <row r="34" spans="1:36">
      <c r="A34" s="6" t="s">
        <v>629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>
        <v>7.0666666666666664</v>
      </c>
      <c r="N34" s="5">
        <v>7.0666666666666664</v>
      </c>
      <c r="O34" s="5">
        <v>11.166666666666668</v>
      </c>
      <c r="P34" s="5">
        <v>11.166666666666668</v>
      </c>
      <c r="R34" s="5"/>
      <c r="S34" s="5"/>
      <c r="T34" s="48" t="str">
        <f t="shared" si="34"/>
        <v>GENERAL</v>
      </c>
      <c r="U34" s="48">
        <f t="shared" si="19"/>
        <v>0</v>
      </c>
      <c r="V34" s="48">
        <f t="shared" si="20"/>
        <v>0</v>
      </c>
      <c r="W34" s="48">
        <f t="shared" si="21"/>
        <v>0</v>
      </c>
      <c r="X34" s="48">
        <f t="shared" si="22"/>
        <v>0</v>
      </c>
      <c r="Y34" s="48">
        <f t="shared" si="23"/>
        <v>0</v>
      </c>
      <c r="Z34" s="48">
        <f t="shared" si="24"/>
        <v>0</v>
      </c>
      <c r="AA34" s="48">
        <f t="shared" si="25"/>
        <v>0</v>
      </c>
      <c r="AB34" s="48">
        <f t="shared" si="26"/>
        <v>0</v>
      </c>
      <c r="AC34" s="48">
        <f t="shared" si="27"/>
        <v>0</v>
      </c>
      <c r="AD34" s="48">
        <f t="shared" si="28"/>
        <v>0</v>
      </c>
      <c r="AE34" s="48">
        <f t="shared" si="29"/>
        <v>0</v>
      </c>
      <c r="AF34" s="48">
        <f t="shared" si="30"/>
        <v>7.0666666666666664</v>
      </c>
      <c r="AG34" s="48">
        <f t="shared" si="31"/>
        <v>7.0666666666666664</v>
      </c>
      <c r="AH34" s="48">
        <f t="shared" si="32"/>
        <v>11.166666666666668</v>
      </c>
      <c r="AI34" s="13">
        <f t="shared" si="33"/>
        <v>11.166666666666668</v>
      </c>
      <c r="AJ34" s="42">
        <f t="shared" si="35"/>
        <v>7.0534705707099897E-3</v>
      </c>
    </row>
    <row r="35" spans="1:36">
      <c r="A35" s="6" t="s">
        <v>380</v>
      </c>
      <c r="B35" s="5">
        <v>62.320999999999998</v>
      </c>
      <c r="C35" s="5">
        <v>13</v>
      </c>
      <c r="D35" s="5">
        <v>20.000999999999998</v>
      </c>
      <c r="E35" s="5"/>
      <c r="F35" s="5"/>
      <c r="G35" s="5">
        <v>15.65</v>
      </c>
      <c r="H35" s="5">
        <v>4.2</v>
      </c>
      <c r="I35" s="5"/>
      <c r="J35" s="5"/>
      <c r="K35" s="5"/>
      <c r="L35" s="5"/>
      <c r="M35" s="5"/>
      <c r="N35" s="5">
        <v>115.17200000000001</v>
      </c>
      <c r="O35" s="5"/>
      <c r="P35" s="5"/>
      <c r="R35" s="5"/>
      <c r="S35" s="5"/>
      <c r="T35" s="48" t="str">
        <f t="shared" si="34"/>
        <v>AEROFOTOGRAFÍA Y AEROFOTOGRAMETRÍA</v>
      </c>
      <c r="U35" s="48">
        <f t="shared" si="19"/>
        <v>62.320999999999998</v>
      </c>
      <c r="V35" s="48">
        <f t="shared" si="20"/>
        <v>13</v>
      </c>
      <c r="W35" s="48">
        <f t="shared" si="21"/>
        <v>20.000999999999998</v>
      </c>
      <c r="X35" s="48">
        <f t="shared" si="22"/>
        <v>0</v>
      </c>
      <c r="Y35" s="48">
        <f t="shared" si="23"/>
        <v>0</v>
      </c>
      <c r="Z35" s="48">
        <f t="shared" si="24"/>
        <v>15.65</v>
      </c>
      <c r="AA35" s="48">
        <f t="shared" si="25"/>
        <v>4.2</v>
      </c>
      <c r="AB35" s="48">
        <f t="shared" si="26"/>
        <v>0</v>
      </c>
      <c r="AC35" s="48">
        <f t="shared" si="27"/>
        <v>0</v>
      </c>
      <c r="AD35" s="48">
        <f t="shared" si="28"/>
        <v>0</v>
      </c>
      <c r="AE35" s="48">
        <f t="shared" si="29"/>
        <v>0</v>
      </c>
      <c r="AF35" s="48">
        <f t="shared" si="30"/>
        <v>0</v>
      </c>
      <c r="AG35" s="48">
        <f t="shared" si="31"/>
        <v>115.17200000000001</v>
      </c>
      <c r="AH35" s="48">
        <f t="shared" si="32"/>
        <v>0</v>
      </c>
      <c r="AI35" s="13">
        <f t="shared" si="33"/>
        <v>0</v>
      </c>
      <c r="AJ35" s="42">
        <f t="shared" si="35"/>
        <v>0</v>
      </c>
    </row>
    <row r="36" spans="1:36">
      <c r="A36" s="6" t="s">
        <v>465</v>
      </c>
      <c r="B36" s="5">
        <v>5.7</v>
      </c>
      <c r="C36" s="5">
        <v>7.15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>
        <v>12.850000000000001</v>
      </c>
      <c r="O36" s="5"/>
      <c r="P36" s="5"/>
      <c r="R36" s="5"/>
      <c r="S36" s="5"/>
      <c r="T36" s="48" t="str">
        <f t="shared" si="34"/>
        <v xml:space="preserve">
EMISIONES DE TELEVISION CONTROL</v>
      </c>
      <c r="U36" s="48">
        <f t="shared" si="19"/>
        <v>5.7</v>
      </c>
      <c r="V36" s="48">
        <f t="shared" si="20"/>
        <v>7.15</v>
      </c>
      <c r="W36" s="48">
        <f t="shared" si="21"/>
        <v>0</v>
      </c>
      <c r="X36" s="48">
        <f t="shared" si="22"/>
        <v>0</v>
      </c>
      <c r="Y36" s="48">
        <f t="shared" si="23"/>
        <v>0</v>
      </c>
      <c r="Z36" s="48">
        <f t="shared" si="24"/>
        <v>0</v>
      </c>
      <c r="AA36" s="48">
        <f t="shared" si="25"/>
        <v>0</v>
      </c>
      <c r="AB36" s="48">
        <f t="shared" si="26"/>
        <v>0</v>
      </c>
      <c r="AC36" s="48">
        <f t="shared" si="27"/>
        <v>0</v>
      </c>
      <c r="AD36" s="48">
        <f t="shared" si="28"/>
        <v>0</v>
      </c>
      <c r="AE36" s="48">
        <f t="shared" si="29"/>
        <v>0</v>
      </c>
      <c r="AF36" s="48">
        <f t="shared" si="30"/>
        <v>0</v>
      </c>
      <c r="AG36" s="48">
        <f t="shared" si="31"/>
        <v>12.850000000000001</v>
      </c>
      <c r="AH36" s="48">
        <f t="shared" si="32"/>
        <v>0</v>
      </c>
      <c r="AI36" s="13">
        <f t="shared" si="33"/>
        <v>0</v>
      </c>
      <c r="AJ36" s="42">
        <f t="shared" si="35"/>
        <v>0</v>
      </c>
    </row>
    <row r="37" spans="1:36">
      <c r="A37" s="6" t="s">
        <v>401</v>
      </c>
      <c r="B37" s="5"/>
      <c r="C37" s="5"/>
      <c r="D37" s="5"/>
      <c r="E37" s="5">
        <v>3.05</v>
      </c>
      <c r="F37" s="5"/>
      <c r="G37" s="5"/>
      <c r="H37" s="5"/>
      <c r="I37" s="5">
        <v>4</v>
      </c>
      <c r="J37" s="5"/>
      <c r="K37" s="5"/>
      <c r="L37" s="5"/>
      <c r="M37" s="5"/>
      <c r="N37" s="5">
        <v>7.05</v>
      </c>
      <c r="O37" s="5"/>
      <c r="P37" s="5"/>
      <c r="R37" s="5"/>
      <c r="S37" s="5"/>
      <c r="T37" s="48" t="str">
        <f t="shared" si="34"/>
        <v>TRASLADO</v>
      </c>
      <c r="U37" s="48">
        <f t="shared" si="19"/>
        <v>0</v>
      </c>
      <c r="V37" s="48">
        <f t="shared" si="20"/>
        <v>0</v>
      </c>
      <c r="W37" s="48">
        <f t="shared" si="21"/>
        <v>0</v>
      </c>
      <c r="X37" s="48">
        <f t="shared" si="22"/>
        <v>3.05</v>
      </c>
      <c r="Y37" s="48">
        <f t="shared" si="23"/>
        <v>0</v>
      </c>
      <c r="Z37" s="48">
        <f t="shared" si="24"/>
        <v>0</v>
      </c>
      <c r="AA37" s="48">
        <f t="shared" si="25"/>
        <v>0</v>
      </c>
      <c r="AB37" s="48">
        <f t="shared" si="26"/>
        <v>4</v>
      </c>
      <c r="AC37" s="48">
        <f t="shared" si="27"/>
        <v>0</v>
      </c>
      <c r="AD37" s="48">
        <f t="shared" si="28"/>
        <v>0</v>
      </c>
      <c r="AE37" s="48">
        <f t="shared" si="29"/>
        <v>0</v>
      </c>
      <c r="AF37" s="48">
        <f t="shared" si="30"/>
        <v>0</v>
      </c>
      <c r="AG37" s="48">
        <f t="shared" si="31"/>
        <v>7.05</v>
      </c>
      <c r="AH37" s="48">
        <f t="shared" si="32"/>
        <v>0</v>
      </c>
      <c r="AI37" s="13">
        <f t="shared" si="33"/>
        <v>0</v>
      </c>
      <c r="AJ37" s="42">
        <f t="shared" si="35"/>
        <v>0</v>
      </c>
    </row>
    <row r="38" spans="1:36">
      <c r="A38" s="6" t="s">
        <v>612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>
        <v>7</v>
      </c>
      <c r="M38" s="5"/>
      <c r="N38" s="5">
        <v>7</v>
      </c>
      <c r="O38" s="5"/>
      <c r="P38" s="5"/>
      <c r="R38" s="5"/>
      <c r="S38" s="5"/>
      <c r="T38" s="48" t="str">
        <f t="shared" si="34"/>
        <v>ENTRENAMIENTO</v>
      </c>
      <c r="U38" s="48">
        <f t="shared" si="19"/>
        <v>0</v>
      </c>
      <c r="V38" s="48">
        <f t="shared" si="20"/>
        <v>0</v>
      </c>
      <c r="W38" s="48">
        <f t="shared" si="21"/>
        <v>0</v>
      </c>
      <c r="X38" s="48">
        <f t="shared" si="22"/>
        <v>0</v>
      </c>
      <c r="Y38" s="48">
        <f t="shared" si="23"/>
        <v>0</v>
      </c>
      <c r="Z38" s="48">
        <f t="shared" si="24"/>
        <v>0</v>
      </c>
      <c r="AA38" s="48">
        <f t="shared" si="25"/>
        <v>0</v>
      </c>
      <c r="AB38" s="48">
        <f t="shared" si="26"/>
        <v>0</v>
      </c>
      <c r="AC38" s="48">
        <f t="shared" si="27"/>
        <v>0</v>
      </c>
      <c r="AD38" s="48">
        <f t="shared" si="28"/>
        <v>0</v>
      </c>
      <c r="AE38" s="48">
        <f t="shared" si="29"/>
        <v>7</v>
      </c>
      <c r="AF38" s="48">
        <f t="shared" si="30"/>
        <v>0</v>
      </c>
      <c r="AG38" s="48">
        <f t="shared" si="31"/>
        <v>7</v>
      </c>
      <c r="AH38" s="48">
        <f t="shared" si="32"/>
        <v>0</v>
      </c>
      <c r="AI38" s="13">
        <f t="shared" si="33"/>
        <v>0</v>
      </c>
      <c r="AJ38" s="42">
        <f t="shared" si="35"/>
        <v>0</v>
      </c>
    </row>
    <row r="39" spans="1:36">
      <c r="A39" s="6" t="s">
        <v>84</v>
      </c>
      <c r="B39" s="5"/>
      <c r="C39" s="5">
        <v>3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v>3</v>
      </c>
      <c r="O39" s="5"/>
      <c r="P39" s="5"/>
      <c r="R39" s="5"/>
      <c r="S39" s="5"/>
      <c r="T39" s="48" t="str">
        <f t="shared" si="34"/>
        <v>CHEQUEO</v>
      </c>
      <c r="U39" s="48">
        <f t="shared" si="19"/>
        <v>0</v>
      </c>
      <c r="V39" s="48">
        <f t="shared" si="20"/>
        <v>3</v>
      </c>
      <c r="W39" s="48">
        <f t="shared" si="21"/>
        <v>0</v>
      </c>
      <c r="X39" s="48">
        <f t="shared" si="22"/>
        <v>0</v>
      </c>
      <c r="Y39" s="48">
        <f t="shared" si="23"/>
        <v>0</v>
      </c>
      <c r="Z39" s="48">
        <f t="shared" si="24"/>
        <v>0</v>
      </c>
      <c r="AA39" s="48">
        <f t="shared" si="25"/>
        <v>0</v>
      </c>
      <c r="AB39" s="48">
        <f t="shared" si="26"/>
        <v>0</v>
      </c>
      <c r="AC39" s="48">
        <f t="shared" si="27"/>
        <v>0</v>
      </c>
      <c r="AD39" s="48">
        <f t="shared" si="28"/>
        <v>0</v>
      </c>
      <c r="AE39" s="48">
        <f t="shared" si="29"/>
        <v>0</v>
      </c>
      <c r="AF39" s="48">
        <f t="shared" si="30"/>
        <v>0</v>
      </c>
      <c r="AG39" s="48">
        <f t="shared" si="31"/>
        <v>3</v>
      </c>
      <c r="AH39" s="48">
        <f t="shared" si="32"/>
        <v>0</v>
      </c>
      <c r="AI39" s="13">
        <f t="shared" si="33"/>
        <v>0</v>
      </c>
      <c r="AJ39" s="42">
        <f t="shared" si="35"/>
        <v>0</v>
      </c>
    </row>
    <row r="40" spans="1:36">
      <c r="A40" s="6" t="s">
        <v>464</v>
      </c>
      <c r="B40" s="5">
        <v>27.1</v>
      </c>
      <c r="C40" s="5">
        <v>35.505000000000003</v>
      </c>
      <c r="D40" s="5"/>
      <c r="E40" s="5"/>
      <c r="F40" s="5"/>
      <c r="G40" s="5"/>
      <c r="H40" s="5"/>
      <c r="I40" s="5"/>
      <c r="J40" s="5">
        <v>2.2999999999999998</v>
      </c>
      <c r="K40" s="5"/>
      <c r="L40" s="5"/>
      <c r="M40" s="5"/>
      <c r="N40" s="5">
        <v>64.905000000000001</v>
      </c>
      <c r="O40" s="5"/>
      <c r="P40" s="5"/>
      <c r="T40" s="48" t="str">
        <f t="shared" si="34"/>
        <v>PREVENCION VIGILANCIA  EXTINCION Y CONTROL</v>
      </c>
      <c r="U40" s="48">
        <f t="shared" si="19"/>
        <v>27.1</v>
      </c>
      <c r="V40" s="48">
        <f t="shared" si="20"/>
        <v>35.505000000000003</v>
      </c>
      <c r="W40" s="48">
        <f t="shared" si="21"/>
        <v>0</v>
      </c>
      <c r="X40" s="48">
        <f t="shared" si="22"/>
        <v>0</v>
      </c>
      <c r="Y40" s="48">
        <f t="shared" si="23"/>
        <v>0</v>
      </c>
      <c r="Z40" s="48">
        <f t="shared" si="24"/>
        <v>0</v>
      </c>
      <c r="AA40" s="48">
        <f t="shared" si="25"/>
        <v>0</v>
      </c>
      <c r="AB40" s="48">
        <f t="shared" si="26"/>
        <v>0</v>
      </c>
      <c r="AC40" s="48">
        <f t="shared" si="27"/>
        <v>2.2999999999999998</v>
      </c>
      <c r="AD40" s="48">
        <f t="shared" si="28"/>
        <v>0</v>
      </c>
      <c r="AE40" s="48">
        <f t="shared" si="29"/>
        <v>0</v>
      </c>
      <c r="AF40" s="48">
        <f t="shared" si="30"/>
        <v>0</v>
      </c>
      <c r="AG40" s="48">
        <f t="shared" si="31"/>
        <v>64.905000000000001</v>
      </c>
      <c r="AH40" s="48">
        <f t="shared" si="32"/>
        <v>0</v>
      </c>
      <c r="AI40" s="13">
        <f t="shared" si="33"/>
        <v>0</v>
      </c>
      <c r="AJ40" s="42">
        <f t="shared" si="35"/>
        <v>0</v>
      </c>
    </row>
    <row r="41" spans="1:36">
      <c r="A41" s="6" t="s">
        <v>462</v>
      </c>
      <c r="B41" s="5"/>
      <c r="C41" s="5">
        <v>5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v>5</v>
      </c>
      <c r="O41" s="5"/>
      <c r="P41" s="5"/>
      <c r="T41" s="48" t="str">
        <f t="shared" si="34"/>
        <v>ENTRENAMIENTO Y CHEQUEO</v>
      </c>
      <c r="U41" s="48">
        <f t="shared" si="19"/>
        <v>0</v>
      </c>
      <c r="V41" s="48">
        <f t="shared" si="20"/>
        <v>5</v>
      </c>
      <c r="W41" s="48">
        <f t="shared" si="21"/>
        <v>0</v>
      </c>
      <c r="X41" s="48">
        <f t="shared" si="22"/>
        <v>0</v>
      </c>
      <c r="Y41" s="48">
        <f t="shared" si="23"/>
        <v>0</v>
      </c>
      <c r="Z41" s="48">
        <f t="shared" si="24"/>
        <v>0</v>
      </c>
      <c r="AA41" s="48">
        <f t="shared" si="25"/>
        <v>0</v>
      </c>
      <c r="AB41" s="48">
        <f t="shared" si="26"/>
        <v>0</v>
      </c>
      <c r="AC41" s="48">
        <f t="shared" si="27"/>
        <v>0</v>
      </c>
      <c r="AD41" s="48">
        <f t="shared" si="28"/>
        <v>0</v>
      </c>
      <c r="AE41" s="48">
        <f t="shared" si="29"/>
        <v>0</v>
      </c>
      <c r="AF41" s="48">
        <f t="shared" si="30"/>
        <v>0</v>
      </c>
      <c r="AG41" s="48">
        <f t="shared" si="31"/>
        <v>5</v>
      </c>
      <c r="AH41" s="48">
        <f t="shared" si="32"/>
        <v>0</v>
      </c>
      <c r="AI41" s="13">
        <f t="shared" si="33"/>
        <v>0</v>
      </c>
      <c r="AJ41" s="42">
        <f t="shared" si="35"/>
        <v>0</v>
      </c>
    </row>
    <row r="42" spans="1:36" ht="13.8">
      <c r="A42" s="6" t="s">
        <v>382</v>
      </c>
      <c r="B42" s="5">
        <v>1615.9609999999982</v>
      </c>
      <c r="C42" s="5">
        <v>1606.2093333333332</v>
      </c>
      <c r="D42" s="5">
        <v>1685.1043333333323</v>
      </c>
      <c r="E42" s="5">
        <v>1104.9060000000006</v>
      </c>
      <c r="F42" s="5">
        <v>1223.0305000000001</v>
      </c>
      <c r="G42" s="5">
        <v>1546.3633333333316</v>
      </c>
      <c r="H42" s="5">
        <v>1447.7583333333334</v>
      </c>
      <c r="I42" s="5">
        <v>1400.3320000000001</v>
      </c>
      <c r="J42" s="5">
        <v>1271.7749999999999</v>
      </c>
      <c r="K42" s="5">
        <v>1914.2751666666652</v>
      </c>
      <c r="L42" s="5">
        <v>1271.8741666666667</v>
      </c>
      <c r="M42" s="5">
        <v>1612.2853333333321</v>
      </c>
      <c r="N42" s="5">
        <v>17699.874499999991</v>
      </c>
      <c r="O42" s="5">
        <v>1583.1450000000002</v>
      </c>
      <c r="P42" s="5">
        <v>1583.1450000000002</v>
      </c>
      <c r="T42" s="28" t="s">
        <v>382</v>
      </c>
      <c r="U42" s="29">
        <f t="shared" ref="U42:AG42" si="36">SUM(U30:U41)</f>
        <v>1615.9609999999982</v>
      </c>
      <c r="V42" s="29">
        <f t="shared" si="36"/>
        <v>1606.2093333333332</v>
      </c>
      <c r="W42" s="29">
        <f t="shared" si="36"/>
        <v>1685.1043333333323</v>
      </c>
      <c r="X42" s="29">
        <f t="shared" si="36"/>
        <v>1104.9060000000006</v>
      </c>
      <c r="Y42" s="29">
        <f t="shared" si="36"/>
        <v>1223.0305000000001</v>
      </c>
      <c r="Z42" s="29">
        <f t="shared" si="36"/>
        <v>1546.3633333333316</v>
      </c>
      <c r="AA42" s="29">
        <f t="shared" si="36"/>
        <v>1447.7583333333334</v>
      </c>
      <c r="AB42" s="29">
        <f t="shared" si="36"/>
        <v>1400.3320000000001</v>
      </c>
      <c r="AC42" s="29">
        <f t="shared" si="36"/>
        <v>1271.7749999999999</v>
      </c>
      <c r="AD42" s="29">
        <f t="shared" si="36"/>
        <v>1914.2751666666654</v>
      </c>
      <c r="AE42" s="29">
        <f t="shared" si="36"/>
        <v>1271.8741666666667</v>
      </c>
      <c r="AF42" s="29">
        <f t="shared" si="36"/>
        <v>1612.2853333333321</v>
      </c>
      <c r="AG42" s="29">
        <f t="shared" si="36"/>
        <v>17699.874499999991</v>
      </c>
      <c r="AH42" s="29">
        <f>SUM(AH30:AH41)</f>
        <v>1583.1450000000002</v>
      </c>
      <c r="AI42" s="29">
        <f>SUM(AI30:AI41)</f>
        <v>1583.1450000000002</v>
      </c>
      <c r="AJ42" s="41">
        <f>SUM(AJ30:AJ41)</f>
        <v>1</v>
      </c>
    </row>
    <row r="44" spans="1:36" ht="17.399999999999999">
      <c r="T44" s="26" t="s">
        <v>8</v>
      </c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</row>
    <row r="45" spans="1:36">
      <c r="A45" s="3" t="s">
        <v>391</v>
      </c>
      <c r="B45" s="3" t="s">
        <v>381</v>
      </c>
    </row>
    <row r="46" spans="1:36">
      <c r="B46" s="1">
        <v>2024</v>
      </c>
      <c r="N46" s="1" t="s">
        <v>681</v>
      </c>
      <c r="O46" s="1">
        <v>2025</v>
      </c>
      <c r="P46" s="1" t="s">
        <v>682</v>
      </c>
      <c r="U46" s="68">
        <v>2024</v>
      </c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9">
        <v>2025</v>
      </c>
      <c r="AI46" s="70"/>
      <c r="AJ46" s="71"/>
    </row>
    <row r="47" spans="1:36" ht="27.6">
      <c r="A47" s="3" t="s">
        <v>383</v>
      </c>
      <c r="B47" s="1" t="s">
        <v>384</v>
      </c>
      <c r="C47" s="1" t="s">
        <v>385</v>
      </c>
      <c r="D47" s="1" t="s">
        <v>386</v>
      </c>
      <c r="E47" s="1" t="s">
        <v>387</v>
      </c>
      <c r="F47" s="1" t="s">
        <v>388</v>
      </c>
      <c r="G47" s="1" t="s">
        <v>389</v>
      </c>
      <c r="H47" s="1" t="s">
        <v>459</v>
      </c>
      <c r="I47" s="1" t="s">
        <v>512</v>
      </c>
      <c r="J47" s="1" t="s">
        <v>515</v>
      </c>
      <c r="K47" s="1" t="s">
        <v>611</v>
      </c>
      <c r="L47" s="1" t="s">
        <v>621</v>
      </c>
      <c r="M47" s="1" t="s">
        <v>639</v>
      </c>
      <c r="O47" s="1" t="s">
        <v>384</v>
      </c>
      <c r="T47" s="27" t="s">
        <v>7</v>
      </c>
      <c r="U47" s="27" t="s">
        <v>384</v>
      </c>
      <c r="V47" s="27" t="s">
        <v>385</v>
      </c>
      <c r="W47" s="27" t="s">
        <v>386</v>
      </c>
      <c r="X47" s="27" t="s">
        <v>387</v>
      </c>
      <c r="Y47" s="27" t="s">
        <v>388</v>
      </c>
      <c r="Z47" s="27" t="s">
        <v>389</v>
      </c>
      <c r="AA47" s="27" t="s">
        <v>459</v>
      </c>
      <c r="AB47" s="27" t="s">
        <v>512</v>
      </c>
      <c r="AC47" s="27" t="s">
        <v>515</v>
      </c>
      <c r="AD47" s="27" t="s">
        <v>611</v>
      </c>
      <c r="AE47" s="27" t="s">
        <v>621</v>
      </c>
      <c r="AF47" s="27" t="s">
        <v>639</v>
      </c>
      <c r="AG47" s="27" t="s">
        <v>681</v>
      </c>
      <c r="AH47" s="27" t="s">
        <v>384</v>
      </c>
      <c r="AI47" s="33" t="s">
        <v>682</v>
      </c>
      <c r="AJ47" s="33" t="s">
        <v>423</v>
      </c>
    </row>
    <row r="48" spans="1:36">
      <c r="A48" s="6" t="s">
        <v>98</v>
      </c>
      <c r="B48" s="5">
        <v>6118</v>
      </c>
      <c r="C48" s="5">
        <v>9535</v>
      </c>
      <c r="D48" s="5">
        <v>1056</v>
      </c>
      <c r="E48" s="5">
        <v>684</v>
      </c>
      <c r="F48" s="5">
        <v>876</v>
      </c>
      <c r="G48" s="5">
        <v>1895</v>
      </c>
      <c r="H48" s="5">
        <v>1083</v>
      </c>
      <c r="I48" s="5">
        <v>1016</v>
      </c>
      <c r="J48" s="5">
        <v>1604</v>
      </c>
      <c r="K48" s="5">
        <v>1763</v>
      </c>
      <c r="L48" s="5">
        <v>833</v>
      </c>
      <c r="M48" s="5">
        <v>827</v>
      </c>
      <c r="N48" s="5">
        <v>27290</v>
      </c>
      <c r="O48" s="5">
        <v>1837</v>
      </c>
      <c r="P48" s="5">
        <v>1837</v>
      </c>
      <c r="T48" s="48" t="str">
        <f>+A48</f>
        <v>AMBULANCIA</v>
      </c>
      <c r="U48" s="48">
        <f t="shared" ref="U48:U59" si="37">+B48</f>
        <v>6118</v>
      </c>
      <c r="V48" s="48">
        <f t="shared" ref="V48:V59" si="38">+C48</f>
        <v>9535</v>
      </c>
      <c r="W48" s="48">
        <f t="shared" ref="W48:W59" si="39">+D48</f>
        <v>1056</v>
      </c>
      <c r="X48" s="48">
        <f t="shared" ref="X48:X59" si="40">+E48</f>
        <v>684</v>
      </c>
      <c r="Y48" s="48">
        <f t="shared" ref="Y48:Y59" si="41">+F48</f>
        <v>876</v>
      </c>
      <c r="Z48" s="48">
        <f t="shared" ref="Z48:Z59" si="42">+G48</f>
        <v>1895</v>
      </c>
      <c r="AA48" s="48">
        <f t="shared" ref="AA48:AA59" si="43">+H48</f>
        <v>1083</v>
      </c>
      <c r="AB48" s="48">
        <f t="shared" ref="AB48:AB59" si="44">+I48</f>
        <v>1016</v>
      </c>
      <c r="AC48" s="48">
        <f t="shared" ref="AC48:AC59" si="45">+J48</f>
        <v>1604</v>
      </c>
      <c r="AD48" s="48">
        <f t="shared" ref="AD48:AD59" si="46">+K48</f>
        <v>1763</v>
      </c>
      <c r="AE48" s="48">
        <f t="shared" ref="AE48:AE59" si="47">+L48</f>
        <v>833</v>
      </c>
      <c r="AF48" s="48">
        <f t="shared" ref="AF48:AF59" si="48">+M48</f>
        <v>827</v>
      </c>
      <c r="AG48" s="48">
        <f t="shared" ref="AG48:AG59" si="49">+N48</f>
        <v>27290</v>
      </c>
      <c r="AH48" s="48">
        <f t="shared" ref="AH48:AH59" si="50">+O48</f>
        <v>1837</v>
      </c>
      <c r="AI48" s="13">
        <f t="shared" ref="AI48:AI59" si="51">+SUM(AH48)</f>
        <v>1837</v>
      </c>
      <c r="AJ48" s="42">
        <f>+AI48/$AI$60</f>
        <v>0.91166253101736971</v>
      </c>
    </row>
    <row r="49" spans="1:36">
      <c r="A49" s="6" t="s">
        <v>18</v>
      </c>
      <c r="B49" s="5">
        <v>14</v>
      </c>
      <c r="C49" s="5">
        <v>44</v>
      </c>
      <c r="D49" s="5">
        <v>30</v>
      </c>
      <c r="E49" s="5">
        <v>19</v>
      </c>
      <c r="F49" s="5">
        <v>21</v>
      </c>
      <c r="G49" s="5">
        <v>41</v>
      </c>
      <c r="H49" s="5">
        <v>53</v>
      </c>
      <c r="I49" s="5">
        <v>31</v>
      </c>
      <c r="J49" s="5">
        <v>71</v>
      </c>
      <c r="K49" s="5">
        <v>74</v>
      </c>
      <c r="L49" s="5">
        <v>56</v>
      </c>
      <c r="M49" s="5">
        <v>135</v>
      </c>
      <c r="N49" s="5">
        <v>589</v>
      </c>
      <c r="O49" s="5">
        <v>103</v>
      </c>
      <c r="P49" s="5">
        <v>103</v>
      </c>
      <c r="T49" s="48" t="str">
        <f t="shared" ref="T49:T59" si="52">+A49</f>
        <v>AEROFOTOGRAMETRÍA</v>
      </c>
      <c r="U49" s="48">
        <f t="shared" si="37"/>
        <v>14</v>
      </c>
      <c r="V49" s="48">
        <f t="shared" si="38"/>
        <v>44</v>
      </c>
      <c r="W49" s="48">
        <f t="shared" si="39"/>
        <v>30</v>
      </c>
      <c r="X49" s="48">
        <f t="shared" si="40"/>
        <v>19</v>
      </c>
      <c r="Y49" s="48">
        <f t="shared" si="41"/>
        <v>21</v>
      </c>
      <c r="Z49" s="48">
        <f t="shared" si="42"/>
        <v>41</v>
      </c>
      <c r="AA49" s="48">
        <f t="shared" si="43"/>
        <v>53</v>
      </c>
      <c r="AB49" s="48">
        <f t="shared" si="44"/>
        <v>31</v>
      </c>
      <c r="AC49" s="48">
        <f t="shared" si="45"/>
        <v>71</v>
      </c>
      <c r="AD49" s="48">
        <f t="shared" si="46"/>
        <v>74</v>
      </c>
      <c r="AE49" s="48">
        <f t="shared" si="47"/>
        <v>56</v>
      </c>
      <c r="AF49" s="48">
        <f t="shared" si="48"/>
        <v>135</v>
      </c>
      <c r="AG49" s="48">
        <f t="shared" si="49"/>
        <v>589</v>
      </c>
      <c r="AH49" s="48">
        <f t="shared" si="50"/>
        <v>103</v>
      </c>
      <c r="AI49" s="13">
        <f t="shared" si="51"/>
        <v>103</v>
      </c>
      <c r="AJ49" s="42">
        <f t="shared" ref="AJ49:AJ59" si="53">+AI49/$AI$60</f>
        <v>5.1116625310173698E-2</v>
      </c>
    </row>
    <row r="50" spans="1:36">
      <c r="A50" s="6" t="s">
        <v>610</v>
      </c>
      <c r="B50" s="5">
        <v>171</v>
      </c>
      <c r="C50" s="5">
        <v>86</v>
      </c>
      <c r="D50" s="5">
        <v>85</v>
      </c>
      <c r="E50" s="5"/>
      <c r="F50" s="5">
        <v>150</v>
      </c>
      <c r="G50" s="5">
        <v>179</v>
      </c>
      <c r="H50" s="5">
        <v>53</v>
      </c>
      <c r="I50" s="5">
        <v>82</v>
      </c>
      <c r="J50" s="5">
        <v>76</v>
      </c>
      <c r="K50" s="5">
        <v>25</v>
      </c>
      <c r="L50" s="5">
        <v>23</v>
      </c>
      <c r="M50" s="5"/>
      <c r="N50" s="5">
        <v>930</v>
      </c>
      <c r="O50" s="5">
        <v>36</v>
      </c>
      <c r="P50" s="5">
        <v>36</v>
      </c>
      <c r="T50" s="48" t="str">
        <f t="shared" si="52"/>
        <v>LABORES AÉREAS DE CONSTRUCCIÓN</v>
      </c>
      <c r="U50" s="48">
        <f t="shared" si="37"/>
        <v>171</v>
      </c>
      <c r="V50" s="48">
        <f t="shared" si="38"/>
        <v>86</v>
      </c>
      <c r="W50" s="48">
        <f t="shared" si="39"/>
        <v>85</v>
      </c>
      <c r="X50" s="48">
        <f t="shared" si="40"/>
        <v>0</v>
      </c>
      <c r="Y50" s="48">
        <f t="shared" si="41"/>
        <v>150</v>
      </c>
      <c r="Z50" s="48">
        <f t="shared" si="42"/>
        <v>179</v>
      </c>
      <c r="AA50" s="48">
        <f t="shared" si="43"/>
        <v>53</v>
      </c>
      <c r="AB50" s="48">
        <f t="shared" si="44"/>
        <v>82</v>
      </c>
      <c r="AC50" s="48">
        <f t="shared" si="45"/>
        <v>76</v>
      </c>
      <c r="AD50" s="48">
        <f t="shared" si="46"/>
        <v>25</v>
      </c>
      <c r="AE50" s="48">
        <f t="shared" si="47"/>
        <v>23</v>
      </c>
      <c r="AF50" s="48">
        <f t="shared" si="48"/>
        <v>0</v>
      </c>
      <c r="AG50" s="48">
        <f t="shared" si="49"/>
        <v>930</v>
      </c>
      <c r="AH50" s="48">
        <f t="shared" si="50"/>
        <v>36</v>
      </c>
      <c r="AI50" s="13">
        <f t="shared" si="51"/>
        <v>36</v>
      </c>
      <c r="AJ50" s="42">
        <f t="shared" si="53"/>
        <v>1.7866004962779156E-2</v>
      </c>
    </row>
    <row r="51" spans="1:36">
      <c r="A51" s="6" t="s">
        <v>379</v>
      </c>
      <c r="B51" s="5">
        <v>21</v>
      </c>
      <c r="C51" s="5">
        <v>35</v>
      </c>
      <c r="D51" s="5">
        <v>24</v>
      </c>
      <c r="E51" s="5">
        <v>26</v>
      </c>
      <c r="F51" s="5">
        <v>21</v>
      </c>
      <c r="G51" s="5">
        <v>17</v>
      </c>
      <c r="H51" s="5">
        <v>12</v>
      </c>
      <c r="I51" s="5">
        <v>30</v>
      </c>
      <c r="J51" s="5">
        <v>2</v>
      </c>
      <c r="K51" s="5">
        <v>40</v>
      </c>
      <c r="L51" s="5">
        <v>3970</v>
      </c>
      <c r="M51" s="5">
        <v>59</v>
      </c>
      <c r="N51" s="5">
        <v>4257</v>
      </c>
      <c r="O51" s="5">
        <v>34</v>
      </c>
      <c r="P51" s="5">
        <v>34</v>
      </c>
      <c r="T51" s="48" t="str">
        <f t="shared" si="52"/>
        <v>AEROFOTOGRAFÍA</v>
      </c>
      <c r="U51" s="48">
        <f t="shared" si="37"/>
        <v>21</v>
      </c>
      <c r="V51" s="48">
        <f t="shared" si="38"/>
        <v>35</v>
      </c>
      <c r="W51" s="48">
        <f t="shared" si="39"/>
        <v>24</v>
      </c>
      <c r="X51" s="48">
        <f t="shared" si="40"/>
        <v>26</v>
      </c>
      <c r="Y51" s="48">
        <f t="shared" si="41"/>
        <v>21</v>
      </c>
      <c r="Z51" s="48">
        <f t="shared" si="42"/>
        <v>17</v>
      </c>
      <c r="AA51" s="48">
        <f t="shared" si="43"/>
        <v>12</v>
      </c>
      <c r="AB51" s="48">
        <f t="shared" si="44"/>
        <v>30</v>
      </c>
      <c r="AC51" s="48">
        <f t="shared" si="45"/>
        <v>2</v>
      </c>
      <c r="AD51" s="48">
        <f t="shared" si="46"/>
        <v>40</v>
      </c>
      <c r="AE51" s="48">
        <f t="shared" si="47"/>
        <v>3970</v>
      </c>
      <c r="AF51" s="48">
        <f t="shared" si="48"/>
        <v>59</v>
      </c>
      <c r="AG51" s="48">
        <f t="shared" si="49"/>
        <v>4257</v>
      </c>
      <c r="AH51" s="48">
        <f t="shared" si="50"/>
        <v>34</v>
      </c>
      <c r="AI51" s="13">
        <f t="shared" si="51"/>
        <v>34</v>
      </c>
      <c r="AJ51" s="42">
        <f t="shared" si="53"/>
        <v>1.6873449131513649E-2</v>
      </c>
    </row>
    <row r="52" spans="1:36">
      <c r="A52" s="6" t="s">
        <v>629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>
        <v>4</v>
      </c>
      <c r="N52" s="5">
        <v>4</v>
      </c>
      <c r="O52" s="5">
        <v>5</v>
      </c>
      <c r="P52" s="5">
        <v>5</v>
      </c>
      <c r="T52" s="48" t="str">
        <f t="shared" si="52"/>
        <v>GENERAL</v>
      </c>
      <c r="U52" s="48">
        <f t="shared" si="37"/>
        <v>0</v>
      </c>
      <c r="V52" s="48">
        <f t="shared" si="38"/>
        <v>0</v>
      </c>
      <c r="W52" s="48">
        <f t="shared" si="39"/>
        <v>0</v>
      </c>
      <c r="X52" s="48">
        <f t="shared" si="40"/>
        <v>0</v>
      </c>
      <c r="Y52" s="48">
        <f t="shared" si="41"/>
        <v>0</v>
      </c>
      <c r="Z52" s="48">
        <f t="shared" si="42"/>
        <v>0</v>
      </c>
      <c r="AA52" s="48">
        <f t="shared" si="43"/>
        <v>0</v>
      </c>
      <c r="AB52" s="48">
        <f t="shared" si="44"/>
        <v>0</v>
      </c>
      <c r="AC52" s="48">
        <f t="shared" si="45"/>
        <v>0</v>
      </c>
      <c r="AD52" s="48">
        <f t="shared" si="46"/>
        <v>0</v>
      </c>
      <c r="AE52" s="48">
        <f t="shared" si="47"/>
        <v>0</v>
      </c>
      <c r="AF52" s="48">
        <f t="shared" si="48"/>
        <v>4</v>
      </c>
      <c r="AG52" s="48">
        <f t="shared" si="49"/>
        <v>4</v>
      </c>
      <c r="AH52" s="48">
        <f t="shared" si="50"/>
        <v>5</v>
      </c>
      <c r="AI52" s="13">
        <f t="shared" si="51"/>
        <v>5</v>
      </c>
      <c r="AJ52" s="42">
        <f t="shared" si="53"/>
        <v>2.4813895781637717E-3</v>
      </c>
    </row>
    <row r="53" spans="1:36">
      <c r="A53" s="6" t="s">
        <v>465</v>
      </c>
      <c r="B53" s="5">
        <v>34</v>
      </c>
      <c r="C53" s="5">
        <v>5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>
        <v>39</v>
      </c>
      <c r="O53" s="5"/>
      <c r="P53" s="5"/>
      <c r="T53" s="48" t="str">
        <f t="shared" si="52"/>
        <v xml:space="preserve">
EMISIONES DE TELEVISION CONTROL</v>
      </c>
      <c r="U53" s="48">
        <f t="shared" si="37"/>
        <v>34</v>
      </c>
      <c r="V53" s="48">
        <f t="shared" si="38"/>
        <v>5</v>
      </c>
      <c r="W53" s="48">
        <f t="shared" si="39"/>
        <v>0</v>
      </c>
      <c r="X53" s="48">
        <f t="shared" si="40"/>
        <v>0</v>
      </c>
      <c r="Y53" s="48">
        <f t="shared" si="41"/>
        <v>0</v>
      </c>
      <c r="Z53" s="48">
        <f t="shared" si="42"/>
        <v>0</v>
      </c>
      <c r="AA53" s="48">
        <f t="shared" si="43"/>
        <v>0</v>
      </c>
      <c r="AB53" s="48">
        <f t="shared" si="44"/>
        <v>0</v>
      </c>
      <c r="AC53" s="48">
        <f t="shared" si="45"/>
        <v>0</v>
      </c>
      <c r="AD53" s="48">
        <f t="shared" si="46"/>
        <v>0</v>
      </c>
      <c r="AE53" s="48">
        <f t="shared" si="47"/>
        <v>0</v>
      </c>
      <c r="AF53" s="48">
        <f t="shared" si="48"/>
        <v>0</v>
      </c>
      <c r="AG53" s="48">
        <f t="shared" si="49"/>
        <v>39</v>
      </c>
      <c r="AH53" s="48">
        <f t="shared" si="50"/>
        <v>0</v>
      </c>
      <c r="AI53" s="13">
        <f t="shared" si="51"/>
        <v>0</v>
      </c>
      <c r="AJ53" s="42">
        <f t="shared" si="53"/>
        <v>0</v>
      </c>
    </row>
    <row r="54" spans="1:36">
      <c r="A54" s="6" t="s">
        <v>464</v>
      </c>
      <c r="B54" s="5">
        <v>140</v>
      </c>
      <c r="C54" s="5">
        <v>271</v>
      </c>
      <c r="D54" s="5"/>
      <c r="E54" s="5"/>
      <c r="F54" s="5"/>
      <c r="G54" s="5"/>
      <c r="H54" s="5"/>
      <c r="I54" s="5"/>
      <c r="J54" s="5">
        <v>18</v>
      </c>
      <c r="K54" s="5"/>
      <c r="L54" s="5"/>
      <c r="M54" s="5"/>
      <c r="N54" s="5">
        <v>429</v>
      </c>
      <c r="O54" s="5"/>
      <c r="P54" s="5"/>
      <c r="T54" s="48" t="str">
        <f t="shared" si="52"/>
        <v>PREVENCION VIGILANCIA  EXTINCION Y CONTROL</v>
      </c>
      <c r="U54" s="48">
        <f t="shared" si="37"/>
        <v>140</v>
      </c>
      <c r="V54" s="48">
        <f t="shared" si="38"/>
        <v>271</v>
      </c>
      <c r="W54" s="48">
        <f t="shared" si="39"/>
        <v>0</v>
      </c>
      <c r="X54" s="48">
        <f t="shared" si="40"/>
        <v>0</v>
      </c>
      <c r="Y54" s="48">
        <f t="shared" si="41"/>
        <v>0</v>
      </c>
      <c r="Z54" s="48">
        <f t="shared" si="42"/>
        <v>0</v>
      </c>
      <c r="AA54" s="48">
        <f t="shared" si="43"/>
        <v>0</v>
      </c>
      <c r="AB54" s="48">
        <f t="shared" si="44"/>
        <v>0</v>
      </c>
      <c r="AC54" s="48">
        <f t="shared" si="45"/>
        <v>18</v>
      </c>
      <c r="AD54" s="48">
        <f t="shared" si="46"/>
        <v>0</v>
      </c>
      <c r="AE54" s="48">
        <f t="shared" si="47"/>
        <v>0</v>
      </c>
      <c r="AF54" s="48">
        <f t="shared" si="48"/>
        <v>0</v>
      </c>
      <c r="AG54" s="48">
        <f t="shared" si="49"/>
        <v>429</v>
      </c>
      <c r="AH54" s="48">
        <f t="shared" si="50"/>
        <v>0</v>
      </c>
      <c r="AI54" s="13">
        <f t="shared" si="51"/>
        <v>0</v>
      </c>
      <c r="AJ54" s="42">
        <f t="shared" si="53"/>
        <v>0</v>
      </c>
    </row>
    <row r="55" spans="1:36">
      <c r="A55" s="6" t="s">
        <v>380</v>
      </c>
      <c r="B55" s="5">
        <v>43</v>
      </c>
      <c r="C55" s="5">
        <v>6</v>
      </c>
      <c r="D55" s="5">
        <v>9</v>
      </c>
      <c r="E55" s="5"/>
      <c r="F55" s="5"/>
      <c r="G55" s="5">
        <v>10</v>
      </c>
      <c r="H55" s="5">
        <v>2</v>
      </c>
      <c r="I55" s="5"/>
      <c r="J55" s="5"/>
      <c r="K55" s="5"/>
      <c r="L55" s="5"/>
      <c r="M55" s="5"/>
      <c r="N55" s="5">
        <v>70</v>
      </c>
      <c r="O55" s="5"/>
      <c r="P55" s="5"/>
      <c r="T55" s="48" t="str">
        <f t="shared" si="52"/>
        <v>AEROFOTOGRAFÍA Y AEROFOTOGRAMETRÍA</v>
      </c>
      <c r="U55" s="48">
        <f t="shared" si="37"/>
        <v>43</v>
      </c>
      <c r="V55" s="48">
        <f t="shared" si="38"/>
        <v>6</v>
      </c>
      <c r="W55" s="48">
        <f t="shared" si="39"/>
        <v>9</v>
      </c>
      <c r="X55" s="48">
        <f t="shared" si="40"/>
        <v>0</v>
      </c>
      <c r="Y55" s="48">
        <f t="shared" si="41"/>
        <v>0</v>
      </c>
      <c r="Z55" s="48">
        <f t="shared" si="42"/>
        <v>10</v>
      </c>
      <c r="AA55" s="48">
        <f t="shared" si="43"/>
        <v>2</v>
      </c>
      <c r="AB55" s="48">
        <f t="shared" si="44"/>
        <v>0</v>
      </c>
      <c r="AC55" s="48">
        <f t="shared" si="45"/>
        <v>0</v>
      </c>
      <c r="AD55" s="48">
        <f t="shared" si="46"/>
        <v>0</v>
      </c>
      <c r="AE55" s="48">
        <f t="shared" si="47"/>
        <v>0</v>
      </c>
      <c r="AF55" s="48">
        <f t="shared" si="48"/>
        <v>0</v>
      </c>
      <c r="AG55" s="48">
        <f t="shared" si="49"/>
        <v>70</v>
      </c>
      <c r="AH55" s="48">
        <f t="shared" si="50"/>
        <v>0</v>
      </c>
      <c r="AI55" s="13">
        <f t="shared" si="51"/>
        <v>0</v>
      </c>
      <c r="AJ55" s="42">
        <f t="shared" si="53"/>
        <v>0</v>
      </c>
    </row>
    <row r="56" spans="1:36">
      <c r="A56" s="6" t="s">
        <v>612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>
        <v>4</v>
      </c>
      <c r="M56" s="5"/>
      <c r="N56" s="5">
        <v>4</v>
      </c>
      <c r="O56" s="5"/>
      <c r="P56" s="5"/>
      <c r="T56" s="48" t="str">
        <f t="shared" si="52"/>
        <v>ENTRENAMIENTO</v>
      </c>
      <c r="U56" s="48">
        <f t="shared" si="37"/>
        <v>0</v>
      </c>
      <c r="V56" s="48">
        <f t="shared" si="38"/>
        <v>0</v>
      </c>
      <c r="W56" s="48">
        <f t="shared" si="39"/>
        <v>0</v>
      </c>
      <c r="X56" s="48">
        <f t="shared" si="40"/>
        <v>0</v>
      </c>
      <c r="Y56" s="48">
        <f t="shared" si="41"/>
        <v>0</v>
      </c>
      <c r="Z56" s="48">
        <f t="shared" si="42"/>
        <v>0</v>
      </c>
      <c r="AA56" s="48">
        <f t="shared" si="43"/>
        <v>0</v>
      </c>
      <c r="AB56" s="48">
        <f t="shared" si="44"/>
        <v>0</v>
      </c>
      <c r="AC56" s="48">
        <f t="shared" si="45"/>
        <v>0</v>
      </c>
      <c r="AD56" s="48">
        <f t="shared" si="46"/>
        <v>0</v>
      </c>
      <c r="AE56" s="48">
        <f t="shared" si="47"/>
        <v>4</v>
      </c>
      <c r="AF56" s="48">
        <f t="shared" si="48"/>
        <v>0</v>
      </c>
      <c r="AG56" s="48">
        <f t="shared" si="49"/>
        <v>4</v>
      </c>
      <c r="AH56" s="48">
        <f t="shared" si="50"/>
        <v>0</v>
      </c>
      <c r="AI56" s="13">
        <f t="shared" si="51"/>
        <v>0</v>
      </c>
      <c r="AJ56" s="42">
        <f t="shared" si="53"/>
        <v>0</v>
      </c>
    </row>
    <row r="57" spans="1:36">
      <c r="A57" s="6" t="s">
        <v>462</v>
      </c>
      <c r="B57" s="5"/>
      <c r="C57" s="5">
        <v>4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>
        <v>4</v>
      </c>
      <c r="O57" s="5"/>
      <c r="P57" s="5"/>
      <c r="T57" s="48" t="str">
        <f t="shared" si="52"/>
        <v>ENTRENAMIENTO Y CHEQUEO</v>
      </c>
      <c r="U57" s="48">
        <f t="shared" si="37"/>
        <v>0</v>
      </c>
      <c r="V57" s="48">
        <f t="shared" si="38"/>
        <v>4</v>
      </c>
      <c r="W57" s="48">
        <f t="shared" si="39"/>
        <v>0</v>
      </c>
      <c r="X57" s="48">
        <f t="shared" si="40"/>
        <v>0</v>
      </c>
      <c r="Y57" s="48">
        <f t="shared" si="41"/>
        <v>0</v>
      </c>
      <c r="Z57" s="48">
        <f t="shared" si="42"/>
        <v>0</v>
      </c>
      <c r="AA57" s="48">
        <f t="shared" si="43"/>
        <v>0</v>
      </c>
      <c r="AB57" s="48">
        <f t="shared" si="44"/>
        <v>0</v>
      </c>
      <c r="AC57" s="48">
        <f t="shared" si="45"/>
        <v>0</v>
      </c>
      <c r="AD57" s="48">
        <f t="shared" si="46"/>
        <v>0</v>
      </c>
      <c r="AE57" s="48">
        <f t="shared" si="47"/>
        <v>0</v>
      </c>
      <c r="AF57" s="48">
        <f t="shared" si="48"/>
        <v>0</v>
      </c>
      <c r="AG57" s="48">
        <f t="shared" si="49"/>
        <v>4</v>
      </c>
      <c r="AH57" s="48">
        <f t="shared" si="50"/>
        <v>0</v>
      </c>
      <c r="AI57" s="13">
        <f t="shared" si="51"/>
        <v>0</v>
      </c>
      <c r="AJ57" s="42">
        <f t="shared" si="53"/>
        <v>0</v>
      </c>
    </row>
    <row r="58" spans="1:36">
      <c r="A58" s="6" t="s">
        <v>84</v>
      </c>
      <c r="B58" s="5"/>
      <c r="C58" s="5">
        <v>3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>
        <v>3</v>
      </c>
      <c r="O58" s="5"/>
      <c r="P58" s="5"/>
      <c r="T58" s="48" t="str">
        <f t="shared" si="52"/>
        <v>CHEQUEO</v>
      </c>
      <c r="U58" s="48">
        <f t="shared" si="37"/>
        <v>0</v>
      </c>
      <c r="V58" s="48">
        <f t="shared" si="38"/>
        <v>3</v>
      </c>
      <c r="W58" s="48">
        <f t="shared" si="39"/>
        <v>0</v>
      </c>
      <c r="X58" s="48">
        <f t="shared" si="40"/>
        <v>0</v>
      </c>
      <c r="Y58" s="48">
        <f t="shared" si="41"/>
        <v>0</v>
      </c>
      <c r="Z58" s="48">
        <f t="shared" si="42"/>
        <v>0</v>
      </c>
      <c r="AA58" s="48">
        <f t="shared" si="43"/>
        <v>0</v>
      </c>
      <c r="AB58" s="48">
        <f t="shared" si="44"/>
        <v>0</v>
      </c>
      <c r="AC58" s="48">
        <f t="shared" si="45"/>
        <v>0</v>
      </c>
      <c r="AD58" s="48">
        <f t="shared" si="46"/>
        <v>0</v>
      </c>
      <c r="AE58" s="48">
        <f t="shared" si="47"/>
        <v>0</v>
      </c>
      <c r="AF58" s="48">
        <f t="shared" si="48"/>
        <v>0</v>
      </c>
      <c r="AG58" s="48">
        <f t="shared" si="49"/>
        <v>3</v>
      </c>
      <c r="AH58" s="48">
        <f t="shared" si="50"/>
        <v>0</v>
      </c>
      <c r="AI58" s="13">
        <f t="shared" si="51"/>
        <v>0</v>
      </c>
      <c r="AJ58" s="42">
        <f t="shared" si="53"/>
        <v>0</v>
      </c>
    </row>
    <row r="59" spans="1:36">
      <c r="A59" s="6" t="s">
        <v>401</v>
      </c>
      <c r="B59" s="5"/>
      <c r="C59" s="5"/>
      <c r="D59" s="5"/>
      <c r="E59" s="5">
        <v>3</v>
      </c>
      <c r="F59" s="5"/>
      <c r="G59" s="5"/>
      <c r="H59" s="5"/>
      <c r="I59" s="5">
        <v>1</v>
      </c>
      <c r="J59" s="5"/>
      <c r="K59" s="5"/>
      <c r="L59" s="5"/>
      <c r="M59" s="5"/>
      <c r="N59" s="5">
        <v>4</v>
      </c>
      <c r="O59" s="5"/>
      <c r="P59" s="5"/>
      <c r="T59" s="48" t="str">
        <f t="shared" si="52"/>
        <v>TRASLADO</v>
      </c>
      <c r="U59" s="48">
        <f t="shared" si="37"/>
        <v>0</v>
      </c>
      <c r="V59" s="48">
        <f t="shared" si="38"/>
        <v>0</v>
      </c>
      <c r="W59" s="48">
        <f t="shared" si="39"/>
        <v>0</v>
      </c>
      <c r="X59" s="48">
        <f t="shared" si="40"/>
        <v>3</v>
      </c>
      <c r="Y59" s="48">
        <f t="shared" si="41"/>
        <v>0</v>
      </c>
      <c r="Z59" s="48">
        <f t="shared" si="42"/>
        <v>0</v>
      </c>
      <c r="AA59" s="48">
        <f t="shared" si="43"/>
        <v>0</v>
      </c>
      <c r="AB59" s="48">
        <f t="shared" si="44"/>
        <v>1</v>
      </c>
      <c r="AC59" s="48">
        <f t="shared" si="45"/>
        <v>0</v>
      </c>
      <c r="AD59" s="48">
        <f t="shared" si="46"/>
        <v>0</v>
      </c>
      <c r="AE59" s="48">
        <f t="shared" si="47"/>
        <v>0</v>
      </c>
      <c r="AF59" s="48">
        <f t="shared" si="48"/>
        <v>0</v>
      </c>
      <c r="AG59" s="48">
        <f t="shared" si="49"/>
        <v>4</v>
      </c>
      <c r="AH59" s="48">
        <f t="shared" si="50"/>
        <v>0</v>
      </c>
      <c r="AI59" s="13">
        <f t="shared" si="51"/>
        <v>0</v>
      </c>
      <c r="AJ59" s="42">
        <f t="shared" si="53"/>
        <v>0</v>
      </c>
    </row>
    <row r="60" spans="1:36" ht="13.8">
      <c r="A60" s="6" t="s">
        <v>382</v>
      </c>
      <c r="B60" s="5">
        <v>6541</v>
      </c>
      <c r="C60" s="5">
        <v>9989</v>
      </c>
      <c r="D60" s="5">
        <v>1204</v>
      </c>
      <c r="E60" s="5">
        <v>732</v>
      </c>
      <c r="F60" s="5">
        <v>1068</v>
      </c>
      <c r="G60" s="5">
        <v>2142</v>
      </c>
      <c r="H60" s="5">
        <v>1203</v>
      </c>
      <c r="I60" s="5">
        <v>1160</v>
      </c>
      <c r="J60" s="5">
        <v>1771</v>
      </c>
      <c r="K60" s="5">
        <v>1902</v>
      </c>
      <c r="L60" s="5">
        <v>4886</v>
      </c>
      <c r="M60" s="5">
        <v>1025</v>
      </c>
      <c r="N60" s="5">
        <v>33623</v>
      </c>
      <c r="O60" s="5">
        <v>2015</v>
      </c>
      <c r="P60" s="5">
        <v>2015</v>
      </c>
      <c r="T60" s="28" t="s">
        <v>382</v>
      </c>
      <c r="U60" s="29">
        <f t="shared" ref="U60:AG60" si="54">+SUM(U48:U59)</f>
        <v>6541</v>
      </c>
      <c r="V60" s="29">
        <f t="shared" si="54"/>
        <v>9989</v>
      </c>
      <c r="W60" s="29">
        <f t="shared" si="54"/>
        <v>1204</v>
      </c>
      <c r="X60" s="29">
        <f t="shared" si="54"/>
        <v>732</v>
      </c>
      <c r="Y60" s="29">
        <f t="shared" si="54"/>
        <v>1068</v>
      </c>
      <c r="Z60" s="29">
        <f t="shared" si="54"/>
        <v>2142</v>
      </c>
      <c r="AA60" s="29">
        <f t="shared" si="54"/>
        <v>1203</v>
      </c>
      <c r="AB60" s="29">
        <f t="shared" si="54"/>
        <v>1160</v>
      </c>
      <c r="AC60" s="29">
        <f t="shared" si="54"/>
        <v>1771</v>
      </c>
      <c r="AD60" s="29">
        <f t="shared" si="54"/>
        <v>1902</v>
      </c>
      <c r="AE60" s="29">
        <f t="shared" si="54"/>
        <v>4886</v>
      </c>
      <c r="AF60" s="29">
        <f t="shared" si="54"/>
        <v>1025</v>
      </c>
      <c r="AG60" s="29">
        <f t="shared" si="54"/>
        <v>33623</v>
      </c>
      <c r="AH60" s="29">
        <f>+SUM(AH48:AH59)</f>
        <v>2015</v>
      </c>
      <c r="AI60" s="29">
        <f>+SUM(AI48:AI59)</f>
        <v>2015</v>
      </c>
      <c r="AJ60" s="41">
        <f>+SUM(AJ48:AJ59)</f>
        <v>1</v>
      </c>
    </row>
    <row r="137" spans="1:8">
      <c r="B137" s="1"/>
      <c r="C137" s="1"/>
      <c r="D137" s="1"/>
      <c r="E137" s="1"/>
      <c r="F137" s="1"/>
      <c r="G137" s="1"/>
      <c r="H137" s="1"/>
    </row>
    <row r="138" spans="1:8">
      <c r="A138" s="6"/>
      <c r="B138" s="5"/>
      <c r="C138" s="5"/>
      <c r="D138" s="5"/>
      <c r="E138" s="5"/>
      <c r="F138" s="5"/>
      <c r="G138" s="5"/>
      <c r="H138" s="5"/>
    </row>
    <row r="139" spans="1:8">
      <c r="A139" s="6"/>
      <c r="B139" s="5"/>
      <c r="C139" s="5"/>
      <c r="D139" s="5"/>
      <c r="E139" s="5"/>
      <c r="F139" s="5"/>
      <c r="G139" s="5"/>
      <c r="H139" s="5"/>
    </row>
    <row r="140" spans="1:8">
      <c r="A140" s="6"/>
      <c r="B140" s="5"/>
      <c r="C140" s="5"/>
      <c r="D140" s="5"/>
      <c r="E140" s="5"/>
      <c r="F140" s="5"/>
      <c r="G140" s="5"/>
      <c r="H140" s="5"/>
    </row>
    <row r="141" spans="1:8">
      <c r="A141" s="6"/>
      <c r="B141" s="5"/>
      <c r="C141" s="5"/>
      <c r="D141" s="5"/>
      <c r="E141" s="5"/>
      <c r="F141" s="5"/>
      <c r="G141" s="5"/>
      <c r="H141" s="5"/>
    </row>
    <row r="142" spans="1:8">
      <c r="A142" s="6"/>
      <c r="B142" s="5"/>
      <c r="C142" s="5"/>
      <c r="D142" s="5"/>
      <c r="E142" s="5"/>
      <c r="F142" s="5"/>
      <c r="G142" s="5"/>
      <c r="H142" s="5"/>
    </row>
    <row r="143" spans="1:8">
      <c r="A143" s="6"/>
      <c r="B143" s="5"/>
      <c r="C143" s="5"/>
      <c r="D143" s="5"/>
      <c r="E143" s="5"/>
      <c r="F143" s="5"/>
      <c r="G143" s="5"/>
      <c r="H143" s="5"/>
    </row>
    <row r="144" spans="1:8">
      <c r="A144" s="6"/>
      <c r="B144" s="5"/>
      <c r="C144" s="5"/>
      <c r="D144" s="5"/>
      <c r="E144" s="5"/>
      <c r="F144" s="5"/>
      <c r="G144" s="5"/>
      <c r="H144" s="5"/>
    </row>
    <row r="145" spans="1:8">
      <c r="A145" s="6"/>
      <c r="B145" s="5"/>
      <c r="C145" s="5"/>
      <c r="D145" s="5"/>
      <c r="E145" s="5"/>
      <c r="F145" s="5"/>
      <c r="G145" s="5"/>
      <c r="H145" s="5"/>
    </row>
    <row r="146" spans="1:8">
      <c r="A146" s="6"/>
      <c r="B146" s="5"/>
      <c r="C146" s="5"/>
      <c r="D146" s="5"/>
      <c r="E146" s="5"/>
      <c r="F146" s="5"/>
      <c r="G146" s="5"/>
      <c r="H146" s="5"/>
    </row>
    <row r="147" spans="1:8">
      <c r="A147" s="6"/>
      <c r="B147" s="5"/>
      <c r="C147" s="5"/>
      <c r="D147" s="5"/>
      <c r="E147" s="5"/>
      <c r="F147" s="5"/>
      <c r="G147" s="5"/>
      <c r="H147" s="5"/>
    </row>
    <row r="148" spans="1:8">
      <c r="A148" s="6"/>
      <c r="B148" s="5"/>
      <c r="C148" s="5"/>
      <c r="D148" s="5"/>
      <c r="E148" s="5"/>
      <c r="F148" s="5"/>
      <c r="G148" s="5"/>
      <c r="H148" s="5"/>
    </row>
    <row r="149" spans="1:8">
      <c r="A149" s="6"/>
      <c r="B149" s="5"/>
      <c r="C149" s="5"/>
      <c r="D149" s="5"/>
      <c r="E149" s="5"/>
      <c r="F149" s="5"/>
      <c r="G149" s="5"/>
      <c r="H149" s="5"/>
    </row>
    <row r="150" spans="1:8">
      <c r="A150" s="6"/>
      <c r="B150" s="5"/>
      <c r="C150" s="5"/>
      <c r="D150" s="5"/>
      <c r="E150" s="5"/>
      <c r="F150" s="5"/>
      <c r="G150" s="5"/>
      <c r="H150" s="5"/>
    </row>
    <row r="151" spans="1:8">
      <c r="A151" s="6"/>
      <c r="B151" s="5"/>
      <c r="C151" s="5"/>
      <c r="D151" s="5"/>
      <c r="E151" s="5"/>
      <c r="F151" s="5"/>
      <c r="G151" s="5"/>
      <c r="H151" s="5"/>
    </row>
    <row r="152" spans="1:8">
      <c r="A152" s="6"/>
      <c r="B152" s="5"/>
      <c r="C152" s="5"/>
      <c r="D152" s="5"/>
      <c r="E152" s="5"/>
      <c r="F152" s="5"/>
      <c r="G152" s="5"/>
      <c r="H152" s="5"/>
    </row>
    <row r="153" spans="1:8">
      <c r="A153" s="6"/>
      <c r="B153" s="5"/>
      <c r="C153" s="5"/>
      <c r="D153" s="5"/>
      <c r="E153" s="5"/>
      <c r="F153" s="5"/>
      <c r="G153" s="5"/>
      <c r="H153" s="5"/>
    </row>
    <row r="154" spans="1:8">
      <c r="A154" s="6"/>
      <c r="B154" s="5"/>
      <c r="C154" s="5"/>
      <c r="D154" s="5"/>
      <c r="E154" s="5"/>
      <c r="F154" s="5"/>
      <c r="G154" s="5"/>
      <c r="H154" s="5"/>
    </row>
    <row r="155" spans="1:8">
      <c r="A155" s="6"/>
      <c r="B155" s="5"/>
      <c r="C155" s="5"/>
      <c r="D155" s="5"/>
      <c r="E155" s="5"/>
      <c r="F155" s="5"/>
      <c r="G155" s="5"/>
      <c r="H155" s="5"/>
    </row>
    <row r="156" spans="1:8">
      <c r="A156" s="6"/>
      <c r="B156" s="5"/>
      <c r="C156" s="5"/>
      <c r="D156" s="5"/>
      <c r="E156" s="5"/>
      <c r="F156" s="5"/>
      <c r="G156" s="5"/>
      <c r="H156" s="5"/>
    </row>
    <row r="157" spans="1:8">
      <c r="A157" s="6"/>
      <c r="B157" s="5"/>
      <c r="C157" s="5"/>
      <c r="D157" s="5"/>
      <c r="E157" s="5"/>
      <c r="F157" s="5"/>
      <c r="G157" s="5"/>
      <c r="H157" s="5"/>
    </row>
    <row r="158" spans="1:8">
      <c r="A158" s="6"/>
      <c r="B158" s="5"/>
      <c r="C158" s="5"/>
      <c r="D158" s="5"/>
      <c r="E158" s="5"/>
      <c r="F158" s="5"/>
      <c r="G158" s="5"/>
      <c r="H158" s="5"/>
    </row>
    <row r="159" spans="1:8">
      <c r="A159" s="6"/>
      <c r="B159" s="5"/>
      <c r="C159" s="5"/>
      <c r="D159" s="5"/>
      <c r="E159" s="5"/>
      <c r="F159" s="5"/>
      <c r="G159" s="5"/>
      <c r="H159" s="5"/>
    </row>
    <row r="160" spans="1:8">
      <c r="A160" s="6"/>
      <c r="B160" s="5"/>
      <c r="C160" s="5"/>
      <c r="D160" s="5"/>
      <c r="E160" s="5"/>
      <c r="F160" s="5"/>
      <c r="G160" s="5"/>
      <c r="H160" s="5"/>
    </row>
    <row r="161" spans="1:8">
      <c r="A161" s="6"/>
      <c r="B161" s="5"/>
      <c r="C161" s="5"/>
      <c r="D161" s="5"/>
      <c r="E161" s="5"/>
      <c r="F161" s="5"/>
      <c r="G161" s="5"/>
      <c r="H161" s="5"/>
    </row>
    <row r="162" spans="1:8">
      <c r="A162" s="6"/>
      <c r="B162" s="5"/>
      <c r="C162" s="5"/>
      <c r="D162" s="5"/>
      <c r="E162" s="5"/>
      <c r="F162" s="5"/>
      <c r="G162" s="5"/>
      <c r="H162" s="5"/>
    </row>
    <row r="163" spans="1:8">
      <c r="A163" s="6"/>
      <c r="B163" s="5"/>
      <c r="C163" s="5"/>
      <c r="D163" s="5"/>
      <c r="E163" s="5"/>
      <c r="F163" s="5"/>
      <c r="G163" s="5"/>
      <c r="H163" s="5"/>
    </row>
    <row r="164" spans="1:8">
      <c r="A164" s="6"/>
      <c r="B164" s="5"/>
      <c r="C164" s="5"/>
      <c r="D164" s="5"/>
      <c r="E164" s="5"/>
      <c r="F164" s="5"/>
      <c r="G164" s="5"/>
      <c r="H164" s="5"/>
    </row>
    <row r="165" spans="1:8">
      <c r="A165" s="6"/>
      <c r="B165" s="5"/>
      <c r="C165" s="5"/>
      <c r="D165" s="5"/>
      <c r="E165" s="5"/>
      <c r="F165" s="5"/>
      <c r="G165" s="5"/>
      <c r="H165" s="5"/>
    </row>
    <row r="166" spans="1:8">
      <c r="A166" s="6"/>
      <c r="B166" s="5"/>
      <c r="C166" s="5"/>
      <c r="D166" s="5"/>
      <c r="E166" s="5"/>
      <c r="F166" s="5"/>
      <c r="G166" s="5"/>
      <c r="H166" s="5"/>
    </row>
    <row r="167" spans="1:8">
      <c r="A167" s="6"/>
      <c r="B167" s="5"/>
      <c r="C167" s="5"/>
      <c r="D167" s="5"/>
      <c r="E167" s="5"/>
      <c r="F167" s="5"/>
      <c r="G167" s="5"/>
      <c r="H167" s="5"/>
    </row>
    <row r="168" spans="1:8">
      <c r="A168" s="6"/>
      <c r="B168" s="5"/>
      <c r="C168" s="5"/>
      <c r="D168" s="5"/>
      <c r="E168" s="5"/>
      <c r="F168" s="5"/>
      <c r="G168" s="5"/>
      <c r="H168" s="5"/>
    </row>
    <row r="169" spans="1:8">
      <c r="A169" s="6"/>
      <c r="B169" s="5"/>
      <c r="C169" s="5"/>
      <c r="D169" s="5"/>
      <c r="E169" s="5"/>
      <c r="F169" s="5"/>
      <c r="G169" s="5"/>
      <c r="H169" s="5"/>
    </row>
    <row r="170" spans="1:8">
      <c r="A170" s="6"/>
      <c r="B170" s="5"/>
      <c r="C170" s="5"/>
      <c r="D170" s="5"/>
      <c r="E170" s="5"/>
      <c r="F170" s="5"/>
      <c r="G170" s="5"/>
      <c r="H170" s="5"/>
    </row>
    <row r="171" spans="1:8">
      <c r="A171" s="6"/>
      <c r="B171" s="5"/>
      <c r="C171" s="5"/>
      <c r="D171" s="5"/>
      <c r="E171" s="5"/>
      <c r="F171" s="5"/>
      <c r="G171" s="5"/>
      <c r="H171" s="5"/>
    </row>
    <row r="178" spans="1:8">
      <c r="B178" s="1"/>
      <c r="C178" s="1"/>
      <c r="D178" s="1"/>
      <c r="E178" s="1"/>
      <c r="F178" s="1"/>
      <c r="G178" s="1"/>
      <c r="H178" s="1"/>
    </row>
    <row r="179" spans="1:8">
      <c r="A179" s="6"/>
      <c r="B179" s="5"/>
      <c r="C179" s="5"/>
      <c r="D179" s="5"/>
      <c r="E179" s="5"/>
      <c r="F179" s="5"/>
      <c r="G179" s="5"/>
      <c r="H179" s="5"/>
    </row>
    <row r="180" spans="1:8">
      <c r="A180" s="6"/>
      <c r="B180" s="5"/>
      <c r="C180" s="5"/>
      <c r="D180" s="5"/>
      <c r="E180" s="5"/>
      <c r="F180" s="5"/>
      <c r="G180" s="5"/>
      <c r="H180" s="5"/>
    </row>
    <row r="181" spans="1:8">
      <c r="A181" s="6"/>
      <c r="B181" s="5"/>
      <c r="C181" s="5"/>
      <c r="D181" s="5"/>
      <c r="E181" s="5"/>
      <c r="F181" s="5"/>
      <c r="G181" s="5"/>
      <c r="H181" s="5"/>
    </row>
    <row r="182" spans="1:8">
      <c r="A182" s="6"/>
      <c r="B182" s="5"/>
      <c r="C182" s="5"/>
      <c r="D182" s="5"/>
      <c r="E182" s="5"/>
      <c r="F182" s="5"/>
      <c r="G182" s="5"/>
      <c r="H182" s="5"/>
    </row>
    <row r="183" spans="1:8">
      <c r="A183" s="6"/>
      <c r="B183" s="5"/>
      <c r="C183" s="5"/>
      <c r="D183" s="5"/>
      <c r="E183" s="5"/>
      <c r="F183" s="5"/>
      <c r="G183" s="5"/>
      <c r="H183" s="5"/>
    </row>
    <row r="184" spans="1:8">
      <c r="A184" s="6"/>
      <c r="B184" s="5"/>
      <c r="C184" s="5"/>
      <c r="D184" s="5"/>
      <c r="E184" s="5"/>
      <c r="F184" s="5"/>
      <c r="G184" s="5"/>
      <c r="H184" s="5"/>
    </row>
    <row r="185" spans="1:8">
      <c r="A185" s="6"/>
      <c r="B185" s="5"/>
      <c r="C185" s="5"/>
      <c r="D185" s="5"/>
      <c r="E185" s="5"/>
      <c r="F185" s="5"/>
      <c r="G185" s="5"/>
      <c r="H185" s="5"/>
    </row>
    <row r="186" spans="1:8">
      <c r="A186" s="6"/>
      <c r="B186" s="5"/>
      <c r="C186" s="5"/>
      <c r="D186" s="5"/>
      <c r="E186" s="5"/>
      <c r="F186" s="5"/>
      <c r="G186" s="5"/>
      <c r="H186" s="5"/>
    </row>
    <row r="187" spans="1:8">
      <c r="A187" s="6"/>
      <c r="B187" s="5"/>
      <c r="C187" s="5"/>
      <c r="D187" s="5"/>
      <c r="E187" s="5"/>
      <c r="F187" s="5"/>
      <c r="G187" s="5"/>
      <c r="H187" s="5"/>
    </row>
    <row r="188" spans="1:8">
      <c r="A188" s="6"/>
      <c r="B188" s="5"/>
      <c r="C188" s="5"/>
      <c r="D188" s="5"/>
      <c r="E188" s="5"/>
      <c r="F188" s="5"/>
      <c r="G188" s="5"/>
      <c r="H188" s="5"/>
    </row>
    <row r="189" spans="1:8">
      <c r="A189" s="6"/>
      <c r="B189" s="5"/>
      <c r="C189" s="5"/>
      <c r="D189" s="5"/>
      <c r="E189" s="5"/>
      <c r="F189" s="5"/>
      <c r="G189" s="5"/>
      <c r="H189" s="5"/>
    </row>
    <row r="190" spans="1:8">
      <c r="A190" s="6"/>
      <c r="B190" s="5"/>
      <c r="C190" s="5"/>
      <c r="D190" s="5"/>
      <c r="E190" s="5"/>
      <c r="F190" s="5"/>
      <c r="G190" s="5"/>
      <c r="H190" s="5"/>
    </row>
    <row r="191" spans="1:8">
      <c r="A191" s="6"/>
      <c r="B191" s="5"/>
      <c r="C191" s="5"/>
      <c r="D191" s="5"/>
      <c r="E191" s="5"/>
      <c r="F191" s="5"/>
      <c r="G191" s="5"/>
      <c r="H191" s="5"/>
    </row>
    <row r="192" spans="1:8">
      <c r="A192" s="6"/>
      <c r="B192" s="5"/>
      <c r="C192" s="5"/>
      <c r="D192" s="5"/>
      <c r="E192" s="5"/>
      <c r="F192" s="5"/>
      <c r="G192" s="5"/>
      <c r="H192" s="5"/>
    </row>
    <row r="193" spans="1:8">
      <c r="A193" s="6"/>
      <c r="B193" s="5"/>
      <c r="C193" s="5"/>
      <c r="D193" s="5"/>
      <c r="E193" s="5"/>
      <c r="F193" s="5"/>
      <c r="G193" s="5"/>
      <c r="H193" s="5"/>
    </row>
    <row r="194" spans="1:8">
      <c r="A194" s="6"/>
      <c r="B194" s="5"/>
      <c r="C194" s="5"/>
      <c r="D194" s="5"/>
      <c r="E194" s="5"/>
      <c r="F194" s="5"/>
      <c r="G194" s="5"/>
      <c r="H194" s="5"/>
    </row>
    <row r="195" spans="1:8">
      <c r="A195" s="6"/>
      <c r="B195" s="5"/>
      <c r="C195" s="5"/>
      <c r="D195" s="5"/>
      <c r="E195" s="5"/>
      <c r="F195" s="5"/>
      <c r="G195" s="5"/>
      <c r="H195" s="5"/>
    </row>
    <row r="196" spans="1:8">
      <c r="A196" s="6"/>
      <c r="B196" s="5"/>
      <c r="C196" s="5"/>
      <c r="D196" s="5"/>
      <c r="E196" s="5"/>
      <c r="F196" s="5"/>
      <c r="G196" s="5"/>
      <c r="H196" s="5"/>
    </row>
    <row r="197" spans="1:8">
      <c r="A197" s="6"/>
      <c r="B197" s="5"/>
      <c r="C197" s="5"/>
      <c r="D197" s="5"/>
      <c r="E197" s="5"/>
      <c r="F197" s="5"/>
      <c r="G197" s="5"/>
      <c r="H197" s="5"/>
    </row>
    <row r="198" spans="1:8">
      <c r="A198" s="6"/>
      <c r="B198" s="5"/>
      <c r="C198" s="5"/>
      <c r="D198" s="5"/>
      <c r="E198" s="5"/>
      <c r="F198" s="5"/>
      <c r="G198" s="5"/>
      <c r="H198" s="5"/>
    </row>
    <row r="199" spans="1:8">
      <c r="A199" s="6"/>
      <c r="B199" s="5"/>
      <c r="C199" s="5"/>
      <c r="D199" s="5"/>
      <c r="E199" s="5"/>
      <c r="F199" s="5"/>
      <c r="G199" s="5"/>
      <c r="H199" s="5"/>
    </row>
    <row r="200" spans="1:8">
      <c r="A200" s="6"/>
      <c r="B200" s="5"/>
      <c r="C200" s="5"/>
      <c r="D200" s="5"/>
      <c r="E200" s="5"/>
      <c r="F200" s="5"/>
      <c r="G200" s="5"/>
      <c r="H200" s="5"/>
    </row>
    <row r="201" spans="1:8">
      <c r="A201" s="6"/>
      <c r="B201" s="5"/>
      <c r="C201" s="5"/>
      <c r="D201" s="5"/>
      <c r="E201" s="5"/>
      <c r="F201" s="5"/>
      <c r="G201" s="5"/>
      <c r="H201" s="5"/>
    </row>
    <row r="202" spans="1:8">
      <c r="A202" s="6"/>
      <c r="B202" s="5"/>
      <c r="C202" s="5"/>
      <c r="D202" s="5"/>
      <c r="E202" s="5"/>
      <c r="F202" s="5"/>
      <c r="G202" s="5"/>
      <c r="H202" s="5"/>
    </row>
    <row r="203" spans="1:8">
      <c r="A203" s="6"/>
      <c r="B203" s="5"/>
      <c r="C203" s="5"/>
      <c r="D203" s="5"/>
      <c r="E203" s="5"/>
      <c r="F203" s="5"/>
      <c r="G203" s="5"/>
      <c r="H203" s="5"/>
    </row>
    <row r="204" spans="1:8">
      <c r="A204" s="6"/>
      <c r="B204" s="5"/>
      <c r="C204" s="5"/>
      <c r="D204" s="5"/>
      <c r="E204" s="5"/>
      <c r="F204" s="5"/>
      <c r="G204" s="5"/>
      <c r="H204" s="5"/>
    </row>
    <row r="205" spans="1:8">
      <c r="A205" s="6"/>
      <c r="B205" s="5"/>
      <c r="C205" s="5"/>
      <c r="D205" s="5"/>
      <c r="E205" s="5"/>
      <c r="F205" s="5"/>
      <c r="G205" s="5"/>
      <c r="H205" s="5"/>
    </row>
    <row r="206" spans="1:8">
      <c r="A206" s="6"/>
      <c r="B206" s="5"/>
      <c r="C206" s="5"/>
      <c r="D206" s="5"/>
      <c r="E206" s="5"/>
      <c r="F206" s="5"/>
      <c r="G206" s="5"/>
      <c r="H206" s="5"/>
    </row>
    <row r="207" spans="1:8">
      <c r="A207" s="6"/>
      <c r="B207" s="5"/>
      <c r="C207" s="5"/>
      <c r="D207" s="5"/>
      <c r="E207" s="5"/>
      <c r="F207" s="5"/>
      <c r="G207" s="5"/>
      <c r="H207" s="5"/>
    </row>
    <row r="208" spans="1:8">
      <c r="A208" s="6"/>
      <c r="B208" s="5"/>
      <c r="C208" s="5"/>
      <c r="D208" s="5"/>
      <c r="E208" s="5"/>
      <c r="F208" s="5"/>
      <c r="G208" s="5"/>
      <c r="H208" s="5"/>
    </row>
    <row r="209" spans="1:8">
      <c r="A209" s="6"/>
      <c r="B209" s="5"/>
      <c r="C209" s="5"/>
      <c r="D209" s="5"/>
      <c r="E209" s="5"/>
      <c r="F209" s="5"/>
      <c r="G209" s="5"/>
      <c r="H209" s="5"/>
    </row>
    <row r="210" spans="1:8">
      <c r="A210" s="6"/>
      <c r="B210" s="5"/>
      <c r="C210" s="5"/>
      <c r="D210" s="5"/>
      <c r="E210" s="5"/>
      <c r="F210" s="5"/>
      <c r="G210" s="5"/>
      <c r="H210" s="5"/>
    </row>
    <row r="211" spans="1:8">
      <c r="A211" s="6"/>
      <c r="B211" s="5"/>
      <c r="C211" s="5"/>
      <c r="D211" s="5"/>
      <c r="E211" s="5"/>
      <c r="F211" s="5"/>
      <c r="G211" s="5"/>
      <c r="H211" s="5"/>
    </row>
    <row r="212" spans="1:8">
      <c r="A212" s="6"/>
      <c r="B212" s="5"/>
      <c r="C212" s="5"/>
      <c r="D212" s="5"/>
      <c r="E212" s="5"/>
      <c r="F212" s="5"/>
      <c r="G212" s="5"/>
      <c r="H212" s="5"/>
    </row>
    <row r="219" spans="1:8">
      <c r="B219" s="1"/>
      <c r="C219" s="1"/>
      <c r="D219" s="1"/>
      <c r="E219" s="1"/>
      <c r="F219" s="1"/>
      <c r="G219" s="1"/>
      <c r="H219" s="1"/>
    </row>
    <row r="220" spans="1:8">
      <c r="A220" s="6"/>
      <c r="B220" s="5"/>
      <c r="C220" s="5"/>
      <c r="D220" s="5"/>
      <c r="E220" s="5"/>
      <c r="F220" s="5"/>
      <c r="G220" s="5"/>
      <c r="H220" s="5"/>
    </row>
    <row r="221" spans="1:8">
      <c r="A221" s="6"/>
      <c r="B221" s="5"/>
      <c r="C221" s="5"/>
      <c r="D221" s="5"/>
      <c r="E221" s="5"/>
      <c r="F221" s="5"/>
      <c r="G221" s="5"/>
      <c r="H221" s="5"/>
    </row>
    <row r="222" spans="1:8">
      <c r="A222" s="6"/>
      <c r="B222" s="5"/>
      <c r="C222" s="5"/>
      <c r="D222" s="5"/>
      <c r="E222" s="5"/>
      <c r="F222" s="5"/>
      <c r="G222" s="5"/>
      <c r="H222" s="5"/>
    </row>
    <row r="223" spans="1:8">
      <c r="A223" s="6"/>
      <c r="B223" s="5"/>
      <c r="C223" s="5"/>
      <c r="D223" s="5"/>
      <c r="E223" s="5"/>
      <c r="F223" s="5"/>
      <c r="G223" s="5"/>
      <c r="H223" s="5"/>
    </row>
    <row r="224" spans="1:8">
      <c r="A224" s="6"/>
      <c r="B224" s="5"/>
      <c r="C224" s="5"/>
      <c r="D224" s="5"/>
      <c r="E224" s="5"/>
      <c r="F224" s="5"/>
      <c r="G224" s="5"/>
      <c r="H224" s="5"/>
    </row>
    <row r="225" spans="1:8">
      <c r="A225" s="6"/>
      <c r="B225" s="5"/>
      <c r="C225" s="5"/>
      <c r="D225" s="5"/>
      <c r="E225" s="5"/>
      <c r="F225" s="5"/>
      <c r="G225" s="5"/>
      <c r="H225" s="5"/>
    </row>
    <row r="226" spans="1:8">
      <c r="A226" s="6"/>
      <c r="B226" s="5"/>
      <c r="C226" s="5"/>
      <c r="D226" s="5"/>
      <c r="E226" s="5"/>
      <c r="F226" s="5"/>
      <c r="G226" s="5"/>
      <c r="H226" s="5"/>
    </row>
    <row r="227" spans="1:8">
      <c r="A227" s="6"/>
      <c r="B227" s="5"/>
      <c r="C227" s="5"/>
      <c r="D227" s="5"/>
      <c r="E227" s="5"/>
      <c r="F227" s="5"/>
      <c r="G227" s="5"/>
      <c r="H227" s="5"/>
    </row>
    <row r="228" spans="1:8">
      <c r="A228" s="6"/>
      <c r="B228" s="5"/>
      <c r="C228" s="5"/>
      <c r="D228" s="5"/>
      <c r="E228" s="5"/>
      <c r="F228" s="5"/>
      <c r="G228" s="5"/>
      <c r="H228" s="5"/>
    </row>
    <row r="229" spans="1:8">
      <c r="A229" s="6"/>
      <c r="B229" s="5"/>
      <c r="C229" s="5"/>
      <c r="D229" s="5"/>
      <c r="E229" s="5"/>
      <c r="F229" s="5"/>
      <c r="G229" s="5"/>
      <c r="H229" s="5"/>
    </row>
    <row r="230" spans="1:8">
      <c r="A230" s="6"/>
      <c r="B230" s="5"/>
      <c r="C230" s="5"/>
      <c r="D230" s="5"/>
      <c r="E230" s="5"/>
      <c r="F230" s="5"/>
      <c r="G230" s="5"/>
      <c r="H230" s="5"/>
    </row>
    <row r="231" spans="1:8">
      <c r="A231" s="6"/>
      <c r="B231" s="5"/>
      <c r="C231" s="5"/>
      <c r="D231" s="5"/>
      <c r="E231" s="5"/>
      <c r="F231" s="5"/>
      <c r="G231" s="5"/>
      <c r="H231" s="5"/>
    </row>
    <row r="232" spans="1:8">
      <c r="A232" s="6"/>
      <c r="B232" s="5"/>
      <c r="C232" s="5"/>
      <c r="D232" s="5"/>
      <c r="E232" s="5"/>
      <c r="F232" s="5"/>
      <c r="G232" s="5"/>
      <c r="H232" s="5"/>
    </row>
    <row r="233" spans="1:8">
      <c r="A233" s="6"/>
      <c r="B233" s="5"/>
      <c r="C233" s="5"/>
      <c r="D233" s="5"/>
      <c r="E233" s="5"/>
      <c r="F233" s="5"/>
      <c r="G233" s="5"/>
      <c r="H233" s="5"/>
    </row>
    <row r="234" spans="1:8">
      <c r="A234" s="6"/>
      <c r="B234" s="5"/>
      <c r="C234" s="5"/>
      <c r="D234" s="5"/>
      <c r="E234" s="5"/>
      <c r="F234" s="5"/>
      <c r="G234" s="5"/>
      <c r="H234" s="5"/>
    </row>
    <row r="235" spans="1:8">
      <c r="A235" s="6"/>
      <c r="B235" s="5"/>
      <c r="C235" s="5"/>
      <c r="D235" s="5"/>
      <c r="E235" s="5"/>
      <c r="F235" s="5"/>
      <c r="G235" s="5"/>
      <c r="H235" s="5"/>
    </row>
    <row r="236" spans="1:8">
      <c r="A236" s="6"/>
      <c r="B236" s="5"/>
      <c r="C236" s="5"/>
      <c r="D236" s="5"/>
      <c r="E236" s="5"/>
      <c r="F236" s="5"/>
      <c r="G236" s="5"/>
      <c r="H236" s="5"/>
    </row>
    <row r="237" spans="1:8">
      <c r="A237" s="6"/>
      <c r="B237" s="5"/>
      <c r="C237" s="5"/>
      <c r="D237" s="5"/>
      <c r="E237" s="5"/>
      <c r="F237" s="5"/>
      <c r="G237" s="5"/>
      <c r="H237" s="5"/>
    </row>
    <row r="238" spans="1:8">
      <c r="A238" s="6"/>
      <c r="B238" s="5"/>
      <c r="C238" s="5"/>
      <c r="D238" s="5"/>
      <c r="E238" s="5"/>
      <c r="F238" s="5"/>
      <c r="G238" s="5"/>
      <c r="H238" s="5"/>
    </row>
    <row r="239" spans="1:8">
      <c r="A239" s="6"/>
      <c r="B239" s="5"/>
      <c r="C239" s="5"/>
      <c r="D239" s="5"/>
      <c r="E239" s="5"/>
      <c r="F239" s="5"/>
      <c r="G239" s="5"/>
      <c r="H239" s="5"/>
    </row>
    <row r="240" spans="1:8">
      <c r="A240" s="6"/>
      <c r="B240" s="5"/>
      <c r="C240" s="5"/>
      <c r="D240" s="5"/>
      <c r="E240" s="5"/>
      <c r="F240" s="5"/>
      <c r="G240" s="5"/>
      <c r="H240" s="5"/>
    </row>
    <row r="241" spans="1:8">
      <c r="A241" s="6"/>
      <c r="B241" s="5"/>
      <c r="C241" s="5"/>
      <c r="D241" s="5"/>
      <c r="E241" s="5"/>
      <c r="F241" s="5"/>
      <c r="G241" s="5"/>
      <c r="H241" s="5"/>
    </row>
    <row r="242" spans="1:8">
      <c r="A242" s="6"/>
      <c r="B242" s="5"/>
      <c r="C242" s="5"/>
      <c r="D242" s="5"/>
      <c r="E242" s="5"/>
      <c r="F242" s="5"/>
      <c r="G242" s="5"/>
      <c r="H242" s="5"/>
    </row>
    <row r="243" spans="1:8">
      <c r="A243" s="6"/>
      <c r="B243" s="5"/>
      <c r="C243" s="5"/>
      <c r="D243" s="5"/>
      <c r="E243" s="5"/>
      <c r="F243" s="5"/>
      <c r="G243" s="5"/>
      <c r="H243" s="5"/>
    </row>
    <row r="244" spans="1:8">
      <c r="A244" s="6"/>
      <c r="B244" s="5"/>
      <c r="C244" s="5"/>
      <c r="D244" s="5"/>
      <c r="E244" s="5"/>
      <c r="F244" s="5"/>
      <c r="G244" s="5"/>
      <c r="H244" s="5"/>
    </row>
    <row r="245" spans="1:8">
      <c r="A245" s="6"/>
      <c r="B245" s="5"/>
      <c r="C245" s="5"/>
      <c r="D245" s="5"/>
      <c r="E245" s="5"/>
      <c r="F245" s="5"/>
      <c r="G245" s="5"/>
      <c r="H245" s="5"/>
    </row>
    <row r="246" spans="1:8">
      <c r="A246" s="6"/>
      <c r="B246" s="5"/>
      <c r="C246" s="5"/>
      <c r="D246" s="5"/>
      <c r="E246" s="5"/>
      <c r="F246" s="5"/>
      <c r="G246" s="5"/>
      <c r="H246" s="5"/>
    </row>
    <row r="247" spans="1:8">
      <c r="A247" s="6"/>
      <c r="B247" s="5"/>
      <c r="C247" s="5"/>
      <c r="D247" s="5"/>
      <c r="E247" s="5"/>
      <c r="F247" s="5"/>
      <c r="G247" s="5"/>
      <c r="H247" s="5"/>
    </row>
    <row r="248" spans="1:8">
      <c r="A248" s="6"/>
      <c r="B248" s="5"/>
      <c r="C248" s="5"/>
      <c r="D248" s="5"/>
      <c r="E248" s="5"/>
      <c r="F248" s="5"/>
      <c r="G248" s="5"/>
      <c r="H248" s="5"/>
    </row>
    <row r="249" spans="1:8">
      <c r="A249" s="6"/>
      <c r="B249" s="5"/>
      <c r="C249" s="5"/>
      <c r="D249" s="5"/>
      <c r="E249" s="5"/>
      <c r="F249" s="5"/>
      <c r="G249" s="5"/>
      <c r="H249" s="5"/>
    </row>
    <row r="250" spans="1:8">
      <c r="A250" s="6"/>
      <c r="B250" s="5"/>
      <c r="C250" s="5"/>
      <c r="D250" s="5"/>
      <c r="E250" s="5"/>
      <c r="F250" s="5"/>
      <c r="G250" s="5"/>
      <c r="H250" s="5"/>
    </row>
    <row r="251" spans="1:8">
      <c r="A251" s="6"/>
      <c r="B251" s="5"/>
      <c r="C251" s="5"/>
      <c r="D251" s="5"/>
      <c r="E251" s="5"/>
      <c r="F251" s="5"/>
      <c r="G251" s="5"/>
      <c r="H251" s="5"/>
    </row>
    <row r="252" spans="1:8">
      <c r="A252" s="6"/>
      <c r="B252" s="5"/>
      <c r="C252" s="5"/>
      <c r="D252" s="5"/>
      <c r="E252" s="5"/>
      <c r="F252" s="5"/>
      <c r="G252" s="5"/>
      <c r="H252" s="5"/>
    </row>
    <row r="253" spans="1:8">
      <c r="A253" s="6"/>
      <c r="B253" s="5"/>
      <c r="C253" s="5"/>
      <c r="D253" s="5"/>
      <c r="E253" s="5"/>
      <c r="F253" s="5"/>
      <c r="G253" s="5"/>
      <c r="H253" s="5"/>
    </row>
    <row r="260" spans="1:8">
      <c r="B260" s="1"/>
      <c r="C260" s="1"/>
      <c r="D260" s="1"/>
      <c r="E260" s="1"/>
      <c r="F260" s="1"/>
      <c r="G260" s="1"/>
      <c r="H260" s="1"/>
    </row>
    <row r="261" spans="1:8">
      <c r="A261" s="6"/>
      <c r="B261" s="5"/>
      <c r="C261" s="5"/>
      <c r="D261" s="5"/>
      <c r="E261" s="5"/>
      <c r="F261" s="5"/>
      <c r="G261" s="5"/>
      <c r="H261" s="5"/>
    </row>
    <row r="262" spans="1:8">
      <c r="A262" s="6"/>
      <c r="B262" s="5"/>
      <c r="C262" s="5"/>
      <c r="D262" s="5"/>
      <c r="E262" s="5"/>
      <c r="F262" s="5"/>
      <c r="G262" s="5"/>
      <c r="H262" s="5"/>
    </row>
    <row r="263" spans="1:8">
      <c r="A263" s="6"/>
      <c r="B263" s="5"/>
      <c r="C263" s="5"/>
      <c r="D263" s="5"/>
      <c r="E263" s="5"/>
      <c r="F263" s="5"/>
      <c r="G263" s="5"/>
      <c r="H263" s="5"/>
    </row>
    <row r="264" spans="1:8">
      <c r="A264" s="6"/>
      <c r="B264" s="5"/>
      <c r="C264" s="5"/>
      <c r="D264" s="5"/>
      <c r="E264" s="5"/>
      <c r="F264" s="5"/>
      <c r="G264" s="5"/>
      <c r="H264" s="5"/>
    </row>
    <row r="265" spans="1:8">
      <c r="A265" s="6"/>
      <c r="B265" s="5"/>
      <c r="C265" s="5"/>
      <c r="D265" s="5"/>
      <c r="E265" s="5"/>
      <c r="F265" s="5"/>
      <c r="G265" s="5"/>
      <c r="H265" s="5"/>
    </row>
    <row r="266" spans="1:8">
      <c r="A266" s="6"/>
      <c r="B266" s="5"/>
      <c r="C266" s="5"/>
      <c r="D266" s="5"/>
      <c r="E266" s="5"/>
      <c r="F266" s="5"/>
      <c r="G266" s="5"/>
      <c r="H266" s="5"/>
    </row>
    <row r="267" spans="1:8">
      <c r="A267" s="6"/>
      <c r="B267" s="5"/>
      <c r="C267" s="5"/>
      <c r="D267" s="5"/>
      <c r="E267" s="5"/>
      <c r="F267" s="5"/>
      <c r="G267" s="5"/>
      <c r="H267" s="5"/>
    </row>
    <row r="268" spans="1:8">
      <c r="A268" s="6"/>
      <c r="B268" s="5"/>
      <c r="C268" s="5"/>
      <c r="D268" s="5"/>
      <c r="E268" s="5"/>
      <c r="F268" s="5"/>
      <c r="G268" s="5"/>
      <c r="H268" s="5"/>
    </row>
    <row r="269" spans="1:8">
      <c r="A269" s="6"/>
      <c r="B269" s="5"/>
      <c r="C269" s="5"/>
      <c r="D269" s="5"/>
      <c r="E269" s="5"/>
      <c r="F269" s="5"/>
      <c r="G269" s="5"/>
      <c r="H269" s="5"/>
    </row>
    <row r="270" spans="1:8">
      <c r="A270" s="6"/>
      <c r="B270" s="5"/>
      <c r="C270" s="5"/>
      <c r="D270" s="5"/>
      <c r="E270" s="5"/>
      <c r="F270" s="5"/>
      <c r="G270" s="5"/>
      <c r="H270" s="5"/>
    </row>
    <row r="271" spans="1:8">
      <c r="A271" s="6"/>
      <c r="B271" s="5"/>
      <c r="C271" s="5"/>
      <c r="D271" s="5"/>
      <c r="E271" s="5"/>
      <c r="F271" s="5"/>
      <c r="G271" s="5"/>
      <c r="H271" s="5"/>
    </row>
    <row r="272" spans="1:8">
      <c r="A272" s="6"/>
      <c r="B272" s="5"/>
      <c r="C272" s="5"/>
      <c r="D272" s="5"/>
      <c r="E272" s="5"/>
      <c r="F272" s="5"/>
      <c r="G272" s="5"/>
      <c r="H272" s="5"/>
    </row>
    <row r="273" spans="1:8">
      <c r="A273" s="6"/>
      <c r="B273" s="5"/>
      <c r="C273" s="5"/>
      <c r="D273" s="5"/>
      <c r="E273" s="5"/>
      <c r="F273" s="5"/>
      <c r="G273" s="5"/>
      <c r="H273" s="5"/>
    </row>
    <row r="274" spans="1:8">
      <c r="A274" s="6"/>
      <c r="B274" s="5"/>
      <c r="C274" s="5"/>
      <c r="D274" s="5"/>
      <c r="E274" s="5"/>
      <c r="F274" s="5"/>
      <c r="G274" s="5"/>
      <c r="H274" s="5"/>
    </row>
    <row r="275" spans="1:8">
      <c r="A275" s="6"/>
      <c r="B275" s="5"/>
      <c r="C275" s="5"/>
      <c r="D275" s="5"/>
      <c r="E275" s="5"/>
      <c r="F275" s="5"/>
      <c r="G275" s="5"/>
      <c r="H275" s="5"/>
    </row>
    <row r="276" spans="1:8">
      <c r="A276" s="6"/>
      <c r="B276" s="5"/>
      <c r="C276" s="5"/>
      <c r="D276" s="5"/>
      <c r="E276" s="5"/>
      <c r="F276" s="5"/>
      <c r="G276" s="5"/>
      <c r="H276" s="5"/>
    </row>
    <row r="277" spans="1:8">
      <c r="A277" s="6"/>
      <c r="B277" s="5"/>
      <c r="C277" s="5"/>
      <c r="D277" s="5"/>
      <c r="E277" s="5"/>
      <c r="F277" s="5"/>
      <c r="G277" s="5"/>
      <c r="H277" s="5"/>
    </row>
    <row r="278" spans="1:8">
      <c r="A278" s="6"/>
      <c r="B278" s="5"/>
      <c r="C278" s="5"/>
      <c r="D278" s="5"/>
      <c r="E278" s="5"/>
      <c r="F278" s="5"/>
      <c r="G278" s="5"/>
      <c r="H278" s="5"/>
    </row>
    <row r="279" spans="1:8">
      <c r="A279" s="6"/>
      <c r="B279" s="5"/>
      <c r="C279" s="5"/>
      <c r="D279" s="5"/>
      <c r="E279" s="5"/>
      <c r="F279" s="5"/>
      <c r="G279" s="5"/>
      <c r="H279" s="5"/>
    </row>
    <row r="280" spans="1:8">
      <c r="A280" s="6"/>
      <c r="B280" s="5"/>
      <c r="C280" s="5"/>
      <c r="D280" s="5"/>
      <c r="E280" s="5"/>
      <c r="F280" s="5"/>
      <c r="G280" s="5"/>
      <c r="H280" s="5"/>
    </row>
    <row r="281" spans="1:8">
      <c r="A281" s="6"/>
      <c r="B281" s="5"/>
      <c r="C281" s="5"/>
      <c r="D281" s="5"/>
      <c r="E281" s="5"/>
      <c r="F281" s="5"/>
      <c r="G281" s="5"/>
      <c r="H281" s="5"/>
    </row>
    <row r="282" spans="1:8">
      <c r="A282" s="6"/>
      <c r="B282" s="5"/>
      <c r="C282" s="5"/>
      <c r="D282" s="5"/>
      <c r="E282" s="5"/>
      <c r="F282" s="5"/>
      <c r="G282" s="5"/>
      <c r="H282" s="5"/>
    </row>
    <row r="283" spans="1:8">
      <c r="A283" s="6"/>
      <c r="B283" s="5"/>
      <c r="C283" s="5"/>
      <c r="D283" s="5"/>
      <c r="E283" s="5"/>
      <c r="F283" s="5"/>
      <c r="G283" s="5"/>
      <c r="H283" s="5"/>
    </row>
    <row r="284" spans="1:8">
      <c r="A284" s="6"/>
      <c r="B284" s="5"/>
      <c r="C284" s="5"/>
      <c r="D284" s="5"/>
      <c r="E284" s="5"/>
      <c r="F284" s="5"/>
      <c r="G284" s="5"/>
      <c r="H284" s="5"/>
    </row>
    <row r="285" spans="1:8">
      <c r="A285" s="6"/>
      <c r="B285" s="5"/>
      <c r="C285" s="5"/>
      <c r="D285" s="5"/>
      <c r="E285" s="5"/>
      <c r="F285" s="5"/>
      <c r="G285" s="5"/>
      <c r="H285" s="5"/>
    </row>
    <row r="286" spans="1:8">
      <c r="A286" s="6"/>
      <c r="B286" s="5"/>
      <c r="C286" s="5"/>
      <c r="D286" s="5"/>
      <c r="E286" s="5"/>
      <c r="F286" s="5"/>
      <c r="G286" s="5"/>
      <c r="H286" s="5"/>
    </row>
    <row r="287" spans="1:8">
      <c r="A287" s="6"/>
      <c r="B287" s="5"/>
      <c r="C287" s="5"/>
      <c r="D287" s="5"/>
      <c r="E287" s="5"/>
      <c r="F287" s="5"/>
      <c r="G287" s="5"/>
      <c r="H287" s="5"/>
    </row>
    <row r="288" spans="1:8">
      <c r="A288" s="6"/>
      <c r="B288" s="5"/>
      <c r="C288" s="5"/>
      <c r="D288" s="5"/>
      <c r="E288" s="5"/>
      <c r="F288" s="5"/>
      <c r="G288" s="5"/>
      <c r="H288" s="5"/>
    </row>
    <row r="289" spans="1:8">
      <c r="A289" s="6"/>
      <c r="B289" s="5"/>
      <c r="C289" s="5"/>
      <c r="D289" s="5"/>
      <c r="E289" s="5"/>
      <c r="F289" s="5"/>
      <c r="G289" s="5"/>
      <c r="H289" s="5"/>
    </row>
    <row r="290" spans="1:8">
      <c r="A290" s="6"/>
      <c r="B290" s="5"/>
      <c r="C290" s="5"/>
      <c r="D290" s="5"/>
      <c r="E290" s="5"/>
      <c r="F290" s="5"/>
      <c r="G290" s="5"/>
      <c r="H290" s="5"/>
    </row>
    <row r="291" spans="1:8">
      <c r="A291" s="6"/>
      <c r="B291" s="5"/>
      <c r="C291" s="5"/>
      <c r="D291" s="5"/>
      <c r="E291" s="5"/>
      <c r="F291" s="5"/>
      <c r="G291" s="5"/>
      <c r="H291" s="5"/>
    </row>
    <row r="292" spans="1:8">
      <c r="A292" s="6"/>
      <c r="B292" s="5"/>
      <c r="C292" s="5"/>
      <c r="D292" s="5"/>
      <c r="E292" s="5"/>
      <c r="F292" s="5"/>
      <c r="G292" s="5"/>
      <c r="H292" s="5"/>
    </row>
    <row r="293" spans="1:8">
      <c r="A293" s="6"/>
      <c r="B293" s="5"/>
      <c r="C293" s="5"/>
      <c r="D293" s="5"/>
      <c r="E293" s="5"/>
      <c r="F293" s="5"/>
      <c r="G293" s="5"/>
      <c r="H293" s="5"/>
    </row>
    <row r="294" spans="1:8">
      <c r="A294" s="6"/>
      <c r="B294" s="5"/>
      <c r="C294" s="5"/>
      <c r="D294" s="5"/>
      <c r="E294" s="5"/>
      <c r="F294" s="5"/>
      <c r="G294" s="5"/>
      <c r="H294" s="5"/>
    </row>
    <row r="295" spans="1:8">
      <c r="A295" s="6"/>
      <c r="B295" s="5"/>
      <c r="C295" s="5"/>
      <c r="D295" s="5"/>
      <c r="E295" s="5"/>
      <c r="F295" s="5"/>
      <c r="G295" s="5"/>
      <c r="H295" s="5"/>
    </row>
    <row r="296" spans="1:8">
      <c r="A296" s="6"/>
      <c r="B296" s="5"/>
      <c r="C296" s="5"/>
      <c r="D296" s="5"/>
      <c r="E296" s="5"/>
      <c r="F296" s="5"/>
      <c r="G296" s="5"/>
      <c r="H296" s="5"/>
    </row>
    <row r="297" spans="1:8">
      <c r="A297" s="6"/>
      <c r="B297" s="5"/>
      <c r="C297" s="5"/>
      <c r="D297" s="5"/>
      <c r="E297" s="5"/>
      <c r="F297" s="5"/>
      <c r="G297" s="5"/>
      <c r="H297" s="5"/>
    </row>
    <row r="298" spans="1:8">
      <c r="A298" s="6"/>
      <c r="B298" s="5"/>
      <c r="C298" s="5"/>
      <c r="D298" s="5"/>
      <c r="E298" s="5"/>
      <c r="F298" s="5"/>
      <c r="G298" s="5"/>
      <c r="H298" s="5"/>
    </row>
    <row r="299" spans="1:8">
      <c r="A299" s="6"/>
      <c r="B299" s="5"/>
      <c r="C299" s="5"/>
      <c r="D299" s="5"/>
      <c r="E299" s="5"/>
      <c r="F299" s="5"/>
      <c r="G299" s="5"/>
      <c r="H299" s="5"/>
    </row>
    <row r="300" spans="1:8">
      <c r="A300" s="6"/>
      <c r="B300" s="5"/>
      <c r="C300" s="5"/>
      <c r="D300" s="5"/>
      <c r="E300" s="5"/>
      <c r="F300" s="5"/>
      <c r="G300" s="5"/>
      <c r="H300" s="5"/>
    </row>
    <row r="301" spans="1:8">
      <c r="A301" s="6"/>
      <c r="B301" s="5"/>
      <c r="C301" s="5"/>
      <c r="D301" s="5"/>
      <c r="E301" s="5"/>
      <c r="F301" s="5"/>
      <c r="G301" s="5"/>
      <c r="H301" s="5"/>
    </row>
    <row r="302" spans="1:8">
      <c r="A302" s="6"/>
      <c r="B302" s="5"/>
      <c r="C302" s="5"/>
      <c r="D302" s="5"/>
      <c r="E302" s="5"/>
      <c r="F302" s="5"/>
      <c r="G302" s="5"/>
      <c r="H302" s="5"/>
    </row>
    <row r="303" spans="1:8">
      <c r="A303" s="6"/>
      <c r="B303" s="5"/>
      <c r="C303" s="5"/>
      <c r="D303" s="5"/>
      <c r="E303" s="5"/>
      <c r="F303" s="5"/>
      <c r="G303" s="5"/>
      <c r="H303" s="5"/>
    </row>
    <row r="304" spans="1:8">
      <c r="A304" s="6"/>
      <c r="B304" s="5"/>
      <c r="C304" s="5"/>
      <c r="D304" s="5"/>
      <c r="E304" s="5"/>
      <c r="F304" s="5"/>
      <c r="G304" s="5"/>
      <c r="H304" s="5"/>
    </row>
    <row r="305" spans="1:8">
      <c r="A305" s="6"/>
      <c r="B305" s="5"/>
      <c r="C305" s="5"/>
      <c r="D305" s="5"/>
      <c r="E305" s="5"/>
      <c r="F305" s="5"/>
      <c r="G305" s="5"/>
      <c r="H305" s="5"/>
    </row>
    <row r="306" spans="1:8">
      <c r="A306" s="6"/>
      <c r="B306" s="5"/>
      <c r="C306" s="5"/>
      <c r="D306" s="5"/>
      <c r="E306" s="5"/>
      <c r="F306" s="5"/>
      <c r="G306" s="5"/>
      <c r="H306" s="5"/>
    </row>
    <row r="307" spans="1:8">
      <c r="A307" s="6"/>
      <c r="B307" s="5"/>
      <c r="C307" s="5"/>
      <c r="D307" s="5"/>
      <c r="E307" s="5"/>
      <c r="F307" s="5"/>
      <c r="G307" s="5"/>
      <c r="H307" s="5"/>
    </row>
    <row r="308" spans="1:8">
      <c r="A308" s="6"/>
      <c r="B308" s="5"/>
      <c r="C308" s="5"/>
      <c r="D308" s="5"/>
      <c r="E308" s="5"/>
      <c r="F308" s="5"/>
      <c r="G308" s="5"/>
      <c r="H308" s="5"/>
    </row>
    <row r="309" spans="1:8">
      <c r="A309" s="6"/>
      <c r="B309" s="5"/>
      <c r="C309" s="5"/>
      <c r="D309" s="5"/>
      <c r="E309" s="5"/>
      <c r="F309" s="5"/>
      <c r="G309" s="5"/>
      <c r="H309" s="5"/>
    </row>
    <row r="310" spans="1:8">
      <c r="A310" s="6"/>
      <c r="B310" s="5"/>
      <c r="C310" s="5"/>
      <c r="D310" s="5"/>
      <c r="E310" s="5"/>
      <c r="F310" s="5"/>
      <c r="G310" s="5"/>
      <c r="H310" s="5"/>
    </row>
    <row r="311" spans="1:8">
      <c r="A311" s="6"/>
      <c r="B311" s="5"/>
      <c r="C311" s="5"/>
      <c r="D311" s="5"/>
      <c r="E311" s="5"/>
      <c r="F311" s="5"/>
      <c r="G311" s="5"/>
      <c r="H311" s="5"/>
    </row>
    <row r="312" spans="1:8">
      <c r="A312" s="6"/>
      <c r="B312" s="5"/>
      <c r="C312" s="5"/>
      <c r="D312" s="5"/>
      <c r="E312" s="5"/>
      <c r="F312" s="5"/>
      <c r="G312" s="5"/>
      <c r="H312" s="5"/>
    </row>
    <row r="313" spans="1:8">
      <c r="A313" s="6"/>
      <c r="B313" s="5"/>
      <c r="C313" s="5"/>
      <c r="D313" s="5"/>
      <c r="E313" s="5"/>
      <c r="F313" s="5"/>
      <c r="G313" s="5"/>
      <c r="H313" s="5"/>
    </row>
    <row r="314" spans="1:8">
      <c r="A314" s="6"/>
      <c r="B314" s="5"/>
      <c r="C314" s="5"/>
      <c r="D314" s="5"/>
      <c r="E314" s="5"/>
      <c r="F314" s="5"/>
      <c r="G314" s="5"/>
      <c r="H314" s="5"/>
    </row>
    <row r="315" spans="1:8">
      <c r="A315" s="6"/>
      <c r="B315" s="5"/>
      <c r="C315" s="5"/>
      <c r="D315" s="5"/>
      <c r="E315" s="5"/>
      <c r="F315" s="5"/>
      <c r="G315" s="5"/>
      <c r="H315" s="5"/>
    </row>
    <row r="316" spans="1:8">
      <c r="A316" s="6"/>
      <c r="B316" s="5"/>
      <c r="C316" s="5"/>
      <c r="D316" s="5"/>
      <c r="E316" s="5"/>
      <c r="F316" s="5"/>
      <c r="G316" s="5"/>
      <c r="H316" s="5"/>
    </row>
    <row r="317" spans="1:8">
      <c r="A317" s="6"/>
      <c r="B317" s="5"/>
      <c r="C317" s="5"/>
      <c r="D317" s="5"/>
      <c r="E317" s="5"/>
      <c r="F317" s="5"/>
      <c r="G317" s="5"/>
      <c r="H317" s="5"/>
    </row>
    <row r="318" spans="1:8">
      <c r="A318" s="6"/>
      <c r="B318" s="5"/>
      <c r="C318" s="5"/>
      <c r="D318" s="5"/>
      <c r="E318" s="5"/>
      <c r="F318" s="5"/>
      <c r="G318" s="5"/>
      <c r="H318" s="5"/>
    </row>
    <row r="319" spans="1:8">
      <c r="A319" s="6"/>
      <c r="B319" s="5"/>
      <c r="C319" s="5"/>
      <c r="D319" s="5"/>
      <c r="E319" s="5"/>
      <c r="F319" s="5"/>
      <c r="G319" s="5"/>
      <c r="H319" s="5"/>
    </row>
    <row r="320" spans="1:8">
      <c r="A320" s="6"/>
      <c r="B320" s="5"/>
      <c r="C320" s="5"/>
      <c r="D320" s="5"/>
      <c r="E320" s="5"/>
      <c r="F320" s="5"/>
      <c r="G320" s="5"/>
      <c r="H320" s="5"/>
    </row>
    <row r="321" spans="1:8">
      <c r="A321" s="6"/>
      <c r="B321" s="5"/>
      <c r="C321" s="5"/>
      <c r="D321" s="5"/>
      <c r="E321" s="5"/>
      <c r="F321" s="5"/>
      <c r="G321" s="5"/>
      <c r="H321" s="5"/>
    </row>
    <row r="322" spans="1:8">
      <c r="A322" s="6"/>
      <c r="B322" s="5"/>
      <c r="C322" s="5"/>
      <c r="D322" s="5"/>
      <c r="E322" s="5"/>
      <c r="F322" s="5"/>
      <c r="G322" s="5"/>
      <c r="H322" s="5"/>
    </row>
    <row r="323" spans="1:8">
      <c r="A323" s="6"/>
      <c r="B323" s="5"/>
      <c r="C323" s="5"/>
      <c r="D323" s="5"/>
      <c r="E323" s="5"/>
      <c r="F323" s="5"/>
      <c r="G323" s="5"/>
      <c r="H323" s="5"/>
    </row>
    <row r="324" spans="1:8">
      <c r="A324" s="6"/>
      <c r="B324" s="5"/>
      <c r="C324" s="5"/>
      <c r="D324" s="5"/>
      <c r="E324" s="5"/>
      <c r="F324" s="5"/>
      <c r="G324" s="5"/>
      <c r="H324" s="5"/>
    </row>
    <row r="325" spans="1:8">
      <c r="A325" s="6"/>
      <c r="B325" s="5"/>
      <c r="C325" s="5"/>
      <c r="D325" s="5"/>
      <c r="E325" s="5"/>
      <c r="F325" s="5"/>
      <c r="G325" s="5"/>
      <c r="H325" s="5"/>
    </row>
    <row r="326" spans="1:8">
      <c r="A326" s="6"/>
      <c r="B326" s="5"/>
      <c r="C326" s="5"/>
      <c r="D326" s="5"/>
      <c r="E326" s="5"/>
      <c r="F326" s="5"/>
      <c r="G326" s="5"/>
      <c r="H326" s="5"/>
    </row>
    <row r="327" spans="1:8">
      <c r="A327" s="6"/>
      <c r="B327" s="5"/>
      <c r="C327" s="5"/>
      <c r="D327" s="5"/>
      <c r="E327" s="5"/>
      <c r="F327" s="5"/>
      <c r="G327" s="5"/>
      <c r="H327" s="5"/>
    </row>
    <row r="328" spans="1:8">
      <c r="A328" s="6"/>
      <c r="B328" s="5"/>
      <c r="C328" s="5"/>
      <c r="D328" s="5"/>
      <c r="E328" s="5"/>
      <c r="F328" s="5"/>
      <c r="G328" s="5"/>
      <c r="H328" s="5"/>
    </row>
    <row r="329" spans="1:8">
      <c r="A329" s="6"/>
      <c r="B329" s="5"/>
      <c r="C329" s="5"/>
      <c r="D329" s="5"/>
      <c r="E329" s="5"/>
      <c r="F329" s="5"/>
      <c r="G329" s="5"/>
      <c r="H329" s="5"/>
    </row>
    <row r="330" spans="1:8">
      <c r="A330" s="6"/>
      <c r="B330" s="5"/>
      <c r="C330" s="5"/>
      <c r="D330" s="5"/>
      <c r="E330" s="5"/>
      <c r="F330" s="5"/>
      <c r="G330" s="5"/>
      <c r="H330" s="5"/>
    </row>
    <row r="331" spans="1:8">
      <c r="A331" s="6"/>
      <c r="B331" s="5"/>
      <c r="C331" s="5"/>
      <c r="D331" s="5"/>
      <c r="E331" s="5"/>
      <c r="F331" s="5"/>
      <c r="G331" s="5"/>
      <c r="H331" s="5"/>
    </row>
    <row r="332" spans="1:8">
      <c r="A332" s="6"/>
      <c r="B332" s="5"/>
      <c r="C332" s="5"/>
      <c r="D332" s="5"/>
      <c r="E332" s="5"/>
      <c r="F332" s="5"/>
      <c r="G332" s="5"/>
      <c r="H332" s="5"/>
    </row>
    <row r="333" spans="1:8">
      <c r="A333" s="6"/>
      <c r="B333" s="5"/>
      <c r="C333" s="5"/>
      <c r="D333" s="5"/>
      <c r="E333" s="5"/>
      <c r="F333" s="5"/>
      <c r="G333" s="5"/>
      <c r="H333" s="5"/>
    </row>
    <row r="334" spans="1:8">
      <c r="A334" s="6"/>
      <c r="B334" s="5"/>
      <c r="C334" s="5"/>
      <c r="D334" s="5"/>
      <c r="E334" s="5"/>
      <c r="F334" s="5"/>
      <c r="G334" s="5"/>
      <c r="H334" s="5"/>
    </row>
    <row r="335" spans="1:8">
      <c r="A335" s="6"/>
      <c r="B335" s="5"/>
      <c r="C335" s="5"/>
      <c r="D335" s="5"/>
      <c r="E335" s="5"/>
      <c r="F335" s="5"/>
      <c r="G335" s="5"/>
      <c r="H335" s="5"/>
    </row>
    <row r="336" spans="1:8">
      <c r="A336" s="6"/>
      <c r="B336" s="5"/>
      <c r="C336" s="5"/>
      <c r="D336" s="5"/>
      <c r="E336" s="5"/>
      <c r="F336" s="5"/>
      <c r="G336" s="5"/>
      <c r="H336" s="5"/>
    </row>
    <row r="337" spans="1:8">
      <c r="A337" s="6"/>
      <c r="B337" s="5"/>
      <c r="C337" s="5"/>
      <c r="D337" s="5"/>
      <c r="E337" s="5"/>
      <c r="F337" s="5"/>
      <c r="G337" s="5"/>
      <c r="H337" s="5"/>
    </row>
    <row r="338" spans="1:8">
      <c r="A338" s="6"/>
      <c r="B338" s="5"/>
      <c r="C338" s="5"/>
      <c r="D338" s="5"/>
      <c r="E338" s="5"/>
      <c r="F338" s="5"/>
      <c r="G338" s="5"/>
      <c r="H338" s="5"/>
    </row>
    <row r="339" spans="1:8">
      <c r="A339" s="6"/>
      <c r="B339" s="5"/>
      <c r="C339" s="5"/>
      <c r="D339" s="5"/>
      <c r="E339" s="5"/>
      <c r="F339" s="5"/>
      <c r="G339" s="5"/>
      <c r="H339" s="5"/>
    </row>
    <row r="340" spans="1:8">
      <c r="A340" s="6"/>
      <c r="B340" s="5"/>
      <c r="C340" s="5"/>
      <c r="D340" s="5"/>
      <c r="E340" s="5"/>
      <c r="F340" s="5"/>
      <c r="G340" s="5"/>
      <c r="H340" s="5"/>
    </row>
    <row r="341" spans="1:8">
      <c r="A341" s="6"/>
      <c r="B341" s="5"/>
      <c r="C341" s="5"/>
      <c r="D341" s="5"/>
      <c r="E341" s="5"/>
      <c r="F341" s="5"/>
      <c r="G341" s="5"/>
      <c r="H341" s="5"/>
    </row>
    <row r="342" spans="1:8">
      <c r="A342" s="6"/>
      <c r="B342" s="5"/>
      <c r="C342" s="5"/>
      <c r="D342" s="5"/>
      <c r="E342" s="5"/>
      <c r="F342" s="5"/>
      <c r="G342" s="5"/>
      <c r="H342" s="5"/>
    </row>
    <row r="343" spans="1:8">
      <c r="A343" s="6"/>
      <c r="B343" s="5"/>
      <c r="C343" s="5"/>
      <c r="D343" s="5"/>
      <c r="E343" s="5"/>
      <c r="F343" s="5"/>
      <c r="G343" s="5"/>
      <c r="H343" s="5"/>
    </row>
    <row r="344" spans="1:8">
      <c r="A344" s="6"/>
      <c r="B344" s="5"/>
      <c r="C344" s="5"/>
      <c r="D344" s="5"/>
      <c r="E344" s="5"/>
      <c r="F344" s="5"/>
      <c r="G344" s="5"/>
      <c r="H344" s="5"/>
    </row>
    <row r="345" spans="1:8">
      <c r="A345" s="6"/>
      <c r="B345" s="5"/>
      <c r="C345" s="5"/>
      <c r="D345" s="5"/>
      <c r="E345" s="5"/>
      <c r="F345" s="5"/>
      <c r="G345" s="5"/>
      <c r="H345" s="5"/>
    </row>
    <row r="346" spans="1:8">
      <c r="A346" s="6"/>
      <c r="B346" s="5"/>
      <c r="C346" s="5"/>
      <c r="D346" s="5"/>
      <c r="E346" s="5"/>
      <c r="F346" s="5"/>
      <c r="G346" s="5"/>
      <c r="H346" s="5"/>
    </row>
    <row r="347" spans="1:8">
      <c r="A347" s="6"/>
      <c r="B347" s="5"/>
      <c r="C347" s="5"/>
      <c r="D347" s="5"/>
      <c r="E347" s="5"/>
      <c r="F347" s="5"/>
      <c r="G347" s="5"/>
      <c r="H347" s="5"/>
    </row>
    <row r="348" spans="1:8">
      <c r="A348" s="6"/>
      <c r="B348" s="5"/>
      <c r="C348" s="5"/>
      <c r="D348" s="5"/>
      <c r="E348" s="5"/>
      <c r="F348" s="5"/>
      <c r="G348" s="5"/>
      <c r="H348" s="5"/>
    </row>
    <row r="349" spans="1:8">
      <c r="A349" s="6"/>
      <c r="B349" s="5"/>
      <c r="C349" s="5"/>
      <c r="D349" s="5"/>
      <c r="E349" s="5"/>
      <c r="F349" s="5"/>
      <c r="G349" s="5"/>
      <c r="H349" s="5"/>
    </row>
    <row r="350" spans="1:8">
      <c r="A350" s="6"/>
      <c r="B350" s="5"/>
      <c r="C350" s="5"/>
      <c r="D350" s="5"/>
      <c r="E350" s="5"/>
      <c r="F350" s="5"/>
      <c r="G350" s="5"/>
      <c r="H350" s="5"/>
    </row>
    <row r="351" spans="1:8">
      <c r="A351" s="6"/>
      <c r="B351" s="5"/>
      <c r="C351" s="5"/>
      <c r="D351" s="5"/>
      <c r="E351" s="5"/>
      <c r="F351" s="5"/>
      <c r="G351" s="5"/>
      <c r="H351" s="5"/>
    </row>
    <row r="352" spans="1:8">
      <c r="A352" s="6"/>
      <c r="B352" s="5"/>
      <c r="C352" s="5"/>
      <c r="D352" s="5"/>
      <c r="E352" s="5"/>
      <c r="F352" s="5"/>
      <c r="G352" s="5"/>
      <c r="H352" s="5"/>
    </row>
    <row r="353" spans="1:8">
      <c r="A353" s="6"/>
      <c r="B353" s="5"/>
      <c r="C353" s="5"/>
      <c r="D353" s="5"/>
      <c r="E353" s="5"/>
      <c r="F353" s="5"/>
      <c r="G353" s="5"/>
      <c r="H353" s="5"/>
    </row>
    <row r="354" spans="1:8">
      <c r="A354" s="6"/>
      <c r="B354" s="5"/>
      <c r="C354" s="5"/>
      <c r="D354" s="5"/>
      <c r="E354" s="5"/>
      <c r="F354" s="5"/>
      <c r="G354" s="5"/>
      <c r="H354" s="5"/>
    </row>
    <row r="355" spans="1:8">
      <c r="A355" s="6"/>
      <c r="B355" s="5"/>
      <c r="C355" s="5"/>
      <c r="D355" s="5"/>
      <c r="E355" s="5"/>
      <c r="F355" s="5"/>
      <c r="G355" s="5"/>
      <c r="H355" s="5"/>
    </row>
    <row r="356" spans="1:8">
      <c r="A356" s="6"/>
      <c r="B356" s="5"/>
      <c r="C356" s="5"/>
      <c r="D356" s="5"/>
      <c r="E356" s="5"/>
      <c r="F356" s="5"/>
      <c r="G356" s="5"/>
      <c r="H356" s="5"/>
    </row>
    <row r="357" spans="1:8">
      <c r="A357" s="6"/>
      <c r="B357" s="5"/>
      <c r="C357" s="5"/>
      <c r="D357" s="5"/>
      <c r="E357" s="5"/>
      <c r="F357" s="5"/>
      <c r="G357" s="5"/>
      <c r="H357" s="5"/>
    </row>
    <row r="358" spans="1:8">
      <c r="A358" s="6"/>
      <c r="B358" s="5"/>
      <c r="C358" s="5"/>
      <c r="D358" s="5"/>
      <c r="E358" s="5"/>
      <c r="F358" s="5"/>
      <c r="G358" s="5"/>
      <c r="H358" s="5"/>
    </row>
    <row r="359" spans="1:8">
      <c r="A359" s="6"/>
      <c r="B359" s="5"/>
      <c r="C359" s="5"/>
      <c r="D359" s="5"/>
      <c r="E359" s="5"/>
      <c r="F359" s="5"/>
      <c r="G359" s="5"/>
      <c r="H359" s="5"/>
    </row>
    <row r="360" spans="1:8">
      <c r="A360" s="6"/>
      <c r="B360" s="5"/>
      <c r="C360" s="5"/>
      <c r="D360" s="5"/>
      <c r="E360" s="5"/>
      <c r="F360" s="5"/>
      <c r="G360" s="5"/>
      <c r="H360" s="5"/>
    </row>
    <row r="361" spans="1:8">
      <c r="A361" s="6"/>
      <c r="B361" s="5"/>
      <c r="C361" s="5"/>
      <c r="D361" s="5"/>
      <c r="E361" s="5"/>
      <c r="F361" s="5"/>
      <c r="G361" s="5"/>
      <c r="H361" s="5"/>
    </row>
    <row r="362" spans="1:8">
      <c r="A362" s="6"/>
      <c r="B362" s="5"/>
      <c r="C362" s="5"/>
      <c r="D362" s="5"/>
      <c r="E362" s="5"/>
      <c r="F362" s="5"/>
      <c r="G362" s="5"/>
      <c r="H362" s="5"/>
    </row>
    <row r="363" spans="1:8">
      <c r="A363" s="6"/>
      <c r="B363" s="5"/>
      <c r="C363" s="5"/>
      <c r="D363" s="5"/>
      <c r="E363" s="5"/>
      <c r="F363" s="5"/>
      <c r="G363" s="5"/>
      <c r="H363" s="5"/>
    </row>
    <row r="364" spans="1:8">
      <c r="A364" s="6"/>
      <c r="B364" s="5"/>
      <c r="C364" s="5"/>
      <c r="D364" s="5"/>
      <c r="E364" s="5"/>
      <c r="F364" s="5"/>
      <c r="G364" s="5"/>
      <c r="H364" s="5"/>
    </row>
    <row r="365" spans="1:8">
      <c r="A365" s="6"/>
      <c r="B365" s="5"/>
      <c r="C365" s="5"/>
      <c r="D365" s="5"/>
      <c r="E365" s="5"/>
      <c r="F365" s="5"/>
      <c r="G365" s="5"/>
      <c r="H365" s="5"/>
    </row>
    <row r="366" spans="1:8">
      <c r="A366" s="6"/>
      <c r="B366" s="5"/>
      <c r="C366" s="5"/>
      <c r="D366" s="5"/>
      <c r="E366" s="5"/>
      <c r="F366" s="5"/>
      <c r="G366" s="5"/>
      <c r="H366" s="5"/>
    </row>
    <row r="367" spans="1:8">
      <c r="A367" s="6"/>
      <c r="B367" s="5"/>
      <c r="C367" s="5"/>
      <c r="D367" s="5"/>
      <c r="E367" s="5"/>
      <c r="F367" s="5"/>
      <c r="G367" s="5"/>
      <c r="H367" s="5"/>
    </row>
    <row r="368" spans="1:8">
      <c r="A368" s="6"/>
      <c r="B368" s="5"/>
      <c r="C368" s="5"/>
      <c r="D368" s="5"/>
      <c r="E368" s="5"/>
      <c r="F368" s="5"/>
      <c r="G368" s="5"/>
      <c r="H368" s="5"/>
    </row>
    <row r="369" spans="1:8">
      <c r="A369" s="6"/>
      <c r="B369" s="5"/>
      <c r="C369" s="5"/>
      <c r="D369" s="5"/>
      <c r="E369" s="5"/>
      <c r="F369" s="5"/>
      <c r="G369" s="5"/>
      <c r="H369" s="5"/>
    </row>
    <row r="370" spans="1:8">
      <c r="A370" s="6"/>
      <c r="B370" s="5"/>
      <c r="C370" s="5"/>
      <c r="D370" s="5"/>
      <c r="E370" s="5"/>
      <c r="F370" s="5"/>
      <c r="G370" s="5"/>
      <c r="H370" s="5"/>
    </row>
    <row r="371" spans="1:8">
      <c r="A371" s="6"/>
      <c r="B371" s="5"/>
      <c r="C371" s="5"/>
      <c r="D371" s="5"/>
      <c r="E371" s="5"/>
      <c r="F371" s="5"/>
      <c r="G371" s="5"/>
      <c r="H371" s="5"/>
    </row>
    <row r="372" spans="1:8">
      <c r="A372" s="6"/>
      <c r="B372" s="5"/>
      <c r="C372" s="5"/>
      <c r="D372" s="5"/>
      <c r="E372" s="5"/>
      <c r="F372" s="5"/>
      <c r="G372" s="5"/>
      <c r="H372" s="5"/>
    </row>
    <row r="373" spans="1:8">
      <c r="A373" s="6"/>
      <c r="B373" s="5"/>
      <c r="C373" s="5"/>
      <c r="D373" s="5"/>
      <c r="E373" s="5"/>
      <c r="F373" s="5"/>
      <c r="G373" s="5"/>
      <c r="H373" s="5"/>
    </row>
    <row r="374" spans="1:8">
      <c r="A374" s="6"/>
      <c r="B374" s="5"/>
      <c r="C374" s="5"/>
      <c r="D374" s="5"/>
      <c r="E374" s="5"/>
      <c r="F374" s="5"/>
      <c r="G374" s="5"/>
      <c r="H374" s="5"/>
    </row>
    <row r="375" spans="1:8">
      <c r="A375" s="6"/>
      <c r="B375" s="5"/>
      <c r="C375" s="5"/>
      <c r="D375" s="5"/>
      <c r="E375" s="5"/>
      <c r="F375" s="5"/>
      <c r="G375" s="5"/>
      <c r="H375" s="5"/>
    </row>
    <row r="376" spans="1:8">
      <c r="A376" s="6"/>
      <c r="B376" s="5"/>
      <c r="C376" s="5"/>
      <c r="D376" s="5"/>
      <c r="E376" s="5"/>
      <c r="F376" s="5"/>
      <c r="G376" s="5"/>
      <c r="H376" s="5"/>
    </row>
    <row r="377" spans="1:8">
      <c r="A377" s="6"/>
      <c r="B377" s="5"/>
      <c r="C377" s="5"/>
      <c r="D377" s="5"/>
      <c r="E377" s="5"/>
      <c r="F377" s="5"/>
      <c r="G377" s="5"/>
      <c r="H377" s="5"/>
    </row>
    <row r="378" spans="1:8">
      <c r="A378" s="6"/>
      <c r="B378" s="5"/>
      <c r="C378" s="5"/>
      <c r="D378" s="5"/>
      <c r="E378" s="5"/>
      <c r="F378" s="5"/>
      <c r="G378" s="5"/>
      <c r="H378" s="5"/>
    </row>
    <row r="379" spans="1:8">
      <c r="A379" s="6"/>
      <c r="B379" s="5"/>
      <c r="C379" s="5"/>
      <c r="D379" s="5"/>
      <c r="E379" s="5"/>
      <c r="F379" s="5"/>
      <c r="G379" s="5"/>
      <c r="H379" s="5"/>
    </row>
    <row r="380" spans="1:8">
      <c r="A380" s="6"/>
      <c r="B380" s="5"/>
      <c r="C380" s="5"/>
      <c r="D380" s="5"/>
      <c r="E380" s="5"/>
      <c r="F380" s="5"/>
      <c r="G380" s="5"/>
      <c r="H380" s="5"/>
    </row>
    <row r="381" spans="1:8">
      <c r="A381" s="6"/>
      <c r="B381" s="5"/>
      <c r="C381" s="5"/>
      <c r="D381" s="5"/>
      <c r="E381" s="5"/>
      <c r="F381" s="5"/>
      <c r="G381" s="5"/>
      <c r="H381" s="5"/>
    </row>
    <row r="382" spans="1:8">
      <c r="A382" s="6"/>
      <c r="B382" s="5"/>
      <c r="C382" s="5"/>
      <c r="D382" s="5"/>
      <c r="E382" s="5"/>
      <c r="F382" s="5"/>
      <c r="G382" s="5"/>
      <c r="H382" s="5"/>
    </row>
    <row r="383" spans="1:8">
      <c r="A383" s="6"/>
      <c r="B383" s="5"/>
      <c r="C383" s="5"/>
      <c r="D383" s="5"/>
      <c r="E383" s="5"/>
      <c r="F383" s="5"/>
      <c r="G383" s="5"/>
      <c r="H383" s="5"/>
    </row>
    <row r="384" spans="1:8">
      <c r="A384" s="6"/>
      <c r="B384" s="5"/>
      <c r="C384" s="5"/>
      <c r="D384" s="5"/>
      <c r="E384" s="5"/>
      <c r="F384" s="5"/>
      <c r="G384" s="5"/>
      <c r="H384" s="5"/>
    </row>
    <row r="385" spans="1:8">
      <c r="A385" s="6"/>
      <c r="B385" s="5"/>
      <c r="C385" s="5"/>
      <c r="D385" s="5"/>
      <c r="E385" s="5"/>
      <c r="F385" s="5"/>
      <c r="G385" s="5"/>
      <c r="H385" s="5"/>
    </row>
    <row r="386" spans="1:8">
      <c r="A386" s="6"/>
      <c r="B386" s="5"/>
      <c r="C386" s="5"/>
      <c r="D386" s="5"/>
      <c r="E386" s="5"/>
      <c r="F386" s="5"/>
      <c r="G386" s="5"/>
      <c r="H386" s="5"/>
    </row>
    <row r="387" spans="1:8">
      <c r="A387" s="6"/>
      <c r="B387" s="5"/>
      <c r="C387" s="5"/>
      <c r="D387" s="5"/>
      <c r="E387" s="5"/>
      <c r="F387" s="5"/>
      <c r="G387" s="5"/>
      <c r="H387" s="5"/>
    </row>
    <row r="388" spans="1:8">
      <c r="A388" s="6"/>
      <c r="B388" s="5"/>
      <c r="C388" s="5"/>
      <c r="D388" s="5"/>
      <c r="E388" s="5"/>
      <c r="F388" s="5"/>
      <c r="G388" s="5"/>
      <c r="H388" s="5"/>
    </row>
    <row r="395" spans="1:8">
      <c r="B395" s="1"/>
      <c r="C395" s="1"/>
      <c r="D395" s="1"/>
      <c r="E395" s="1"/>
      <c r="F395" s="1"/>
      <c r="G395" s="1"/>
      <c r="H395" s="1"/>
    </row>
    <row r="396" spans="1:8">
      <c r="A396" s="6"/>
      <c r="B396" s="5"/>
      <c r="C396" s="5"/>
      <c r="D396" s="5"/>
      <c r="E396" s="5"/>
      <c r="F396" s="5"/>
      <c r="G396" s="5"/>
      <c r="H396" s="5"/>
    </row>
    <row r="397" spans="1:8">
      <c r="A397" s="6"/>
      <c r="B397" s="5"/>
      <c r="C397" s="5"/>
      <c r="D397" s="5"/>
      <c r="E397" s="5"/>
      <c r="F397" s="5"/>
      <c r="G397" s="5"/>
      <c r="H397" s="5"/>
    </row>
    <row r="398" spans="1:8">
      <c r="A398" s="6"/>
      <c r="B398" s="5"/>
      <c r="C398" s="5"/>
      <c r="D398" s="5"/>
      <c r="E398" s="5"/>
      <c r="F398" s="5"/>
      <c r="G398" s="5"/>
      <c r="H398" s="5"/>
    </row>
    <row r="399" spans="1:8">
      <c r="A399" s="6"/>
      <c r="B399" s="5"/>
      <c r="C399" s="5"/>
      <c r="D399" s="5"/>
      <c r="E399" s="5"/>
      <c r="F399" s="5"/>
      <c r="G399" s="5"/>
      <c r="H399" s="5"/>
    </row>
    <row r="400" spans="1:8">
      <c r="A400" s="6"/>
      <c r="B400" s="5"/>
      <c r="C400" s="5"/>
      <c r="D400" s="5"/>
      <c r="E400" s="5"/>
      <c r="F400" s="5"/>
      <c r="G400" s="5"/>
      <c r="H400" s="5"/>
    </row>
    <row r="401" spans="1:8">
      <c r="A401" s="6"/>
      <c r="B401" s="5"/>
      <c r="C401" s="5"/>
      <c r="D401" s="5"/>
      <c r="E401" s="5"/>
      <c r="F401" s="5"/>
      <c r="G401" s="5"/>
      <c r="H401" s="5"/>
    </row>
    <row r="402" spans="1:8">
      <c r="A402" s="6"/>
      <c r="B402" s="5"/>
      <c r="C402" s="5"/>
      <c r="D402" s="5"/>
      <c r="E402" s="5"/>
      <c r="F402" s="5"/>
      <c r="G402" s="5"/>
      <c r="H402" s="5"/>
    </row>
    <row r="403" spans="1:8">
      <c r="A403" s="6"/>
      <c r="B403" s="5"/>
      <c r="C403" s="5"/>
      <c r="D403" s="5"/>
      <c r="E403" s="5"/>
      <c r="F403" s="5"/>
      <c r="G403" s="5"/>
      <c r="H403" s="5"/>
    </row>
    <row r="404" spans="1:8">
      <c r="A404" s="6"/>
      <c r="B404" s="5"/>
      <c r="C404" s="5"/>
      <c r="D404" s="5"/>
      <c r="E404" s="5"/>
      <c r="F404" s="5"/>
      <c r="G404" s="5"/>
      <c r="H404" s="5"/>
    </row>
    <row r="405" spans="1:8">
      <c r="A405" s="6"/>
      <c r="B405" s="5"/>
      <c r="C405" s="5"/>
      <c r="D405" s="5"/>
      <c r="E405" s="5"/>
      <c r="F405" s="5"/>
      <c r="G405" s="5"/>
      <c r="H405" s="5"/>
    </row>
    <row r="406" spans="1:8">
      <c r="A406" s="6"/>
      <c r="B406" s="5"/>
      <c r="C406" s="5"/>
      <c r="D406" s="5"/>
      <c r="E406" s="5"/>
      <c r="F406" s="5"/>
      <c r="G406" s="5"/>
      <c r="H406" s="5"/>
    </row>
    <row r="407" spans="1:8">
      <c r="A407" s="6"/>
      <c r="B407" s="5"/>
      <c r="C407" s="5"/>
      <c r="D407" s="5"/>
      <c r="E407" s="5"/>
      <c r="F407" s="5"/>
      <c r="G407" s="5"/>
      <c r="H407" s="5"/>
    </row>
    <row r="408" spans="1:8">
      <c r="A408" s="6"/>
      <c r="B408" s="5"/>
      <c r="C408" s="5"/>
      <c r="D408" s="5"/>
      <c r="E408" s="5"/>
      <c r="F408" s="5"/>
      <c r="G408" s="5"/>
      <c r="H408" s="5"/>
    </row>
    <row r="409" spans="1:8">
      <c r="A409" s="6"/>
      <c r="B409" s="5"/>
      <c r="C409" s="5"/>
      <c r="D409" s="5"/>
      <c r="E409" s="5"/>
      <c r="F409" s="5"/>
      <c r="G409" s="5"/>
      <c r="H409" s="5"/>
    </row>
    <row r="410" spans="1:8">
      <c r="A410" s="6"/>
      <c r="B410" s="5"/>
      <c r="C410" s="5"/>
      <c r="D410" s="5"/>
      <c r="E410" s="5"/>
      <c r="F410" s="5"/>
      <c r="G410" s="5"/>
      <c r="H410" s="5"/>
    </row>
    <row r="411" spans="1:8">
      <c r="A411" s="6"/>
      <c r="B411" s="5"/>
      <c r="C411" s="5"/>
      <c r="D411" s="5"/>
      <c r="E411" s="5"/>
      <c r="F411" s="5"/>
      <c r="G411" s="5"/>
      <c r="H411" s="5"/>
    </row>
    <row r="412" spans="1:8">
      <c r="A412" s="6"/>
      <c r="B412" s="5"/>
      <c r="C412" s="5"/>
      <c r="D412" s="5"/>
      <c r="E412" s="5"/>
      <c r="F412" s="5"/>
      <c r="G412" s="5"/>
      <c r="H412" s="5"/>
    </row>
    <row r="413" spans="1:8">
      <c r="A413" s="6"/>
      <c r="B413" s="5"/>
      <c r="C413" s="5"/>
      <c r="D413" s="5"/>
      <c r="E413" s="5"/>
      <c r="F413" s="5"/>
      <c r="G413" s="5"/>
      <c r="H413" s="5"/>
    </row>
    <row r="414" spans="1:8">
      <c r="A414" s="6"/>
      <c r="B414" s="5"/>
      <c r="C414" s="5"/>
      <c r="D414" s="5"/>
      <c r="E414" s="5"/>
      <c r="F414" s="5"/>
      <c r="G414" s="5"/>
      <c r="H414" s="5"/>
    </row>
    <row r="415" spans="1:8">
      <c r="A415" s="6"/>
      <c r="B415" s="5"/>
      <c r="C415" s="5"/>
      <c r="D415" s="5"/>
      <c r="E415" s="5"/>
      <c r="F415" s="5"/>
      <c r="G415" s="5"/>
      <c r="H415" s="5"/>
    </row>
    <row r="416" spans="1:8">
      <c r="A416" s="6"/>
      <c r="B416" s="5"/>
      <c r="C416" s="5"/>
      <c r="D416" s="5"/>
      <c r="E416" s="5"/>
      <c r="F416" s="5"/>
      <c r="G416" s="5"/>
      <c r="H416" s="5"/>
    </row>
    <row r="417" spans="1:8">
      <c r="A417" s="6"/>
      <c r="B417" s="5"/>
      <c r="C417" s="5"/>
      <c r="D417" s="5"/>
      <c r="E417" s="5"/>
      <c r="F417" s="5"/>
      <c r="G417" s="5"/>
      <c r="H417" s="5"/>
    </row>
    <row r="418" spans="1:8">
      <c r="A418" s="6"/>
      <c r="B418" s="5"/>
      <c r="C418" s="5"/>
      <c r="D418" s="5"/>
      <c r="E418" s="5"/>
      <c r="F418" s="5"/>
      <c r="G418" s="5"/>
      <c r="H418" s="5"/>
    </row>
    <row r="419" spans="1:8">
      <c r="A419" s="6"/>
      <c r="B419" s="5"/>
      <c r="C419" s="5"/>
      <c r="D419" s="5"/>
      <c r="E419" s="5"/>
      <c r="F419" s="5"/>
      <c r="G419" s="5"/>
      <c r="H419" s="5"/>
    </row>
    <row r="420" spans="1:8">
      <c r="A420" s="6"/>
      <c r="B420" s="5"/>
      <c r="C420" s="5"/>
      <c r="D420" s="5"/>
      <c r="E420" s="5"/>
      <c r="F420" s="5"/>
      <c r="G420" s="5"/>
      <c r="H420" s="5"/>
    </row>
    <row r="421" spans="1:8">
      <c r="A421" s="6"/>
      <c r="B421" s="5"/>
      <c r="C421" s="5"/>
      <c r="D421" s="5"/>
      <c r="E421" s="5"/>
      <c r="F421" s="5"/>
      <c r="G421" s="5"/>
      <c r="H421" s="5"/>
    </row>
    <row r="422" spans="1:8">
      <c r="A422" s="6"/>
      <c r="B422" s="5"/>
      <c r="C422" s="5"/>
      <c r="D422" s="5"/>
      <c r="E422" s="5"/>
      <c r="F422" s="5"/>
      <c r="G422" s="5"/>
      <c r="H422" s="5"/>
    </row>
    <row r="423" spans="1:8">
      <c r="A423" s="6"/>
      <c r="B423" s="5"/>
      <c r="C423" s="5"/>
      <c r="D423" s="5"/>
      <c r="E423" s="5"/>
      <c r="F423" s="5"/>
      <c r="G423" s="5"/>
      <c r="H423" s="5"/>
    </row>
    <row r="430" spans="1:8">
      <c r="A430" s="6"/>
      <c r="B430" s="5"/>
    </row>
    <row r="431" spans="1:8">
      <c r="A431" s="6"/>
      <c r="B431" s="5"/>
    </row>
    <row r="432" spans="1:8">
      <c r="A432" s="6"/>
      <c r="B432" s="5"/>
    </row>
    <row r="433" spans="1:2">
      <c r="A433" s="6"/>
      <c r="B433" s="5"/>
    </row>
    <row r="434" spans="1:2">
      <c r="A434" s="6"/>
      <c r="B434" s="5"/>
    </row>
    <row r="435" spans="1:2">
      <c r="A435" s="6"/>
      <c r="B435" s="5"/>
    </row>
    <row r="436" spans="1:2">
      <c r="A436" s="6"/>
      <c r="B436" s="5"/>
    </row>
    <row r="437" spans="1:2">
      <c r="A437" s="6"/>
      <c r="B437" s="5"/>
    </row>
    <row r="438" spans="1:2">
      <c r="A438" s="6"/>
      <c r="B438" s="5"/>
    </row>
    <row r="439" spans="1:2">
      <c r="A439" s="6"/>
      <c r="B439" s="5"/>
    </row>
    <row r="440" spans="1:2">
      <c r="A440" s="6"/>
      <c r="B440" s="5"/>
    </row>
    <row r="441" spans="1:2">
      <c r="A441" s="6"/>
      <c r="B441" s="5"/>
    </row>
    <row r="442" spans="1:2">
      <c r="A442" s="6"/>
      <c r="B442" s="5"/>
    </row>
    <row r="443" spans="1:2">
      <c r="A443" s="6"/>
      <c r="B443" s="5"/>
    </row>
    <row r="444" spans="1:2">
      <c r="A444" s="6"/>
      <c r="B444" s="5"/>
    </row>
    <row r="445" spans="1:2">
      <c r="A445" s="6"/>
      <c r="B445" s="5"/>
    </row>
    <row r="446" spans="1:2">
      <c r="A446" s="6"/>
      <c r="B446" s="5"/>
    </row>
    <row r="447" spans="1:2">
      <c r="A447" s="6"/>
      <c r="B447" s="5"/>
    </row>
    <row r="448" spans="1:2">
      <c r="A448" s="6"/>
      <c r="B448" s="5"/>
    </row>
    <row r="449" spans="1:2">
      <c r="A449" s="6"/>
      <c r="B449" s="5"/>
    </row>
    <row r="450" spans="1:2">
      <c r="A450" s="6"/>
      <c r="B450" s="5"/>
    </row>
    <row r="451" spans="1:2">
      <c r="A451" s="6"/>
      <c r="B451" s="5"/>
    </row>
    <row r="452" spans="1:2">
      <c r="A452" s="6"/>
      <c r="B452" s="5"/>
    </row>
    <row r="453" spans="1:2">
      <c r="A453" s="6"/>
      <c r="B453" s="5"/>
    </row>
    <row r="454" spans="1:2">
      <c r="A454" s="6"/>
      <c r="B454" s="5"/>
    </row>
    <row r="455" spans="1:2">
      <c r="A455" s="6"/>
      <c r="B455" s="5"/>
    </row>
    <row r="456" spans="1:2">
      <c r="A456" s="6"/>
      <c r="B456" s="5"/>
    </row>
    <row r="457" spans="1:2">
      <c r="A457" s="6"/>
      <c r="B457" s="5"/>
    </row>
  </sheetData>
  <mergeCells count="6">
    <mergeCell ref="U9:AG9"/>
    <mergeCell ref="AH9:AJ9"/>
    <mergeCell ref="U28:AG28"/>
    <mergeCell ref="AH28:AJ28"/>
    <mergeCell ref="U46:AG46"/>
    <mergeCell ref="AH46:AJ46"/>
  </mergeCells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2:AU799"/>
  <sheetViews>
    <sheetView showGridLines="0" topLeftCell="T1" zoomScale="85" zoomScaleNormal="85" workbookViewId="0">
      <pane xSplit="1" ySplit="4" topLeftCell="U5" activePane="bottomRight" state="frozen"/>
      <selection activeCell="T1" sqref="T1"/>
      <selection pane="topRight" activeCell="U1" sqref="U1"/>
      <selection pane="bottomLeft" activeCell="T5" sqref="T5"/>
      <selection pane="bottomRight" activeCell="U5" sqref="U5"/>
    </sheetView>
  </sheetViews>
  <sheetFormatPr baseColWidth="10" defaultColWidth="0" defaultRowHeight="13.2" outlineLevelCol="1"/>
  <cols>
    <col min="1" max="1" width="37.88671875" hidden="1" customWidth="1" outlineLevel="1"/>
    <col min="2" max="2" width="27.6640625" hidden="1" customWidth="1" outlineLevel="1"/>
    <col min="3" max="3" width="12.33203125" hidden="1" customWidth="1" outlineLevel="1"/>
    <col min="4" max="4" width="12" hidden="1" customWidth="1" outlineLevel="1"/>
    <col min="5" max="5" width="12.33203125" hidden="1" customWidth="1" outlineLevel="1"/>
    <col min="6" max="6" width="12" hidden="1" customWidth="1" outlineLevel="1"/>
    <col min="7" max="7" width="12.33203125" hidden="1" customWidth="1" outlineLevel="1"/>
    <col min="8" max="8" width="11.5546875" hidden="1" customWidth="1" outlineLevel="1"/>
    <col min="9" max="9" width="12.33203125" hidden="1" customWidth="1" outlineLevel="1"/>
    <col min="10" max="10" width="12.88671875" hidden="1" customWidth="1" outlineLevel="1"/>
    <col min="11" max="11" width="11.21875" hidden="1" customWidth="1" outlineLevel="1"/>
    <col min="12" max="12" width="12.33203125" hidden="1" customWidth="1" outlineLevel="1"/>
    <col min="13" max="13" width="11.5546875" hidden="1" customWidth="1" outlineLevel="1"/>
    <col min="14" max="14" width="13.6640625" hidden="1" customWidth="1" outlineLevel="1"/>
    <col min="15" max="15" width="12.33203125" hidden="1" customWidth="1" outlineLevel="1"/>
    <col min="16" max="16" width="12.5546875" hidden="1" customWidth="1" outlineLevel="1"/>
    <col min="17" max="17" width="13.77734375" hidden="1" customWidth="1" outlineLevel="1"/>
    <col min="18" max="19" width="13.44140625" hidden="1" customWidth="1" outlineLevel="1"/>
    <col min="20" max="20" width="52.5546875" customWidth="1" collapsed="1"/>
    <col min="21" max="28" width="9.77734375" bestFit="1" customWidth="1"/>
    <col min="29" max="29" width="12.21875" bestFit="1" customWidth="1"/>
    <col min="30" max="30" width="9.77734375" bestFit="1" customWidth="1"/>
    <col min="31" max="31" width="11.77734375" bestFit="1" customWidth="1"/>
    <col min="32" max="32" width="11" bestFit="1" customWidth="1"/>
    <col min="33" max="33" width="11.44140625" bestFit="1" customWidth="1"/>
    <col min="34" max="34" width="9.77734375" bestFit="1" customWidth="1"/>
    <col min="35" max="35" width="11.33203125" bestFit="1" customWidth="1"/>
    <col min="36" max="36" width="17" bestFit="1" customWidth="1"/>
    <col min="37" max="37" width="2.44140625" customWidth="1"/>
    <col min="38" max="47" width="11.44140625" customWidth="1"/>
    <col min="48" max="16384" width="11.44140625" hidden="1"/>
  </cols>
  <sheetData>
    <row r="2" spans="1:36" ht="17.399999999999999">
      <c r="T2" s="25" t="s">
        <v>403</v>
      </c>
    </row>
    <row r="3" spans="1:36" ht="17.399999999999999">
      <c r="T3" s="25" t="s">
        <v>393</v>
      </c>
    </row>
    <row r="4" spans="1:36" ht="17.399999999999999">
      <c r="T4" s="26" t="str">
        <f>+Entradas!$B$1</f>
        <v>Periodo del reporte: Enero 2025</v>
      </c>
    </row>
    <row r="6" spans="1:36" ht="17.399999999999999">
      <c r="T6" s="26" t="s">
        <v>415</v>
      </c>
    </row>
    <row r="8" spans="1:36">
      <c r="A8" s="3" t="s">
        <v>392</v>
      </c>
      <c r="B8" s="3" t="s">
        <v>381</v>
      </c>
    </row>
    <row r="9" spans="1:36">
      <c r="B9" s="1">
        <v>2024</v>
      </c>
      <c r="N9" s="1" t="s">
        <v>681</v>
      </c>
      <c r="O9" s="1">
        <v>2025</v>
      </c>
      <c r="P9" s="1" t="s">
        <v>682</v>
      </c>
      <c r="R9" s="1"/>
      <c r="S9" s="1"/>
      <c r="U9" s="68">
        <v>2024</v>
      </c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9">
        <v>2025</v>
      </c>
      <c r="AI9" s="70"/>
      <c r="AJ9" s="71"/>
    </row>
    <row r="10" spans="1:36" ht="27.6">
      <c r="A10" s="3" t="s">
        <v>383</v>
      </c>
      <c r="B10" s="1" t="s">
        <v>384</v>
      </c>
      <c r="C10" s="1" t="s">
        <v>385</v>
      </c>
      <c r="D10" s="1" t="s">
        <v>386</v>
      </c>
      <c r="E10" s="1" t="s">
        <v>387</v>
      </c>
      <c r="F10" s="1" t="s">
        <v>388</v>
      </c>
      <c r="G10" s="1" t="s">
        <v>389</v>
      </c>
      <c r="H10" s="1" t="s">
        <v>459</v>
      </c>
      <c r="I10" s="1" t="s">
        <v>512</v>
      </c>
      <c r="J10" s="1" t="s">
        <v>515</v>
      </c>
      <c r="K10" s="1" t="s">
        <v>611</v>
      </c>
      <c r="L10" s="1" t="s">
        <v>621</v>
      </c>
      <c r="M10" s="1" t="s">
        <v>639</v>
      </c>
      <c r="O10" s="1" t="s">
        <v>384</v>
      </c>
      <c r="R10" s="5"/>
      <c r="S10" s="5"/>
      <c r="T10" s="27" t="s">
        <v>13</v>
      </c>
      <c r="U10" s="27" t="s">
        <v>384</v>
      </c>
      <c r="V10" s="27" t="s">
        <v>385</v>
      </c>
      <c r="W10" s="27" t="s">
        <v>386</v>
      </c>
      <c r="X10" s="27" t="s">
        <v>387</v>
      </c>
      <c r="Y10" s="27" t="s">
        <v>388</v>
      </c>
      <c r="Z10" s="27" t="s">
        <v>389</v>
      </c>
      <c r="AA10" s="27" t="s">
        <v>459</v>
      </c>
      <c r="AB10" s="27" t="s">
        <v>512</v>
      </c>
      <c r="AC10" s="27" t="s">
        <v>515</v>
      </c>
      <c r="AD10" s="27" t="s">
        <v>611</v>
      </c>
      <c r="AE10" s="27" t="s">
        <v>621</v>
      </c>
      <c r="AF10" s="27" t="s">
        <v>639</v>
      </c>
      <c r="AG10" s="27" t="s">
        <v>681</v>
      </c>
      <c r="AH10" s="27" t="s">
        <v>384</v>
      </c>
      <c r="AI10" s="33" t="s">
        <v>682</v>
      </c>
      <c r="AJ10" s="33" t="s">
        <v>423</v>
      </c>
    </row>
    <row r="11" spans="1:36">
      <c r="A11" s="6" t="s">
        <v>484</v>
      </c>
      <c r="B11" s="5">
        <v>20099</v>
      </c>
      <c r="C11" s="5">
        <v>16089</v>
      </c>
      <c r="D11" s="5">
        <v>7255</v>
      </c>
      <c r="E11" s="5">
        <v>8396</v>
      </c>
      <c r="F11" s="5">
        <v>8555</v>
      </c>
      <c r="G11" s="5">
        <v>9363.2999999999993</v>
      </c>
      <c r="H11" s="5">
        <v>3533</v>
      </c>
      <c r="I11" s="5">
        <v>3178</v>
      </c>
      <c r="J11" s="5">
        <v>2991</v>
      </c>
      <c r="K11" s="5">
        <v>12567</v>
      </c>
      <c r="L11" s="5">
        <v>42841.5</v>
      </c>
      <c r="M11" s="5">
        <v>42015</v>
      </c>
      <c r="N11" s="5">
        <v>176882.8</v>
      </c>
      <c r="O11" s="5">
        <v>53881.5</v>
      </c>
      <c r="P11" s="5">
        <v>53881.5</v>
      </c>
      <c r="R11" s="5"/>
      <c r="S11" s="5"/>
      <c r="T11" s="48" t="str">
        <f>+A11</f>
        <v>Cundinamarca</v>
      </c>
      <c r="U11" s="48">
        <f t="shared" ref="U11:U43" si="0">+B11</f>
        <v>20099</v>
      </c>
      <c r="V11" s="48">
        <f t="shared" ref="V11:V43" si="1">+C11</f>
        <v>16089</v>
      </c>
      <c r="W11" s="48">
        <f t="shared" ref="W11:W43" si="2">+D11</f>
        <v>7255</v>
      </c>
      <c r="X11" s="48">
        <f t="shared" ref="X11:X43" si="3">+E11</f>
        <v>8396</v>
      </c>
      <c r="Y11" s="48">
        <f t="shared" ref="Y11:Y43" si="4">+F11</f>
        <v>8555</v>
      </c>
      <c r="Z11" s="48">
        <f t="shared" ref="Z11:Z43" si="5">+G11</f>
        <v>9363.2999999999993</v>
      </c>
      <c r="AA11" s="48">
        <f t="shared" ref="AA11:AA43" si="6">+H11</f>
        <v>3533</v>
      </c>
      <c r="AB11" s="48">
        <f t="shared" ref="AB11:AB43" si="7">+I11</f>
        <v>3178</v>
      </c>
      <c r="AC11" s="48">
        <f t="shared" ref="AC11:AC43" si="8">+J11</f>
        <v>2991</v>
      </c>
      <c r="AD11" s="48">
        <f t="shared" ref="AD11:AD43" si="9">+K11</f>
        <v>12567</v>
      </c>
      <c r="AE11" s="48">
        <f t="shared" ref="AE11:AE43" si="10">+L11</f>
        <v>42841.5</v>
      </c>
      <c r="AF11" s="48">
        <f t="shared" ref="AF11:AF43" si="11">+M11</f>
        <v>42015</v>
      </c>
      <c r="AG11" s="48">
        <f t="shared" ref="AG11:AG43" si="12">+N11</f>
        <v>176882.8</v>
      </c>
      <c r="AH11" s="48">
        <f t="shared" ref="AH11:AH43" si="13">+O11</f>
        <v>53881.5</v>
      </c>
      <c r="AI11" s="13">
        <f>+SUM(AH11)</f>
        <v>53881.5</v>
      </c>
      <c r="AJ11" s="24">
        <f>+AI11/$AI$44</f>
        <v>0.1207948131236548</v>
      </c>
    </row>
    <row r="12" spans="1:36">
      <c r="A12" s="6" t="s">
        <v>509</v>
      </c>
      <c r="B12" s="5">
        <v>31530</v>
      </c>
      <c r="C12" s="5">
        <v>32690</v>
      </c>
      <c r="D12" s="5">
        <v>28835</v>
      </c>
      <c r="E12" s="5">
        <v>23445</v>
      </c>
      <c r="F12" s="5">
        <v>26044</v>
      </c>
      <c r="G12" s="5">
        <v>28342</v>
      </c>
      <c r="H12" s="5">
        <v>37563</v>
      </c>
      <c r="I12" s="5">
        <v>32797.479999999996</v>
      </c>
      <c r="J12" s="5">
        <v>25737</v>
      </c>
      <c r="K12" s="5">
        <v>28751.45</v>
      </c>
      <c r="L12" s="5">
        <v>43633</v>
      </c>
      <c r="M12" s="5">
        <v>54939.5</v>
      </c>
      <c r="N12" s="5">
        <v>394307.43</v>
      </c>
      <c r="O12" s="5">
        <v>49771</v>
      </c>
      <c r="P12" s="5">
        <v>49771</v>
      </c>
      <c r="R12" s="5"/>
      <c r="S12" s="5"/>
      <c r="T12" s="48" t="str">
        <f t="shared" ref="T12:T43" si="14">+A12</f>
        <v>Meta</v>
      </c>
      <c r="U12" s="48">
        <f t="shared" si="0"/>
        <v>31530</v>
      </c>
      <c r="V12" s="48">
        <f t="shared" si="1"/>
        <v>32690</v>
      </c>
      <c r="W12" s="48">
        <f t="shared" si="2"/>
        <v>28835</v>
      </c>
      <c r="X12" s="48">
        <f t="shared" si="3"/>
        <v>23445</v>
      </c>
      <c r="Y12" s="48">
        <f t="shared" si="4"/>
        <v>26044</v>
      </c>
      <c r="Z12" s="48">
        <f t="shared" si="5"/>
        <v>28342</v>
      </c>
      <c r="AA12" s="48">
        <f t="shared" si="6"/>
        <v>37563</v>
      </c>
      <c r="AB12" s="48">
        <f t="shared" si="7"/>
        <v>32797.479999999996</v>
      </c>
      <c r="AC12" s="48">
        <f t="shared" si="8"/>
        <v>25737</v>
      </c>
      <c r="AD12" s="48">
        <f t="shared" si="9"/>
        <v>28751.45</v>
      </c>
      <c r="AE12" s="48">
        <f t="shared" si="10"/>
        <v>43633</v>
      </c>
      <c r="AF12" s="48">
        <f t="shared" si="11"/>
        <v>54939.5</v>
      </c>
      <c r="AG12" s="48">
        <f t="shared" si="12"/>
        <v>394307.43</v>
      </c>
      <c r="AH12" s="48">
        <f t="shared" si="13"/>
        <v>49771</v>
      </c>
      <c r="AI12" s="13">
        <f t="shared" ref="AI12:AI43" si="15">+SUM(AH12)</f>
        <v>49771</v>
      </c>
      <c r="AJ12" s="24">
        <f t="shared" ref="AJ12:AJ43" si="16">+AI12/$AI$44</f>
        <v>0.11157964503544673</v>
      </c>
    </row>
    <row r="13" spans="1:36">
      <c r="A13" s="6" t="s">
        <v>485</v>
      </c>
      <c r="B13" s="5">
        <v>50595</v>
      </c>
      <c r="C13" s="5">
        <v>51356</v>
      </c>
      <c r="D13" s="5">
        <v>50038</v>
      </c>
      <c r="E13" s="5">
        <v>35848</v>
      </c>
      <c r="F13" s="5">
        <v>33678</v>
      </c>
      <c r="G13" s="5">
        <v>40311</v>
      </c>
      <c r="H13" s="5">
        <v>52724</v>
      </c>
      <c r="I13" s="5">
        <v>48480</v>
      </c>
      <c r="J13" s="5">
        <v>55332</v>
      </c>
      <c r="K13" s="5">
        <v>67679</v>
      </c>
      <c r="L13" s="5">
        <v>21742</v>
      </c>
      <c r="M13" s="5">
        <v>33391</v>
      </c>
      <c r="N13" s="5">
        <v>541174</v>
      </c>
      <c r="O13" s="5">
        <v>35016</v>
      </c>
      <c r="P13" s="5">
        <v>35016</v>
      </c>
      <c r="R13" s="5"/>
      <c r="S13" s="5"/>
      <c r="T13" s="48" t="str">
        <f t="shared" si="14"/>
        <v>Amazonas</v>
      </c>
      <c r="U13" s="48">
        <f t="shared" si="0"/>
        <v>50595</v>
      </c>
      <c r="V13" s="48">
        <f t="shared" si="1"/>
        <v>51356</v>
      </c>
      <c r="W13" s="48">
        <f t="shared" si="2"/>
        <v>50038</v>
      </c>
      <c r="X13" s="48">
        <f t="shared" si="3"/>
        <v>35848</v>
      </c>
      <c r="Y13" s="48">
        <f t="shared" si="4"/>
        <v>33678</v>
      </c>
      <c r="Z13" s="48">
        <f t="shared" si="5"/>
        <v>40311</v>
      </c>
      <c r="AA13" s="48">
        <f t="shared" si="6"/>
        <v>52724</v>
      </c>
      <c r="AB13" s="48">
        <f t="shared" si="7"/>
        <v>48480</v>
      </c>
      <c r="AC13" s="48">
        <f t="shared" si="8"/>
        <v>55332</v>
      </c>
      <c r="AD13" s="48">
        <f t="shared" si="9"/>
        <v>67679</v>
      </c>
      <c r="AE13" s="48">
        <f t="shared" si="10"/>
        <v>21742</v>
      </c>
      <c r="AF13" s="48">
        <f t="shared" si="11"/>
        <v>33391</v>
      </c>
      <c r="AG13" s="48">
        <f t="shared" si="12"/>
        <v>541174</v>
      </c>
      <c r="AH13" s="48">
        <f t="shared" si="13"/>
        <v>35016</v>
      </c>
      <c r="AI13" s="13">
        <f t="shared" si="15"/>
        <v>35016</v>
      </c>
      <c r="AJ13" s="24">
        <f t="shared" si="16"/>
        <v>7.8500991552534663E-2</v>
      </c>
    </row>
    <row r="14" spans="1:36">
      <c r="A14" s="6" t="s">
        <v>530</v>
      </c>
      <c r="B14" s="5">
        <v>28855</v>
      </c>
      <c r="C14" s="5">
        <v>51503</v>
      </c>
      <c r="D14" s="5">
        <v>69794</v>
      </c>
      <c r="E14" s="5">
        <v>18059</v>
      </c>
      <c r="F14" s="5">
        <v>27923</v>
      </c>
      <c r="G14" s="5">
        <v>43582</v>
      </c>
      <c r="H14" s="5">
        <v>46294</v>
      </c>
      <c r="I14" s="5">
        <v>48406</v>
      </c>
      <c r="J14" s="5">
        <v>33902</v>
      </c>
      <c r="K14" s="5">
        <v>40998</v>
      </c>
      <c r="L14" s="5">
        <v>35352</v>
      </c>
      <c r="M14" s="5">
        <v>34509</v>
      </c>
      <c r="N14" s="5">
        <v>479177</v>
      </c>
      <c r="O14" s="5">
        <v>34773</v>
      </c>
      <c r="P14" s="5">
        <v>34773</v>
      </c>
      <c r="R14" s="5"/>
      <c r="S14" s="5"/>
      <c r="T14" s="48" t="str">
        <f t="shared" si="14"/>
        <v>ARAUCA</v>
      </c>
      <c r="U14" s="48">
        <f t="shared" si="0"/>
        <v>28855</v>
      </c>
      <c r="V14" s="48">
        <f t="shared" si="1"/>
        <v>51503</v>
      </c>
      <c r="W14" s="48">
        <f t="shared" si="2"/>
        <v>69794</v>
      </c>
      <c r="X14" s="48">
        <f t="shared" si="3"/>
        <v>18059</v>
      </c>
      <c r="Y14" s="48">
        <f t="shared" si="4"/>
        <v>27923</v>
      </c>
      <c r="Z14" s="48">
        <f t="shared" si="5"/>
        <v>43582</v>
      </c>
      <c r="AA14" s="48">
        <f t="shared" si="6"/>
        <v>46294</v>
      </c>
      <c r="AB14" s="48">
        <f t="shared" si="7"/>
        <v>48406</v>
      </c>
      <c r="AC14" s="48">
        <f t="shared" si="8"/>
        <v>33902</v>
      </c>
      <c r="AD14" s="48">
        <f t="shared" si="9"/>
        <v>40998</v>
      </c>
      <c r="AE14" s="48">
        <f t="shared" si="10"/>
        <v>35352</v>
      </c>
      <c r="AF14" s="48">
        <f t="shared" si="11"/>
        <v>34509</v>
      </c>
      <c r="AG14" s="48">
        <f t="shared" si="12"/>
        <v>479177</v>
      </c>
      <c r="AH14" s="48">
        <f t="shared" si="13"/>
        <v>34773</v>
      </c>
      <c r="AI14" s="13">
        <f t="shared" si="15"/>
        <v>34773</v>
      </c>
      <c r="AJ14" s="24">
        <f t="shared" si="16"/>
        <v>7.7956219421301348E-2</v>
      </c>
    </row>
    <row r="15" spans="1:36">
      <c r="A15" s="6" t="s">
        <v>499</v>
      </c>
      <c r="B15" s="5">
        <v>22496</v>
      </c>
      <c r="C15" s="5">
        <v>17495.75</v>
      </c>
      <c r="D15" s="5">
        <v>38152.5</v>
      </c>
      <c r="E15" s="5">
        <v>17059</v>
      </c>
      <c r="F15" s="5">
        <v>23646</v>
      </c>
      <c r="G15" s="5">
        <v>30120</v>
      </c>
      <c r="H15" s="5">
        <v>31138</v>
      </c>
      <c r="I15" s="5">
        <v>20383</v>
      </c>
      <c r="J15" s="5">
        <v>28267</v>
      </c>
      <c r="K15" s="5">
        <v>43358</v>
      </c>
      <c r="L15" s="5">
        <v>20543</v>
      </c>
      <c r="M15" s="5">
        <v>31023</v>
      </c>
      <c r="N15" s="5">
        <v>323681.25</v>
      </c>
      <c r="O15" s="5">
        <v>34241.15</v>
      </c>
      <c r="P15" s="5">
        <v>34241.15</v>
      </c>
      <c r="R15" s="5"/>
      <c r="S15" s="5"/>
      <c r="T15" s="48" t="str">
        <f t="shared" si="14"/>
        <v>Antioquia</v>
      </c>
      <c r="U15" s="48">
        <f t="shared" si="0"/>
        <v>22496</v>
      </c>
      <c r="V15" s="48">
        <f t="shared" si="1"/>
        <v>17495.75</v>
      </c>
      <c r="W15" s="48">
        <f t="shared" si="2"/>
        <v>38152.5</v>
      </c>
      <c r="X15" s="48">
        <f t="shared" si="3"/>
        <v>17059</v>
      </c>
      <c r="Y15" s="48">
        <f t="shared" si="4"/>
        <v>23646</v>
      </c>
      <c r="Z15" s="48">
        <f t="shared" si="5"/>
        <v>30120</v>
      </c>
      <c r="AA15" s="48">
        <f t="shared" si="6"/>
        <v>31138</v>
      </c>
      <c r="AB15" s="48">
        <f t="shared" si="7"/>
        <v>20383</v>
      </c>
      <c r="AC15" s="48">
        <f t="shared" si="8"/>
        <v>28267</v>
      </c>
      <c r="AD15" s="48">
        <f t="shared" si="9"/>
        <v>43358</v>
      </c>
      <c r="AE15" s="48">
        <f t="shared" si="10"/>
        <v>20543</v>
      </c>
      <c r="AF15" s="48">
        <f t="shared" si="11"/>
        <v>31023</v>
      </c>
      <c r="AG15" s="48">
        <f t="shared" si="12"/>
        <v>323681.25</v>
      </c>
      <c r="AH15" s="48">
        <f t="shared" si="13"/>
        <v>34241.15</v>
      </c>
      <c r="AI15" s="13">
        <f t="shared" si="15"/>
        <v>34241.15</v>
      </c>
      <c r="AJ15" s="24">
        <f t="shared" si="16"/>
        <v>7.6763885849299537E-2</v>
      </c>
    </row>
    <row r="16" spans="1:36">
      <c r="A16" s="6" t="s">
        <v>556</v>
      </c>
      <c r="B16" s="5">
        <v>26613</v>
      </c>
      <c r="C16" s="5">
        <v>33116</v>
      </c>
      <c r="D16" s="5">
        <v>32419</v>
      </c>
      <c r="E16" s="5">
        <v>32482</v>
      </c>
      <c r="F16" s="5">
        <v>14247</v>
      </c>
      <c r="G16" s="5">
        <v>20567.45</v>
      </c>
      <c r="H16" s="5">
        <v>28062</v>
      </c>
      <c r="I16" s="5">
        <v>24170</v>
      </c>
      <c r="J16" s="5">
        <v>18701</v>
      </c>
      <c r="K16" s="5">
        <v>43141</v>
      </c>
      <c r="L16" s="5">
        <v>18207</v>
      </c>
      <c r="M16" s="5">
        <v>38421</v>
      </c>
      <c r="N16" s="5">
        <v>330146.45</v>
      </c>
      <c r="O16" s="5">
        <v>26339</v>
      </c>
      <c r="P16" s="5">
        <v>26339</v>
      </c>
      <c r="R16" s="5"/>
      <c r="S16" s="5"/>
      <c r="T16" s="48" t="str">
        <f t="shared" si="14"/>
        <v>ARCHIPIÉLAGO DE SAN ANDRÉS, PROVIDENCIA Y SANTA CATALINA</v>
      </c>
      <c r="U16" s="48">
        <f t="shared" si="0"/>
        <v>26613</v>
      </c>
      <c r="V16" s="48">
        <f t="shared" si="1"/>
        <v>33116</v>
      </c>
      <c r="W16" s="48">
        <f t="shared" si="2"/>
        <v>32419</v>
      </c>
      <c r="X16" s="48">
        <f t="shared" si="3"/>
        <v>32482</v>
      </c>
      <c r="Y16" s="48">
        <f t="shared" si="4"/>
        <v>14247</v>
      </c>
      <c r="Z16" s="48">
        <f t="shared" si="5"/>
        <v>20567.45</v>
      </c>
      <c r="AA16" s="48">
        <f t="shared" si="6"/>
        <v>28062</v>
      </c>
      <c r="AB16" s="48">
        <f t="shared" si="7"/>
        <v>24170</v>
      </c>
      <c r="AC16" s="48">
        <f t="shared" si="8"/>
        <v>18701</v>
      </c>
      <c r="AD16" s="48">
        <f t="shared" si="9"/>
        <v>43141</v>
      </c>
      <c r="AE16" s="48">
        <f t="shared" si="10"/>
        <v>18207</v>
      </c>
      <c r="AF16" s="48">
        <f t="shared" si="11"/>
        <v>38421</v>
      </c>
      <c r="AG16" s="48">
        <f t="shared" si="12"/>
        <v>330146.45</v>
      </c>
      <c r="AH16" s="48">
        <f t="shared" si="13"/>
        <v>26339</v>
      </c>
      <c r="AI16" s="13">
        <f t="shared" si="15"/>
        <v>26339</v>
      </c>
      <c r="AJ16" s="24">
        <f t="shared" si="16"/>
        <v>5.9048366932322668E-2</v>
      </c>
    </row>
    <row r="17" spans="1:36">
      <c r="A17" s="6" t="s">
        <v>506</v>
      </c>
      <c r="B17" s="5">
        <v>44274</v>
      </c>
      <c r="C17" s="5">
        <v>36547</v>
      </c>
      <c r="D17" s="5">
        <v>31686</v>
      </c>
      <c r="E17" s="5">
        <v>22418</v>
      </c>
      <c r="F17" s="5">
        <v>26547</v>
      </c>
      <c r="G17" s="5">
        <v>39614</v>
      </c>
      <c r="H17" s="5">
        <v>53837</v>
      </c>
      <c r="I17" s="5">
        <v>35201</v>
      </c>
      <c r="J17" s="5">
        <v>39109</v>
      </c>
      <c r="K17" s="5">
        <v>27242</v>
      </c>
      <c r="L17" s="5">
        <v>11419</v>
      </c>
      <c r="M17" s="5">
        <v>12386</v>
      </c>
      <c r="N17" s="5">
        <v>380280</v>
      </c>
      <c r="O17" s="5">
        <v>25095</v>
      </c>
      <c r="P17" s="5">
        <v>25095</v>
      </c>
      <c r="R17" s="5"/>
      <c r="S17" s="5"/>
      <c r="T17" s="48" t="str">
        <f t="shared" si="14"/>
        <v>Vichada</v>
      </c>
      <c r="U17" s="48">
        <f t="shared" si="0"/>
        <v>44274</v>
      </c>
      <c r="V17" s="48">
        <f t="shared" si="1"/>
        <v>36547</v>
      </c>
      <c r="W17" s="48">
        <f t="shared" si="2"/>
        <v>31686</v>
      </c>
      <c r="X17" s="48">
        <f t="shared" si="3"/>
        <v>22418</v>
      </c>
      <c r="Y17" s="48">
        <f t="shared" si="4"/>
        <v>26547</v>
      </c>
      <c r="Z17" s="48">
        <f t="shared" si="5"/>
        <v>39614</v>
      </c>
      <c r="AA17" s="48">
        <f t="shared" si="6"/>
        <v>53837</v>
      </c>
      <c r="AB17" s="48">
        <f t="shared" si="7"/>
        <v>35201</v>
      </c>
      <c r="AC17" s="48">
        <f t="shared" si="8"/>
        <v>39109</v>
      </c>
      <c r="AD17" s="48">
        <f t="shared" si="9"/>
        <v>27242</v>
      </c>
      <c r="AE17" s="48">
        <f t="shared" si="10"/>
        <v>11419</v>
      </c>
      <c r="AF17" s="48">
        <f t="shared" si="11"/>
        <v>12386</v>
      </c>
      <c r="AG17" s="48">
        <f t="shared" si="12"/>
        <v>380280</v>
      </c>
      <c r="AH17" s="48">
        <f t="shared" si="13"/>
        <v>25095</v>
      </c>
      <c r="AI17" s="13">
        <f t="shared" si="15"/>
        <v>25095</v>
      </c>
      <c r="AJ17" s="24">
        <f t="shared" si="16"/>
        <v>5.6259492318107646E-2</v>
      </c>
    </row>
    <row r="18" spans="1:36">
      <c r="A18" s="6" t="s">
        <v>507</v>
      </c>
      <c r="B18" s="5">
        <v>8354</v>
      </c>
      <c r="C18" s="5">
        <v>10079.120000000001</v>
      </c>
      <c r="D18" s="5">
        <v>12620.479999999998</v>
      </c>
      <c r="E18" s="5">
        <v>7832</v>
      </c>
      <c r="F18" s="5">
        <v>10831.84</v>
      </c>
      <c r="G18" s="5">
        <v>6908.6</v>
      </c>
      <c r="H18" s="5">
        <v>9325</v>
      </c>
      <c r="I18" s="5">
        <v>8671.7999999999993</v>
      </c>
      <c r="J18" s="5">
        <v>8728.7099999999991</v>
      </c>
      <c r="K18" s="5">
        <v>10773</v>
      </c>
      <c r="L18" s="5">
        <v>21898</v>
      </c>
      <c r="M18" s="5">
        <v>24274</v>
      </c>
      <c r="N18" s="5">
        <v>140296.55000000002</v>
      </c>
      <c r="O18" s="5">
        <v>24052</v>
      </c>
      <c r="P18" s="5">
        <v>24052</v>
      </c>
      <c r="R18" s="5"/>
      <c r="S18" s="5"/>
      <c r="T18" s="48" t="str">
        <f t="shared" si="14"/>
        <v>Cauca</v>
      </c>
      <c r="U18" s="48">
        <f t="shared" si="0"/>
        <v>8354</v>
      </c>
      <c r="V18" s="48">
        <f t="shared" si="1"/>
        <v>10079.120000000001</v>
      </c>
      <c r="W18" s="48">
        <f t="shared" si="2"/>
        <v>12620.479999999998</v>
      </c>
      <c r="X18" s="48">
        <f t="shared" si="3"/>
        <v>7832</v>
      </c>
      <c r="Y18" s="48">
        <f t="shared" si="4"/>
        <v>10831.84</v>
      </c>
      <c r="Z18" s="48">
        <f t="shared" si="5"/>
        <v>6908.6</v>
      </c>
      <c r="AA18" s="48">
        <f t="shared" si="6"/>
        <v>9325</v>
      </c>
      <c r="AB18" s="48">
        <f t="shared" si="7"/>
        <v>8671.7999999999993</v>
      </c>
      <c r="AC18" s="48">
        <f t="shared" si="8"/>
        <v>8728.7099999999991</v>
      </c>
      <c r="AD18" s="48">
        <f t="shared" si="9"/>
        <v>10773</v>
      </c>
      <c r="AE18" s="48">
        <f t="shared" si="10"/>
        <v>21898</v>
      </c>
      <c r="AF18" s="48">
        <f t="shared" si="11"/>
        <v>24274</v>
      </c>
      <c r="AG18" s="48">
        <f t="shared" si="12"/>
        <v>140296.55000000002</v>
      </c>
      <c r="AH18" s="48">
        <f t="shared" si="13"/>
        <v>24052</v>
      </c>
      <c r="AI18" s="13">
        <f t="shared" si="15"/>
        <v>24052</v>
      </c>
      <c r="AJ18" s="24">
        <f t="shared" si="16"/>
        <v>5.3921231688986854E-2</v>
      </c>
    </row>
    <row r="19" spans="1:36">
      <c r="A19" s="6" t="s">
        <v>489</v>
      </c>
      <c r="B19" s="5">
        <v>41475</v>
      </c>
      <c r="C19" s="5">
        <v>36847.24</v>
      </c>
      <c r="D19" s="5">
        <v>48981.14</v>
      </c>
      <c r="E19" s="5">
        <v>15833</v>
      </c>
      <c r="F19" s="5">
        <v>17788</v>
      </c>
      <c r="G19" s="5">
        <v>15667</v>
      </c>
      <c r="H19" s="5">
        <v>15156</v>
      </c>
      <c r="I19" s="5">
        <v>15645</v>
      </c>
      <c r="J19" s="5">
        <v>30256</v>
      </c>
      <c r="K19" s="5">
        <v>31050</v>
      </c>
      <c r="L19" s="5">
        <v>18766</v>
      </c>
      <c r="M19" s="5">
        <v>21011</v>
      </c>
      <c r="N19" s="5">
        <v>308475.38</v>
      </c>
      <c r="O19" s="5">
        <v>20038.41</v>
      </c>
      <c r="P19" s="5">
        <v>20038.41</v>
      </c>
      <c r="R19" s="5"/>
      <c r="S19" s="5"/>
      <c r="T19" s="48" t="str">
        <f t="shared" si="14"/>
        <v>Chocó</v>
      </c>
      <c r="U19" s="48">
        <f t="shared" si="0"/>
        <v>41475</v>
      </c>
      <c r="V19" s="48">
        <f t="shared" si="1"/>
        <v>36847.24</v>
      </c>
      <c r="W19" s="48">
        <f t="shared" si="2"/>
        <v>48981.14</v>
      </c>
      <c r="X19" s="48">
        <f t="shared" si="3"/>
        <v>15833</v>
      </c>
      <c r="Y19" s="48">
        <f t="shared" si="4"/>
        <v>17788</v>
      </c>
      <c r="Z19" s="48">
        <f t="shared" si="5"/>
        <v>15667</v>
      </c>
      <c r="AA19" s="48">
        <f t="shared" si="6"/>
        <v>15156</v>
      </c>
      <c r="AB19" s="48">
        <f t="shared" si="7"/>
        <v>15645</v>
      </c>
      <c r="AC19" s="48">
        <f t="shared" si="8"/>
        <v>30256</v>
      </c>
      <c r="AD19" s="48">
        <f t="shared" si="9"/>
        <v>31050</v>
      </c>
      <c r="AE19" s="48">
        <f t="shared" si="10"/>
        <v>18766</v>
      </c>
      <c r="AF19" s="48">
        <f t="shared" si="11"/>
        <v>21011</v>
      </c>
      <c r="AG19" s="48">
        <f t="shared" si="12"/>
        <v>308475.38</v>
      </c>
      <c r="AH19" s="48">
        <f t="shared" si="13"/>
        <v>20038.41</v>
      </c>
      <c r="AI19" s="13">
        <f t="shared" si="15"/>
        <v>20038.41</v>
      </c>
      <c r="AJ19" s="24">
        <f t="shared" si="16"/>
        <v>4.492332231369163E-2</v>
      </c>
    </row>
    <row r="20" spans="1:36">
      <c r="A20" s="6" t="s">
        <v>606</v>
      </c>
      <c r="B20" s="5">
        <v>27770</v>
      </c>
      <c r="C20" s="5">
        <v>24192</v>
      </c>
      <c r="D20" s="5">
        <v>26697</v>
      </c>
      <c r="E20" s="5">
        <v>25574</v>
      </c>
      <c r="F20" s="5">
        <v>20348</v>
      </c>
      <c r="G20" s="5">
        <v>27829</v>
      </c>
      <c r="H20" s="5">
        <v>29331</v>
      </c>
      <c r="I20" s="5">
        <v>17952</v>
      </c>
      <c r="J20" s="5">
        <v>22369</v>
      </c>
      <c r="K20" s="5">
        <v>41477</v>
      </c>
      <c r="L20" s="5">
        <v>10627</v>
      </c>
      <c r="M20" s="5">
        <v>7034</v>
      </c>
      <c r="N20" s="5">
        <v>281200</v>
      </c>
      <c r="O20" s="5">
        <v>18613</v>
      </c>
      <c r="P20" s="5">
        <v>18613</v>
      </c>
      <c r="R20" s="5"/>
      <c r="S20" s="5"/>
      <c r="T20" s="48" t="str">
        <f t="shared" si="14"/>
        <v>GUAINÍA</v>
      </c>
      <c r="U20" s="48">
        <f t="shared" si="0"/>
        <v>27770</v>
      </c>
      <c r="V20" s="48">
        <f t="shared" si="1"/>
        <v>24192</v>
      </c>
      <c r="W20" s="48">
        <f t="shared" si="2"/>
        <v>26697</v>
      </c>
      <c r="X20" s="48">
        <f t="shared" si="3"/>
        <v>25574</v>
      </c>
      <c r="Y20" s="48">
        <f t="shared" si="4"/>
        <v>20348</v>
      </c>
      <c r="Z20" s="48">
        <f t="shared" si="5"/>
        <v>27829</v>
      </c>
      <c r="AA20" s="48">
        <f t="shared" si="6"/>
        <v>29331</v>
      </c>
      <c r="AB20" s="48">
        <f t="shared" si="7"/>
        <v>17952</v>
      </c>
      <c r="AC20" s="48">
        <f t="shared" si="8"/>
        <v>22369</v>
      </c>
      <c r="AD20" s="48">
        <f t="shared" si="9"/>
        <v>41477</v>
      </c>
      <c r="AE20" s="48">
        <f t="shared" si="10"/>
        <v>10627</v>
      </c>
      <c r="AF20" s="48">
        <f t="shared" si="11"/>
        <v>7034</v>
      </c>
      <c r="AG20" s="48">
        <f t="shared" si="12"/>
        <v>281200</v>
      </c>
      <c r="AH20" s="48">
        <f t="shared" si="13"/>
        <v>18613</v>
      </c>
      <c r="AI20" s="13">
        <f t="shared" si="15"/>
        <v>18613</v>
      </c>
      <c r="AJ20" s="24">
        <f t="shared" si="16"/>
        <v>4.1727751763974405E-2</v>
      </c>
    </row>
    <row r="21" spans="1:36">
      <c r="A21" s="6" t="s">
        <v>483</v>
      </c>
      <c r="B21" s="5">
        <v>10412</v>
      </c>
      <c r="C21" s="5">
        <v>13199</v>
      </c>
      <c r="D21" s="5">
        <v>16543</v>
      </c>
      <c r="E21" s="5">
        <v>12490</v>
      </c>
      <c r="F21" s="5">
        <v>14747</v>
      </c>
      <c r="G21" s="5">
        <v>18620.72</v>
      </c>
      <c r="H21" s="5">
        <v>15742</v>
      </c>
      <c r="I21" s="5">
        <v>13213.64</v>
      </c>
      <c r="J21" s="5">
        <v>11413</v>
      </c>
      <c r="K21" s="5">
        <v>14766</v>
      </c>
      <c r="L21" s="5">
        <v>8781</v>
      </c>
      <c r="M21" s="5">
        <v>16754</v>
      </c>
      <c r="N21" s="5">
        <v>166681.35999999999</v>
      </c>
      <c r="O21" s="5">
        <v>17959</v>
      </c>
      <c r="P21" s="5">
        <v>17959</v>
      </c>
      <c r="R21" s="5"/>
      <c r="S21" s="5"/>
      <c r="T21" s="48" t="str">
        <f t="shared" si="14"/>
        <v>Atlántico</v>
      </c>
      <c r="U21" s="48">
        <f t="shared" si="0"/>
        <v>10412</v>
      </c>
      <c r="V21" s="48">
        <f t="shared" si="1"/>
        <v>13199</v>
      </c>
      <c r="W21" s="48">
        <f t="shared" si="2"/>
        <v>16543</v>
      </c>
      <c r="X21" s="48">
        <f t="shared" si="3"/>
        <v>12490</v>
      </c>
      <c r="Y21" s="48">
        <f t="shared" si="4"/>
        <v>14747</v>
      </c>
      <c r="Z21" s="48">
        <f t="shared" si="5"/>
        <v>18620.72</v>
      </c>
      <c r="AA21" s="48">
        <f t="shared" si="6"/>
        <v>15742</v>
      </c>
      <c r="AB21" s="48">
        <f t="shared" si="7"/>
        <v>13213.64</v>
      </c>
      <c r="AC21" s="48">
        <f t="shared" si="8"/>
        <v>11413</v>
      </c>
      <c r="AD21" s="48">
        <f t="shared" si="9"/>
        <v>14766</v>
      </c>
      <c r="AE21" s="48">
        <f t="shared" si="10"/>
        <v>8781</v>
      </c>
      <c r="AF21" s="48">
        <f t="shared" si="11"/>
        <v>16754</v>
      </c>
      <c r="AG21" s="48">
        <f t="shared" si="12"/>
        <v>166681.35999999999</v>
      </c>
      <c r="AH21" s="48">
        <f t="shared" si="13"/>
        <v>17959</v>
      </c>
      <c r="AI21" s="13">
        <f t="shared" si="15"/>
        <v>17959</v>
      </c>
      <c r="AJ21" s="24">
        <f t="shared" si="16"/>
        <v>4.0261574916951391E-2</v>
      </c>
    </row>
    <row r="22" spans="1:36">
      <c r="A22" s="6" t="s">
        <v>548</v>
      </c>
      <c r="B22" s="5">
        <v>17213</v>
      </c>
      <c r="C22" s="5">
        <v>18339</v>
      </c>
      <c r="D22" s="5">
        <v>28834</v>
      </c>
      <c r="E22" s="5">
        <v>20294</v>
      </c>
      <c r="F22" s="5">
        <v>14487.26</v>
      </c>
      <c r="G22" s="5">
        <v>14919.54</v>
      </c>
      <c r="H22" s="5">
        <v>18174.32</v>
      </c>
      <c r="I22" s="5">
        <v>18890</v>
      </c>
      <c r="J22" s="5">
        <v>17796</v>
      </c>
      <c r="K22" s="5">
        <v>28086</v>
      </c>
      <c r="L22" s="5">
        <v>13849</v>
      </c>
      <c r="M22" s="5">
        <v>18376</v>
      </c>
      <c r="N22" s="5">
        <v>229258.12</v>
      </c>
      <c r="O22" s="5">
        <v>17472.5</v>
      </c>
      <c r="P22" s="5">
        <v>17472.5</v>
      </c>
      <c r="R22" s="5"/>
      <c r="S22" s="5"/>
      <c r="T22" s="48" t="str">
        <f t="shared" si="14"/>
        <v>BOGOTÁ, D.C.</v>
      </c>
      <c r="U22" s="48">
        <f t="shared" si="0"/>
        <v>17213</v>
      </c>
      <c r="V22" s="48">
        <f t="shared" si="1"/>
        <v>18339</v>
      </c>
      <c r="W22" s="48">
        <f t="shared" si="2"/>
        <v>28834</v>
      </c>
      <c r="X22" s="48">
        <f t="shared" si="3"/>
        <v>20294</v>
      </c>
      <c r="Y22" s="48">
        <f t="shared" si="4"/>
        <v>14487.26</v>
      </c>
      <c r="Z22" s="48">
        <f t="shared" si="5"/>
        <v>14919.54</v>
      </c>
      <c r="AA22" s="48">
        <f t="shared" si="6"/>
        <v>18174.32</v>
      </c>
      <c r="AB22" s="48">
        <f t="shared" si="7"/>
        <v>18890</v>
      </c>
      <c r="AC22" s="48">
        <f t="shared" si="8"/>
        <v>17796</v>
      </c>
      <c r="AD22" s="48">
        <f t="shared" si="9"/>
        <v>28086</v>
      </c>
      <c r="AE22" s="48">
        <f t="shared" si="10"/>
        <v>13849</v>
      </c>
      <c r="AF22" s="48">
        <f t="shared" si="11"/>
        <v>18376</v>
      </c>
      <c r="AG22" s="48">
        <f t="shared" si="12"/>
        <v>229258.12</v>
      </c>
      <c r="AH22" s="48">
        <f t="shared" si="13"/>
        <v>17472.5</v>
      </c>
      <c r="AI22" s="13">
        <f t="shared" si="15"/>
        <v>17472.5</v>
      </c>
      <c r="AJ22" s="24">
        <f t="shared" si="16"/>
        <v>3.9170909724173572E-2</v>
      </c>
    </row>
    <row r="23" spans="1:36">
      <c r="A23" s="6" t="s">
        <v>505</v>
      </c>
      <c r="B23" s="5">
        <v>1263</v>
      </c>
      <c r="C23" s="5">
        <v>4328</v>
      </c>
      <c r="D23" s="5">
        <v>2768</v>
      </c>
      <c r="E23" s="5">
        <v>4882</v>
      </c>
      <c r="F23" s="5">
        <v>2933.18</v>
      </c>
      <c r="G23" s="5">
        <v>2228.1799999999998</v>
      </c>
      <c r="H23" s="5">
        <v>1093</v>
      </c>
      <c r="I23" s="5">
        <v>2649</v>
      </c>
      <c r="J23" s="5">
        <v>238</v>
      </c>
      <c r="K23" s="5">
        <v>332</v>
      </c>
      <c r="L23" s="5">
        <v>1962.5</v>
      </c>
      <c r="M23" s="5">
        <v>8359.5</v>
      </c>
      <c r="N23" s="5">
        <v>33036.36</v>
      </c>
      <c r="O23" s="5">
        <v>14918.5</v>
      </c>
      <c r="P23" s="5">
        <v>14918.5</v>
      </c>
      <c r="R23" s="5"/>
      <c r="S23" s="5"/>
      <c r="T23" s="48" t="str">
        <f t="shared" si="14"/>
        <v>Huila</v>
      </c>
      <c r="U23" s="48">
        <f t="shared" si="0"/>
        <v>1263</v>
      </c>
      <c r="V23" s="48">
        <f t="shared" si="1"/>
        <v>4328</v>
      </c>
      <c r="W23" s="48">
        <f t="shared" si="2"/>
        <v>2768</v>
      </c>
      <c r="X23" s="48">
        <f t="shared" si="3"/>
        <v>4882</v>
      </c>
      <c r="Y23" s="48">
        <f t="shared" si="4"/>
        <v>2933.18</v>
      </c>
      <c r="Z23" s="48">
        <f t="shared" si="5"/>
        <v>2228.1799999999998</v>
      </c>
      <c r="AA23" s="48">
        <f t="shared" si="6"/>
        <v>1093</v>
      </c>
      <c r="AB23" s="48">
        <f t="shared" si="7"/>
        <v>2649</v>
      </c>
      <c r="AC23" s="48">
        <f t="shared" si="8"/>
        <v>238</v>
      </c>
      <c r="AD23" s="48">
        <f t="shared" si="9"/>
        <v>332</v>
      </c>
      <c r="AE23" s="48">
        <f t="shared" si="10"/>
        <v>1962.5</v>
      </c>
      <c r="AF23" s="48">
        <f t="shared" si="11"/>
        <v>8359.5</v>
      </c>
      <c r="AG23" s="48">
        <f t="shared" si="12"/>
        <v>33036.36</v>
      </c>
      <c r="AH23" s="48">
        <f t="shared" si="13"/>
        <v>14918.5</v>
      </c>
      <c r="AI23" s="13">
        <f t="shared" si="15"/>
        <v>14918.5</v>
      </c>
      <c r="AJ23" s="24">
        <f t="shared" si="16"/>
        <v>3.3445197694667819E-2</v>
      </c>
    </row>
    <row r="24" spans="1:36">
      <c r="A24" s="6" t="s">
        <v>490</v>
      </c>
      <c r="B24" s="5">
        <v>9483</v>
      </c>
      <c r="C24" s="5">
        <v>10680</v>
      </c>
      <c r="D24" s="5">
        <v>6662</v>
      </c>
      <c r="E24" s="5">
        <v>6852</v>
      </c>
      <c r="F24" s="5">
        <v>12310</v>
      </c>
      <c r="G24" s="5">
        <v>11616</v>
      </c>
      <c r="H24" s="5">
        <v>4379.8999999999996</v>
      </c>
      <c r="I24" s="5">
        <v>12224</v>
      </c>
      <c r="J24" s="5">
        <v>34572</v>
      </c>
      <c r="K24" s="5">
        <v>15458</v>
      </c>
      <c r="L24" s="5">
        <v>9582</v>
      </c>
      <c r="M24" s="5">
        <v>18827</v>
      </c>
      <c r="N24" s="5">
        <v>152645.9</v>
      </c>
      <c r="O24" s="5">
        <v>10085</v>
      </c>
      <c r="P24" s="5">
        <v>10085</v>
      </c>
      <c r="R24" s="5"/>
      <c r="S24" s="5"/>
      <c r="T24" s="48" t="str">
        <f t="shared" si="14"/>
        <v>Córdoba</v>
      </c>
      <c r="U24" s="48">
        <f t="shared" si="0"/>
        <v>9483</v>
      </c>
      <c r="V24" s="48">
        <f t="shared" si="1"/>
        <v>10680</v>
      </c>
      <c r="W24" s="48">
        <f t="shared" si="2"/>
        <v>6662</v>
      </c>
      <c r="X24" s="48">
        <f t="shared" si="3"/>
        <v>6852</v>
      </c>
      <c r="Y24" s="48">
        <f t="shared" si="4"/>
        <v>12310</v>
      </c>
      <c r="Z24" s="48">
        <f t="shared" si="5"/>
        <v>11616</v>
      </c>
      <c r="AA24" s="48">
        <f t="shared" si="6"/>
        <v>4379.8999999999996</v>
      </c>
      <c r="AB24" s="48">
        <f t="shared" si="7"/>
        <v>12224</v>
      </c>
      <c r="AC24" s="48">
        <f t="shared" si="8"/>
        <v>34572</v>
      </c>
      <c r="AD24" s="48">
        <f t="shared" si="9"/>
        <v>15458</v>
      </c>
      <c r="AE24" s="48">
        <f t="shared" si="10"/>
        <v>9582</v>
      </c>
      <c r="AF24" s="48">
        <f t="shared" si="11"/>
        <v>18827</v>
      </c>
      <c r="AG24" s="48">
        <f t="shared" si="12"/>
        <v>152645.9</v>
      </c>
      <c r="AH24" s="48">
        <f t="shared" si="13"/>
        <v>10085</v>
      </c>
      <c r="AI24" s="13">
        <f t="shared" si="15"/>
        <v>10085</v>
      </c>
      <c r="AJ24" s="24">
        <f t="shared" si="16"/>
        <v>2.2609164376493948E-2</v>
      </c>
    </row>
    <row r="25" spans="1:36">
      <c r="A25" s="6" t="s">
        <v>502</v>
      </c>
      <c r="B25" s="5">
        <v>6055</v>
      </c>
      <c r="C25" s="5">
        <v>12562</v>
      </c>
      <c r="D25" s="5">
        <v>7531</v>
      </c>
      <c r="E25" s="5">
        <v>7032</v>
      </c>
      <c r="F25" s="5">
        <v>6924</v>
      </c>
      <c r="G25" s="5">
        <v>8276</v>
      </c>
      <c r="H25" s="5">
        <v>6666.5</v>
      </c>
      <c r="I25" s="5">
        <v>8946.5</v>
      </c>
      <c r="J25" s="5">
        <v>7026</v>
      </c>
      <c r="K25" s="5">
        <v>12805</v>
      </c>
      <c r="L25" s="5">
        <v>8968.5</v>
      </c>
      <c r="M25" s="5">
        <v>9566</v>
      </c>
      <c r="N25" s="5">
        <v>102358.5</v>
      </c>
      <c r="O25" s="5">
        <v>9851</v>
      </c>
      <c r="P25" s="5">
        <v>9851</v>
      </c>
      <c r="R25" s="5"/>
      <c r="S25" s="5"/>
      <c r="T25" s="48" t="str">
        <f t="shared" si="14"/>
        <v>Santander</v>
      </c>
      <c r="U25" s="48">
        <f t="shared" si="0"/>
        <v>6055</v>
      </c>
      <c r="V25" s="48">
        <f t="shared" si="1"/>
        <v>12562</v>
      </c>
      <c r="W25" s="48">
        <f t="shared" si="2"/>
        <v>7531</v>
      </c>
      <c r="X25" s="48">
        <f t="shared" si="3"/>
        <v>7032</v>
      </c>
      <c r="Y25" s="48">
        <f t="shared" si="4"/>
        <v>6924</v>
      </c>
      <c r="Z25" s="48">
        <f t="shared" si="5"/>
        <v>8276</v>
      </c>
      <c r="AA25" s="48">
        <f t="shared" si="6"/>
        <v>6666.5</v>
      </c>
      <c r="AB25" s="48">
        <f t="shared" si="7"/>
        <v>8946.5</v>
      </c>
      <c r="AC25" s="48">
        <f t="shared" si="8"/>
        <v>7026</v>
      </c>
      <c r="AD25" s="48">
        <f t="shared" si="9"/>
        <v>12805</v>
      </c>
      <c r="AE25" s="48">
        <f t="shared" si="10"/>
        <v>8968.5</v>
      </c>
      <c r="AF25" s="48">
        <f t="shared" si="11"/>
        <v>9566</v>
      </c>
      <c r="AG25" s="48">
        <f t="shared" si="12"/>
        <v>102358.5</v>
      </c>
      <c r="AH25" s="48">
        <f t="shared" si="13"/>
        <v>9851</v>
      </c>
      <c r="AI25" s="13">
        <f t="shared" si="15"/>
        <v>9851</v>
      </c>
      <c r="AJ25" s="24">
        <f t="shared" si="16"/>
        <v>2.2084568990861864E-2</v>
      </c>
    </row>
    <row r="26" spans="1:36">
      <c r="A26" s="6" t="s">
        <v>495</v>
      </c>
      <c r="B26" s="5">
        <v>3305</v>
      </c>
      <c r="C26" s="5">
        <v>4964.6000000000004</v>
      </c>
      <c r="D26" s="5">
        <v>7425.82</v>
      </c>
      <c r="E26" s="5">
        <v>5735</v>
      </c>
      <c r="F26" s="5">
        <v>4836.3999999999996</v>
      </c>
      <c r="G26" s="5">
        <v>6125.7099999999991</v>
      </c>
      <c r="H26" s="5">
        <v>4694</v>
      </c>
      <c r="I26" s="5">
        <v>2975</v>
      </c>
      <c r="J26" s="5">
        <v>3969</v>
      </c>
      <c r="K26" s="5">
        <v>7578</v>
      </c>
      <c r="L26" s="5">
        <v>9083</v>
      </c>
      <c r="M26" s="5">
        <v>4333</v>
      </c>
      <c r="N26" s="5">
        <v>65024.53</v>
      </c>
      <c r="O26" s="5">
        <v>8838</v>
      </c>
      <c r="P26" s="5">
        <v>8838</v>
      </c>
      <c r="R26" s="5"/>
      <c r="S26" s="5"/>
      <c r="T26" s="48" t="str">
        <f t="shared" si="14"/>
        <v>Valle del Cauca</v>
      </c>
      <c r="U26" s="48">
        <f t="shared" si="0"/>
        <v>3305</v>
      </c>
      <c r="V26" s="48">
        <f t="shared" si="1"/>
        <v>4964.6000000000004</v>
      </c>
      <c r="W26" s="48">
        <f t="shared" si="2"/>
        <v>7425.82</v>
      </c>
      <c r="X26" s="48">
        <f t="shared" si="3"/>
        <v>5735</v>
      </c>
      <c r="Y26" s="48">
        <f t="shared" si="4"/>
        <v>4836.3999999999996</v>
      </c>
      <c r="Z26" s="48">
        <f t="shared" si="5"/>
        <v>6125.7099999999991</v>
      </c>
      <c r="AA26" s="48">
        <f t="shared" si="6"/>
        <v>4694</v>
      </c>
      <c r="AB26" s="48">
        <f t="shared" si="7"/>
        <v>2975</v>
      </c>
      <c r="AC26" s="48">
        <f t="shared" si="8"/>
        <v>3969</v>
      </c>
      <c r="AD26" s="48">
        <f t="shared" si="9"/>
        <v>7578</v>
      </c>
      <c r="AE26" s="48">
        <f t="shared" si="10"/>
        <v>9083</v>
      </c>
      <c r="AF26" s="48">
        <f t="shared" si="11"/>
        <v>4333</v>
      </c>
      <c r="AG26" s="48">
        <f t="shared" si="12"/>
        <v>65024.53</v>
      </c>
      <c r="AH26" s="48">
        <f t="shared" si="13"/>
        <v>8838</v>
      </c>
      <c r="AI26" s="13">
        <f t="shared" si="15"/>
        <v>8838</v>
      </c>
      <c r="AJ26" s="24">
        <f t="shared" si="16"/>
        <v>1.9813564180411851E-2</v>
      </c>
    </row>
    <row r="27" spans="1:36">
      <c r="A27" s="6" t="s">
        <v>498</v>
      </c>
      <c r="B27" s="5">
        <v>15914</v>
      </c>
      <c r="C27" s="5">
        <v>8824</v>
      </c>
      <c r="D27" s="5">
        <v>10756</v>
      </c>
      <c r="E27" s="5">
        <v>13905</v>
      </c>
      <c r="F27" s="5">
        <v>9611</v>
      </c>
      <c r="G27" s="5">
        <v>19366.03</v>
      </c>
      <c r="H27" s="5">
        <v>13021</v>
      </c>
      <c r="I27" s="5">
        <v>23511</v>
      </c>
      <c r="J27" s="5">
        <v>14698</v>
      </c>
      <c r="K27" s="5">
        <v>16862</v>
      </c>
      <c r="L27" s="5">
        <v>4988</v>
      </c>
      <c r="M27" s="5">
        <v>2089</v>
      </c>
      <c r="N27" s="5">
        <v>153545.03</v>
      </c>
      <c r="O27" s="5">
        <v>6960</v>
      </c>
      <c r="P27" s="5">
        <v>6960</v>
      </c>
      <c r="R27" s="5"/>
      <c r="S27" s="5"/>
      <c r="T27" s="48" t="str">
        <f t="shared" si="14"/>
        <v>Vaupés</v>
      </c>
      <c r="U27" s="48">
        <f t="shared" si="0"/>
        <v>15914</v>
      </c>
      <c r="V27" s="48">
        <f t="shared" si="1"/>
        <v>8824</v>
      </c>
      <c r="W27" s="48">
        <f t="shared" si="2"/>
        <v>10756</v>
      </c>
      <c r="X27" s="48">
        <f t="shared" si="3"/>
        <v>13905</v>
      </c>
      <c r="Y27" s="48">
        <f t="shared" si="4"/>
        <v>9611</v>
      </c>
      <c r="Z27" s="48">
        <f t="shared" si="5"/>
        <v>19366.03</v>
      </c>
      <c r="AA27" s="48">
        <f t="shared" si="6"/>
        <v>13021</v>
      </c>
      <c r="AB27" s="48">
        <f t="shared" si="7"/>
        <v>23511</v>
      </c>
      <c r="AC27" s="48">
        <f t="shared" si="8"/>
        <v>14698</v>
      </c>
      <c r="AD27" s="48">
        <f t="shared" si="9"/>
        <v>16862</v>
      </c>
      <c r="AE27" s="48">
        <f t="shared" si="10"/>
        <v>4988</v>
      </c>
      <c r="AF27" s="48">
        <f t="shared" si="11"/>
        <v>2089</v>
      </c>
      <c r="AG27" s="48">
        <f t="shared" si="12"/>
        <v>153545.03</v>
      </c>
      <c r="AH27" s="48">
        <f t="shared" si="13"/>
        <v>6960</v>
      </c>
      <c r="AI27" s="13">
        <f t="shared" si="15"/>
        <v>6960</v>
      </c>
      <c r="AJ27" s="24">
        <f t="shared" si="16"/>
        <v>1.5603349931621009E-2</v>
      </c>
    </row>
    <row r="28" spans="1:36">
      <c r="A28" s="6" t="s">
        <v>491</v>
      </c>
      <c r="B28" s="5">
        <v>1911</v>
      </c>
      <c r="C28" s="5">
        <v>1662</v>
      </c>
      <c r="D28" s="5">
        <v>1476</v>
      </c>
      <c r="E28" s="5">
        <v>1651</v>
      </c>
      <c r="F28" s="5">
        <v>1040</v>
      </c>
      <c r="G28" s="5">
        <v>760</v>
      </c>
      <c r="H28" s="5">
        <v>2280</v>
      </c>
      <c r="I28" s="5"/>
      <c r="J28" s="5">
        <v>885</v>
      </c>
      <c r="K28" s="5">
        <v>18463</v>
      </c>
      <c r="L28" s="5">
        <v>18990</v>
      </c>
      <c r="M28" s="5">
        <v>23173</v>
      </c>
      <c r="N28" s="5">
        <v>72291</v>
      </c>
      <c r="O28" s="5">
        <v>6149</v>
      </c>
      <c r="P28" s="5">
        <v>6149</v>
      </c>
      <c r="R28" s="5"/>
      <c r="S28" s="5"/>
      <c r="T28" s="48" t="str">
        <f t="shared" si="14"/>
        <v>La Guajira</v>
      </c>
      <c r="U28" s="48">
        <f t="shared" si="0"/>
        <v>1911</v>
      </c>
      <c r="V28" s="48">
        <f t="shared" si="1"/>
        <v>1662</v>
      </c>
      <c r="W28" s="48">
        <f t="shared" si="2"/>
        <v>1476</v>
      </c>
      <c r="X28" s="48">
        <f t="shared" si="3"/>
        <v>1651</v>
      </c>
      <c r="Y28" s="48">
        <f t="shared" si="4"/>
        <v>1040</v>
      </c>
      <c r="Z28" s="48">
        <f t="shared" si="5"/>
        <v>760</v>
      </c>
      <c r="AA28" s="48">
        <f t="shared" si="6"/>
        <v>2280</v>
      </c>
      <c r="AB28" s="48">
        <f t="shared" si="7"/>
        <v>0</v>
      </c>
      <c r="AC28" s="48">
        <f t="shared" si="8"/>
        <v>885</v>
      </c>
      <c r="AD28" s="48">
        <f t="shared" si="9"/>
        <v>18463</v>
      </c>
      <c r="AE28" s="48">
        <f t="shared" si="10"/>
        <v>18990</v>
      </c>
      <c r="AF28" s="48">
        <f t="shared" si="11"/>
        <v>23173</v>
      </c>
      <c r="AG28" s="48">
        <f t="shared" si="12"/>
        <v>72291</v>
      </c>
      <c r="AH28" s="48">
        <f t="shared" si="13"/>
        <v>6149</v>
      </c>
      <c r="AI28" s="13">
        <f t="shared" si="15"/>
        <v>6149</v>
      </c>
      <c r="AJ28" s="24">
        <f t="shared" si="16"/>
        <v>1.3785200966887585E-2</v>
      </c>
    </row>
    <row r="29" spans="1:36">
      <c r="A29" s="6" t="s">
        <v>496</v>
      </c>
      <c r="B29" s="5">
        <v>4608</v>
      </c>
      <c r="C29" s="5">
        <v>4574.54</v>
      </c>
      <c r="D29" s="5">
        <v>7382.18</v>
      </c>
      <c r="E29" s="5">
        <v>1891</v>
      </c>
      <c r="F29" s="5">
        <v>4293.9399999999996</v>
      </c>
      <c r="G29" s="5">
        <v>2701.62</v>
      </c>
      <c r="H29" s="5">
        <v>5157</v>
      </c>
      <c r="I29" s="5">
        <v>2059</v>
      </c>
      <c r="J29" s="5">
        <v>5697</v>
      </c>
      <c r="K29" s="5">
        <v>8171</v>
      </c>
      <c r="L29" s="5">
        <v>8339</v>
      </c>
      <c r="M29" s="5">
        <v>5030</v>
      </c>
      <c r="N29" s="5">
        <v>59904.28</v>
      </c>
      <c r="O29" s="5">
        <v>4390</v>
      </c>
      <c r="P29" s="5">
        <v>4390</v>
      </c>
      <c r="R29" s="5"/>
      <c r="S29" s="5"/>
      <c r="T29" s="48" t="str">
        <f t="shared" si="14"/>
        <v>Nariño</v>
      </c>
      <c r="U29" s="48">
        <f t="shared" si="0"/>
        <v>4608</v>
      </c>
      <c r="V29" s="48">
        <f t="shared" si="1"/>
        <v>4574.54</v>
      </c>
      <c r="W29" s="48">
        <f t="shared" si="2"/>
        <v>7382.18</v>
      </c>
      <c r="X29" s="48">
        <f t="shared" si="3"/>
        <v>1891</v>
      </c>
      <c r="Y29" s="48">
        <f t="shared" si="4"/>
        <v>4293.9399999999996</v>
      </c>
      <c r="Z29" s="48">
        <f t="shared" si="5"/>
        <v>2701.62</v>
      </c>
      <c r="AA29" s="48">
        <f t="shared" si="6"/>
        <v>5157</v>
      </c>
      <c r="AB29" s="48">
        <f t="shared" si="7"/>
        <v>2059</v>
      </c>
      <c r="AC29" s="48">
        <f t="shared" si="8"/>
        <v>5697</v>
      </c>
      <c r="AD29" s="48">
        <f t="shared" si="9"/>
        <v>8171</v>
      </c>
      <c r="AE29" s="48">
        <f t="shared" si="10"/>
        <v>8339</v>
      </c>
      <c r="AF29" s="48">
        <f t="shared" si="11"/>
        <v>5030</v>
      </c>
      <c r="AG29" s="48">
        <f t="shared" si="12"/>
        <v>59904.28</v>
      </c>
      <c r="AH29" s="48">
        <f t="shared" si="13"/>
        <v>4390</v>
      </c>
      <c r="AI29" s="13">
        <f t="shared" si="15"/>
        <v>4390</v>
      </c>
      <c r="AJ29" s="24">
        <f t="shared" si="16"/>
        <v>9.8417681321575044E-3</v>
      </c>
    </row>
    <row r="30" spans="1:36">
      <c r="A30" s="6" t="s">
        <v>500</v>
      </c>
      <c r="B30" s="5">
        <v>3438</v>
      </c>
      <c r="C30" s="5">
        <v>2674</v>
      </c>
      <c r="D30" s="5">
        <v>3000</v>
      </c>
      <c r="E30" s="5">
        <v>1707</v>
      </c>
      <c r="F30" s="5">
        <v>3062</v>
      </c>
      <c r="G30" s="5">
        <v>720</v>
      </c>
      <c r="H30" s="5"/>
      <c r="I30" s="5"/>
      <c r="J30" s="5">
        <v>1166</v>
      </c>
      <c r="K30" s="5">
        <v>322</v>
      </c>
      <c r="L30" s="5">
        <v>288</v>
      </c>
      <c r="M30" s="5">
        <v>1485</v>
      </c>
      <c r="N30" s="5">
        <v>17862</v>
      </c>
      <c r="O30" s="5">
        <v>4068</v>
      </c>
      <c r="P30" s="5">
        <v>4068</v>
      </c>
      <c r="R30" s="5"/>
      <c r="S30" s="5"/>
      <c r="T30" s="48" t="str">
        <f t="shared" si="14"/>
        <v>Tolima</v>
      </c>
      <c r="U30" s="48">
        <f t="shared" si="0"/>
        <v>3438</v>
      </c>
      <c r="V30" s="48">
        <f t="shared" si="1"/>
        <v>2674</v>
      </c>
      <c r="W30" s="48">
        <f t="shared" si="2"/>
        <v>3000</v>
      </c>
      <c r="X30" s="48">
        <f t="shared" si="3"/>
        <v>1707</v>
      </c>
      <c r="Y30" s="48">
        <f t="shared" si="4"/>
        <v>3062</v>
      </c>
      <c r="Z30" s="48">
        <f t="shared" si="5"/>
        <v>720</v>
      </c>
      <c r="AA30" s="48">
        <f t="shared" si="6"/>
        <v>0</v>
      </c>
      <c r="AB30" s="48">
        <f t="shared" si="7"/>
        <v>0</v>
      </c>
      <c r="AC30" s="48">
        <f t="shared" si="8"/>
        <v>1166</v>
      </c>
      <c r="AD30" s="48">
        <f t="shared" si="9"/>
        <v>322</v>
      </c>
      <c r="AE30" s="48">
        <f t="shared" si="10"/>
        <v>288</v>
      </c>
      <c r="AF30" s="48">
        <f t="shared" si="11"/>
        <v>1485</v>
      </c>
      <c r="AG30" s="48">
        <f t="shared" si="12"/>
        <v>17862</v>
      </c>
      <c r="AH30" s="48">
        <f t="shared" si="13"/>
        <v>4068</v>
      </c>
      <c r="AI30" s="13">
        <f t="shared" si="15"/>
        <v>4068</v>
      </c>
      <c r="AJ30" s="24">
        <f t="shared" si="16"/>
        <v>9.1198890117577969E-3</v>
      </c>
    </row>
    <row r="31" spans="1:36">
      <c r="A31" s="6" t="s">
        <v>492</v>
      </c>
      <c r="B31" s="5">
        <v>86946</v>
      </c>
      <c r="C31" s="5">
        <v>5903</v>
      </c>
      <c r="D31" s="5">
        <v>7330</v>
      </c>
      <c r="E31" s="5">
        <v>4746</v>
      </c>
      <c r="F31" s="5">
        <v>2035</v>
      </c>
      <c r="G31" s="5">
        <v>4937</v>
      </c>
      <c r="H31" s="5">
        <v>8046</v>
      </c>
      <c r="I31" s="5">
        <v>9367</v>
      </c>
      <c r="J31" s="5">
        <v>7236</v>
      </c>
      <c r="K31" s="5">
        <v>12662</v>
      </c>
      <c r="L31" s="5">
        <v>8361</v>
      </c>
      <c r="M31" s="5">
        <v>4660</v>
      </c>
      <c r="N31" s="5">
        <v>162229</v>
      </c>
      <c r="O31" s="5">
        <v>4013</v>
      </c>
      <c r="P31" s="5">
        <v>4013</v>
      </c>
      <c r="R31" s="5"/>
      <c r="S31" s="5"/>
      <c r="T31" s="48" t="str">
        <f t="shared" si="14"/>
        <v>Guaviare</v>
      </c>
      <c r="U31" s="48">
        <f t="shared" si="0"/>
        <v>86946</v>
      </c>
      <c r="V31" s="48">
        <f t="shared" si="1"/>
        <v>5903</v>
      </c>
      <c r="W31" s="48">
        <f t="shared" si="2"/>
        <v>7330</v>
      </c>
      <c r="X31" s="48">
        <f t="shared" si="3"/>
        <v>4746</v>
      </c>
      <c r="Y31" s="48">
        <f t="shared" si="4"/>
        <v>2035</v>
      </c>
      <c r="Z31" s="48">
        <f t="shared" si="5"/>
        <v>4937</v>
      </c>
      <c r="AA31" s="48">
        <f t="shared" si="6"/>
        <v>8046</v>
      </c>
      <c r="AB31" s="48">
        <f t="shared" si="7"/>
        <v>9367</v>
      </c>
      <c r="AC31" s="48">
        <f t="shared" si="8"/>
        <v>7236</v>
      </c>
      <c r="AD31" s="48">
        <f t="shared" si="9"/>
        <v>12662</v>
      </c>
      <c r="AE31" s="48">
        <f t="shared" si="10"/>
        <v>8361</v>
      </c>
      <c r="AF31" s="48">
        <f t="shared" si="11"/>
        <v>4660</v>
      </c>
      <c r="AG31" s="48">
        <f t="shared" si="12"/>
        <v>162229</v>
      </c>
      <c r="AH31" s="48">
        <f t="shared" si="13"/>
        <v>4013</v>
      </c>
      <c r="AI31" s="13">
        <f t="shared" si="15"/>
        <v>4013</v>
      </c>
      <c r="AJ31" s="24">
        <f t="shared" si="16"/>
        <v>8.9965866775280328E-3</v>
      </c>
    </row>
    <row r="32" spans="1:36">
      <c r="A32" s="6" t="s">
        <v>508</v>
      </c>
      <c r="B32" s="5">
        <v>5989</v>
      </c>
      <c r="C32" s="5">
        <v>710</v>
      </c>
      <c r="D32" s="5">
        <v>2199</v>
      </c>
      <c r="E32" s="5">
        <v>1348</v>
      </c>
      <c r="F32" s="5">
        <v>1303</v>
      </c>
      <c r="G32" s="5">
        <v>525</v>
      </c>
      <c r="H32" s="5">
        <v>2042</v>
      </c>
      <c r="I32" s="5">
        <v>1348</v>
      </c>
      <c r="J32" s="5">
        <v>1749</v>
      </c>
      <c r="K32" s="5">
        <v>582</v>
      </c>
      <c r="L32" s="5">
        <v>2281</v>
      </c>
      <c r="M32" s="5">
        <v>2123</v>
      </c>
      <c r="N32" s="5">
        <v>22199</v>
      </c>
      <c r="O32" s="5">
        <v>3676</v>
      </c>
      <c r="P32" s="5">
        <v>3676</v>
      </c>
      <c r="R32" s="5"/>
      <c r="S32" s="5"/>
      <c r="T32" s="48" t="str">
        <f t="shared" si="14"/>
        <v>Magdalena</v>
      </c>
      <c r="U32" s="48">
        <f t="shared" si="0"/>
        <v>5989</v>
      </c>
      <c r="V32" s="48">
        <f t="shared" si="1"/>
        <v>710</v>
      </c>
      <c r="W32" s="48">
        <f t="shared" si="2"/>
        <v>2199</v>
      </c>
      <c r="X32" s="48">
        <f t="shared" si="3"/>
        <v>1348</v>
      </c>
      <c r="Y32" s="48">
        <f t="shared" si="4"/>
        <v>1303</v>
      </c>
      <c r="Z32" s="48">
        <f t="shared" si="5"/>
        <v>525</v>
      </c>
      <c r="AA32" s="48">
        <f t="shared" si="6"/>
        <v>2042</v>
      </c>
      <c r="AB32" s="48">
        <f t="shared" si="7"/>
        <v>1348</v>
      </c>
      <c r="AC32" s="48">
        <f t="shared" si="8"/>
        <v>1749</v>
      </c>
      <c r="AD32" s="48">
        <f t="shared" si="9"/>
        <v>582</v>
      </c>
      <c r="AE32" s="48">
        <f t="shared" si="10"/>
        <v>2281</v>
      </c>
      <c r="AF32" s="48">
        <f t="shared" si="11"/>
        <v>2123</v>
      </c>
      <c r="AG32" s="48">
        <f t="shared" si="12"/>
        <v>22199</v>
      </c>
      <c r="AH32" s="48">
        <f t="shared" si="13"/>
        <v>3676</v>
      </c>
      <c r="AI32" s="13">
        <f t="shared" si="15"/>
        <v>3676</v>
      </c>
      <c r="AJ32" s="24">
        <f t="shared" si="16"/>
        <v>8.2410796477929357E-3</v>
      </c>
    </row>
    <row r="33" spans="1:36">
      <c r="A33" s="6" t="s">
        <v>497</v>
      </c>
      <c r="B33" s="5">
        <v>12490</v>
      </c>
      <c r="C33" s="5">
        <v>8571</v>
      </c>
      <c r="D33" s="5">
        <v>6725</v>
      </c>
      <c r="E33" s="5">
        <v>8257</v>
      </c>
      <c r="F33" s="5">
        <v>5534</v>
      </c>
      <c r="G33" s="5">
        <v>11551</v>
      </c>
      <c r="H33" s="5">
        <v>7159</v>
      </c>
      <c r="I33" s="5">
        <v>10770.8</v>
      </c>
      <c r="J33" s="5">
        <v>4447</v>
      </c>
      <c r="K33" s="5">
        <v>4761</v>
      </c>
      <c r="L33" s="5">
        <v>4490</v>
      </c>
      <c r="M33" s="5">
        <v>4369</v>
      </c>
      <c r="N33" s="5">
        <v>89124.800000000003</v>
      </c>
      <c r="O33" s="5">
        <v>3452</v>
      </c>
      <c r="P33" s="5">
        <v>3452</v>
      </c>
      <c r="R33" s="5"/>
      <c r="S33" s="5"/>
      <c r="T33" s="48" t="str">
        <f t="shared" si="14"/>
        <v>Norte de Santander</v>
      </c>
      <c r="U33" s="48">
        <f t="shared" si="0"/>
        <v>12490</v>
      </c>
      <c r="V33" s="48">
        <f t="shared" si="1"/>
        <v>8571</v>
      </c>
      <c r="W33" s="48">
        <f t="shared" si="2"/>
        <v>6725</v>
      </c>
      <c r="X33" s="48">
        <f t="shared" si="3"/>
        <v>8257</v>
      </c>
      <c r="Y33" s="48">
        <f t="shared" si="4"/>
        <v>5534</v>
      </c>
      <c r="Z33" s="48">
        <f t="shared" si="5"/>
        <v>11551</v>
      </c>
      <c r="AA33" s="48">
        <f t="shared" si="6"/>
        <v>7159</v>
      </c>
      <c r="AB33" s="48">
        <f t="shared" si="7"/>
        <v>10770.8</v>
      </c>
      <c r="AC33" s="48">
        <f t="shared" si="8"/>
        <v>4447</v>
      </c>
      <c r="AD33" s="48">
        <f t="shared" si="9"/>
        <v>4761</v>
      </c>
      <c r="AE33" s="48">
        <f t="shared" si="10"/>
        <v>4490</v>
      </c>
      <c r="AF33" s="48">
        <f t="shared" si="11"/>
        <v>4369</v>
      </c>
      <c r="AG33" s="48">
        <f t="shared" si="12"/>
        <v>89124.800000000003</v>
      </c>
      <c r="AH33" s="48">
        <f t="shared" si="13"/>
        <v>3452</v>
      </c>
      <c r="AI33" s="13">
        <f t="shared" si="15"/>
        <v>3452</v>
      </c>
      <c r="AJ33" s="24">
        <f t="shared" si="16"/>
        <v>7.7389028683844431E-3</v>
      </c>
    </row>
    <row r="34" spans="1:36">
      <c r="A34" s="6" t="s">
        <v>486</v>
      </c>
      <c r="B34" s="5">
        <v>3286</v>
      </c>
      <c r="C34" s="5">
        <v>2609</v>
      </c>
      <c r="D34" s="5">
        <v>6205</v>
      </c>
      <c r="E34" s="5">
        <v>466.3</v>
      </c>
      <c r="F34" s="5">
        <v>2142</v>
      </c>
      <c r="G34" s="5">
        <v>2262</v>
      </c>
      <c r="H34" s="5">
        <v>3228</v>
      </c>
      <c r="I34" s="5">
        <v>3874</v>
      </c>
      <c r="J34" s="5">
        <v>2068.1</v>
      </c>
      <c r="K34" s="5">
        <v>892</v>
      </c>
      <c r="L34" s="5">
        <v>2049</v>
      </c>
      <c r="M34" s="5">
        <v>2105</v>
      </c>
      <c r="N34" s="5">
        <v>31186.399999999998</v>
      </c>
      <c r="O34" s="5">
        <v>2593</v>
      </c>
      <c r="P34" s="5">
        <v>2593</v>
      </c>
      <c r="R34" s="5"/>
      <c r="S34" s="5"/>
      <c r="T34" s="48" t="str">
        <f t="shared" si="14"/>
        <v>Bolívar</v>
      </c>
      <c r="U34" s="48">
        <f t="shared" si="0"/>
        <v>3286</v>
      </c>
      <c r="V34" s="48">
        <f t="shared" si="1"/>
        <v>2609</v>
      </c>
      <c r="W34" s="48">
        <f t="shared" si="2"/>
        <v>6205</v>
      </c>
      <c r="X34" s="48">
        <f t="shared" si="3"/>
        <v>466.3</v>
      </c>
      <c r="Y34" s="48">
        <f t="shared" si="4"/>
        <v>2142</v>
      </c>
      <c r="Z34" s="48">
        <f t="shared" si="5"/>
        <v>2262</v>
      </c>
      <c r="AA34" s="48">
        <f t="shared" si="6"/>
        <v>3228</v>
      </c>
      <c r="AB34" s="48">
        <f t="shared" si="7"/>
        <v>3874</v>
      </c>
      <c r="AC34" s="48">
        <f t="shared" si="8"/>
        <v>2068.1</v>
      </c>
      <c r="AD34" s="48">
        <f t="shared" si="9"/>
        <v>892</v>
      </c>
      <c r="AE34" s="48">
        <f t="shared" si="10"/>
        <v>2049</v>
      </c>
      <c r="AF34" s="48">
        <f t="shared" si="11"/>
        <v>2105</v>
      </c>
      <c r="AG34" s="48">
        <f t="shared" si="12"/>
        <v>31186.399999999998</v>
      </c>
      <c r="AH34" s="48">
        <f t="shared" si="13"/>
        <v>2593</v>
      </c>
      <c r="AI34" s="13">
        <f t="shared" si="15"/>
        <v>2593</v>
      </c>
      <c r="AJ34" s="24">
        <f t="shared" si="16"/>
        <v>5.8131445937777693E-3</v>
      </c>
    </row>
    <row r="35" spans="1:36">
      <c r="A35" s="6" t="s">
        <v>501</v>
      </c>
      <c r="B35" s="5">
        <v>3636</v>
      </c>
      <c r="C35" s="5">
        <v>2705</v>
      </c>
      <c r="D35" s="5">
        <v>4856</v>
      </c>
      <c r="E35" s="5">
        <v>3190</v>
      </c>
      <c r="F35" s="5">
        <v>5191</v>
      </c>
      <c r="G35" s="5">
        <v>5776</v>
      </c>
      <c r="H35" s="5">
        <v>6340</v>
      </c>
      <c r="I35" s="5">
        <v>5350.5</v>
      </c>
      <c r="J35" s="5">
        <v>4532</v>
      </c>
      <c r="K35" s="5">
        <v>6786</v>
      </c>
      <c r="L35" s="5">
        <v>3082</v>
      </c>
      <c r="M35" s="5">
        <v>1911</v>
      </c>
      <c r="N35" s="5">
        <v>53355.5</v>
      </c>
      <c r="O35" s="5">
        <v>2479</v>
      </c>
      <c r="P35" s="5">
        <v>2479</v>
      </c>
      <c r="R35" s="5"/>
      <c r="S35" s="5"/>
      <c r="T35" s="48" t="str">
        <f t="shared" si="14"/>
        <v>Casanare</v>
      </c>
      <c r="U35" s="48">
        <f t="shared" si="0"/>
        <v>3636</v>
      </c>
      <c r="V35" s="48">
        <f t="shared" si="1"/>
        <v>2705</v>
      </c>
      <c r="W35" s="48">
        <f t="shared" si="2"/>
        <v>4856</v>
      </c>
      <c r="X35" s="48">
        <f t="shared" si="3"/>
        <v>3190</v>
      </c>
      <c r="Y35" s="48">
        <f t="shared" si="4"/>
        <v>5191</v>
      </c>
      <c r="Z35" s="48">
        <f t="shared" si="5"/>
        <v>5776</v>
      </c>
      <c r="AA35" s="48">
        <f t="shared" si="6"/>
        <v>6340</v>
      </c>
      <c r="AB35" s="48">
        <f t="shared" si="7"/>
        <v>5350.5</v>
      </c>
      <c r="AC35" s="48">
        <f t="shared" si="8"/>
        <v>4532</v>
      </c>
      <c r="AD35" s="48">
        <f t="shared" si="9"/>
        <v>6786</v>
      </c>
      <c r="AE35" s="48">
        <f t="shared" si="10"/>
        <v>3082</v>
      </c>
      <c r="AF35" s="48">
        <f t="shared" si="11"/>
        <v>1911</v>
      </c>
      <c r="AG35" s="48">
        <f t="shared" si="12"/>
        <v>53355.5</v>
      </c>
      <c r="AH35" s="48">
        <f t="shared" si="13"/>
        <v>2479</v>
      </c>
      <c r="AI35" s="13">
        <f t="shared" si="15"/>
        <v>2479</v>
      </c>
      <c r="AJ35" s="24">
        <f t="shared" si="16"/>
        <v>5.5575724828288049E-3</v>
      </c>
    </row>
    <row r="36" spans="1:36">
      <c r="A36" s="6" t="s">
        <v>503</v>
      </c>
      <c r="B36" s="5">
        <v>3422</v>
      </c>
      <c r="C36" s="5">
        <v>23197</v>
      </c>
      <c r="D36" s="5">
        <v>8377</v>
      </c>
      <c r="E36" s="5">
        <v>860</v>
      </c>
      <c r="F36" s="5">
        <v>4097</v>
      </c>
      <c r="G36" s="5">
        <v>3790</v>
      </c>
      <c r="H36" s="5">
        <v>4714</v>
      </c>
      <c r="I36" s="5">
        <v>4136</v>
      </c>
      <c r="J36" s="5">
        <v>6524</v>
      </c>
      <c r="K36" s="5">
        <v>11564.45</v>
      </c>
      <c r="L36" s="5">
        <v>2934</v>
      </c>
      <c r="M36" s="5">
        <v>10637</v>
      </c>
      <c r="N36" s="5">
        <v>84252.45</v>
      </c>
      <c r="O36" s="5">
        <v>2239</v>
      </c>
      <c r="P36" s="5">
        <v>2239</v>
      </c>
      <c r="R36" s="5"/>
      <c r="S36" s="5"/>
      <c r="T36" s="48" t="str">
        <f t="shared" si="14"/>
        <v>Cesar</v>
      </c>
      <c r="U36" s="48">
        <f t="shared" si="0"/>
        <v>3422</v>
      </c>
      <c r="V36" s="48">
        <f t="shared" si="1"/>
        <v>23197</v>
      </c>
      <c r="W36" s="48">
        <f t="shared" si="2"/>
        <v>8377</v>
      </c>
      <c r="X36" s="48">
        <f t="shared" si="3"/>
        <v>860</v>
      </c>
      <c r="Y36" s="48">
        <f t="shared" si="4"/>
        <v>4097</v>
      </c>
      <c r="Z36" s="48">
        <f t="shared" si="5"/>
        <v>3790</v>
      </c>
      <c r="AA36" s="48">
        <f t="shared" si="6"/>
        <v>4714</v>
      </c>
      <c r="AB36" s="48">
        <f t="shared" si="7"/>
        <v>4136</v>
      </c>
      <c r="AC36" s="48">
        <f t="shared" si="8"/>
        <v>6524</v>
      </c>
      <c r="AD36" s="48">
        <f t="shared" si="9"/>
        <v>11564.45</v>
      </c>
      <c r="AE36" s="48">
        <f t="shared" si="10"/>
        <v>2934</v>
      </c>
      <c r="AF36" s="48">
        <f t="shared" si="11"/>
        <v>10637</v>
      </c>
      <c r="AG36" s="48">
        <f t="shared" si="12"/>
        <v>84252.45</v>
      </c>
      <c r="AH36" s="48">
        <f t="shared" si="13"/>
        <v>2239</v>
      </c>
      <c r="AI36" s="13">
        <f t="shared" si="15"/>
        <v>2239</v>
      </c>
      <c r="AJ36" s="24">
        <f t="shared" si="16"/>
        <v>5.0195259334625628E-3</v>
      </c>
    </row>
    <row r="37" spans="1:36">
      <c r="A37" s="6" t="s">
        <v>504</v>
      </c>
      <c r="B37" s="5">
        <v>525</v>
      </c>
      <c r="C37" s="5"/>
      <c r="D37" s="5">
        <v>398</v>
      </c>
      <c r="E37" s="5">
        <v>360</v>
      </c>
      <c r="F37" s="5"/>
      <c r="G37" s="5">
        <v>1470</v>
      </c>
      <c r="H37" s="5">
        <v>226</v>
      </c>
      <c r="I37" s="5">
        <v>360</v>
      </c>
      <c r="J37" s="5"/>
      <c r="K37" s="5"/>
      <c r="L37" s="5"/>
      <c r="M37" s="5">
        <v>232</v>
      </c>
      <c r="N37" s="5">
        <v>3571</v>
      </c>
      <c r="O37" s="5">
        <v>1871</v>
      </c>
      <c r="P37" s="5">
        <v>1871</v>
      </c>
      <c r="R37" s="5"/>
      <c r="S37" s="5"/>
      <c r="T37" s="48" t="str">
        <f t="shared" si="14"/>
        <v>Caldas</v>
      </c>
      <c r="U37" s="48">
        <f t="shared" si="0"/>
        <v>525</v>
      </c>
      <c r="V37" s="48">
        <f t="shared" si="1"/>
        <v>0</v>
      </c>
      <c r="W37" s="48">
        <f t="shared" si="2"/>
        <v>398</v>
      </c>
      <c r="X37" s="48">
        <f t="shared" si="3"/>
        <v>360</v>
      </c>
      <c r="Y37" s="48">
        <f t="shared" si="4"/>
        <v>0</v>
      </c>
      <c r="Z37" s="48">
        <f t="shared" si="5"/>
        <v>1470</v>
      </c>
      <c r="AA37" s="48">
        <f t="shared" si="6"/>
        <v>226</v>
      </c>
      <c r="AB37" s="48">
        <f t="shared" si="7"/>
        <v>360</v>
      </c>
      <c r="AC37" s="48">
        <f t="shared" si="8"/>
        <v>0</v>
      </c>
      <c r="AD37" s="48">
        <f t="shared" si="9"/>
        <v>0</v>
      </c>
      <c r="AE37" s="48">
        <f t="shared" si="10"/>
        <v>0</v>
      </c>
      <c r="AF37" s="48">
        <f t="shared" si="11"/>
        <v>232</v>
      </c>
      <c r="AG37" s="48">
        <f t="shared" si="12"/>
        <v>3571</v>
      </c>
      <c r="AH37" s="48">
        <f t="shared" si="13"/>
        <v>1871</v>
      </c>
      <c r="AI37" s="13">
        <f t="shared" si="15"/>
        <v>1871</v>
      </c>
      <c r="AJ37" s="24">
        <f t="shared" si="16"/>
        <v>4.1945212244343258E-3</v>
      </c>
    </row>
    <row r="38" spans="1:36">
      <c r="A38" s="6" t="s">
        <v>488</v>
      </c>
      <c r="B38" s="5">
        <v>328</v>
      </c>
      <c r="C38" s="5">
        <v>1069</v>
      </c>
      <c r="D38" s="5">
        <v>2989</v>
      </c>
      <c r="E38" s="5">
        <v>257</v>
      </c>
      <c r="F38" s="5">
        <v>5638</v>
      </c>
      <c r="G38" s="5">
        <v>3229</v>
      </c>
      <c r="H38" s="5">
        <v>2498</v>
      </c>
      <c r="I38" s="5">
        <v>1611</v>
      </c>
      <c r="J38" s="5">
        <v>1825</v>
      </c>
      <c r="K38" s="5">
        <v>926</v>
      </c>
      <c r="L38" s="5">
        <v>2849</v>
      </c>
      <c r="M38" s="5">
        <v>4463</v>
      </c>
      <c r="N38" s="5">
        <v>27682</v>
      </c>
      <c r="O38" s="5">
        <v>1800</v>
      </c>
      <c r="P38" s="5">
        <v>1800</v>
      </c>
      <c r="R38" s="5"/>
      <c r="S38" s="5"/>
      <c r="T38" s="48" t="str">
        <f t="shared" si="14"/>
        <v>Caquetá</v>
      </c>
      <c r="U38" s="48">
        <f t="shared" si="0"/>
        <v>328</v>
      </c>
      <c r="V38" s="48">
        <f t="shared" si="1"/>
        <v>1069</v>
      </c>
      <c r="W38" s="48">
        <f t="shared" si="2"/>
        <v>2989</v>
      </c>
      <c r="X38" s="48">
        <f t="shared" si="3"/>
        <v>257</v>
      </c>
      <c r="Y38" s="48">
        <f t="shared" si="4"/>
        <v>5638</v>
      </c>
      <c r="Z38" s="48">
        <f t="shared" si="5"/>
        <v>3229</v>
      </c>
      <c r="AA38" s="48">
        <f t="shared" si="6"/>
        <v>2498</v>
      </c>
      <c r="AB38" s="48">
        <f t="shared" si="7"/>
        <v>1611</v>
      </c>
      <c r="AC38" s="48">
        <f t="shared" si="8"/>
        <v>1825</v>
      </c>
      <c r="AD38" s="48">
        <f t="shared" si="9"/>
        <v>926</v>
      </c>
      <c r="AE38" s="48">
        <f t="shared" si="10"/>
        <v>2849</v>
      </c>
      <c r="AF38" s="48">
        <f t="shared" si="11"/>
        <v>4463</v>
      </c>
      <c r="AG38" s="48">
        <f t="shared" si="12"/>
        <v>27682</v>
      </c>
      <c r="AH38" s="48">
        <f t="shared" si="13"/>
        <v>1800</v>
      </c>
      <c r="AI38" s="13">
        <f t="shared" si="15"/>
        <v>1800</v>
      </c>
      <c r="AJ38" s="24">
        <f t="shared" si="16"/>
        <v>4.0353491202468131E-3</v>
      </c>
    </row>
    <row r="39" spans="1:36">
      <c r="A39" s="6" t="s">
        <v>511</v>
      </c>
      <c r="B39" s="5">
        <v>872</v>
      </c>
      <c r="C39" s="5">
        <v>1568.54</v>
      </c>
      <c r="D39" s="5">
        <v>1896</v>
      </c>
      <c r="E39" s="5">
        <v>761</v>
      </c>
      <c r="F39" s="5">
        <v>929</v>
      </c>
      <c r="G39" s="5">
        <v>332</v>
      </c>
      <c r="H39" s="5">
        <v>840</v>
      </c>
      <c r="I39" s="5">
        <v>1140.56</v>
      </c>
      <c r="J39" s="5">
        <v>730</v>
      </c>
      <c r="K39" s="5">
        <v>813</v>
      </c>
      <c r="L39" s="5">
        <v>157</v>
      </c>
      <c r="M39" s="5"/>
      <c r="N39" s="5">
        <v>10039.1</v>
      </c>
      <c r="O39" s="5">
        <v>1218</v>
      </c>
      <c r="P39" s="5">
        <v>1218</v>
      </c>
      <c r="R39" s="5"/>
      <c r="S39" s="5"/>
      <c r="T39" s="48" t="str">
        <f t="shared" si="14"/>
        <v>Risaralda</v>
      </c>
      <c r="U39" s="48">
        <f t="shared" si="0"/>
        <v>872</v>
      </c>
      <c r="V39" s="48">
        <f t="shared" si="1"/>
        <v>1568.54</v>
      </c>
      <c r="W39" s="48">
        <f t="shared" si="2"/>
        <v>1896</v>
      </c>
      <c r="X39" s="48">
        <f t="shared" si="3"/>
        <v>761</v>
      </c>
      <c r="Y39" s="48">
        <f t="shared" si="4"/>
        <v>929</v>
      </c>
      <c r="Z39" s="48">
        <f t="shared" si="5"/>
        <v>332</v>
      </c>
      <c r="AA39" s="48">
        <f t="shared" si="6"/>
        <v>840</v>
      </c>
      <c r="AB39" s="48">
        <f t="shared" si="7"/>
        <v>1140.56</v>
      </c>
      <c r="AC39" s="48">
        <f t="shared" si="8"/>
        <v>730</v>
      </c>
      <c r="AD39" s="48">
        <f t="shared" si="9"/>
        <v>813</v>
      </c>
      <c r="AE39" s="48">
        <f t="shared" si="10"/>
        <v>157</v>
      </c>
      <c r="AF39" s="48">
        <f t="shared" si="11"/>
        <v>0</v>
      </c>
      <c r="AG39" s="48">
        <f t="shared" si="12"/>
        <v>10039.1</v>
      </c>
      <c r="AH39" s="48">
        <f t="shared" si="13"/>
        <v>1218</v>
      </c>
      <c r="AI39" s="13">
        <f t="shared" si="15"/>
        <v>1218</v>
      </c>
      <c r="AJ39" s="24">
        <f t="shared" si="16"/>
        <v>2.7305862380336767E-3</v>
      </c>
    </row>
    <row r="40" spans="1:36">
      <c r="A40" s="6" t="s">
        <v>493</v>
      </c>
      <c r="B40" s="5">
        <v>3472</v>
      </c>
      <c r="C40" s="5">
        <v>1130</v>
      </c>
      <c r="D40" s="5">
        <v>972</v>
      </c>
      <c r="E40" s="5"/>
      <c r="F40" s="5">
        <v>306</v>
      </c>
      <c r="G40" s="5">
        <v>558</v>
      </c>
      <c r="H40" s="5">
        <v>833</v>
      </c>
      <c r="I40" s="5">
        <v>335</v>
      </c>
      <c r="J40" s="5">
        <v>1652</v>
      </c>
      <c r="K40" s="5">
        <v>2110</v>
      </c>
      <c r="L40" s="5">
        <v>1349</v>
      </c>
      <c r="M40" s="5">
        <v>1685</v>
      </c>
      <c r="N40" s="5">
        <v>14402</v>
      </c>
      <c r="O40" s="5">
        <v>206</v>
      </c>
      <c r="P40" s="5">
        <v>206</v>
      </c>
      <c r="R40" s="5"/>
      <c r="S40" s="5"/>
      <c r="T40" s="48" t="str">
        <f t="shared" si="14"/>
        <v>Putumayo</v>
      </c>
      <c r="U40" s="48">
        <f t="shared" si="0"/>
        <v>3472</v>
      </c>
      <c r="V40" s="48">
        <f t="shared" si="1"/>
        <v>1130</v>
      </c>
      <c r="W40" s="48">
        <f t="shared" si="2"/>
        <v>972</v>
      </c>
      <c r="X40" s="48">
        <f t="shared" si="3"/>
        <v>0</v>
      </c>
      <c r="Y40" s="48">
        <f t="shared" si="4"/>
        <v>306</v>
      </c>
      <c r="Z40" s="48">
        <f t="shared" si="5"/>
        <v>558</v>
      </c>
      <c r="AA40" s="48">
        <f t="shared" si="6"/>
        <v>833</v>
      </c>
      <c r="AB40" s="48">
        <f t="shared" si="7"/>
        <v>335</v>
      </c>
      <c r="AC40" s="48">
        <f t="shared" si="8"/>
        <v>1652</v>
      </c>
      <c r="AD40" s="48">
        <f t="shared" si="9"/>
        <v>2110</v>
      </c>
      <c r="AE40" s="48">
        <f t="shared" si="10"/>
        <v>1349</v>
      </c>
      <c r="AF40" s="48">
        <f t="shared" si="11"/>
        <v>1685</v>
      </c>
      <c r="AG40" s="48">
        <f t="shared" si="12"/>
        <v>14402</v>
      </c>
      <c r="AH40" s="48">
        <f t="shared" si="13"/>
        <v>206</v>
      </c>
      <c r="AI40" s="13">
        <f t="shared" si="15"/>
        <v>206</v>
      </c>
      <c r="AJ40" s="24">
        <f t="shared" si="16"/>
        <v>4.6182328820602414E-4</v>
      </c>
    </row>
    <row r="41" spans="1:36">
      <c r="A41" s="6" t="s">
        <v>510</v>
      </c>
      <c r="B41" s="5"/>
      <c r="C41" s="5">
        <v>887.58</v>
      </c>
      <c r="D41" s="5">
        <v>392</v>
      </c>
      <c r="E41" s="5">
        <v>490</v>
      </c>
      <c r="F41" s="5">
        <v>122</v>
      </c>
      <c r="G41" s="5">
        <v>1160</v>
      </c>
      <c r="H41" s="5">
        <v>579</v>
      </c>
      <c r="I41" s="5">
        <v>450</v>
      </c>
      <c r="J41" s="5">
        <v>440</v>
      </c>
      <c r="K41" s="5"/>
      <c r="L41" s="5"/>
      <c r="M41" s="5"/>
      <c r="N41" s="5">
        <v>4520.58</v>
      </c>
      <c r="O41" s="5"/>
      <c r="P41" s="5"/>
      <c r="R41" s="5"/>
      <c r="S41" s="5"/>
      <c r="T41" s="48" t="str">
        <f t="shared" si="14"/>
        <v>Quindio</v>
      </c>
      <c r="U41" s="48">
        <f t="shared" si="0"/>
        <v>0</v>
      </c>
      <c r="V41" s="48">
        <f t="shared" si="1"/>
        <v>887.58</v>
      </c>
      <c r="W41" s="48">
        <f t="shared" si="2"/>
        <v>392</v>
      </c>
      <c r="X41" s="48">
        <f t="shared" si="3"/>
        <v>490</v>
      </c>
      <c r="Y41" s="48">
        <f t="shared" si="4"/>
        <v>122</v>
      </c>
      <c r="Z41" s="48">
        <f t="shared" si="5"/>
        <v>1160</v>
      </c>
      <c r="AA41" s="48">
        <f t="shared" si="6"/>
        <v>579</v>
      </c>
      <c r="AB41" s="48">
        <f t="shared" si="7"/>
        <v>450</v>
      </c>
      <c r="AC41" s="48">
        <f t="shared" si="8"/>
        <v>440</v>
      </c>
      <c r="AD41" s="48">
        <f t="shared" si="9"/>
        <v>0</v>
      </c>
      <c r="AE41" s="48">
        <f t="shared" si="10"/>
        <v>0</v>
      </c>
      <c r="AF41" s="48">
        <f t="shared" si="11"/>
        <v>0</v>
      </c>
      <c r="AG41" s="48">
        <f t="shared" si="12"/>
        <v>4520.58</v>
      </c>
      <c r="AH41" s="48">
        <f t="shared" si="13"/>
        <v>0</v>
      </c>
      <c r="AI41" s="13">
        <f t="shared" si="15"/>
        <v>0</v>
      </c>
      <c r="AJ41" s="24">
        <f t="shared" si="16"/>
        <v>0</v>
      </c>
    </row>
    <row r="42" spans="1:36">
      <c r="A42" s="6" t="s">
        <v>494</v>
      </c>
      <c r="B42" s="5">
        <v>2021</v>
      </c>
      <c r="C42" s="5">
        <v>1233</v>
      </c>
      <c r="D42" s="5">
        <v>416</v>
      </c>
      <c r="E42" s="5">
        <v>952</v>
      </c>
      <c r="F42" s="5">
        <v>245</v>
      </c>
      <c r="G42" s="5">
        <v>897</v>
      </c>
      <c r="H42" s="5">
        <v>1287</v>
      </c>
      <c r="I42" s="5">
        <v>427</v>
      </c>
      <c r="J42" s="5">
        <v>665</v>
      </c>
      <c r="K42" s="5"/>
      <c r="L42" s="5"/>
      <c r="M42" s="5"/>
      <c r="N42" s="5">
        <v>8143</v>
      </c>
      <c r="O42" s="5"/>
      <c r="P42" s="5"/>
      <c r="R42" s="5"/>
      <c r="S42" s="5"/>
      <c r="T42" s="48" t="str">
        <f t="shared" si="14"/>
        <v>Sucre</v>
      </c>
      <c r="U42" s="48">
        <f t="shared" si="0"/>
        <v>2021</v>
      </c>
      <c r="V42" s="48">
        <f t="shared" si="1"/>
        <v>1233</v>
      </c>
      <c r="W42" s="48">
        <f t="shared" si="2"/>
        <v>416</v>
      </c>
      <c r="X42" s="48">
        <f t="shared" si="3"/>
        <v>952</v>
      </c>
      <c r="Y42" s="48">
        <f t="shared" si="4"/>
        <v>245</v>
      </c>
      <c r="Z42" s="48">
        <f t="shared" si="5"/>
        <v>897</v>
      </c>
      <c r="AA42" s="48">
        <f t="shared" si="6"/>
        <v>1287</v>
      </c>
      <c r="AB42" s="48">
        <f t="shared" si="7"/>
        <v>427</v>
      </c>
      <c r="AC42" s="48">
        <f t="shared" si="8"/>
        <v>665</v>
      </c>
      <c r="AD42" s="48">
        <f t="shared" si="9"/>
        <v>0</v>
      </c>
      <c r="AE42" s="48">
        <f t="shared" si="10"/>
        <v>0</v>
      </c>
      <c r="AF42" s="48">
        <f t="shared" si="11"/>
        <v>0</v>
      </c>
      <c r="AG42" s="48">
        <f t="shared" si="12"/>
        <v>8143</v>
      </c>
      <c r="AH42" s="48">
        <f t="shared" si="13"/>
        <v>0</v>
      </c>
      <c r="AI42" s="13">
        <f t="shared" si="15"/>
        <v>0</v>
      </c>
      <c r="AJ42" s="24">
        <f t="shared" si="16"/>
        <v>0</v>
      </c>
    </row>
    <row r="43" spans="1:36">
      <c r="A43" s="6" t="s">
        <v>487</v>
      </c>
      <c r="B43" s="5">
        <v>12876</v>
      </c>
      <c r="C43" s="5">
        <v>6461</v>
      </c>
      <c r="D43" s="5">
        <v>1803.45</v>
      </c>
      <c r="E43" s="5"/>
      <c r="F43" s="5">
        <v>1530</v>
      </c>
      <c r="G43" s="5">
        <v>1250</v>
      </c>
      <c r="H43" s="5">
        <v>949</v>
      </c>
      <c r="I43" s="5"/>
      <c r="J43" s="5">
        <v>249</v>
      </c>
      <c r="K43" s="5">
        <v>149</v>
      </c>
      <c r="L43" s="5">
        <v>917.71</v>
      </c>
      <c r="M43" s="5"/>
      <c r="N43" s="5">
        <v>26185.16</v>
      </c>
      <c r="O43" s="5"/>
      <c r="P43" s="5"/>
      <c r="R43" s="5"/>
      <c r="S43" s="5"/>
      <c r="T43" s="48" t="str">
        <f t="shared" si="14"/>
        <v>Boyacá</v>
      </c>
      <c r="U43" s="48">
        <f t="shared" si="0"/>
        <v>12876</v>
      </c>
      <c r="V43" s="48">
        <f t="shared" si="1"/>
        <v>6461</v>
      </c>
      <c r="W43" s="48">
        <f t="shared" si="2"/>
        <v>1803.45</v>
      </c>
      <c r="X43" s="48">
        <f t="shared" si="3"/>
        <v>0</v>
      </c>
      <c r="Y43" s="48">
        <f t="shared" si="4"/>
        <v>1530</v>
      </c>
      <c r="Z43" s="48">
        <f t="shared" si="5"/>
        <v>1250</v>
      </c>
      <c r="AA43" s="48">
        <f t="shared" si="6"/>
        <v>949</v>
      </c>
      <c r="AB43" s="48">
        <f t="shared" si="7"/>
        <v>0</v>
      </c>
      <c r="AC43" s="48">
        <f t="shared" si="8"/>
        <v>249</v>
      </c>
      <c r="AD43" s="48">
        <f t="shared" si="9"/>
        <v>149</v>
      </c>
      <c r="AE43" s="48">
        <f t="shared" si="10"/>
        <v>917.71</v>
      </c>
      <c r="AF43" s="48">
        <f t="shared" si="11"/>
        <v>0</v>
      </c>
      <c r="AG43" s="48">
        <f t="shared" si="12"/>
        <v>26185.16</v>
      </c>
      <c r="AH43" s="48">
        <f t="shared" si="13"/>
        <v>0</v>
      </c>
      <c r="AI43" s="13">
        <f t="shared" si="15"/>
        <v>0</v>
      </c>
      <c r="AJ43" s="24">
        <f t="shared" si="16"/>
        <v>0</v>
      </c>
    </row>
    <row r="44" spans="1:36" ht="13.8">
      <c r="A44" s="6" t="s">
        <v>382</v>
      </c>
      <c r="B44" s="5">
        <v>511526</v>
      </c>
      <c r="C44" s="5">
        <v>447766.36999999994</v>
      </c>
      <c r="D44" s="5">
        <v>483414.57</v>
      </c>
      <c r="E44" s="5">
        <v>305072.3</v>
      </c>
      <c r="F44" s="5">
        <v>312924.62</v>
      </c>
      <c r="G44" s="5">
        <v>385375.15</v>
      </c>
      <c r="H44" s="5">
        <v>416911.72000000003</v>
      </c>
      <c r="I44" s="5">
        <v>378522.27999999997</v>
      </c>
      <c r="J44" s="5">
        <v>394969.81</v>
      </c>
      <c r="K44" s="5">
        <v>511124.9</v>
      </c>
      <c r="L44" s="5">
        <v>358329.21</v>
      </c>
      <c r="M44" s="5">
        <v>439181</v>
      </c>
      <c r="N44" s="5">
        <v>4945117.93</v>
      </c>
      <c r="O44" s="5">
        <v>446058.06</v>
      </c>
      <c r="P44" s="5">
        <v>446058.06</v>
      </c>
      <c r="R44" s="5"/>
      <c r="S44" s="5"/>
      <c r="T44" s="34" t="s">
        <v>382</v>
      </c>
      <c r="U44" s="35">
        <f t="shared" ref="U44:AJ44" si="17">SUM(U11:U43)</f>
        <v>511526</v>
      </c>
      <c r="V44" s="35">
        <f t="shared" si="17"/>
        <v>447766.36999999994</v>
      </c>
      <c r="W44" s="35">
        <f t="shared" si="17"/>
        <v>483414.57</v>
      </c>
      <c r="X44" s="35">
        <f t="shared" si="17"/>
        <v>305072.3</v>
      </c>
      <c r="Y44" s="35">
        <f t="shared" si="17"/>
        <v>312924.62</v>
      </c>
      <c r="Z44" s="35">
        <f t="shared" si="17"/>
        <v>385375.14999999991</v>
      </c>
      <c r="AA44" s="35">
        <f t="shared" si="17"/>
        <v>416911.72000000003</v>
      </c>
      <c r="AB44" s="35">
        <f t="shared" si="17"/>
        <v>378522.27999999997</v>
      </c>
      <c r="AC44" s="35">
        <f t="shared" si="17"/>
        <v>394969.80999999994</v>
      </c>
      <c r="AD44" s="35">
        <f t="shared" si="17"/>
        <v>511124.9</v>
      </c>
      <c r="AE44" s="35">
        <f t="shared" ref="AE44" si="18">SUM(AE11:AE43)</f>
        <v>358329.21</v>
      </c>
      <c r="AF44" s="35">
        <f t="shared" ref="AF44:AI44" si="19">SUM(AF11:AF43)</f>
        <v>439181</v>
      </c>
      <c r="AG44" s="35">
        <f t="shared" si="19"/>
        <v>4945117.93</v>
      </c>
      <c r="AH44" s="35">
        <f t="shared" si="19"/>
        <v>446058.06</v>
      </c>
      <c r="AI44" s="35">
        <f t="shared" si="19"/>
        <v>446058.06</v>
      </c>
      <c r="AJ44" s="36">
        <f t="shared" si="17"/>
        <v>1.0000000000000002</v>
      </c>
    </row>
    <row r="45" spans="1:36">
      <c r="A45" s="6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R45" s="5"/>
      <c r="S45" s="5"/>
    </row>
    <row r="47" spans="1:36" ht="17.399999999999999">
      <c r="T47" s="26" t="s">
        <v>416</v>
      </c>
    </row>
    <row r="48" spans="1:36">
      <c r="A48" s="3" t="s">
        <v>392</v>
      </c>
      <c r="B48" s="3" t="s">
        <v>381</v>
      </c>
    </row>
    <row r="49" spans="1:36">
      <c r="B49" s="1">
        <v>2024</v>
      </c>
      <c r="N49" s="1" t="s">
        <v>681</v>
      </c>
      <c r="O49" s="1">
        <v>2025</v>
      </c>
      <c r="P49" s="1" t="s">
        <v>682</v>
      </c>
      <c r="U49" s="68">
        <v>2024</v>
      </c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9">
        <v>2025</v>
      </c>
      <c r="AI49" s="70"/>
      <c r="AJ49" s="71"/>
    </row>
    <row r="50" spans="1:36" ht="27.6">
      <c r="A50" s="3" t="s">
        <v>383</v>
      </c>
      <c r="B50" s="1" t="s">
        <v>384</v>
      </c>
      <c r="C50" s="1" t="s">
        <v>385</v>
      </c>
      <c r="D50" s="1" t="s">
        <v>386</v>
      </c>
      <c r="E50" s="1" t="s">
        <v>387</v>
      </c>
      <c r="F50" s="1" t="s">
        <v>388</v>
      </c>
      <c r="G50" s="1" t="s">
        <v>389</v>
      </c>
      <c r="H50" s="1" t="s">
        <v>459</v>
      </c>
      <c r="I50" s="1" t="s">
        <v>512</v>
      </c>
      <c r="J50" s="1" t="s">
        <v>515</v>
      </c>
      <c r="K50" s="1" t="s">
        <v>611</v>
      </c>
      <c r="L50" s="1" t="s">
        <v>621</v>
      </c>
      <c r="M50" s="1" t="s">
        <v>639</v>
      </c>
      <c r="O50" s="1" t="s">
        <v>384</v>
      </c>
      <c r="T50" s="27" t="s">
        <v>383</v>
      </c>
      <c r="U50" s="27" t="s">
        <v>384</v>
      </c>
      <c r="V50" s="27" t="s">
        <v>385</v>
      </c>
      <c r="W50" s="27" t="s">
        <v>386</v>
      </c>
      <c r="X50" s="27" t="s">
        <v>387</v>
      </c>
      <c r="Y50" s="27" t="s">
        <v>388</v>
      </c>
      <c r="Z50" s="27" t="s">
        <v>389</v>
      </c>
      <c r="AA50" s="27" t="s">
        <v>459</v>
      </c>
      <c r="AB50" s="27" t="s">
        <v>512</v>
      </c>
      <c r="AC50" s="27" t="s">
        <v>515</v>
      </c>
      <c r="AD50" s="27" t="s">
        <v>611</v>
      </c>
      <c r="AE50" s="27" t="s">
        <v>621</v>
      </c>
      <c r="AF50" s="27" t="s">
        <v>639</v>
      </c>
      <c r="AG50" s="27" t="s">
        <v>681</v>
      </c>
      <c r="AH50" s="27" t="s">
        <v>384</v>
      </c>
      <c r="AI50" s="33" t="s">
        <v>682</v>
      </c>
      <c r="AJ50" s="33" t="s">
        <v>423</v>
      </c>
    </row>
    <row r="51" spans="1:36">
      <c r="A51" s="6" t="s">
        <v>570</v>
      </c>
      <c r="B51" s="5">
        <v>14921</v>
      </c>
      <c r="C51" s="5">
        <v>12651</v>
      </c>
      <c r="D51" s="5">
        <v>7255</v>
      </c>
      <c r="E51" s="5">
        <v>8396</v>
      </c>
      <c r="F51" s="5">
        <v>5513</v>
      </c>
      <c r="G51" s="5">
        <v>5681.3</v>
      </c>
      <c r="H51" s="5">
        <v>3371</v>
      </c>
      <c r="I51" s="5">
        <v>2458</v>
      </c>
      <c r="J51" s="5">
        <v>1425</v>
      </c>
      <c r="K51" s="5">
        <v>11397</v>
      </c>
      <c r="L51" s="5">
        <v>33311</v>
      </c>
      <c r="M51" s="5">
        <v>42015</v>
      </c>
      <c r="N51" s="5">
        <v>148394.29999999999</v>
      </c>
      <c r="O51" s="5">
        <v>51654</v>
      </c>
      <c r="P51" s="5">
        <v>51654</v>
      </c>
      <c r="T51" s="48" t="str">
        <f>+A51</f>
        <v>CHÍA</v>
      </c>
      <c r="U51" s="48">
        <f t="shared" ref="U51:U114" si="20">+B51</f>
        <v>14921</v>
      </c>
      <c r="V51" s="48">
        <f t="shared" ref="V51:V114" si="21">+C51</f>
        <v>12651</v>
      </c>
      <c r="W51" s="48">
        <f t="shared" ref="W51:W114" si="22">+D51</f>
        <v>7255</v>
      </c>
      <c r="X51" s="48">
        <f t="shared" ref="X51:X114" si="23">+E51</f>
        <v>8396</v>
      </c>
      <c r="Y51" s="48">
        <f t="shared" ref="Y51:Y114" si="24">+F51</f>
        <v>5513</v>
      </c>
      <c r="Z51" s="48">
        <f t="shared" ref="Z51:Z114" si="25">+G51</f>
        <v>5681.3</v>
      </c>
      <c r="AA51" s="48">
        <f t="shared" ref="AA51:AA114" si="26">+H51</f>
        <v>3371</v>
      </c>
      <c r="AB51" s="48">
        <f t="shared" ref="AB51:AB114" si="27">+I51</f>
        <v>2458</v>
      </c>
      <c r="AC51" s="48">
        <f t="shared" ref="AC51:AC114" si="28">+J51</f>
        <v>1425</v>
      </c>
      <c r="AD51" s="48">
        <f t="shared" ref="AD51:AD114" si="29">+K51</f>
        <v>11397</v>
      </c>
      <c r="AE51" s="48">
        <f t="shared" ref="AE51:AE114" si="30">+L51</f>
        <v>33311</v>
      </c>
      <c r="AF51" s="48">
        <f t="shared" ref="AF51:AF114" si="31">+M51</f>
        <v>42015</v>
      </c>
      <c r="AG51" s="48">
        <f t="shared" ref="AG51:AG114" si="32">+N51</f>
        <v>148394.29999999999</v>
      </c>
      <c r="AH51" s="48">
        <f t="shared" ref="AH51:AH114" si="33">+O51</f>
        <v>51654</v>
      </c>
      <c r="AI51" s="13">
        <f t="shared" ref="AI51:AI114" si="34">+SUM(AH51)</f>
        <v>51654</v>
      </c>
      <c r="AJ51" s="24">
        <f t="shared" ref="AJ51:AJ82" si="35">+AI51/$AI$237</f>
        <v>0.11580106858734937</v>
      </c>
    </row>
    <row r="52" spans="1:36">
      <c r="A52" s="6" t="s">
        <v>147</v>
      </c>
      <c r="B52" s="5">
        <v>20260</v>
      </c>
      <c r="C52" s="5">
        <v>21776</v>
      </c>
      <c r="D52" s="5">
        <v>17671</v>
      </c>
      <c r="E52" s="5">
        <v>13227</v>
      </c>
      <c r="F52" s="5">
        <v>15342</v>
      </c>
      <c r="G52" s="5">
        <v>14993</v>
      </c>
      <c r="H52" s="5">
        <v>25149</v>
      </c>
      <c r="I52" s="5">
        <v>26828.42</v>
      </c>
      <c r="J52" s="5">
        <v>18239</v>
      </c>
      <c r="K52" s="5">
        <v>20456.45</v>
      </c>
      <c r="L52" s="5">
        <v>37317</v>
      </c>
      <c r="M52" s="5">
        <v>47212.5</v>
      </c>
      <c r="N52" s="5">
        <v>278471.37</v>
      </c>
      <c r="O52" s="5">
        <v>42361</v>
      </c>
      <c r="P52" s="5">
        <v>42361</v>
      </c>
      <c r="T52" s="48" t="str">
        <f t="shared" ref="T52:T115" si="36">+A52</f>
        <v>VILLAVICENCIO</v>
      </c>
      <c r="U52" s="48">
        <f t="shared" si="20"/>
        <v>20260</v>
      </c>
      <c r="V52" s="48">
        <f t="shared" si="21"/>
        <v>21776</v>
      </c>
      <c r="W52" s="48">
        <f t="shared" si="22"/>
        <v>17671</v>
      </c>
      <c r="X52" s="48">
        <f t="shared" si="23"/>
        <v>13227</v>
      </c>
      <c r="Y52" s="48">
        <f t="shared" si="24"/>
        <v>15342</v>
      </c>
      <c r="Z52" s="48">
        <f t="shared" si="25"/>
        <v>14993</v>
      </c>
      <c r="AA52" s="48">
        <f t="shared" si="26"/>
        <v>25149</v>
      </c>
      <c r="AB52" s="48">
        <f t="shared" si="27"/>
        <v>26828.42</v>
      </c>
      <c r="AC52" s="48">
        <f t="shared" si="28"/>
        <v>18239</v>
      </c>
      <c r="AD52" s="48">
        <f t="shared" si="29"/>
        <v>20456.45</v>
      </c>
      <c r="AE52" s="48">
        <f t="shared" si="30"/>
        <v>37317</v>
      </c>
      <c r="AF52" s="48">
        <f t="shared" si="31"/>
        <v>47212.5</v>
      </c>
      <c r="AG52" s="48">
        <f t="shared" si="32"/>
        <v>278471.37</v>
      </c>
      <c r="AH52" s="48">
        <f t="shared" si="33"/>
        <v>42361</v>
      </c>
      <c r="AI52" s="13">
        <f t="shared" si="34"/>
        <v>42361</v>
      </c>
      <c r="AJ52" s="24">
        <f t="shared" si="35"/>
        <v>9.496745782376402E-2</v>
      </c>
    </row>
    <row r="53" spans="1:36">
      <c r="A53" s="6" t="s">
        <v>119</v>
      </c>
      <c r="B53" s="5">
        <v>41934</v>
      </c>
      <c r="C53" s="5">
        <v>47350</v>
      </c>
      <c r="D53" s="5">
        <v>43635</v>
      </c>
      <c r="E53" s="5">
        <v>31277</v>
      </c>
      <c r="F53" s="5">
        <v>25630</v>
      </c>
      <c r="G53" s="5">
        <v>29867</v>
      </c>
      <c r="H53" s="5">
        <v>40789</v>
      </c>
      <c r="I53" s="5">
        <v>38854</v>
      </c>
      <c r="J53" s="5">
        <v>46649</v>
      </c>
      <c r="K53" s="5">
        <v>50401</v>
      </c>
      <c r="L53" s="5">
        <v>20501</v>
      </c>
      <c r="M53" s="5">
        <v>31759</v>
      </c>
      <c r="N53" s="5">
        <v>448646</v>
      </c>
      <c r="O53" s="5">
        <v>25537</v>
      </c>
      <c r="P53" s="5">
        <v>25537</v>
      </c>
      <c r="T53" s="48" t="str">
        <f t="shared" si="36"/>
        <v>LETICIA</v>
      </c>
      <c r="U53" s="48">
        <f t="shared" si="20"/>
        <v>41934</v>
      </c>
      <c r="V53" s="48">
        <f t="shared" si="21"/>
        <v>47350</v>
      </c>
      <c r="W53" s="48">
        <f t="shared" si="22"/>
        <v>43635</v>
      </c>
      <c r="X53" s="48">
        <f t="shared" si="23"/>
        <v>31277</v>
      </c>
      <c r="Y53" s="48">
        <f t="shared" si="24"/>
        <v>25630</v>
      </c>
      <c r="Z53" s="48">
        <f t="shared" si="25"/>
        <v>29867</v>
      </c>
      <c r="AA53" s="48">
        <f t="shared" si="26"/>
        <v>40789</v>
      </c>
      <c r="AB53" s="48">
        <f t="shared" si="27"/>
        <v>38854</v>
      </c>
      <c r="AC53" s="48">
        <f t="shared" si="28"/>
        <v>46649</v>
      </c>
      <c r="AD53" s="48">
        <f t="shared" si="29"/>
        <v>50401</v>
      </c>
      <c r="AE53" s="48">
        <f t="shared" si="30"/>
        <v>20501</v>
      </c>
      <c r="AF53" s="48">
        <f t="shared" si="31"/>
        <v>31759</v>
      </c>
      <c r="AG53" s="48">
        <f t="shared" si="32"/>
        <v>448646</v>
      </c>
      <c r="AH53" s="48">
        <f t="shared" si="33"/>
        <v>25537</v>
      </c>
      <c r="AI53" s="13">
        <f t="shared" si="34"/>
        <v>25537</v>
      </c>
      <c r="AJ53" s="24">
        <f t="shared" si="35"/>
        <v>5.7250394713190475E-2</v>
      </c>
    </row>
    <row r="54" spans="1:36">
      <c r="A54" s="6" t="s">
        <v>587</v>
      </c>
      <c r="B54" s="5">
        <v>19406</v>
      </c>
      <c r="C54" s="5">
        <v>15525</v>
      </c>
      <c r="D54" s="5">
        <v>12516</v>
      </c>
      <c r="E54" s="5">
        <v>12822</v>
      </c>
      <c r="F54" s="5">
        <v>8342</v>
      </c>
      <c r="G54" s="5">
        <v>19025</v>
      </c>
      <c r="H54" s="5">
        <v>30256</v>
      </c>
      <c r="I54" s="5">
        <v>15248</v>
      </c>
      <c r="J54" s="5">
        <v>19773</v>
      </c>
      <c r="K54" s="5">
        <v>17777</v>
      </c>
      <c r="L54" s="5">
        <v>8125</v>
      </c>
      <c r="M54" s="5">
        <v>7811</v>
      </c>
      <c r="N54" s="5">
        <v>186626</v>
      </c>
      <c r="O54" s="5">
        <v>20255</v>
      </c>
      <c r="P54" s="5">
        <v>20255</v>
      </c>
      <c r="T54" s="48" t="str">
        <f t="shared" si="36"/>
        <v>PUERTO CARREÑO</v>
      </c>
      <c r="U54" s="48">
        <f t="shared" si="20"/>
        <v>19406</v>
      </c>
      <c r="V54" s="48">
        <f t="shared" si="21"/>
        <v>15525</v>
      </c>
      <c r="W54" s="48">
        <f t="shared" si="22"/>
        <v>12516</v>
      </c>
      <c r="X54" s="48">
        <f t="shared" si="23"/>
        <v>12822</v>
      </c>
      <c r="Y54" s="48">
        <f t="shared" si="24"/>
        <v>8342</v>
      </c>
      <c r="Z54" s="48">
        <f t="shared" si="25"/>
        <v>19025</v>
      </c>
      <c r="AA54" s="48">
        <f t="shared" si="26"/>
        <v>30256</v>
      </c>
      <c r="AB54" s="48">
        <f t="shared" si="27"/>
        <v>15248</v>
      </c>
      <c r="AC54" s="48">
        <f t="shared" si="28"/>
        <v>19773</v>
      </c>
      <c r="AD54" s="48">
        <f t="shared" si="29"/>
        <v>17777</v>
      </c>
      <c r="AE54" s="48">
        <f t="shared" si="30"/>
        <v>8125</v>
      </c>
      <c r="AF54" s="48">
        <f t="shared" si="31"/>
        <v>7811</v>
      </c>
      <c r="AG54" s="48">
        <f t="shared" si="32"/>
        <v>186626</v>
      </c>
      <c r="AH54" s="48">
        <f t="shared" si="33"/>
        <v>20255</v>
      </c>
      <c r="AI54" s="13">
        <f t="shared" si="34"/>
        <v>20255</v>
      </c>
      <c r="AJ54" s="24">
        <f t="shared" si="35"/>
        <v>4.5408886905888443E-2</v>
      </c>
    </row>
    <row r="55" spans="1:36">
      <c r="A55" s="6" t="s">
        <v>115</v>
      </c>
      <c r="B55" s="5">
        <v>17022</v>
      </c>
      <c r="C55" s="5">
        <v>39292</v>
      </c>
      <c r="D55" s="5">
        <v>47800</v>
      </c>
      <c r="E55" s="5">
        <v>11910</v>
      </c>
      <c r="F55" s="5">
        <v>17184</v>
      </c>
      <c r="G55" s="5">
        <v>26122</v>
      </c>
      <c r="H55" s="5">
        <v>28487</v>
      </c>
      <c r="I55" s="5">
        <v>24178</v>
      </c>
      <c r="J55" s="5">
        <v>20973</v>
      </c>
      <c r="K55" s="5">
        <v>21053</v>
      </c>
      <c r="L55" s="5">
        <v>18565</v>
      </c>
      <c r="M55" s="5">
        <v>18580</v>
      </c>
      <c r="N55" s="5">
        <v>291166</v>
      </c>
      <c r="O55" s="5">
        <v>19974</v>
      </c>
      <c r="P55" s="5">
        <v>19974</v>
      </c>
      <c r="T55" s="48" t="str">
        <f t="shared" si="36"/>
        <v>SARAVENA</v>
      </c>
      <c r="U55" s="48">
        <f t="shared" si="20"/>
        <v>17022</v>
      </c>
      <c r="V55" s="48">
        <f t="shared" si="21"/>
        <v>39292</v>
      </c>
      <c r="W55" s="48">
        <f t="shared" si="22"/>
        <v>47800</v>
      </c>
      <c r="X55" s="48">
        <f t="shared" si="23"/>
        <v>11910</v>
      </c>
      <c r="Y55" s="48">
        <f t="shared" si="24"/>
        <v>17184</v>
      </c>
      <c r="Z55" s="48">
        <f t="shared" si="25"/>
        <v>26122</v>
      </c>
      <c r="AA55" s="48">
        <f t="shared" si="26"/>
        <v>28487</v>
      </c>
      <c r="AB55" s="48">
        <f t="shared" si="27"/>
        <v>24178</v>
      </c>
      <c r="AC55" s="48">
        <f t="shared" si="28"/>
        <v>20973</v>
      </c>
      <c r="AD55" s="48">
        <f t="shared" si="29"/>
        <v>21053</v>
      </c>
      <c r="AE55" s="48">
        <f t="shared" si="30"/>
        <v>18565</v>
      </c>
      <c r="AF55" s="48">
        <f t="shared" si="31"/>
        <v>18580</v>
      </c>
      <c r="AG55" s="48">
        <f t="shared" si="32"/>
        <v>291166</v>
      </c>
      <c r="AH55" s="48">
        <f t="shared" si="33"/>
        <v>19974</v>
      </c>
      <c r="AI55" s="13">
        <f t="shared" si="34"/>
        <v>19974</v>
      </c>
      <c r="AJ55" s="24">
        <f t="shared" si="35"/>
        <v>4.4778924071005463E-2</v>
      </c>
    </row>
    <row r="56" spans="1:36">
      <c r="A56" s="6" t="s">
        <v>117</v>
      </c>
      <c r="B56" s="5">
        <v>25014</v>
      </c>
      <c r="C56" s="5">
        <v>29287</v>
      </c>
      <c r="D56" s="5">
        <v>30421</v>
      </c>
      <c r="E56" s="5">
        <v>26358</v>
      </c>
      <c r="F56" s="5">
        <v>11232</v>
      </c>
      <c r="G56" s="5">
        <v>16538.45</v>
      </c>
      <c r="H56" s="5">
        <v>20454</v>
      </c>
      <c r="I56" s="5">
        <v>23007</v>
      </c>
      <c r="J56" s="5">
        <v>16218</v>
      </c>
      <c r="K56" s="5">
        <v>34836</v>
      </c>
      <c r="L56" s="5">
        <v>17857</v>
      </c>
      <c r="M56" s="5">
        <v>30047</v>
      </c>
      <c r="N56" s="5">
        <v>281269.45</v>
      </c>
      <c r="O56" s="5">
        <v>19585</v>
      </c>
      <c r="P56" s="5">
        <v>19585</v>
      </c>
      <c r="T56" s="48" t="str">
        <f t="shared" si="36"/>
        <v>SAN ANDRES - ISLA</v>
      </c>
      <c r="U56" s="48">
        <f t="shared" si="20"/>
        <v>25014</v>
      </c>
      <c r="V56" s="48">
        <f t="shared" si="21"/>
        <v>29287</v>
      </c>
      <c r="W56" s="48">
        <f t="shared" si="22"/>
        <v>30421</v>
      </c>
      <c r="X56" s="48">
        <f t="shared" si="23"/>
        <v>26358</v>
      </c>
      <c r="Y56" s="48">
        <f t="shared" si="24"/>
        <v>11232</v>
      </c>
      <c r="Z56" s="48">
        <f t="shared" si="25"/>
        <v>16538.45</v>
      </c>
      <c r="AA56" s="48">
        <f t="shared" si="26"/>
        <v>20454</v>
      </c>
      <c r="AB56" s="48">
        <f t="shared" si="27"/>
        <v>23007</v>
      </c>
      <c r="AC56" s="48">
        <f t="shared" si="28"/>
        <v>16218</v>
      </c>
      <c r="AD56" s="48">
        <f t="shared" si="29"/>
        <v>34836</v>
      </c>
      <c r="AE56" s="48">
        <f t="shared" si="30"/>
        <v>17857</v>
      </c>
      <c r="AF56" s="48">
        <f t="shared" si="31"/>
        <v>30047</v>
      </c>
      <c r="AG56" s="48">
        <f t="shared" si="32"/>
        <v>281269.45</v>
      </c>
      <c r="AH56" s="48">
        <f t="shared" si="33"/>
        <v>19585</v>
      </c>
      <c r="AI56" s="13">
        <f t="shared" si="34"/>
        <v>19585</v>
      </c>
      <c r="AJ56" s="24">
        <f t="shared" si="35"/>
        <v>4.3906840288907685E-2</v>
      </c>
    </row>
    <row r="57" spans="1:36">
      <c r="A57" s="6" t="s">
        <v>101</v>
      </c>
      <c r="B57" s="5">
        <v>7837</v>
      </c>
      <c r="C57" s="5">
        <v>12668</v>
      </c>
      <c r="D57" s="5">
        <v>14404</v>
      </c>
      <c r="E57" s="5">
        <v>12490</v>
      </c>
      <c r="F57" s="5">
        <v>14216</v>
      </c>
      <c r="G57" s="5">
        <v>17937.72</v>
      </c>
      <c r="H57" s="5">
        <v>14528</v>
      </c>
      <c r="I57" s="5">
        <v>12530.64</v>
      </c>
      <c r="J57" s="5">
        <v>11413</v>
      </c>
      <c r="K57" s="5">
        <v>13555</v>
      </c>
      <c r="L57" s="5">
        <v>8781</v>
      </c>
      <c r="M57" s="5">
        <v>14720</v>
      </c>
      <c r="N57" s="5">
        <v>155080.35999999999</v>
      </c>
      <c r="O57" s="5">
        <v>17959</v>
      </c>
      <c r="P57" s="5">
        <v>17959</v>
      </c>
      <c r="T57" s="48" t="str">
        <f t="shared" si="36"/>
        <v>BARRANQUILLA</v>
      </c>
      <c r="U57" s="48">
        <f t="shared" si="20"/>
        <v>7837</v>
      </c>
      <c r="V57" s="48">
        <f t="shared" si="21"/>
        <v>12668</v>
      </c>
      <c r="W57" s="48">
        <f t="shared" si="22"/>
        <v>14404</v>
      </c>
      <c r="X57" s="48">
        <f t="shared" si="23"/>
        <v>12490</v>
      </c>
      <c r="Y57" s="48">
        <f t="shared" si="24"/>
        <v>14216</v>
      </c>
      <c r="Z57" s="48">
        <f t="shared" si="25"/>
        <v>17937.72</v>
      </c>
      <c r="AA57" s="48">
        <f t="shared" si="26"/>
        <v>14528</v>
      </c>
      <c r="AB57" s="48">
        <f t="shared" si="27"/>
        <v>12530.64</v>
      </c>
      <c r="AC57" s="48">
        <f t="shared" si="28"/>
        <v>11413</v>
      </c>
      <c r="AD57" s="48">
        <f t="shared" si="29"/>
        <v>13555</v>
      </c>
      <c r="AE57" s="48">
        <f t="shared" si="30"/>
        <v>8781</v>
      </c>
      <c r="AF57" s="48">
        <f t="shared" si="31"/>
        <v>14720</v>
      </c>
      <c r="AG57" s="48">
        <f t="shared" si="32"/>
        <v>155080.35999999999</v>
      </c>
      <c r="AH57" s="48">
        <f t="shared" si="33"/>
        <v>17959</v>
      </c>
      <c r="AI57" s="13">
        <f t="shared" si="34"/>
        <v>17959</v>
      </c>
      <c r="AJ57" s="24">
        <f t="shared" si="35"/>
        <v>4.0261574916951391E-2</v>
      </c>
    </row>
    <row r="58" spans="1:36">
      <c r="A58" s="6" t="s">
        <v>548</v>
      </c>
      <c r="B58" s="5">
        <v>13235</v>
      </c>
      <c r="C58" s="5">
        <v>18033</v>
      </c>
      <c r="D58" s="5">
        <v>28834</v>
      </c>
      <c r="E58" s="5">
        <v>20294</v>
      </c>
      <c r="F58" s="5">
        <v>14487.26</v>
      </c>
      <c r="G58" s="5">
        <v>14919.54</v>
      </c>
      <c r="H58" s="5">
        <v>18174.32</v>
      </c>
      <c r="I58" s="5">
        <v>18890</v>
      </c>
      <c r="J58" s="5">
        <v>17796</v>
      </c>
      <c r="K58" s="5">
        <v>28086</v>
      </c>
      <c r="L58" s="5">
        <v>13849</v>
      </c>
      <c r="M58" s="5">
        <v>17926</v>
      </c>
      <c r="N58" s="5">
        <v>224524.12</v>
      </c>
      <c r="O58" s="5">
        <v>17472.5</v>
      </c>
      <c r="P58" s="5">
        <v>17472.5</v>
      </c>
      <c r="T58" s="48" t="str">
        <f t="shared" si="36"/>
        <v>BOGOTÁ, D.C.</v>
      </c>
      <c r="U58" s="48">
        <f t="shared" si="20"/>
        <v>13235</v>
      </c>
      <c r="V58" s="48">
        <f t="shared" si="21"/>
        <v>18033</v>
      </c>
      <c r="W58" s="48">
        <f t="shared" si="22"/>
        <v>28834</v>
      </c>
      <c r="X58" s="48">
        <f t="shared" si="23"/>
        <v>20294</v>
      </c>
      <c r="Y58" s="48">
        <f t="shared" si="24"/>
        <v>14487.26</v>
      </c>
      <c r="Z58" s="48">
        <f t="shared" si="25"/>
        <v>14919.54</v>
      </c>
      <c r="AA58" s="48">
        <f t="shared" si="26"/>
        <v>18174.32</v>
      </c>
      <c r="AB58" s="48">
        <f t="shared" si="27"/>
        <v>18890</v>
      </c>
      <c r="AC58" s="48">
        <f t="shared" si="28"/>
        <v>17796</v>
      </c>
      <c r="AD58" s="48">
        <f t="shared" si="29"/>
        <v>28086</v>
      </c>
      <c r="AE58" s="48">
        <f t="shared" si="30"/>
        <v>13849</v>
      </c>
      <c r="AF58" s="48">
        <f t="shared" si="31"/>
        <v>17926</v>
      </c>
      <c r="AG58" s="48">
        <f t="shared" si="32"/>
        <v>224524.12</v>
      </c>
      <c r="AH58" s="48">
        <f t="shared" si="33"/>
        <v>17472.5</v>
      </c>
      <c r="AI58" s="13">
        <f t="shared" si="34"/>
        <v>17472.5</v>
      </c>
      <c r="AJ58" s="24">
        <f t="shared" si="35"/>
        <v>3.9170909724173572E-2</v>
      </c>
    </row>
    <row r="59" spans="1:36">
      <c r="A59" s="6" t="s">
        <v>591</v>
      </c>
      <c r="B59" s="5">
        <v>35976</v>
      </c>
      <c r="C59" s="5">
        <v>32389.24</v>
      </c>
      <c r="D59" s="5">
        <v>38770.94</v>
      </c>
      <c r="E59" s="5">
        <v>14258</v>
      </c>
      <c r="F59" s="5">
        <v>16105</v>
      </c>
      <c r="G59" s="5">
        <v>14200</v>
      </c>
      <c r="H59" s="5">
        <v>12791</v>
      </c>
      <c r="I59" s="5">
        <v>14123</v>
      </c>
      <c r="J59" s="5">
        <v>21818</v>
      </c>
      <c r="K59" s="5">
        <v>29646</v>
      </c>
      <c r="L59" s="5">
        <v>18013</v>
      </c>
      <c r="M59" s="5">
        <v>20407</v>
      </c>
      <c r="N59" s="5">
        <v>268497.18</v>
      </c>
      <c r="O59" s="5">
        <v>16448.41</v>
      </c>
      <c r="P59" s="5">
        <v>16448.41</v>
      </c>
      <c r="T59" s="48" t="str">
        <f t="shared" si="36"/>
        <v>QUIBDÓ</v>
      </c>
      <c r="U59" s="48">
        <f t="shared" si="20"/>
        <v>35976</v>
      </c>
      <c r="V59" s="48">
        <f t="shared" si="21"/>
        <v>32389.24</v>
      </c>
      <c r="W59" s="48">
        <f t="shared" si="22"/>
        <v>38770.94</v>
      </c>
      <c r="X59" s="48">
        <f t="shared" si="23"/>
        <v>14258</v>
      </c>
      <c r="Y59" s="48">
        <f t="shared" si="24"/>
        <v>16105</v>
      </c>
      <c r="Z59" s="48">
        <f t="shared" si="25"/>
        <v>14200</v>
      </c>
      <c r="AA59" s="48">
        <f t="shared" si="26"/>
        <v>12791</v>
      </c>
      <c r="AB59" s="48">
        <f t="shared" si="27"/>
        <v>14123</v>
      </c>
      <c r="AC59" s="48">
        <f t="shared" si="28"/>
        <v>21818</v>
      </c>
      <c r="AD59" s="48">
        <f t="shared" si="29"/>
        <v>29646</v>
      </c>
      <c r="AE59" s="48">
        <f t="shared" si="30"/>
        <v>18013</v>
      </c>
      <c r="AF59" s="48">
        <f t="shared" si="31"/>
        <v>20407</v>
      </c>
      <c r="AG59" s="48">
        <f t="shared" si="32"/>
        <v>268497.18</v>
      </c>
      <c r="AH59" s="48">
        <f t="shared" si="33"/>
        <v>16448.41</v>
      </c>
      <c r="AI59" s="13">
        <f t="shared" si="34"/>
        <v>16448.41</v>
      </c>
      <c r="AJ59" s="24">
        <f t="shared" si="35"/>
        <v>3.6875042679421599E-2</v>
      </c>
    </row>
    <row r="60" spans="1:36">
      <c r="A60" s="6" t="s">
        <v>578</v>
      </c>
      <c r="B60" s="5">
        <v>11316</v>
      </c>
      <c r="C60" s="5">
        <v>12540</v>
      </c>
      <c r="D60" s="5">
        <v>25107</v>
      </c>
      <c r="E60" s="5">
        <v>13201</v>
      </c>
      <c r="F60" s="5">
        <v>12578</v>
      </c>
      <c r="G60" s="5">
        <v>7337</v>
      </c>
      <c r="H60" s="5">
        <v>5127</v>
      </c>
      <c r="I60" s="5">
        <v>10146</v>
      </c>
      <c r="J60" s="5">
        <v>17952</v>
      </c>
      <c r="K60" s="5">
        <v>9972</v>
      </c>
      <c r="L60" s="5">
        <v>10240</v>
      </c>
      <c r="M60" s="5">
        <v>11674</v>
      </c>
      <c r="N60" s="5">
        <v>147190</v>
      </c>
      <c r="O60" s="5">
        <v>15285.15</v>
      </c>
      <c r="P60" s="5">
        <v>15285.15</v>
      </c>
      <c r="T60" s="48" t="str">
        <f t="shared" si="36"/>
        <v>MEDELLÍN</v>
      </c>
      <c r="U60" s="48">
        <f t="shared" si="20"/>
        <v>11316</v>
      </c>
      <c r="V60" s="48">
        <f t="shared" si="21"/>
        <v>12540</v>
      </c>
      <c r="W60" s="48">
        <f t="shared" si="22"/>
        <v>25107</v>
      </c>
      <c r="X60" s="48">
        <f t="shared" si="23"/>
        <v>13201</v>
      </c>
      <c r="Y60" s="48">
        <f t="shared" si="24"/>
        <v>12578</v>
      </c>
      <c r="Z60" s="48">
        <f t="shared" si="25"/>
        <v>7337</v>
      </c>
      <c r="AA60" s="48">
        <f t="shared" si="26"/>
        <v>5127</v>
      </c>
      <c r="AB60" s="48">
        <f t="shared" si="27"/>
        <v>10146</v>
      </c>
      <c r="AC60" s="48">
        <f t="shared" si="28"/>
        <v>17952</v>
      </c>
      <c r="AD60" s="48">
        <f t="shared" si="29"/>
        <v>9972</v>
      </c>
      <c r="AE60" s="48">
        <f t="shared" si="30"/>
        <v>10240</v>
      </c>
      <c r="AF60" s="48">
        <f t="shared" si="31"/>
        <v>11674</v>
      </c>
      <c r="AG60" s="48">
        <f t="shared" si="32"/>
        <v>147190</v>
      </c>
      <c r="AH60" s="48">
        <f t="shared" si="33"/>
        <v>15285.15</v>
      </c>
      <c r="AI60" s="13">
        <f t="shared" si="34"/>
        <v>15285.15</v>
      </c>
      <c r="AJ60" s="24">
        <f t="shared" si="35"/>
        <v>3.4267175891855871E-2</v>
      </c>
    </row>
    <row r="61" spans="1:36">
      <c r="A61" s="6" t="s">
        <v>530</v>
      </c>
      <c r="B61" s="5">
        <v>11833</v>
      </c>
      <c r="C61" s="5">
        <v>11545</v>
      </c>
      <c r="D61" s="5">
        <v>21994</v>
      </c>
      <c r="E61" s="5">
        <v>5483</v>
      </c>
      <c r="F61" s="5">
        <v>10739</v>
      </c>
      <c r="G61" s="5">
        <v>16854</v>
      </c>
      <c r="H61" s="5">
        <v>17807</v>
      </c>
      <c r="I61" s="5">
        <v>23963</v>
      </c>
      <c r="J61" s="5">
        <v>12929</v>
      </c>
      <c r="K61" s="5">
        <v>19945</v>
      </c>
      <c r="L61" s="5">
        <v>16787</v>
      </c>
      <c r="M61" s="5">
        <v>15929</v>
      </c>
      <c r="N61" s="5">
        <v>185808</v>
      </c>
      <c r="O61" s="5">
        <v>14799</v>
      </c>
      <c r="P61" s="5">
        <v>14799</v>
      </c>
      <c r="T61" s="48" t="str">
        <f t="shared" si="36"/>
        <v>ARAUCA</v>
      </c>
      <c r="U61" s="48">
        <f t="shared" si="20"/>
        <v>11833</v>
      </c>
      <c r="V61" s="48">
        <f t="shared" si="21"/>
        <v>11545</v>
      </c>
      <c r="W61" s="48">
        <f t="shared" si="22"/>
        <v>21994</v>
      </c>
      <c r="X61" s="48">
        <f t="shared" si="23"/>
        <v>5483</v>
      </c>
      <c r="Y61" s="48">
        <f t="shared" si="24"/>
        <v>10739</v>
      </c>
      <c r="Z61" s="48">
        <f t="shared" si="25"/>
        <v>16854</v>
      </c>
      <c r="AA61" s="48">
        <f t="shared" si="26"/>
        <v>17807</v>
      </c>
      <c r="AB61" s="48">
        <f t="shared" si="27"/>
        <v>23963</v>
      </c>
      <c r="AC61" s="48">
        <f t="shared" si="28"/>
        <v>12929</v>
      </c>
      <c r="AD61" s="48">
        <f t="shared" si="29"/>
        <v>19945</v>
      </c>
      <c r="AE61" s="48">
        <f t="shared" si="30"/>
        <v>16787</v>
      </c>
      <c r="AF61" s="48">
        <f t="shared" si="31"/>
        <v>15929</v>
      </c>
      <c r="AG61" s="48">
        <f t="shared" si="32"/>
        <v>185808</v>
      </c>
      <c r="AH61" s="48">
        <f t="shared" si="33"/>
        <v>14799</v>
      </c>
      <c r="AI61" s="13">
        <f t="shared" si="34"/>
        <v>14799</v>
      </c>
      <c r="AJ61" s="24">
        <f t="shared" si="35"/>
        <v>3.3177295350295878E-2</v>
      </c>
    </row>
    <row r="62" spans="1:36">
      <c r="A62" s="6" t="s">
        <v>572</v>
      </c>
      <c r="B62" s="5">
        <v>18028</v>
      </c>
      <c r="C62" s="5">
        <v>18145</v>
      </c>
      <c r="D62" s="5">
        <v>21560</v>
      </c>
      <c r="E62" s="5">
        <v>18429</v>
      </c>
      <c r="F62" s="5">
        <v>14531</v>
      </c>
      <c r="G62" s="5">
        <v>19253</v>
      </c>
      <c r="H62" s="5">
        <v>20642</v>
      </c>
      <c r="I62" s="5">
        <v>13598</v>
      </c>
      <c r="J62" s="5">
        <v>18117</v>
      </c>
      <c r="K62" s="5">
        <v>26727</v>
      </c>
      <c r="L62" s="5">
        <v>7287</v>
      </c>
      <c r="M62" s="5">
        <v>4661</v>
      </c>
      <c r="N62" s="5">
        <v>200978</v>
      </c>
      <c r="O62" s="5">
        <v>13866</v>
      </c>
      <c r="P62" s="5">
        <v>13866</v>
      </c>
      <c r="T62" s="48" t="str">
        <f t="shared" si="36"/>
        <v>INÍRIDA</v>
      </c>
      <c r="U62" s="48">
        <f t="shared" si="20"/>
        <v>18028</v>
      </c>
      <c r="V62" s="48">
        <f t="shared" si="21"/>
        <v>18145</v>
      </c>
      <c r="W62" s="48">
        <f t="shared" si="22"/>
        <v>21560</v>
      </c>
      <c r="X62" s="48">
        <f t="shared" si="23"/>
        <v>18429</v>
      </c>
      <c r="Y62" s="48">
        <f t="shared" si="24"/>
        <v>14531</v>
      </c>
      <c r="Z62" s="48">
        <f t="shared" si="25"/>
        <v>19253</v>
      </c>
      <c r="AA62" s="48">
        <f t="shared" si="26"/>
        <v>20642</v>
      </c>
      <c r="AB62" s="48">
        <f t="shared" si="27"/>
        <v>13598</v>
      </c>
      <c r="AC62" s="48">
        <f t="shared" si="28"/>
        <v>18117</v>
      </c>
      <c r="AD62" s="48">
        <f t="shared" si="29"/>
        <v>26727</v>
      </c>
      <c r="AE62" s="48">
        <f t="shared" si="30"/>
        <v>7287</v>
      </c>
      <c r="AF62" s="48">
        <f t="shared" si="31"/>
        <v>4661</v>
      </c>
      <c r="AG62" s="48">
        <f t="shared" si="32"/>
        <v>200978</v>
      </c>
      <c r="AH62" s="48">
        <f t="shared" si="33"/>
        <v>13866</v>
      </c>
      <c r="AI62" s="13">
        <f t="shared" si="34"/>
        <v>13866</v>
      </c>
      <c r="AJ62" s="24">
        <f t="shared" si="35"/>
        <v>3.1085639389634614E-2</v>
      </c>
    </row>
    <row r="63" spans="1:36">
      <c r="A63" s="6" t="s">
        <v>89</v>
      </c>
      <c r="B63" s="5">
        <v>430</v>
      </c>
      <c r="C63" s="5">
        <v>4328</v>
      </c>
      <c r="D63" s="5">
        <v>2579</v>
      </c>
      <c r="E63" s="5">
        <v>3399</v>
      </c>
      <c r="F63" s="5">
        <v>2933.18</v>
      </c>
      <c r="G63" s="5">
        <v>1395.1799999999998</v>
      </c>
      <c r="H63" s="5">
        <v>1093</v>
      </c>
      <c r="I63" s="5">
        <v>2649</v>
      </c>
      <c r="J63" s="5">
        <v>238</v>
      </c>
      <c r="K63" s="5"/>
      <c r="L63" s="5">
        <v>1962.5</v>
      </c>
      <c r="M63" s="5">
        <v>7414.5</v>
      </c>
      <c r="N63" s="5">
        <v>28421.360000000001</v>
      </c>
      <c r="O63" s="5">
        <v>13418.5</v>
      </c>
      <c r="P63" s="5">
        <v>13418.5</v>
      </c>
      <c r="T63" s="48" t="str">
        <f t="shared" si="36"/>
        <v>NEIVA</v>
      </c>
      <c r="U63" s="48">
        <f t="shared" si="20"/>
        <v>430</v>
      </c>
      <c r="V63" s="48">
        <f t="shared" si="21"/>
        <v>4328</v>
      </c>
      <c r="W63" s="48">
        <f t="shared" si="22"/>
        <v>2579</v>
      </c>
      <c r="X63" s="48">
        <f t="shared" si="23"/>
        <v>3399</v>
      </c>
      <c r="Y63" s="48">
        <f t="shared" si="24"/>
        <v>2933.18</v>
      </c>
      <c r="Z63" s="48">
        <f t="shared" si="25"/>
        <v>1395.1799999999998</v>
      </c>
      <c r="AA63" s="48">
        <f t="shared" si="26"/>
        <v>1093</v>
      </c>
      <c r="AB63" s="48">
        <f t="shared" si="27"/>
        <v>2649</v>
      </c>
      <c r="AC63" s="48">
        <f t="shared" si="28"/>
        <v>238</v>
      </c>
      <c r="AD63" s="48">
        <f t="shared" si="29"/>
        <v>0</v>
      </c>
      <c r="AE63" s="48">
        <f t="shared" si="30"/>
        <v>1962.5</v>
      </c>
      <c r="AF63" s="48">
        <f t="shared" si="31"/>
        <v>7414.5</v>
      </c>
      <c r="AG63" s="48">
        <f t="shared" si="32"/>
        <v>28421.360000000001</v>
      </c>
      <c r="AH63" s="48">
        <f t="shared" si="33"/>
        <v>13418.5</v>
      </c>
      <c r="AI63" s="13">
        <f t="shared" si="34"/>
        <v>13418.5</v>
      </c>
      <c r="AJ63" s="24">
        <f t="shared" si="35"/>
        <v>3.0082406761128808E-2</v>
      </c>
    </row>
    <row r="64" spans="1:36">
      <c r="A64" s="6" t="s">
        <v>585</v>
      </c>
      <c r="B64" s="5">
        <v>416</v>
      </c>
      <c r="C64" s="5">
        <v>203</v>
      </c>
      <c r="D64" s="5">
        <v>2313.12</v>
      </c>
      <c r="E64" s="5">
        <v>636</v>
      </c>
      <c r="F64" s="5">
        <v>1710</v>
      </c>
      <c r="G64" s="5">
        <v>680.18</v>
      </c>
      <c r="H64" s="5"/>
      <c r="I64" s="5">
        <v>1383</v>
      </c>
      <c r="J64" s="5">
        <v>491</v>
      </c>
      <c r="K64" s="5">
        <v>528</v>
      </c>
      <c r="L64" s="5">
        <v>11873</v>
      </c>
      <c r="M64" s="5">
        <v>16138</v>
      </c>
      <c r="N64" s="5">
        <v>36371.300000000003</v>
      </c>
      <c r="O64" s="5">
        <v>11977</v>
      </c>
      <c r="P64" s="5">
        <v>11977</v>
      </c>
      <c r="T64" s="48" t="str">
        <f t="shared" si="36"/>
        <v>POPAYÁN</v>
      </c>
      <c r="U64" s="48">
        <f t="shared" si="20"/>
        <v>416</v>
      </c>
      <c r="V64" s="48">
        <f t="shared" si="21"/>
        <v>203</v>
      </c>
      <c r="W64" s="48">
        <f t="shared" si="22"/>
        <v>2313.12</v>
      </c>
      <c r="X64" s="48">
        <f t="shared" si="23"/>
        <v>636</v>
      </c>
      <c r="Y64" s="48">
        <f t="shared" si="24"/>
        <v>1710</v>
      </c>
      <c r="Z64" s="48">
        <f t="shared" si="25"/>
        <v>680.18</v>
      </c>
      <c r="AA64" s="48">
        <f t="shared" si="26"/>
        <v>0</v>
      </c>
      <c r="AB64" s="48">
        <f t="shared" si="27"/>
        <v>1383</v>
      </c>
      <c r="AC64" s="48">
        <f t="shared" si="28"/>
        <v>491</v>
      </c>
      <c r="AD64" s="48">
        <f t="shared" si="29"/>
        <v>528</v>
      </c>
      <c r="AE64" s="48">
        <f t="shared" si="30"/>
        <v>11873</v>
      </c>
      <c r="AF64" s="48">
        <f t="shared" si="31"/>
        <v>16138</v>
      </c>
      <c r="AG64" s="48">
        <f t="shared" si="32"/>
        <v>36371.300000000003</v>
      </c>
      <c r="AH64" s="48">
        <f t="shared" si="33"/>
        <v>11977</v>
      </c>
      <c r="AI64" s="13">
        <f t="shared" si="34"/>
        <v>11977</v>
      </c>
      <c r="AJ64" s="24">
        <f t="shared" si="35"/>
        <v>2.6850764673997819E-2</v>
      </c>
    </row>
    <row r="65" spans="1:36">
      <c r="A65" s="6" t="s">
        <v>581</v>
      </c>
      <c r="B65" s="5">
        <v>9483</v>
      </c>
      <c r="C65" s="5">
        <v>10680</v>
      </c>
      <c r="D65" s="5">
        <v>6662</v>
      </c>
      <c r="E65" s="5">
        <v>6852</v>
      </c>
      <c r="F65" s="5">
        <v>12310</v>
      </c>
      <c r="G65" s="5">
        <v>11616</v>
      </c>
      <c r="H65" s="5">
        <v>3823.9</v>
      </c>
      <c r="I65" s="5">
        <v>12224</v>
      </c>
      <c r="J65" s="5">
        <v>34572</v>
      </c>
      <c r="K65" s="5">
        <v>15458</v>
      </c>
      <c r="L65" s="5">
        <v>9582</v>
      </c>
      <c r="M65" s="5">
        <v>18172.5</v>
      </c>
      <c r="N65" s="5">
        <v>151435.4</v>
      </c>
      <c r="O65" s="5">
        <v>10085</v>
      </c>
      <c r="P65" s="5">
        <v>10085</v>
      </c>
      <c r="T65" s="48" t="str">
        <f t="shared" si="36"/>
        <v>MONTERÍA</v>
      </c>
      <c r="U65" s="48">
        <f t="shared" si="20"/>
        <v>9483</v>
      </c>
      <c r="V65" s="48">
        <f t="shared" si="21"/>
        <v>10680</v>
      </c>
      <c r="W65" s="48">
        <f t="shared" si="22"/>
        <v>6662</v>
      </c>
      <c r="X65" s="48">
        <f t="shared" si="23"/>
        <v>6852</v>
      </c>
      <c r="Y65" s="48">
        <f t="shared" si="24"/>
        <v>12310</v>
      </c>
      <c r="Z65" s="48">
        <f t="shared" si="25"/>
        <v>11616</v>
      </c>
      <c r="AA65" s="48">
        <f t="shared" si="26"/>
        <v>3823.9</v>
      </c>
      <c r="AB65" s="48">
        <f t="shared" si="27"/>
        <v>12224</v>
      </c>
      <c r="AC65" s="48">
        <f t="shared" si="28"/>
        <v>34572</v>
      </c>
      <c r="AD65" s="48">
        <f t="shared" si="29"/>
        <v>15458</v>
      </c>
      <c r="AE65" s="48">
        <f t="shared" si="30"/>
        <v>9582</v>
      </c>
      <c r="AF65" s="48">
        <f t="shared" si="31"/>
        <v>18172.5</v>
      </c>
      <c r="AG65" s="48">
        <f t="shared" si="32"/>
        <v>151435.4</v>
      </c>
      <c r="AH65" s="48">
        <f t="shared" si="33"/>
        <v>10085</v>
      </c>
      <c r="AI65" s="13">
        <f t="shared" si="34"/>
        <v>10085</v>
      </c>
      <c r="AJ65" s="24">
        <f t="shared" si="35"/>
        <v>2.2609164376493948E-2</v>
      </c>
    </row>
    <row r="66" spans="1:36">
      <c r="A66" s="6" t="s">
        <v>36</v>
      </c>
      <c r="B66" s="5">
        <v>5515</v>
      </c>
      <c r="C66" s="5">
        <v>5584</v>
      </c>
      <c r="D66" s="5">
        <v>3637</v>
      </c>
      <c r="E66" s="5">
        <v>5032</v>
      </c>
      <c r="F66" s="5">
        <v>6924</v>
      </c>
      <c r="G66" s="5">
        <v>7984</v>
      </c>
      <c r="H66" s="5">
        <v>6317</v>
      </c>
      <c r="I66" s="5">
        <v>7669</v>
      </c>
      <c r="J66" s="5">
        <v>6774</v>
      </c>
      <c r="K66" s="5">
        <v>8611</v>
      </c>
      <c r="L66" s="5">
        <v>7402</v>
      </c>
      <c r="M66" s="5">
        <v>6856</v>
      </c>
      <c r="N66" s="5">
        <v>78305</v>
      </c>
      <c r="O66" s="5">
        <v>7422</v>
      </c>
      <c r="P66" s="5">
        <v>7422</v>
      </c>
      <c r="T66" s="48" t="str">
        <f t="shared" si="36"/>
        <v>BUCARAMANGA</v>
      </c>
      <c r="U66" s="48">
        <f t="shared" si="20"/>
        <v>5515</v>
      </c>
      <c r="V66" s="48">
        <f t="shared" si="21"/>
        <v>5584</v>
      </c>
      <c r="W66" s="48">
        <f t="shared" si="22"/>
        <v>3637</v>
      </c>
      <c r="X66" s="48">
        <f t="shared" si="23"/>
        <v>5032</v>
      </c>
      <c r="Y66" s="48">
        <f t="shared" si="24"/>
        <v>6924</v>
      </c>
      <c r="Z66" s="48">
        <f t="shared" si="25"/>
        <v>7984</v>
      </c>
      <c r="AA66" s="48">
        <f t="shared" si="26"/>
        <v>6317</v>
      </c>
      <c r="AB66" s="48">
        <f t="shared" si="27"/>
        <v>7669</v>
      </c>
      <c r="AC66" s="48">
        <f t="shared" si="28"/>
        <v>6774</v>
      </c>
      <c r="AD66" s="48">
        <f t="shared" si="29"/>
        <v>8611</v>
      </c>
      <c r="AE66" s="48">
        <f t="shared" si="30"/>
        <v>7402</v>
      </c>
      <c r="AF66" s="48">
        <f t="shared" si="31"/>
        <v>6856</v>
      </c>
      <c r="AG66" s="48">
        <f t="shared" si="32"/>
        <v>78305</v>
      </c>
      <c r="AH66" s="48">
        <f t="shared" si="33"/>
        <v>7422</v>
      </c>
      <c r="AI66" s="13">
        <f t="shared" si="34"/>
        <v>7422</v>
      </c>
      <c r="AJ66" s="24">
        <f t="shared" si="35"/>
        <v>1.6639089539151025E-2</v>
      </c>
    </row>
    <row r="67" spans="1:36">
      <c r="A67" s="6" t="s">
        <v>595</v>
      </c>
      <c r="B67" s="5">
        <v>3132</v>
      </c>
      <c r="C67" s="5">
        <v>4304.6000000000004</v>
      </c>
      <c r="D67" s="5">
        <v>2378.8199999999997</v>
      </c>
      <c r="E67" s="5">
        <v>5095</v>
      </c>
      <c r="F67" s="5">
        <v>4836.3999999999996</v>
      </c>
      <c r="G67" s="5">
        <v>2985.71</v>
      </c>
      <c r="H67" s="5">
        <v>4366</v>
      </c>
      <c r="I67" s="5">
        <v>1715</v>
      </c>
      <c r="J67" s="5">
        <v>3969</v>
      </c>
      <c r="K67" s="5">
        <v>6786</v>
      </c>
      <c r="L67" s="5">
        <v>8993</v>
      </c>
      <c r="M67" s="5">
        <v>4199</v>
      </c>
      <c r="N67" s="5">
        <v>52760.53</v>
      </c>
      <c r="O67" s="5">
        <v>7403</v>
      </c>
      <c r="P67" s="5">
        <v>7403</v>
      </c>
      <c r="T67" s="48" t="str">
        <f t="shared" si="36"/>
        <v>SANTIAGO DE CALI</v>
      </c>
      <c r="U67" s="48">
        <f t="shared" si="20"/>
        <v>3132</v>
      </c>
      <c r="V67" s="48">
        <f t="shared" si="21"/>
        <v>4304.6000000000004</v>
      </c>
      <c r="W67" s="48">
        <f t="shared" si="22"/>
        <v>2378.8199999999997</v>
      </c>
      <c r="X67" s="48">
        <f t="shared" si="23"/>
        <v>5095</v>
      </c>
      <c r="Y67" s="48">
        <f t="shared" si="24"/>
        <v>4836.3999999999996</v>
      </c>
      <c r="Z67" s="48">
        <f t="shared" si="25"/>
        <v>2985.71</v>
      </c>
      <c r="AA67" s="48">
        <f t="shared" si="26"/>
        <v>4366</v>
      </c>
      <c r="AB67" s="48">
        <f t="shared" si="27"/>
        <v>1715</v>
      </c>
      <c r="AC67" s="48">
        <f t="shared" si="28"/>
        <v>3969</v>
      </c>
      <c r="AD67" s="48">
        <f t="shared" si="29"/>
        <v>6786</v>
      </c>
      <c r="AE67" s="48">
        <f t="shared" si="30"/>
        <v>8993</v>
      </c>
      <c r="AF67" s="48">
        <f t="shared" si="31"/>
        <v>4199</v>
      </c>
      <c r="AG67" s="48">
        <f t="shared" si="32"/>
        <v>52760.53</v>
      </c>
      <c r="AH67" s="48">
        <f t="shared" si="33"/>
        <v>7403</v>
      </c>
      <c r="AI67" s="13">
        <f t="shared" si="34"/>
        <v>7403</v>
      </c>
      <c r="AJ67" s="24">
        <f t="shared" si="35"/>
        <v>1.6596494187326196E-2</v>
      </c>
    </row>
    <row r="68" spans="1:36">
      <c r="A68" s="6" t="s">
        <v>580</v>
      </c>
      <c r="B68" s="5">
        <v>14749</v>
      </c>
      <c r="C68" s="5">
        <v>8824</v>
      </c>
      <c r="D68" s="5">
        <v>10756</v>
      </c>
      <c r="E68" s="5">
        <v>13905</v>
      </c>
      <c r="F68" s="5">
        <v>9079</v>
      </c>
      <c r="G68" s="5">
        <v>18696.03</v>
      </c>
      <c r="H68" s="5">
        <v>10941</v>
      </c>
      <c r="I68" s="5">
        <v>21961</v>
      </c>
      <c r="J68" s="5">
        <v>14698</v>
      </c>
      <c r="K68" s="5">
        <v>14890</v>
      </c>
      <c r="L68" s="5">
        <v>4775</v>
      </c>
      <c r="M68" s="5">
        <v>2089</v>
      </c>
      <c r="N68" s="5">
        <v>145363.03</v>
      </c>
      <c r="O68" s="5">
        <v>6851</v>
      </c>
      <c r="P68" s="5">
        <v>6851</v>
      </c>
      <c r="T68" s="48" t="str">
        <f t="shared" si="36"/>
        <v>MITÚ</v>
      </c>
      <c r="U68" s="48">
        <f t="shared" si="20"/>
        <v>14749</v>
      </c>
      <c r="V68" s="48">
        <f t="shared" si="21"/>
        <v>8824</v>
      </c>
      <c r="W68" s="48">
        <f t="shared" si="22"/>
        <v>10756</v>
      </c>
      <c r="X68" s="48">
        <f t="shared" si="23"/>
        <v>13905</v>
      </c>
      <c r="Y68" s="48">
        <f t="shared" si="24"/>
        <v>9079</v>
      </c>
      <c r="Z68" s="48">
        <f t="shared" si="25"/>
        <v>18696.03</v>
      </c>
      <c r="AA68" s="48">
        <f t="shared" si="26"/>
        <v>10941</v>
      </c>
      <c r="AB68" s="48">
        <f t="shared" si="27"/>
        <v>21961</v>
      </c>
      <c r="AC68" s="48">
        <f t="shared" si="28"/>
        <v>14698</v>
      </c>
      <c r="AD68" s="48">
        <f t="shared" si="29"/>
        <v>14890</v>
      </c>
      <c r="AE68" s="48">
        <f t="shared" si="30"/>
        <v>4775</v>
      </c>
      <c r="AF68" s="48">
        <f t="shared" si="31"/>
        <v>2089</v>
      </c>
      <c r="AG68" s="48">
        <f t="shared" si="32"/>
        <v>145363.03</v>
      </c>
      <c r="AH68" s="48">
        <f t="shared" si="33"/>
        <v>6851</v>
      </c>
      <c r="AI68" s="13">
        <f t="shared" si="34"/>
        <v>6851</v>
      </c>
      <c r="AJ68" s="24">
        <f t="shared" si="35"/>
        <v>1.5358987123783842E-2</v>
      </c>
    </row>
    <row r="69" spans="1:36">
      <c r="A69" s="6" t="s">
        <v>149</v>
      </c>
      <c r="B69" s="5">
        <v>1599</v>
      </c>
      <c r="C69" s="5">
        <v>3829</v>
      </c>
      <c r="D69" s="5">
        <v>1998</v>
      </c>
      <c r="E69" s="5">
        <v>6124</v>
      </c>
      <c r="F69" s="5">
        <v>3015</v>
      </c>
      <c r="G69" s="5">
        <v>4029</v>
      </c>
      <c r="H69" s="5">
        <v>7608</v>
      </c>
      <c r="I69" s="5">
        <v>1163</v>
      </c>
      <c r="J69" s="5">
        <v>2483</v>
      </c>
      <c r="K69" s="5">
        <v>8305</v>
      </c>
      <c r="L69" s="5">
        <v>350</v>
      </c>
      <c r="M69" s="5">
        <v>8374</v>
      </c>
      <c r="N69" s="5">
        <v>48877</v>
      </c>
      <c r="O69" s="5">
        <v>6754</v>
      </c>
      <c r="P69" s="5">
        <v>6754</v>
      </c>
      <c r="T69" s="48" t="str">
        <f t="shared" si="36"/>
        <v>PROVIDENCIA</v>
      </c>
      <c r="U69" s="48">
        <f t="shared" si="20"/>
        <v>1599</v>
      </c>
      <c r="V69" s="48">
        <f t="shared" si="21"/>
        <v>3829</v>
      </c>
      <c r="W69" s="48">
        <f t="shared" si="22"/>
        <v>1998</v>
      </c>
      <c r="X69" s="48">
        <f t="shared" si="23"/>
        <v>6124</v>
      </c>
      <c r="Y69" s="48">
        <f t="shared" si="24"/>
        <v>3015</v>
      </c>
      <c r="Z69" s="48">
        <f t="shared" si="25"/>
        <v>4029</v>
      </c>
      <c r="AA69" s="48">
        <f t="shared" si="26"/>
        <v>7608</v>
      </c>
      <c r="AB69" s="48">
        <f t="shared" si="27"/>
        <v>1163</v>
      </c>
      <c r="AC69" s="48">
        <f t="shared" si="28"/>
        <v>2483</v>
      </c>
      <c r="AD69" s="48">
        <f t="shared" si="29"/>
        <v>8305</v>
      </c>
      <c r="AE69" s="48">
        <f t="shared" si="30"/>
        <v>350</v>
      </c>
      <c r="AF69" s="48">
        <f t="shared" si="31"/>
        <v>8374</v>
      </c>
      <c r="AG69" s="48">
        <f t="shared" si="32"/>
        <v>48877</v>
      </c>
      <c r="AH69" s="48">
        <f t="shared" si="33"/>
        <v>6754</v>
      </c>
      <c r="AI69" s="13">
        <f t="shared" si="34"/>
        <v>6754</v>
      </c>
      <c r="AJ69" s="24">
        <f t="shared" si="35"/>
        <v>1.5141526643414985E-2</v>
      </c>
    </row>
    <row r="70" spans="1:36">
      <c r="A70" s="6" t="s">
        <v>123</v>
      </c>
      <c r="B70" s="5">
        <v>4122</v>
      </c>
      <c r="C70" s="5">
        <v>4269.8600000000006</v>
      </c>
      <c r="D70" s="5">
        <v>4632.2</v>
      </c>
      <c r="E70" s="5">
        <v>3934</v>
      </c>
      <c r="F70" s="5">
        <v>5484</v>
      </c>
      <c r="G70" s="5">
        <v>2699.58</v>
      </c>
      <c r="H70" s="5">
        <v>5660</v>
      </c>
      <c r="I70" s="5">
        <v>4122.3999999999996</v>
      </c>
      <c r="J70" s="5">
        <v>3993.48</v>
      </c>
      <c r="K70" s="5">
        <v>4152</v>
      </c>
      <c r="L70" s="5">
        <v>6951</v>
      </c>
      <c r="M70" s="5">
        <v>5429</v>
      </c>
      <c r="N70" s="5">
        <v>55449.520000000004</v>
      </c>
      <c r="O70" s="5">
        <v>6283</v>
      </c>
      <c r="P70" s="5">
        <v>6283</v>
      </c>
      <c r="T70" s="48" t="str">
        <f t="shared" si="36"/>
        <v>GUAPI</v>
      </c>
      <c r="U70" s="48">
        <f t="shared" si="20"/>
        <v>4122</v>
      </c>
      <c r="V70" s="48">
        <f t="shared" si="21"/>
        <v>4269.8600000000006</v>
      </c>
      <c r="W70" s="48">
        <f t="shared" si="22"/>
        <v>4632.2</v>
      </c>
      <c r="X70" s="48">
        <f t="shared" si="23"/>
        <v>3934</v>
      </c>
      <c r="Y70" s="48">
        <f t="shared" si="24"/>
        <v>5484</v>
      </c>
      <c r="Z70" s="48">
        <f t="shared" si="25"/>
        <v>2699.58</v>
      </c>
      <c r="AA70" s="48">
        <f t="shared" si="26"/>
        <v>5660</v>
      </c>
      <c r="AB70" s="48">
        <f t="shared" si="27"/>
        <v>4122.3999999999996</v>
      </c>
      <c r="AC70" s="48">
        <f t="shared" si="28"/>
        <v>3993.48</v>
      </c>
      <c r="AD70" s="48">
        <f t="shared" si="29"/>
        <v>4152</v>
      </c>
      <c r="AE70" s="48">
        <f t="shared" si="30"/>
        <v>6951</v>
      </c>
      <c r="AF70" s="48">
        <f t="shared" si="31"/>
        <v>5429</v>
      </c>
      <c r="AG70" s="48">
        <f t="shared" si="32"/>
        <v>55449.520000000004</v>
      </c>
      <c r="AH70" s="48">
        <f t="shared" si="33"/>
        <v>6283</v>
      </c>
      <c r="AI70" s="13">
        <f t="shared" si="34"/>
        <v>6283</v>
      </c>
      <c r="AJ70" s="24">
        <f t="shared" si="35"/>
        <v>1.4085610290283736E-2</v>
      </c>
    </row>
    <row r="71" spans="1:36">
      <c r="A71" s="6" t="s">
        <v>160</v>
      </c>
      <c r="B71" s="5">
        <v>1911</v>
      </c>
      <c r="C71" s="5">
        <v>1080</v>
      </c>
      <c r="D71" s="5">
        <v>1476</v>
      </c>
      <c r="E71" s="5">
        <v>1651</v>
      </c>
      <c r="F71" s="5">
        <v>1040</v>
      </c>
      <c r="G71" s="5">
        <v>760</v>
      </c>
      <c r="H71" s="5">
        <v>2280</v>
      </c>
      <c r="I71" s="5"/>
      <c r="J71" s="5">
        <v>885</v>
      </c>
      <c r="K71" s="5">
        <v>18463</v>
      </c>
      <c r="L71" s="5">
        <v>18990</v>
      </c>
      <c r="M71" s="5">
        <v>23173</v>
      </c>
      <c r="N71" s="5">
        <v>71709</v>
      </c>
      <c r="O71" s="5">
        <v>6149</v>
      </c>
      <c r="P71" s="5">
        <v>6149</v>
      </c>
      <c r="T71" s="48" t="str">
        <f t="shared" si="36"/>
        <v>RIOHACHA</v>
      </c>
      <c r="U71" s="48">
        <f t="shared" si="20"/>
        <v>1911</v>
      </c>
      <c r="V71" s="48">
        <f t="shared" si="21"/>
        <v>1080</v>
      </c>
      <c r="W71" s="48">
        <f t="shared" si="22"/>
        <v>1476</v>
      </c>
      <c r="X71" s="48">
        <f t="shared" si="23"/>
        <v>1651</v>
      </c>
      <c r="Y71" s="48">
        <f t="shared" si="24"/>
        <v>1040</v>
      </c>
      <c r="Z71" s="48">
        <f t="shared" si="25"/>
        <v>760</v>
      </c>
      <c r="AA71" s="48">
        <f t="shared" si="26"/>
        <v>2280</v>
      </c>
      <c r="AB71" s="48">
        <f t="shared" si="27"/>
        <v>0</v>
      </c>
      <c r="AC71" s="48">
        <f t="shared" si="28"/>
        <v>885</v>
      </c>
      <c r="AD71" s="48">
        <f t="shared" si="29"/>
        <v>18463</v>
      </c>
      <c r="AE71" s="48">
        <f t="shared" si="30"/>
        <v>18990</v>
      </c>
      <c r="AF71" s="48">
        <f t="shared" si="31"/>
        <v>23173</v>
      </c>
      <c r="AG71" s="48">
        <f t="shared" si="32"/>
        <v>71709</v>
      </c>
      <c r="AH71" s="48">
        <f t="shared" si="33"/>
        <v>6149</v>
      </c>
      <c r="AI71" s="13">
        <f t="shared" si="34"/>
        <v>6149</v>
      </c>
      <c r="AJ71" s="24">
        <f t="shared" si="35"/>
        <v>1.3785200966887585E-2</v>
      </c>
    </row>
    <row r="72" spans="1:36">
      <c r="A72" s="6" t="s">
        <v>143</v>
      </c>
      <c r="B72" s="5">
        <v>8635</v>
      </c>
      <c r="C72" s="5">
        <v>8610</v>
      </c>
      <c r="D72" s="5">
        <v>7460</v>
      </c>
      <c r="E72" s="5">
        <v>7923</v>
      </c>
      <c r="F72" s="5">
        <v>8212</v>
      </c>
      <c r="G72" s="5">
        <v>9032</v>
      </c>
      <c r="H72" s="5">
        <v>9598</v>
      </c>
      <c r="I72" s="5">
        <v>4645.0600000000004</v>
      </c>
      <c r="J72" s="5">
        <v>5948</v>
      </c>
      <c r="K72" s="5">
        <v>5334</v>
      </c>
      <c r="L72" s="5">
        <v>5650</v>
      </c>
      <c r="M72" s="5">
        <v>5951</v>
      </c>
      <c r="N72" s="5">
        <v>86998.06</v>
      </c>
      <c r="O72" s="5">
        <v>5828</v>
      </c>
      <c r="P72" s="5">
        <v>5828</v>
      </c>
      <c r="T72" s="48" t="str">
        <f t="shared" si="36"/>
        <v>LA MACARENA</v>
      </c>
      <c r="U72" s="48">
        <f t="shared" si="20"/>
        <v>8635</v>
      </c>
      <c r="V72" s="48">
        <f t="shared" si="21"/>
        <v>8610</v>
      </c>
      <c r="W72" s="48">
        <f t="shared" si="22"/>
        <v>7460</v>
      </c>
      <c r="X72" s="48">
        <f t="shared" si="23"/>
        <v>7923</v>
      </c>
      <c r="Y72" s="48">
        <f t="shared" si="24"/>
        <v>8212</v>
      </c>
      <c r="Z72" s="48">
        <f t="shared" si="25"/>
        <v>9032</v>
      </c>
      <c r="AA72" s="48">
        <f t="shared" si="26"/>
        <v>9598</v>
      </c>
      <c r="AB72" s="48">
        <f t="shared" si="27"/>
        <v>4645.0600000000004</v>
      </c>
      <c r="AC72" s="48">
        <f t="shared" si="28"/>
        <v>5948</v>
      </c>
      <c r="AD72" s="48">
        <f t="shared" si="29"/>
        <v>5334</v>
      </c>
      <c r="AE72" s="48">
        <f t="shared" si="30"/>
        <v>5650</v>
      </c>
      <c r="AF72" s="48">
        <f t="shared" si="31"/>
        <v>5951</v>
      </c>
      <c r="AG72" s="48">
        <f t="shared" si="32"/>
        <v>86998.06</v>
      </c>
      <c r="AH72" s="48">
        <f t="shared" si="33"/>
        <v>5828</v>
      </c>
      <c r="AI72" s="13">
        <f t="shared" si="34"/>
        <v>5828</v>
      </c>
      <c r="AJ72" s="24">
        <f t="shared" si="35"/>
        <v>1.3065563707110235E-2</v>
      </c>
    </row>
    <row r="73" spans="1:36">
      <c r="A73" s="6" t="s">
        <v>240</v>
      </c>
      <c r="B73" s="5">
        <v>860</v>
      </c>
      <c r="C73" s="5">
        <v>430</v>
      </c>
      <c r="D73" s="5"/>
      <c r="E73" s="5">
        <v>430</v>
      </c>
      <c r="F73" s="5"/>
      <c r="G73" s="5">
        <v>430</v>
      </c>
      <c r="H73" s="5">
        <v>214</v>
      </c>
      <c r="I73" s="5">
        <v>230</v>
      </c>
      <c r="J73" s="5"/>
      <c r="K73" s="5">
        <v>16554</v>
      </c>
      <c r="L73" s="5">
        <v>2088</v>
      </c>
      <c r="M73" s="5">
        <v>1062</v>
      </c>
      <c r="N73" s="5">
        <v>22298</v>
      </c>
      <c r="O73" s="5">
        <v>5724</v>
      </c>
      <c r="P73" s="5">
        <v>5724</v>
      </c>
      <c r="T73" s="48" t="str">
        <f t="shared" si="36"/>
        <v>CAREPA</v>
      </c>
      <c r="U73" s="48">
        <f t="shared" si="20"/>
        <v>860</v>
      </c>
      <c r="V73" s="48">
        <f t="shared" si="21"/>
        <v>430</v>
      </c>
      <c r="W73" s="48">
        <f t="shared" si="22"/>
        <v>0</v>
      </c>
      <c r="X73" s="48">
        <f t="shared" si="23"/>
        <v>430</v>
      </c>
      <c r="Y73" s="48">
        <f t="shared" si="24"/>
        <v>0</v>
      </c>
      <c r="Z73" s="48">
        <f t="shared" si="25"/>
        <v>430</v>
      </c>
      <c r="AA73" s="48">
        <f t="shared" si="26"/>
        <v>214</v>
      </c>
      <c r="AB73" s="48">
        <f t="shared" si="27"/>
        <v>230</v>
      </c>
      <c r="AC73" s="48">
        <f t="shared" si="28"/>
        <v>0</v>
      </c>
      <c r="AD73" s="48">
        <f t="shared" si="29"/>
        <v>16554</v>
      </c>
      <c r="AE73" s="48">
        <f t="shared" si="30"/>
        <v>2088</v>
      </c>
      <c r="AF73" s="48">
        <f t="shared" si="31"/>
        <v>1062</v>
      </c>
      <c r="AG73" s="48">
        <f t="shared" si="32"/>
        <v>22298</v>
      </c>
      <c r="AH73" s="48">
        <f t="shared" si="33"/>
        <v>5724</v>
      </c>
      <c r="AI73" s="13">
        <f t="shared" si="34"/>
        <v>5724</v>
      </c>
      <c r="AJ73" s="24">
        <f t="shared" si="35"/>
        <v>1.2832410202384865E-2</v>
      </c>
    </row>
    <row r="74" spans="1:36">
      <c r="A74" s="6" t="s">
        <v>601</v>
      </c>
      <c r="B74" s="5">
        <v>6847</v>
      </c>
      <c r="C74" s="5">
        <v>2392</v>
      </c>
      <c r="D74" s="5">
        <v>3629</v>
      </c>
      <c r="E74" s="5">
        <v>5654</v>
      </c>
      <c r="F74" s="5">
        <v>4985</v>
      </c>
      <c r="G74" s="5">
        <v>5676</v>
      </c>
      <c r="H74" s="5">
        <v>8689</v>
      </c>
      <c r="I74" s="5">
        <v>3565</v>
      </c>
      <c r="J74" s="5">
        <v>3158</v>
      </c>
      <c r="K74" s="5">
        <v>12447</v>
      </c>
      <c r="L74" s="5">
        <v>2742</v>
      </c>
      <c r="M74" s="5">
        <v>2009</v>
      </c>
      <c r="N74" s="5">
        <v>61793</v>
      </c>
      <c r="O74" s="5">
        <v>4093</v>
      </c>
      <c r="P74" s="5">
        <v>4093</v>
      </c>
      <c r="T74" s="48" t="str">
        <f t="shared" si="36"/>
        <v>BARRANCOMINAS</v>
      </c>
      <c r="U74" s="48">
        <f t="shared" si="20"/>
        <v>6847</v>
      </c>
      <c r="V74" s="48">
        <f t="shared" si="21"/>
        <v>2392</v>
      </c>
      <c r="W74" s="48">
        <f t="shared" si="22"/>
        <v>3629</v>
      </c>
      <c r="X74" s="48">
        <f t="shared" si="23"/>
        <v>5654</v>
      </c>
      <c r="Y74" s="48">
        <f t="shared" si="24"/>
        <v>4985</v>
      </c>
      <c r="Z74" s="48">
        <f t="shared" si="25"/>
        <v>5676</v>
      </c>
      <c r="AA74" s="48">
        <f t="shared" si="26"/>
        <v>8689</v>
      </c>
      <c r="AB74" s="48">
        <f t="shared" si="27"/>
        <v>3565</v>
      </c>
      <c r="AC74" s="48">
        <f t="shared" si="28"/>
        <v>3158</v>
      </c>
      <c r="AD74" s="48">
        <f t="shared" si="29"/>
        <v>12447</v>
      </c>
      <c r="AE74" s="48">
        <f t="shared" si="30"/>
        <v>2742</v>
      </c>
      <c r="AF74" s="48">
        <f t="shared" si="31"/>
        <v>2009</v>
      </c>
      <c r="AG74" s="48">
        <f t="shared" si="32"/>
        <v>61793</v>
      </c>
      <c r="AH74" s="48">
        <f t="shared" si="33"/>
        <v>4093</v>
      </c>
      <c r="AI74" s="13">
        <f t="shared" si="34"/>
        <v>4093</v>
      </c>
      <c r="AJ74" s="24">
        <f t="shared" si="35"/>
        <v>9.1759355273167802E-3</v>
      </c>
    </row>
    <row r="75" spans="1:36">
      <c r="A75" s="6" t="s">
        <v>129</v>
      </c>
      <c r="B75" s="5">
        <v>6953</v>
      </c>
      <c r="C75" s="5">
        <v>10533</v>
      </c>
      <c r="D75" s="5">
        <v>11742</v>
      </c>
      <c r="E75" s="5">
        <v>3537</v>
      </c>
      <c r="F75" s="5">
        <v>6417</v>
      </c>
      <c r="G75" s="5">
        <v>10672</v>
      </c>
      <c r="H75" s="5">
        <v>10878</v>
      </c>
      <c r="I75" s="5">
        <v>6730</v>
      </c>
      <c r="J75" s="5">
        <v>6853</v>
      </c>
      <c r="K75" s="5">
        <v>8232</v>
      </c>
      <c r="L75" s="5">
        <v>1544</v>
      </c>
      <c r="M75" s="5">
        <v>3498</v>
      </c>
      <c r="N75" s="5">
        <v>87589</v>
      </c>
      <c r="O75" s="5">
        <v>3710</v>
      </c>
      <c r="P75" s="5">
        <v>3710</v>
      </c>
      <c r="T75" s="48" t="str">
        <f t="shared" si="36"/>
        <v>LA PRIMAVERA</v>
      </c>
      <c r="U75" s="48">
        <f t="shared" si="20"/>
        <v>6953</v>
      </c>
      <c r="V75" s="48">
        <f t="shared" si="21"/>
        <v>10533</v>
      </c>
      <c r="W75" s="48">
        <f t="shared" si="22"/>
        <v>11742</v>
      </c>
      <c r="X75" s="48">
        <f t="shared" si="23"/>
        <v>3537</v>
      </c>
      <c r="Y75" s="48">
        <f t="shared" si="24"/>
        <v>6417</v>
      </c>
      <c r="Z75" s="48">
        <f t="shared" si="25"/>
        <v>10672</v>
      </c>
      <c r="AA75" s="48">
        <f t="shared" si="26"/>
        <v>10878</v>
      </c>
      <c r="AB75" s="48">
        <f t="shared" si="27"/>
        <v>6730</v>
      </c>
      <c r="AC75" s="48">
        <f t="shared" si="28"/>
        <v>6853</v>
      </c>
      <c r="AD75" s="48">
        <f t="shared" si="29"/>
        <v>8232</v>
      </c>
      <c r="AE75" s="48">
        <f t="shared" si="30"/>
        <v>1544</v>
      </c>
      <c r="AF75" s="48">
        <f t="shared" si="31"/>
        <v>3498</v>
      </c>
      <c r="AG75" s="48">
        <f t="shared" si="32"/>
        <v>87589</v>
      </c>
      <c r="AH75" s="48">
        <f t="shared" si="33"/>
        <v>3710</v>
      </c>
      <c r="AI75" s="13">
        <f t="shared" si="34"/>
        <v>3710</v>
      </c>
      <c r="AJ75" s="24">
        <f t="shared" si="35"/>
        <v>8.3173029089531527E-3</v>
      </c>
    </row>
    <row r="76" spans="1:36">
      <c r="A76" s="6" t="s">
        <v>141</v>
      </c>
      <c r="B76" s="5">
        <v>5989</v>
      </c>
      <c r="C76" s="5">
        <v>710</v>
      </c>
      <c r="D76" s="5">
        <v>2199</v>
      </c>
      <c r="E76" s="5">
        <v>1348</v>
      </c>
      <c r="F76" s="5">
        <v>1303</v>
      </c>
      <c r="G76" s="5">
        <v>525</v>
      </c>
      <c r="H76" s="5">
        <v>2042</v>
      </c>
      <c r="I76" s="5">
        <v>1348</v>
      </c>
      <c r="J76" s="5">
        <v>1749</v>
      </c>
      <c r="K76" s="5">
        <v>582</v>
      </c>
      <c r="L76" s="5">
        <v>2071</v>
      </c>
      <c r="M76" s="5">
        <v>2123</v>
      </c>
      <c r="N76" s="5">
        <v>21989</v>
      </c>
      <c r="O76" s="5">
        <v>3676</v>
      </c>
      <c r="P76" s="5">
        <v>3676</v>
      </c>
      <c r="T76" s="48" t="str">
        <f t="shared" si="36"/>
        <v>SANTA MARTA</v>
      </c>
      <c r="U76" s="48">
        <f t="shared" si="20"/>
        <v>5989</v>
      </c>
      <c r="V76" s="48">
        <f t="shared" si="21"/>
        <v>710</v>
      </c>
      <c r="W76" s="48">
        <f t="shared" si="22"/>
        <v>2199</v>
      </c>
      <c r="X76" s="48">
        <f t="shared" si="23"/>
        <v>1348</v>
      </c>
      <c r="Y76" s="48">
        <f t="shared" si="24"/>
        <v>1303</v>
      </c>
      <c r="Z76" s="48">
        <f t="shared" si="25"/>
        <v>525</v>
      </c>
      <c r="AA76" s="48">
        <f t="shared" si="26"/>
        <v>2042</v>
      </c>
      <c r="AB76" s="48">
        <f t="shared" si="27"/>
        <v>1348</v>
      </c>
      <c r="AC76" s="48">
        <f t="shared" si="28"/>
        <v>1749</v>
      </c>
      <c r="AD76" s="48">
        <f t="shared" si="29"/>
        <v>582</v>
      </c>
      <c r="AE76" s="48">
        <f t="shared" si="30"/>
        <v>2071</v>
      </c>
      <c r="AF76" s="48">
        <f t="shared" si="31"/>
        <v>2123</v>
      </c>
      <c r="AG76" s="48">
        <f t="shared" si="32"/>
        <v>21989</v>
      </c>
      <c r="AH76" s="48">
        <f t="shared" si="33"/>
        <v>3676</v>
      </c>
      <c r="AI76" s="13">
        <f t="shared" si="34"/>
        <v>3676</v>
      </c>
      <c r="AJ76" s="24">
        <f t="shared" si="35"/>
        <v>8.2410796477929357E-3</v>
      </c>
    </row>
    <row r="77" spans="1:36">
      <c r="A77" s="6" t="s">
        <v>103</v>
      </c>
      <c r="B77" s="5">
        <v>3381</v>
      </c>
      <c r="C77" s="5">
        <v>1029</v>
      </c>
      <c r="D77" s="5">
        <v>5457.14</v>
      </c>
      <c r="E77" s="5">
        <v>1561</v>
      </c>
      <c r="F77" s="5">
        <v>3953.2</v>
      </c>
      <c r="G77" s="5">
        <v>1447.8799999999999</v>
      </c>
      <c r="H77" s="5">
        <v>4065</v>
      </c>
      <c r="I77" s="5">
        <v>1405</v>
      </c>
      <c r="J77" s="5">
        <v>4483</v>
      </c>
      <c r="K77" s="5">
        <v>5930</v>
      </c>
      <c r="L77" s="5">
        <v>8230</v>
      </c>
      <c r="M77" s="5">
        <v>4897</v>
      </c>
      <c r="N77" s="5">
        <v>45839.22</v>
      </c>
      <c r="O77" s="5">
        <v>3590</v>
      </c>
      <c r="P77" s="5">
        <v>3590</v>
      </c>
      <c r="T77" s="48" t="str">
        <f t="shared" si="36"/>
        <v>PASTO</v>
      </c>
      <c r="U77" s="48">
        <f t="shared" si="20"/>
        <v>3381</v>
      </c>
      <c r="V77" s="48">
        <f t="shared" si="21"/>
        <v>1029</v>
      </c>
      <c r="W77" s="48">
        <f t="shared" si="22"/>
        <v>5457.14</v>
      </c>
      <c r="X77" s="48">
        <f t="shared" si="23"/>
        <v>1561</v>
      </c>
      <c r="Y77" s="48">
        <f t="shared" si="24"/>
        <v>3953.2</v>
      </c>
      <c r="Z77" s="48">
        <f t="shared" si="25"/>
        <v>1447.8799999999999</v>
      </c>
      <c r="AA77" s="48">
        <f t="shared" si="26"/>
        <v>4065</v>
      </c>
      <c r="AB77" s="48">
        <f t="shared" si="27"/>
        <v>1405</v>
      </c>
      <c r="AC77" s="48">
        <f t="shared" si="28"/>
        <v>4483</v>
      </c>
      <c r="AD77" s="48">
        <f t="shared" si="29"/>
        <v>5930</v>
      </c>
      <c r="AE77" s="48">
        <f t="shared" si="30"/>
        <v>8230</v>
      </c>
      <c r="AF77" s="48">
        <f t="shared" si="31"/>
        <v>4897</v>
      </c>
      <c r="AG77" s="48">
        <f t="shared" si="32"/>
        <v>45839.22</v>
      </c>
      <c r="AH77" s="48">
        <f t="shared" si="33"/>
        <v>3590</v>
      </c>
      <c r="AI77" s="13">
        <f t="shared" si="34"/>
        <v>3590</v>
      </c>
      <c r="AJ77" s="24">
        <f t="shared" si="35"/>
        <v>8.0482796342700325E-3</v>
      </c>
    </row>
    <row r="78" spans="1:36">
      <c r="A78" s="6" t="s">
        <v>592</v>
      </c>
      <c r="B78" s="5">
        <v>81878</v>
      </c>
      <c r="C78" s="5">
        <v>5606</v>
      </c>
      <c r="D78" s="5">
        <v>6287</v>
      </c>
      <c r="E78" s="5">
        <v>2179</v>
      </c>
      <c r="F78" s="5">
        <v>632</v>
      </c>
      <c r="G78" s="5">
        <v>3530</v>
      </c>
      <c r="H78" s="5">
        <v>6295</v>
      </c>
      <c r="I78" s="5">
        <v>7414</v>
      </c>
      <c r="J78" s="5">
        <v>6105</v>
      </c>
      <c r="K78" s="5">
        <v>9319</v>
      </c>
      <c r="L78" s="5">
        <v>7410</v>
      </c>
      <c r="M78" s="5">
        <v>4130</v>
      </c>
      <c r="N78" s="5">
        <v>140785</v>
      </c>
      <c r="O78" s="5">
        <v>3446</v>
      </c>
      <c r="P78" s="5">
        <v>3446</v>
      </c>
      <c r="T78" s="48" t="str">
        <f t="shared" si="36"/>
        <v>SAN JOSÉ DEL GUAVIARE</v>
      </c>
      <c r="U78" s="48">
        <f t="shared" si="20"/>
        <v>81878</v>
      </c>
      <c r="V78" s="48">
        <f t="shared" si="21"/>
        <v>5606</v>
      </c>
      <c r="W78" s="48">
        <f t="shared" si="22"/>
        <v>6287</v>
      </c>
      <c r="X78" s="48">
        <f t="shared" si="23"/>
        <v>2179</v>
      </c>
      <c r="Y78" s="48">
        <f t="shared" si="24"/>
        <v>632</v>
      </c>
      <c r="Z78" s="48">
        <f t="shared" si="25"/>
        <v>3530</v>
      </c>
      <c r="AA78" s="48">
        <f t="shared" si="26"/>
        <v>6295</v>
      </c>
      <c r="AB78" s="48">
        <f t="shared" si="27"/>
        <v>7414</v>
      </c>
      <c r="AC78" s="48">
        <f t="shared" si="28"/>
        <v>6105</v>
      </c>
      <c r="AD78" s="48">
        <f t="shared" si="29"/>
        <v>9319</v>
      </c>
      <c r="AE78" s="48">
        <f t="shared" si="30"/>
        <v>7410</v>
      </c>
      <c r="AF78" s="48">
        <f t="shared" si="31"/>
        <v>4130</v>
      </c>
      <c r="AG78" s="48">
        <f t="shared" si="32"/>
        <v>140785</v>
      </c>
      <c r="AH78" s="48">
        <f t="shared" si="33"/>
        <v>3446</v>
      </c>
      <c r="AI78" s="13">
        <f t="shared" si="34"/>
        <v>3446</v>
      </c>
      <c r="AJ78" s="24">
        <f t="shared" si="35"/>
        <v>7.7254517046502873E-3</v>
      </c>
    </row>
    <row r="79" spans="1:36">
      <c r="A79" s="6" t="s">
        <v>596</v>
      </c>
      <c r="B79" s="5">
        <v>3172</v>
      </c>
      <c r="C79" s="5">
        <v>4874.26</v>
      </c>
      <c r="D79" s="5">
        <v>5317.4999999999991</v>
      </c>
      <c r="E79" s="5">
        <v>2710</v>
      </c>
      <c r="F79" s="5">
        <v>3556.48</v>
      </c>
      <c r="G79" s="5">
        <v>3447.48</v>
      </c>
      <c r="H79" s="5">
        <v>2545</v>
      </c>
      <c r="I79" s="5">
        <v>3166.4</v>
      </c>
      <c r="J79" s="5">
        <v>3717.23</v>
      </c>
      <c r="K79" s="5">
        <v>6093</v>
      </c>
      <c r="L79" s="5">
        <v>2798</v>
      </c>
      <c r="M79" s="5">
        <v>2559</v>
      </c>
      <c r="N79" s="5">
        <v>43956.35</v>
      </c>
      <c r="O79" s="5">
        <v>3296</v>
      </c>
      <c r="P79" s="5">
        <v>3296</v>
      </c>
      <c r="T79" s="48" t="str">
        <f t="shared" si="36"/>
        <v>TIMBIQUÍ</v>
      </c>
      <c r="U79" s="48">
        <f t="shared" si="20"/>
        <v>3172</v>
      </c>
      <c r="V79" s="48">
        <f t="shared" si="21"/>
        <v>4874.26</v>
      </c>
      <c r="W79" s="48">
        <f t="shared" si="22"/>
        <v>5317.4999999999991</v>
      </c>
      <c r="X79" s="48">
        <f t="shared" si="23"/>
        <v>2710</v>
      </c>
      <c r="Y79" s="48">
        <f t="shared" si="24"/>
        <v>3556.48</v>
      </c>
      <c r="Z79" s="48">
        <f t="shared" si="25"/>
        <v>3447.48</v>
      </c>
      <c r="AA79" s="48">
        <f t="shared" si="26"/>
        <v>2545</v>
      </c>
      <c r="AB79" s="48">
        <f t="shared" si="27"/>
        <v>3166.4</v>
      </c>
      <c r="AC79" s="48">
        <f t="shared" si="28"/>
        <v>3717.23</v>
      </c>
      <c r="AD79" s="48">
        <f t="shared" si="29"/>
        <v>6093</v>
      </c>
      <c r="AE79" s="48">
        <f t="shared" si="30"/>
        <v>2798</v>
      </c>
      <c r="AF79" s="48">
        <f t="shared" si="31"/>
        <v>2559</v>
      </c>
      <c r="AG79" s="48">
        <f t="shared" si="32"/>
        <v>43956.35</v>
      </c>
      <c r="AH79" s="48">
        <f t="shared" si="33"/>
        <v>3296</v>
      </c>
      <c r="AI79" s="13">
        <f t="shared" si="34"/>
        <v>3296</v>
      </c>
      <c r="AJ79" s="24">
        <f t="shared" si="35"/>
        <v>7.3891726112963862E-3</v>
      </c>
    </row>
    <row r="80" spans="1:36">
      <c r="A80" s="6" t="s">
        <v>291</v>
      </c>
      <c r="B80" s="5">
        <v>6498</v>
      </c>
      <c r="C80" s="5">
        <v>1674</v>
      </c>
      <c r="D80" s="5">
        <v>720</v>
      </c>
      <c r="E80" s="5"/>
      <c r="F80" s="5"/>
      <c r="G80" s="5">
        <v>2880</v>
      </c>
      <c r="H80" s="5">
        <v>1962</v>
      </c>
      <c r="I80" s="5">
        <v>4572</v>
      </c>
      <c r="J80" s="5">
        <v>2862</v>
      </c>
      <c r="K80" s="5">
        <v>2412</v>
      </c>
      <c r="L80" s="5">
        <v>1620</v>
      </c>
      <c r="M80" s="5">
        <v>4572</v>
      </c>
      <c r="N80" s="5">
        <v>29772</v>
      </c>
      <c r="O80" s="5">
        <v>3276</v>
      </c>
      <c r="P80" s="5">
        <v>3276</v>
      </c>
      <c r="T80" s="48" t="str">
        <f t="shared" si="36"/>
        <v>FRONTINO</v>
      </c>
      <c r="U80" s="48">
        <f t="shared" si="20"/>
        <v>6498</v>
      </c>
      <c r="V80" s="48">
        <f t="shared" si="21"/>
        <v>1674</v>
      </c>
      <c r="W80" s="48">
        <f t="shared" si="22"/>
        <v>720</v>
      </c>
      <c r="X80" s="48">
        <f t="shared" si="23"/>
        <v>0</v>
      </c>
      <c r="Y80" s="48">
        <f t="shared" si="24"/>
        <v>0</v>
      </c>
      <c r="Z80" s="48">
        <f t="shared" si="25"/>
        <v>2880</v>
      </c>
      <c r="AA80" s="48">
        <f t="shared" si="26"/>
        <v>1962</v>
      </c>
      <c r="AB80" s="48">
        <f t="shared" si="27"/>
        <v>4572</v>
      </c>
      <c r="AC80" s="48">
        <f t="shared" si="28"/>
        <v>2862</v>
      </c>
      <c r="AD80" s="48">
        <f t="shared" si="29"/>
        <v>2412</v>
      </c>
      <c r="AE80" s="48">
        <f t="shared" si="30"/>
        <v>1620</v>
      </c>
      <c r="AF80" s="48">
        <f t="shared" si="31"/>
        <v>4572</v>
      </c>
      <c r="AG80" s="48">
        <f t="shared" si="32"/>
        <v>29772</v>
      </c>
      <c r="AH80" s="48">
        <f t="shared" si="33"/>
        <v>3276</v>
      </c>
      <c r="AI80" s="13">
        <f t="shared" si="34"/>
        <v>3276</v>
      </c>
      <c r="AJ80" s="24">
        <f t="shared" si="35"/>
        <v>7.3443353988491989E-3</v>
      </c>
    </row>
    <row r="81" spans="1:36">
      <c r="A81" s="6" t="s">
        <v>553</v>
      </c>
      <c r="B81" s="5">
        <v>9330</v>
      </c>
      <c r="C81" s="5">
        <v>7143</v>
      </c>
      <c r="D81" s="5">
        <v>6351</v>
      </c>
      <c r="E81" s="5">
        <v>6325</v>
      </c>
      <c r="F81" s="5">
        <v>5196</v>
      </c>
      <c r="G81" s="5">
        <v>10321</v>
      </c>
      <c r="H81" s="5">
        <v>4167</v>
      </c>
      <c r="I81" s="5">
        <v>8686.7999999999993</v>
      </c>
      <c r="J81" s="5">
        <v>4073</v>
      </c>
      <c r="K81" s="5">
        <v>3702</v>
      </c>
      <c r="L81" s="5">
        <v>4390</v>
      </c>
      <c r="M81" s="5">
        <v>2658</v>
      </c>
      <c r="N81" s="5">
        <v>72342.8</v>
      </c>
      <c r="O81" s="5">
        <v>3043</v>
      </c>
      <c r="P81" s="5">
        <v>3043</v>
      </c>
      <c r="T81" s="48" t="str">
        <f t="shared" si="36"/>
        <v>SAN JOSÉ DE CÚCUTA</v>
      </c>
      <c r="U81" s="48">
        <f t="shared" si="20"/>
        <v>9330</v>
      </c>
      <c r="V81" s="48">
        <f t="shared" si="21"/>
        <v>7143</v>
      </c>
      <c r="W81" s="48">
        <f t="shared" si="22"/>
        <v>6351</v>
      </c>
      <c r="X81" s="48">
        <f t="shared" si="23"/>
        <v>6325</v>
      </c>
      <c r="Y81" s="48">
        <f t="shared" si="24"/>
        <v>5196</v>
      </c>
      <c r="Z81" s="48">
        <f t="shared" si="25"/>
        <v>10321</v>
      </c>
      <c r="AA81" s="48">
        <f t="shared" si="26"/>
        <v>4167</v>
      </c>
      <c r="AB81" s="48">
        <f t="shared" si="27"/>
        <v>8686.7999999999993</v>
      </c>
      <c r="AC81" s="48">
        <f t="shared" si="28"/>
        <v>4073</v>
      </c>
      <c r="AD81" s="48">
        <f t="shared" si="29"/>
        <v>3702</v>
      </c>
      <c r="AE81" s="48">
        <f t="shared" si="30"/>
        <v>4390</v>
      </c>
      <c r="AF81" s="48">
        <f t="shared" si="31"/>
        <v>2658</v>
      </c>
      <c r="AG81" s="48">
        <f t="shared" si="32"/>
        <v>72342.8</v>
      </c>
      <c r="AH81" s="48">
        <f t="shared" si="33"/>
        <v>3043</v>
      </c>
      <c r="AI81" s="13">
        <f t="shared" si="34"/>
        <v>3043</v>
      </c>
      <c r="AJ81" s="24">
        <f t="shared" si="35"/>
        <v>6.8219818738394725E-3</v>
      </c>
    </row>
    <row r="82" spans="1:36">
      <c r="A82" s="6" t="s">
        <v>170</v>
      </c>
      <c r="B82" s="5">
        <v>3570</v>
      </c>
      <c r="C82" s="5">
        <v>584</v>
      </c>
      <c r="D82" s="5">
        <v>920</v>
      </c>
      <c r="E82" s="5">
        <v>1583</v>
      </c>
      <c r="F82" s="5">
        <v>876</v>
      </c>
      <c r="G82" s="5">
        <v>1168</v>
      </c>
      <c r="H82" s="5">
        <v>3059</v>
      </c>
      <c r="I82" s="5">
        <v>2640</v>
      </c>
      <c r="J82" s="5">
        <v>2753</v>
      </c>
      <c r="K82" s="5">
        <v>2488</v>
      </c>
      <c r="L82" s="5"/>
      <c r="M82" s="5">
        <v>668</v>
      </c>
      <c r="N82" s="5">
        <v>20309</v>
      </c>
      <c r="O82" s="5">
        <v>2774</v>
      </c>
      <c r="P82" s="5">
        <v>2774</v>
      </c>
      <c r="T82" s="48" t="str">
        <f t="shared" si="36"/>
        <v>TARAPACA</v>
      </c>
      <c r="U82" s="48">
        <f t="shared" si="20"/>
        <v>3570</v>
      </c>
      <c r="V82" s="48">
        <f t="shared" si="21"/>
        <v>584</v>
      </c>
      <c r="W82" s="48">
        <f t="shared" si="22"/>
        <v>920</v>
      </c>
      <c r="X82" s="48">
        <f t="shared" si="23"/>
        <v>1583</v>
      </c>
      <c r="Y82" s="48">
        <f t="shared" si="24"/>
        <v>876</v>
      </c>
      <c r="Z82" s="48">
        <f t="shared" si="25"/>
        <v>1168</v>
      </c>
      <c r="AA82" s="48">
        <f t="shared" si="26"/>
        <v>3059</v>
      </c>
      <c r="AB82" s="48">
        <f t="shared" si="27"/>
        <v>2640</v>
      </c>
      <c r="AC82" s="48">
        <f t="shared" si="28"/>
        <v>2753</v>
      </c>
      <c r="AD82" s="48">
        <f t="shared" si="29"/>
        <v>2488</v>
      </c>
      <c r="AE82" s="48">
        <f t="shared" si="30"/>
        <v>0</v>
      </c>
      <c r="AF82" s="48">
        <f t="shared" si="31"/>
        <v>668</v>
      </c>
      <c r="AG82" s="48">
        <f t="shared" si="32"/>
        <v>20309</v>
      </c>
      <c r="AH82" s="48">
        <f t="shared" si="33"/>
        <v>2774</v>
      </c>
      <c r="AI82" s="13">
        <f t="shared" si="34"/>
        <v>2774</v>
      </c>
      <c r="AJ82" s="24">
        <f t="shared" si="35"/>
        <v>6.2189213664248103E-3</v>
      </c>
    </row>
    <row r="83" spans="1:36">
      <c r="A83" s="6" t="s">
        <v>168</v>
      </c>
      <c r="B83" s="5">
        <v>2909</v>
      </c>
      <c r="C83" s="5"/>
      <c r="D83" s="5">
        <v>3495</v>
      </c>
      <c r="E83" s="5">
        <v>1808</v>
      </c>
      <c r="F83" s="5">
        <v>2321</v>
      </c>
      <c r="G83" s="5">
        <v>6855</v>
      </c>
      <c r="H83" s="5">
        <v>2783</v>
      </c>
      <c r="I83" s="5">
        <v>3852</v>
      </c>
      <c r="J83" s="5">
        <v>3000</v>
      </c>
      <c r="K83" s="5">
        <v>7521</v>
      </c>
      <c r="L83" s="5">
        <v>1241</v>
      </c>
      <c r="M83" s="5">
        <v>964</v>
      </c>
      <c r="N83" s="5">
        <v>36749</v>
      </c>
      <c r="O83" s="5">
        <v>2660</v>
      </c>
      <c r="P83" s="5">
        <v>2660</v>
      </c>
      <c r="T83" s="48" t="str">
        <f t="shared" si="36"/>
        <v>LA PEDRERA</v>
      </c>
      <c r="U83" s="48">
        <f t="shared" si="20"/>
        <v>2909</v>
      </c>
      <c r="V83" s="48">
        <f t="shared" si="21"/>
        <v>0</v>
      </c>
      <c r="W83" s="48">
        <f t="shared" si="22"/>
        <v>3495</v>
      </c>
      <c r="X83" s="48">
        <f t="shared" si="23"/>
        <v>1808</v>
      </c>
      <c r="Y83" s="48">
        <f t="shared" si="24"/>
        <v>2321</v>
      </c>
      <c r="Z83" s="48">
        <f t="shared" si="25"/>
        <v>6855</v>
      </c>
      <c r="AA83" s="48">
        <f t="shared" si="26"/>
        <v>2783</v>
      </c>
      <c r="AB83" s="48">
        <f t="shared" si="27"/>
        <v>3852</v>
      </c>
      <c r="AC83" s="48">
        <f t="shared" si="28"/>
        <v>3000</v>
      </c>
      <c r="AD83" s="48">
        <f t="shared" si="29"/>
        <v>7521</v>
      </c>
      <c r="AE83" s="48">
        <f t="shared" si="30"/>
        <v>1241</v>
      </c>
      <c r="AF83" s="48">
        <f t="shared" si="31"/>
        <v>964</v>
      </c>
      <c r="AG83" s="48">
        <f t="shared" si="32"/>
        <v>36749</v>
      </c>
      <c r="AH83" s="48">
        <f t="shared" si="33"/>
        <v>2660</v>
      </c>
      <c r="AI83" s="13">
        <f t="shared" si="34"/>
        <v>2660</v>
      </c>
      <c r="AJ83" s="24">
        <f t="shared" ref="AJ83:AJ114" si="37">+AI83/$AI$237</f>
        <v>5.9633492554758451E-3</v>
      </c>
    </row>
    <row r="84" spans="1:36">
      <c r="A84" s="6" t="s">
        <v>32</v>
      </c>
      <c r="B84" s="5"/>
      <c r="C84" s="5">
        <v>6663</v>
      </c>
      <c r="D84" s="5">
        <v>3894</v>
      </c>
      <c r="E84" s="5"/>
      <c r="F84" s="5"/>
      <c r="G84" s="5">
        <v>292</v>
      </c>
      <c r="H84" s="5">
        <v>349.5</v>
      </c>
      <c r="I84" s="5">
        <v>997.5</v>
      </c>
      <c r="J84" s="5"/>
      <c r="K84" s="5">
        <v>3949</v>
      </c>
      <c r="L84" s="5">
        <v>486.5</v>
      </c>
      <c r="M84" s="5">
        <v>1127</v>
      </c>
      <c r="N84" s="5">
        <v>17758.5</v>
      </c>
      <c r="O84" s="5">
        <v>2429</v>
      </c>
      <c r="P84" s="5">
        <v>2429</v>
      </c>
      <c r="T84" s="48" t="str">
        <f t="shared" si="36"/>
        <v>BARRANCABERMEJA</v>
      </c>
      <c r="U84" s="48">
        <f t="shared" si="20"/>
        <v>0</v>
      </c>
      <c r="V84" s="48">
        <f t="shared" si="21"/>
        <v>6663</v>
      </c>
      <c r="W84" s="48">
        <f t="shared" si="22"/>
        <v>3894</v>
      </c>
      <c r="X84" s="48">
        <f t="shared" si="23"/>
        <v>0</v>
      </c>
      <c r="Y84" s="48">
        <f t="shared" si="24"/>
        <v>0</v>
      </c>
      <c r="Z84" s="48">
        <f t="shared" si="25"/>
        <v>292</v>
      </c>
      <c r="AA84" s="48">
        <f t="shared" si="26"/>
        <v>349.5</v>
      </c>
      <c r="AB84" s="48">
        <f t="shared" si="27"/>
        <v>997.5</v>
      </c>
      <c r="AC84" s="48">
        <f t="shared" si="28"/>
        <v>0</v>
      </c>
      <c r="AD84" s="48">
        <f t="shared" si="29"/>
        <v>3949</v>
      </c>
      <c r="AE84" s="48">
        <f t="shared" si="30"/>
        <v>486.5</v>
      </c>
      <c r="AF84" s="48">
        <f t="shared" si="31"/>
        <v>1127</v>
      </c>
      <c r="AG84" s="48">
        <f t="shared" si="32"/>
        <v>17758.5</v>
      </c>
      <c r="AH84" s="48">
        <f t="shared" si="33"/>
        <v>2429</v>
      </c>
      <c r="AI84" s="13">
        <f t="shared" si="34"/>
        <v>2429</v>
      </c>
      <c r="AJ84" s="24">
        <f t="shared" si="37"/>
        <v>5.4454794517108376E-3</v>
      </c>
    </row>
    <row r="85" spans="1:36">
      <c r="A85" s="6" t="s">
        <v>26</v>
      </c>
      <c r="B85" s="5">
        <v>3636</v>
      </c>
      <c r="C85" s="5">
        <v>2705</v>
      </c>
      <c r="D85" s="5">
        <v>4541</v>
      </c>
      <c r="E85" s="5">
        <v>3190</v>
      </c>
      <c r="F85" s="5">
        <v>4110</v>
      </c>
      <c r="G85" s="5">
        <v>5776</v>
      </c>
      <c r="H85" s="5">
        <v>6340</v>
      </c>
      <c r="I85" s="5">
        <v>5350.5</v>
      </c>
      <c r="J85" s="5">
        <v>4532</v>
      </c>
      <c r="K85" s="5">
        <v>5746</v>
      </c>
      <c r="L85" s="5">
        <v>2992</v>
      </c>
      <c r="M85" s="5">
        <v>1911</v>
      </c>
      <c r="N85" s="5">
        <v>50829.5</v>
      </c>
      <c r="O85" s="5">
        <v>2398</v>
      </c>
      <c r="P85" s="5">
        <v>2398</v>
      </c>
      <c r="T85" s="48" t="str">
        <f t="shared" si="36"/>
        <v>YOPAL</v>
      </c>
      <c r="U85" s="48">
        <f t="shared" si="20"/>
        <v>3636</v>
      </c>
      <c r="V85" s="48">
        <f t="shared" si="21"/>
        <v>2705</v>
      </c>
      <c r="W85" s="48">
        <f t="shared" si="22"/>
        <v>4541</v>
      </c>
      <c r="X85" s="48">
        <f t="shared" si="23"/>
        <v>3190</v>
      </c>
      <c r="Y85" s="48">
        <f t="shared" si="24"/>
        <v>4110</v>
      </c>
      <c r="Z85" s="48">
        <f t="shared" si="25"/>
        <v>5776</v>
      </c>
      <c r="AA85" s="48">
        <f t="shared" si="26"/>
        <v>6340</v>
      </c>
      <c r="AB85" s="48">
        <f t="shared" si="27"/>
        <v>5350.5</v>
      </c>
      <c r="AC85" s="48">
        <f t="shared" si="28"/>
        <v>4532</v>
      </c>
      <c r="AD85" s="48">
        <f t="shared" si="29"/>
        <v>5746</v>
      </c>
      <c r="AE85" s="48">
        <f t="shared" si="30"/>
        <v>2992</v>
      </c>
      <c r="AF85" s="48">
        <f t="shared" si="31"/>
        <v>1911</v>
      </c>
      <c r="AG85" s="48">
        <f t="shared" si="32"/>
        <v>50829.5</v>
      </c>
      <c r="AH85" s="48">
        <f t="shared" si="33"/>
        <v>2398</v>
      </c>
      <c r="AI85" s="13">
        <f t="shared" si="34"/>
        <v>2398</v>
      </c>
      <c r="AJ85" s="24">
        <f t="shared" si="37"/>
        <v>5.3759817724176985E-3</v>
      </c>
    </row>
    <row r="86" spans="1:36">
      <c r="A86" s="6" t="s">
        <v>599</v>
      </c>
      <c r="B86" s="5">
        <v>3286</v>
      </c>
      <c r="C86" s="5">
        <v>2609</v>
      </c>
      <c r="D86" s="5">
        <v>6205</v>
      </c>
      <c r="E86" s="5">
        <v>466.3</v>
      </c>
      <c r="F86" s="5">
        <v>2142</v>
      </c>
      <c r="G86" s="5">
        <v>2262</v>
      </c>
      <c r="H86" s="5">
        <v>2394</v>
      </c>
      <c r="I86" s="5">
        <v>3874</v>
      </c>
      <c r="J86" s="5">
        <v>2068.1</v>
      </c>
      <c r="K86" s="5">
        <v>892</v>
      </c>
      <c r="L86" s="5">
        <v>2049</v>
      </c>
      <c r="M86" s="5">
        <v>2105</v>
      </c>
      <c r="N86" s="5">
        <v>30352.399999999998</v>
      </c>
      <c r="O86" s="5">
        <v>2383</v>
      </c>
      <c r="P86" s="5">
        <v>2383</v>
      </c>
      <c r="T86" s="48" t="str">
        <f t="shared" si="36"/>
        <v>CARTAGENA DE INDIAS</v>
      </c>
      <c r="U86" s="48">
        <f t="shared" si="20"/>
        <v>3286</v>
      </c>
      <c r="V86" s="48">
        <f t="shared" si="21"/>
        <v>2609</v>
      </c>
      <c r="W86" s="48">
        <f t="shared" si="22"/>
        <v>6205</v>
      </c>
      <c r="X86" s="48">
        <f t="shared" si="23"/>
        <v>466.3</v>
      </c>
      <c r="Y86" s="48">
        <f t="shared" si="24"/>
        <v>2142</v>
      </c>
      <c r="Z86" s="48">
        <f t="shared" si="25"/>
        <v>2262</v>
      </c>
      <c r="AA86" s="48">
        <f t="shared" si="26"/>
        <v>2394</v>
      </c>
      <c r="AB86" s="48">
        <f t="shared" si="27"/>
        <v>3874</v>
      </c>
      <c r="AC86" s="48">
        <f t="shared" si="28"/>
        <v>2068.1</v>
      </c>
      <c r="AD86" s="48">
        <f t="shared" si="29"/>
        <v>892</v>
      </c>
      <c r="AE86" s="48">
        <f t="shared" si="30"/>
        <v>2049</v>
      </c>
      <c r="AF86" s="48">
        <f t="shared" si="31"/>
        <v>2105</v>
      </c>
      <c r="AG86" s="48">
        <f t="shared" si="32"/>
        <v>30352.399999999998</v>
      </c>
      <c r="AH86" s="48">
        <f t="shared" si="33"/>
        <v>2383</v>
      </c>
      <c r="AI86" s="13">
        <f t="shared" si="34"/>
        <v>2383</v>
      </c>
      <c r="AJ86" s="24">
        <f t="shared" si="37"/>
        <v>5.3423538630823081E-3</v>
      </c>
    </row>
    <row r="87" spans="1:36">
      <c r="A87" s="6" t="s">
        <v>583</v>
      </c>
      <c r="B87" s="5">
        <v>1853</v>
      </c>
      <c r="C87" s="5"/>
      <c r="D87" s="5">
        <v>4231</v>
      </c>
      <c r="E87" s="5">
        <v>350</v>
      </c>
      <c r="F87" s="5">
        <v>1683</v>
      </c>
      <c r="G87" s="5"/>
      <c r="H87" s="5">
        <v>1752</v>
      </c>
      <c r="I87" s="5">
        <v>1122</v>
      </c>
      <c r="J87" s="5"/>
      <c r="K87" s="5">
        <v>369</v>
      </c>
      <c r="L87" s="5">
        <v>349</v>
      </c>
      <c r="M87" s="5">
        <v>404</v>
      </c>
      <c r="N87" s="5">
        <v>12113</v>
      </c>
      <c r="O87" s="5">
        <v>2302</v>
      </c>
      <c r="P87" s="5">
        <v>2302</v>
      </c>
      <c r="T87" s="48" t="str">
        <f t="shared" si="36"/>
        <v>NUQUÍ</v>
      </c>
      <c r="U87" s="48">
        <f t="shared" si="20"/>
        <v>1853</v>
      </c>
      <c r="V87" s="48">
        <f t="shared" si="21"/>
        <v>0</v>
      </c>
      <c r="W87" s="48">
        <f t="shared" si="22"/>
        <v>4231</v>
      </c>
      <c r="X87" s="48">
        <f t="shared" si="23"/>
        <v>350</v>
      </c>
      <c r="Y87" s="48">
        <f t="shared" si="24"/>
        <v>1683</v>
      </c>
      <c r="Z87" s="48">
        <f t="shared" si="25"/>
        <v>0</v>
      </c>
      <c r="AA87" s="48">
        <f t="shared" si="26"/>
        <v>1752</v>
      </c>
      <c r="AB87" s="48">
        <f t="shared" si="27"/>
        <v>1122</v>
      </c>
      <c r="AC87" s="48">
        <f t="shared" si="28"/>
        <v>0</v>
      </c>
      <c r="AD87" s="48">
        <f t="shared" si="29"/>
        <v>369</v>
      </c>
      <c r="AE87" s="48">
        <f t="shared" si="30"/>
        <v>349</v>
      </c>
      <c r="AF87" s="48">
        <f t="shared" si="31"/>
        <v>404</v>
      </c>
      <c r="AG87" s="48">
        <f t="shared" si="32"/>
        <v>12113</v>
      </c>
      <c r="AH87" s="48">
        <f t="shared" si="33"/>
        <v>2302</v>
      </c>
      <c r="AI87" s="13">
        <f t="shared" si="34"/>
        <v>2302</v>
      </c>
      <c r="AJ87" s="24">
        <f t="shared" si="37"/>
        <v>5.1607631526712017E-3</v>
      </c>
    </row>
    <row r="88" spans="1:36">
      <c r="A88" s="6" t="s">
        <v>196</v>
      </c>
      <c r="B88" s="5"/>
      <c r="C88" s="5">
        <v>625</v>
      </c>
      <c r="D88" s="5">
        <v>165</v>
      </c>
      <c r="E88" s="5">
        <v>460</v>
      </c>
      <c r="F88" s="5">
        <v>2048</v>
      </c>
      <c r="G88" s="5">
        <v>1126</v>
      </c>
      <c r="H88" s="5">
        <v>1380</v>
      </c>
      <c r="I88" s="5">
        <v>831</v>
      </c>
      <c r="J88" s="5">
        <v>460</v>
      </c>
      <c r="K88" s="5">
        <v>3455</v>
      </c>
      <c r="L88" s="5"/>
      <c r="M88" s="5"/>
      <c r="N88" s="5">
        <v>10550</v>
      </c>
      <c r="O88" s="5">
        <v>2240</v>
      </c>
      <c r="P88" s="5">
        <v>2240</v>
      </c>
      <c r="T88" s="48" t="str">
        <f t="shared" si="36"/>
        <v>EL ENCANTO</v>
      </c>
      <c r="U88" s="48">
        <f t="shared" si="20"/>
        <v>0</v>
      </c>
      <c r="V88" s="48">
        <f t="shared" si="21"/>
        <v>625</v>
      </c>
      <c r="W88" s="48">
        <f t="shared" si="22"/>
        <v>165</v>
      </c>
      <c r="X88" s="48">
        <f t="shared" si="23"/>
        <v>460</v>
      </c>
      <c r="Y88" s="48">
        <f t="shared" si="24"/>
        <v>2048</v>
      </c>
      <c r="Z88" s="48">
        <f t="shared" si="25"/>
        <v>1126</v>
      </c>
      <c r="AA88" s="48">
        <f t="shared" si="26"/>
        <v>1380</v>
      </c>
      <c r="AB88" s="48">
        <f t="shared" si="27"/>
        <v>831</v>
      </c>
      <c r="AC88" s="48">
        <f t="shared" si="28"/>
        <v>460</v>
      </c>
      <c r="AD88" s="48">
        <f t="shared" si="29"/>
        <v>3455</v>
      </c>
      <c r="AE88" s="48">
        <f t="shared" si="30"/>
        <v>0</v>
      </c>
      <c r="AF88" s="48">
        <f t="shared" si="31"/>
        <v>0</v>
      </c>
      <c r="AG88" s="48">
        <f t="shared" si="32"/>
        <v>10550</v>
      </c>
      <c r="AH88" s="48">
        <f t="shared" si="33"/>
        <v>2240</v>
      </c>
      <c r="AI88" s="13">
        <f t="shared" si="34"/>
        <v>2240</v>
      </c>
      <c r="AJ88" s="24">
        <f t="shared" si="37"/>
        <v>5.0217677940849227E-3</v>
      </c>
    </row>
    <row r="89" spans="1:36">
      <c r="A89" s="6" t="s">
        <v>50</v>
      </c>
      <c r="B89" s="5">
        <v>1380</v>
      </c>
      <c r="C89" s="5">
        <v>1560.75</v>
      </c>
      <c r="D89" s="5">
        <v>4367.5</v>
      </c>
      <c r="E89" s="5">
        <v>809</v>
      </c>
      <c r="F89" s="5">
        <v>2626</v>
      </c>
      <c r="G89" s="5">
        <v>2740</v>
      </c>
      <c r="H89" s="5">
        <v>3573</v>
      </c>
      <c r="I89" s="5">
        <v>615</v>
      </c>
      <c r="J89" s="5">
        <v>1190</v>
      </c>
      <c r="K89" s="5">
        <v>4982</v>
      </c>
      <c r="L89" s="5">
        <v>3604</v>
      </c>
      <c r="M89" s="5">
        <v>5661</v>
      </c>
      <c r="N89" s="5">
        <v>33108.25</v>
      </c>
      <c r="O89" s="5">
        <v>2182</v>
      </c>
      <c r="P89" s="5">
        <v>2182</v>
      </c>
      <c r="T89" s="48" t="str">
        <f t="shared" si="36"/>
        <v>RIONEGRO - ANTIOQUIA</v>
      </c>
      <c r="U89" s="48">
        <f t="shared" si="20"/>
        <v>1380</v>
      </c>
      <c r="V89" s="48">
        <f t="shared" si="21"/>
        <v>1560.75</v>
      </c>
      <c r="W89" s="48">
        <f t="shared" si="22"/>
        <v>4367.5</v>
      </c>
      <c r="X89" s="48">
        <f t="shared" si="23"/>
        <v>809</v>
      </c>
      <c r="Y89" s="48">
        <f t="shared" si="24"/>
        <v>2626</v>
      </c>
      <c r="Z89" s="48">
        <f t="shared" si="25"/>
        <v>2740</v>
      </c>
      <c r="AA89" s="48">
        <f t="shared" si="26"/>
        <v>3573</v>
      </c>
      <c r="AB89" s="48">
        <f t="shared" si="27"/>
        <v>615</v>
      </c>
      <c r="AC89" s="48">
        <f t="shared" si="28"/>
        <v>1190</v>
      </c>
      <c r="AD89" s="48">
        <f t="shared" si="29"/>
        <v>4982</v>
      </c>
      <c r="AE89" s="48">
        <f t="shared" si="30"/>
        <v>3604</v>
      </c>
      <c r="AF89" s="48">
        <f t="shared" si="31"/>
        <v>5661</v>
      </c>
      <c r="AG89" s="48">
        <f t="shared" si="32"/>
        <v>33108.25</v>
      </c>
      <c r="AH89" s="48">
        <f t="shared" si="33"/>
        <v>2182</v>
      </c>
      <c r="AI89" s="13">
        <f t="shared" si="34"/>
        <v>2182</v>
      </c>
      <c r="AJ89" s="24">
        <f t="shared" si="37"/>
        <v>4.8917398779880807E-3</v>
      </c>
    </row>
    <row r="90" spans="1:36">
      <c r="A90" s="6" t="s">
        <v>637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>
        <v>735</v>
      </c>
      <c r="N90" s="5">
        <v>735</v>
      </c>
      <c r="O90" s="5">
        <v>2100</v>
      </c>
      <c r="P90" s="5">
        <v>2100</v>
      </c>
      <c r="T90" s="48" t="str">
        <f t="shared" si="36"/>
        <v>CUNDAY</v>
      </c>
      <c r="U90" s="48">
        <f t="shared" si="20"/>
        <v>0</v>
      </c>
      <c r="V90" s="48">
        <f t="shared" si="21"/>
        <v>0</v>
      </c>
      <c r="W90" s="48">
        <f t="shared" si="22"/>
        <v>0</v>
      </c>
      <c r="X90" s="48">
        <f t="shared" si="23"/>
        <v>0</v>
      </c>
      <c r="Y90" s="48">
        <f t="shared" si="24"/>
        <v>0</v>
      </c>
      <c r="Z90" s="48">
        <f t="shared" si="25"/>
        <v>0</v>
      </c>
      <c r="AA90" s="48">
        <f t="shared" si="26"/>
        <v>0</v>
      </c>
      <c r="AB90" s="48">
        <f t="shared" si="27"/>
        <v>0</v>
      </c>
      <c r="AC90" s="48">
        <f t="shared" si="28"/>
        <v>0</v>
      </c>
      <c r="AD90" s="48">
        <f t="shared" si="29"/>
        <v>0</v>
      </c>
      <c r="AE90" s="48">
        <f t="shared" si="30"/>
        <v>0</v>
      </c>
      <c r="AF90" s="48">
        <f t="shared" si="31"/>
        <v>735</v>
      </c>
      <c r="AG90" s="48">
        <f t="shared" si="32"/>
        <v>735</v>
      </c>
      <c r="AH90" s="48">
        <f t="shared" si="33"/>
        <v>2100</v>
      </c>
      <c r="AI90" s="13">
        <f t="shared" si="34"/>
        <v>2100</v>
      </c>
      <c r="AJ90" s="24">
        <f t="shared" si="37"/>
        <v>4.7079073069546153E-3</v>
      </c>
    </row>
    <row r="91" spans="1:36">
      <c r="A91" s="6" t="s">
        <v>672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>
        <v>1870</v>
      </c>
      <c r="P91" s="5">
        <v>1870</v>
      </c>
      <c r="T91" s="48" t="str">
        <f t="shared" si="36"/>
        <v>ORTEGA</v>
      </c>
      <c r="U91" s="48">
        <f t="shared" si="20"/>
        <v>0</v>
      </c>
      <c r="V91" s="48">
        <f t="shared" si="21"/>
        <v>0</v>
      </c>
      <c r="W91" s="48">
        <f t="shared" si="22"/>
        <v>0</v>
      </c>
      <c r="X91" s="48">
        <f t="shared" si="23"/>
        <v>0</v>
      </c>
      <c r="Y91" s="48">
        <f t="shared" si="24"/>
        <v>0</v>
      </c>
      <c r="Z91" s="48">
        <f t="shared" si="25"/>
        <v>0</v>
      </c>
      <c r="AA91" s="48">
        <f t="shared" si="26"/>
        <v>0</v>
      </c>
      <c r="AB91" s="48">
        <f t="shared" si="27"/>
        <v>0</v>
      </c>
      <c r="AC91" s="48">
        <f t="shared" si="28"/>
        <v>0</v>
      </c>
      <c r="AD91" s="48">
        <f t="shared" si="29"/>
        <v>0</v>
      </c>
      <c r="AE91" s="48">
        <f t="shared" si="30"/>
        <v>0</v>
      </c>
      <c r="AF91" s="48">
        <f t="shared" si="31"/>
        <v>0</v>
      </c>
      <c r="AG91" s="48">
        <f t="shared" si="32"/>
        <v>0</v>
      </c>
      <c r="AH91" s="48">
        <f t="shared" si="33"/>
        <v>1870</v>
      </c>
      <c r="AI91" s="13">
        <f t="shared" si="34"/>
        <v>1870</v>
      </c>
      <c r="AJ91" s="24">
        <f t="shared" si="37"/>
        <v>4.1922793638119668E-3</v>
      </c>
    </row>
    <row r="92" spans="1:36">
      <c r="A92" s="6" t="s">
        <v>180</v>
      </c>
      <c r="B92" s="5">
        <v>1634</v>
      </c>
      <c r="C92" s="5">
        <v>1073</v>
      </c>
      <c r="D92" s="5">
        <v>1482</v>
      </c>
      <c r="E92" s="5">
        <v>513</v>
      </c>
      <c r="F92" s="5">
        <v>2596</v>
      </c>
      <c r="G92" s="5">
        <v>935</v>
      </c>
      <c r="H92" s="5">
        <v>3932</v>
      </c>
      <c r="I92" s="5">
        <v>1073</v>
      </c>
      <c r="J92" s="5">
        <v>1447</v>
      </c>
      <c r="K92" s="5">
        <v>3607</v>
      </c>
      <c r="L92" s="5"/>
      <c r="M92" s="5"/>
      <c r="N92" s="5">
        <v>18292</v>
      </c>
      <c r="O92" s="5">
        <v>1805</v>
      </c>
      <c r="P92" s="5">
        <v>1805</v>
      </c>
      <c r="T92" s="48" t="str">
        <f t="shared" si="36"/>
        <v>LA CHORRERA</v>
      </c>
      <c r="U92" s="48">
        <f t="shared" si="20"/>
        <v>1634</v>
      </c>
      <c r="V92" s="48">
        <f t="shared" si="21"/>
        <v>1073</v>
      </c>
      <c r="W92" s="48">
        <f t="shared" si="22"/>
        <v>1482</v>
      </c>
      <c r="X92" s="48">
        <f t="shared" si="23"/>
        <v>513</v>
      </c>
      <c r="Y92" s="48">
        <f t="shared" si="24"/>
        <v>2596</v>
      </c>
      <c r="Z92" s="48">
        <f t="shared" si="25"/>
        <v>935</v>
      </c>
      <c r="AA92" s="48">
        <f t="shared" si="26"/>
        <v>3932</v>
      </c>
      <c r="AB92" s="48">
        <f t="shared" si="27"/>
        <v>1073</v>
      </c>
      <c r="AC92" s="48">
        <f t="shared" si="28"/>
        <v>1447</v>
      </c>
      <c r="AD92" s="48">
        <f t="shared" si="29"/>
        <v>3607</v>
      </c>
      <c r="AE92" s="48">
        <f t="shared" si="30"/>
        <v>0</v>
      </c>
      <c r="AF92" s="48">
        <f t="shared" si="31"/>
        <v>0</v>
      </c>
      <c r="AG92" s="48">
        <f t="shared" si="32"/>
        <v>18292</v>
      </c>
      <c r="AH92" s="48">
        <f t="shared" si="33"/>
        <v>1805</v>
      </c>
      <c r="AI92" s="13">
        <f t="shared" si="34"/>
        <v>1805</v>
      </c>
      <c r="AJ92" s="24">
        <f t="shared" si="37"/>
        <v>4.046558423358609E-3</v>
      </c>
    </row>
    <row r="93" spans="1:36">
      <c r="A93" s="6" t="s">
        <v>567</v>
      </c>
      <c r="B93" s="5">
        <v>445</v>
      </c>
      <c r="C93" s="5">
        <v>940</v>
      </c>
      <c r="D93" s="5">
        <v>917</v>
      </c>
      <c r="E93" s="5"/>
      <c r="F93" s="5">
        <v>474</v>
      </c>
      <c r="G93" s="5"/>
      <c r="H93" s="5">
        <v>474</v>
      </c>
      <c r="I93" s="5">
        <v>210</v>
      </c>
      <c r="J93" s="5">
        <v>1376</v>
      </c>
      <c r="K93" s="5">
        <v>630</v>
      </c>
      <c r="L93" s="5">
        <v>1688</v>
      </c>
      <c r="M93" s="5">
        <v>1677</v>
      </c>
      <c r="N93" s="5">
        <v>8831</v>
      </c>
      <c r="O93" s="5">
        <v>1709</v>
      </c>
      <c r="P93" s="5">
        <v>1709</v>
      </c>
      <c r="T93" s="48" t="str">
        <f t="shared" si="36"/>
        <v>APARTADÓ</v>
      </c>
      <c r="U93" s="48">
        <f t="shared" si="20"/>
        <v>445</v>
      </c>
      <c r="V93" s="48">
        <f t="shared" si="21"/>
        <v>940</v>
      </c>
      <c r="W93" s="48">
        <f t="shared" si="22"/>
        <v>917</v>
      </c>
      <c r="X93" s="48">
        <f t="shared" si="23"/>
        <v>0</v>
      </c>
      <c r="Y93" s="48">
        <f t="shared" si="24"/>
        <v>474</v>
      </c>
      <c r="Z93" s="48">
        <f t="shared" si="25"/>
        <v>0</v>
      </c>
      <c r="AA93" s="48">
        <f t="shared" si="26"/>
        <v>474</v>
      </c>
      <c r="AB93" s="48">
        <f t="shared" si="27"/>
        <v>210</v>
      </c>
      <c r="AC93" s="48">
        <f t="shared" si="28"/>
        <v>1376</v>
      </c>
      <c r="AD93" s="48">
        <f t="shared" si="29"/>
        <v>630</v>
      </c>
      <c r="AE93" s="48">
        <f t="shared" si="30"/>
        <v>1688</v>
      </c>
      <c r="AF93" s="48">
        <f t="shared" si="31"/>
        <v>1677</v>
      </c>
      <c r="AG93" s="48">
        <f t="shared" si="32"/>
        <v>8831</v>
      </c>
      <c r="AH93" s="48">
        <f t="shared" si="33"/>
        <v>1709</v>
      </c>
      <c r="AI93" s="13">
        <f t="shared" si="34"/>
        <v>1709</v>
      </c>
      <c r="AJ93" s="24">
        <f t="shared" si="37"/>
        <v>3.8313398036121126E-3</v>
      </c>
    </row>
    <row r="94" spans="1:36">
      <c r="A94" s="6" t="s">
        <v>593</v>
      </c>
      <c r="B94" s="5"/>
      <c r="C94" s="5"/>
      <c r="D94" s="5"/>
      <c r="E94" s="5">
        <v>257</v>
      </c>
      <c r="F94" s="5">
        <v>3512</v>
      </c>
      <c r="G94" s="5">
        <v>1533</v>
      </c>
      <c r="H94" s="5">
        <v>598</v>
      </c>
      <c r="I94" s="5"/>
      <c r="J94" s="5">
        <v>516</v>
      </c>
      <c r="K94" s="5">
        <v>598</v>
      </c>
      <c r="L94" s="5"/>
      <c r="M94" s="5">
        <v>3720</v>
      </c>
      <c r="N94" s="5">
        <v>10734</v>
      </c>
      <c r="O94" s="5">
        <v>1620</v>
      </c>
      <c r="P94" s="5">
        <v>1620</v>
      </c>
      <c r="T94" s="48" t="str">
        <f t="shared" si="36"/>
        <v>SAN VICENTE DEL CAGUÁN</v>
      </c>
      <c r="U94" s="48">
        <f t="shared" si="20"/>
        <v>0</v>
      </c>
      <c r="V94" s="48">
        <f t="shared" si="21"/>
        <v>0</v>
      </c>
      <c r="W94" s="48">
        <f t="shared" si="22"/>
        <v>0</v>
      </c>
      <c r="X94" s="48">
        <f t="shared" si="23"/>
        <v>257</v>
      </c>
      <c r="Y94" s="48">
        <f t="shared" si="24"/>
        <v>3512</v>
      </c>
      <c r="Z94" s="48">
        <f t="shared" si="25"/>
        <v>1533</v>
      </c>
      <c r="AA94" s="48">
        <f t="shared" si="26"/>
        <v>598</v>
      </c>
      <c r="AB94" s="48">
        <f t="shared" si="27"/>
        <v>0</v>
      </c>
      <c r="AC94" s="48">
        <f t="shared" si="28"/>
        <v>516</v>
      </c>
      <c r="AD94" s="48">
        <f t="shared" si="29"/>
        <v>598</v>
      </c>
      <c r="AE94" s="48">
        <f t="shared" si="30"/>
        <v>0</v>
      </c>
      <c r="AF94" s="48">
        <f t="shared" si="31"/>
        <v>3720</v>
      </c>
      <c r="AG94" s="48">
        <f t="shared" si="32"/>
        <v>10734</v>
      </c>
      <c r="AH94" s="48">
        <f t="shared" si="33"/>
        <v>1620</v>
      </c>
      <c r="AI94" s="13">
        <f t="shared" si="34"/>
        <v>1620</v>
      </c>
      <c r="AJ94" s="24">
        <f t="shared" si="37"/>
        <v>3.6318142082221315E-3</v>
      </c>
    </row>
    <row r="95" spans="1:36">
      <c r="A95" s="6" t="s">
        <v>577</v>
      </c>
      <c r="B95" s="5">
        <v>2635</v>
      </c>
      <c r="C95" s="5">
        <v>2304</v>
      </c>
      <c r="D95" s="5">
        <v>3704</v>
      </c>
      <c r="E95" s="5">
        <v>2220</v>
      </c>
      <c r="F95" s="5">
        <v>2438</v>
      </c>
      <c r="G95" s="5">
        <v>4317</v>
      </c>
      <c r="H95" s="5">
        <v>2816</v>
      </c>
      <c r="I95" s="5">
        <v>1324</v>
      </c>
      <c r="J95" s="5">
        <v>1550</v>
      </c>
      <c r="K95" s="5">
        <v>1550</v>
      </c>
      <c r="L95" s="5">
        <v>666</v>
      </c>
      <c r="M95" s="5">
        <v>1776</v>
      </c>
      <c r="N95" s="5">
        <v>27300</v>
      </c>
      <c r="O95" s="5">
        <v>1582</v>
      </c>
      <c r="P95" s="5">
        <v>1582</v>
      </c>
      <c r="T95" s="48" t="str">
        <f t="shared" si="36"/>
        <v>MAPIRIPÁN</v>
      </c>
      <c r="U95" s="48">
        <f t="shared" si="20"/>
        <v>2635</v>
      </c>
      <c r="V95" s="48">
        <f t="shared" si="21"/>
        <v>2304</v>
      </c>
      <c r="W95" s="48">
        <f t="shared" si="22"/>
        <v>3704</v>
      </c>
      <c r="X95" s="48">
        <f t="shared" si="23"/>
        <v>2220</v>
      </c>
      <c r="Y95" s="48">
        <f t="shared" si="24"/>
        <v>2438</v>
      </c>
      <c r="Z95" s="48">
        <f t="shared" si="25"/>
        <v>4317</v>
      </c>
      <c r="AA95" s="48">
        <f t="shared" si="26"/>
        <v>2816</v>
      </c>
      <c r="AB95" s="48">
        <f t="shared" si="27"/>
        <v>1324</v>
      </c>
      <c r="AC95" s="48">
        <f t="shared" si="28"/>
        <v>1550</v>
      </c>
      <c r="AD95" s="48">
        <f t="shared" si="29"/>
        <v>1550</v>
      </c>
      <c r="AE95" s="48">
        <f t="shared" si="30"/>
        <v>666</v>
      </c>
      <c r="AF95" s="48">
        <f t="shared" si="31"/>
        <v>1776</v>
      </c>
      <c r="AG95" s="48">
        <f t="shared" si="32"/>
        <v>27300</v>
      </c>
      <c r="AH95" s="48">
        <f t="shared" si="33"/>
        <v>1582</v>
      </c>
      <c r="AI95" s="13">
        <f t="shared" si="34"/>
        <v>1582</v>
      </c>
      <c r="AJ95" s="24">
        <f t="shared" si="37"/>
        <v>3.5466235045724767E-3</v>
      </c>
    </row>
    <row r="96" spans="1:36">
      <c r="A96" s="6" t="s">
        <v>670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>
        <v>1500</v>
      </c>
      <c r="P96" s="5">
        <v>1500</v>
      </c>
      <c r="T96" s="48" t="str">
        <f t="shared" si="36"/>
        <v>PALERMO</v>
      </c>
      <c r="U96" s="48">
        <f t="shared" si="20"/>
        <v>0</v>
      </c>
      <c r="V96" s="48">
        <f t="shared" si="21"/>
        <v>0</v>
      </c>
      <c r="W96" s="48">
        <f t="shared" si="22"/>
        <v>0</v>
      </c>
      <c r="X96" s="48">
        <f t="shared" si="23"/>
        <v>0</v>
      </c>
      <c r="Y96" s="48">
        <f t="shared" si="24"/>
        <v>0</v>
      </c>
      <c r="Z96" s="48">
        <f t="shared" si="25"/>
        <v>0</v>
      </c>
      <c r="AA96" s="48">
        <f t="shared" si="26"/>
        <v>0</v>
      </c>
      <c r="AB96" s="48">
        <f t="shared" si="27"/>
        <v>0</v>
      </c>
      <c r="AC96" s="48">
        <f t="shared" si="28"/>
        <v>0</v>
      </c>
      <c r="AD96" s="48">
        <f t="shared" si="29"/>
        <v>0</v>
      </c>
      <c r="AE96" s="48">
        <f t="shared" si="30"/>
        <v>0</v>
      </c>
      <c r="AF96" s="48">
        <f t="shared" si="31"/>
        <v>0</v>
      </c>
      <c r="AG96" s="48">
        <f t="shared" si="32"/>
        <v>0</v>
      </c>
      <c r="AH96" s="48">
        <f t="shared" si="33"/>
        <v>1500</v>
      </c>
      <c r="AI96" s="13">
        <f t="shared" si="34"/>
        <v>1500</v>
      </c>
      <c r="AJ96" s="24">
        <f t="shared" si="37"/>
        <v>3.3627909335390105E-3</v>
      </c>
    </row>
    <row r="97" spans="1:36">
      <c r="A97" s="6" t="s">
        <v>655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>
        <v>1435</v>
      </c>
      <c r="P97" s="5">
        <v>1435</v>
      </c>
      <c r="T97" s="48" t="str">
        <f t="shared" si="36"/>
        <v>PALMIRA</v>
      </c>
      <c r="U97" s="48">
        <f t="shared" si="20"/>
        <v>0</v>
      </c>
      <c r="V97" s="48">
        <f t="shared" si="21"/>
        <v>0</v>
      </c>
      <c r="W97" s="48">
        <f t="shared" si="22"/>
        <v>0</v>
      </c>
      <c r="X97" s="48">
        <f t="shared" si="23"/>
        <v>0</v>
      </c>
      <c r="Y97" s="48">
        <f t="shared" si="24"/>
        <v>0</v>
      </c>
      <c r="Z97" s="48">
        <f t="shared" si="25"/>
        <v>0</v>
      </c>
      <c r="AA97" s="48">
        <f t="shared" si="26"/>
        <v>0</v>
      </c>
      <c r="AB97" s="48">
        <f t="shared" si="27"/>
        <v>0</v>
      </c>
      <c r="AC97" s="48">
        <f t="shared" si="28"/>
        <v>0</v>
      </c>
      <c r="AD97" s="48">
        <f t="shared" si="29"/>
        <v>0</v>
      </c>
      <c r="AE97" s="48">
        <f t="shared" si="30"/>
        <v>0</v>
      </c>
      <c r="AF97" s="48">
        <f t="shared" si="31"/>
        <v>0</v>
      </c>
      <c r="AG97" s="48">
        <f t="shared" si="32"/>
        <v>0</v>
      </c>
      <c r="AH97" s="48">
        <f t="shared" si="33"/>
        <v>1435</v>
      </c>
      <c r="AI97" s="13">
        <f t="shared" si="34"/>
        <v>1435</v>
      </c>
      <c r="AJ97" s="24">
        <f t="shared" si="37"/>
        <v>3.2170699930856536E-3</v>
      </c>
    </row>
    <row r="98" spans="1:36">
      <c r="A98" s="6" t="s">
        <v>662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>
        <v>1400</v>
      </c>
      <c r="P98" s="5">
        <v>1400</v>
      </c>
      <c r="T98" s="48" t="str">
        <f t="shared" si="36"/>
        <v>VICTORIA</v>
      </c>
      <c r="U98" s="48">
        <f t="shared" si="20"/>
        <v>0</v>
      </c>
      <c r="V98" s="48">
        <f t="shared" si="21"/>
        <v>0</v>
      </c>
      <c r="W98" s="48">
        <f t="shared" si="22"/>
        <v>0</v>
      </c>
      <c r="X98" s="48">
        <f t="shared" si="23"/>
        <v>0</v>
      </c>
      <c r="Y98" s="48">
        <f t="shared" si="24"/>
        <v>0</v>
      </c>
      <c r="Z98" s="48">
        <f t="shared" si="25"/>
        <v>0</v>
      </c>
      <c r="AA98" s="48">
        <f t="shared" si="26"/>
        <v>0</v>
      </c>
      <c r="AB98" s="48">
        <f t="shared" si="27"/>
        <v>0</v>
      </c>
      <c r="AC98" s="48">
        <f t="shared" si="28"/>
        <v>0</v>
      </c>
      <c r="AD98" s="48">
        <f t="shared" si="29"/>
        <v>0</v>
      </c>
      <c r="AE98" s="48">
        <f t="shared" si="30"/>
        <v>0</v>
      </c>
      <c r="AF98" s="48">
        <f t="shared" si="31"/>
        <v>0</v>
      </c>
      <c r="AG98" s="48">
        <f t="shared" si="32"/>
        <v>0</v>
      </c>
      <c r="AH98" s="48">
        <f t="shared" si="33"/>
        <v>1400</v>
      </c>
      <c r="AI98" s="13">
        <f t="shared" si="34"/>
        <v>1400</v>
      </c>
      <c r="AJ98" s="24">
        <f t="shared" si="37"/>
        <v>3.1386048713030767E-3</v>
      </c>
    </row>
    <row r="99" spans="1:36">
      <c r="A99" s="6" t="s">
        <v>34</v>
      </c>
      <c r="B99" s="5">
        <v>3422</v>
      </c>
      <c r="C99" s="5">
        <v>23197</v>
      </c>
      <c r="D99" s="5">
        <v>6559</v>
      </c>
      <c r="E99" s="5">
        <v>860</v>
      </c>
      <c r="F99" s="5">
        <v>4097</v>
      </c>
      <c r="G99" s="5">
        <v>2207</v>
      </c>
      <c r="H99" s="5">
        <v>4714</v>
      </c>
      <c r="I99" s="5">
        <v>4136</v>
      </c>
      <c r="J99" s="5">
        <v>4860</v>
      </c>
      <c r="K99" s="5">
        <v>11564.45</v>
      </c>
      <c r="L99" s="5">
        <v>2394</v>
      </c>
      <c r="M99" s="5">
        <v>10390</v>
      </c>
      <c r="N99" s="5">
        <v>78400.45</v>
      </c>
      <c r="O99" s="5">
        <v>1224</v>
      </c>
      <c r="P99" s="5">
        <v>1224</v>
      </c>
      <c r="T99" s="48" t="str">
        <f t="shared" si="36"/>
        <v>VALLEDUPAR</v>
      </c>
      <c r="U99" s="48">
        <f t="shared" si="20"/>
        <v>3422</v>
      </c>
      <c r="V99" s="48">
        <f t="shared" si="21"/>
        <v>23197</v>
      </c>
      <c r="W99" s="48">
        <f t="shared" si="22"/>
        <v>6559</v>
      </c>
      <c r="X99" s="48">
        <f t="shared" si="23"/>
        <v>860</v>
      </c>
      <c r="Y99" s="48">
        <f t="shared" si="24"/>
        <v>4097</v>
      </c>
      <c r="Z99" s="48">
        <f t="shared" si="25"/>
        <v>2207</v>
      </c>
      <c r="AA99" s="48">
        <f t="shared" si="26"/>
        <v>4714</v>
      </c>
      <c r="AB99" s="48">
        <f t="shared" si="27"/>
        <v>4136</v>
      </c>
      <c r="AC99" s="48">
        <f t="shared" si="28"/>
        <v>4860</v>
      </c>
      <c r="AD99" s="48">
        <f t="shared" si="29"/>
        <v>11564.45</v>
      </c>
      <c r="AE99" s="48">
        <f t="shared" si="30"/>
        <v>2394</v>
      </c>
      <c r="AF99" s="48">
        <f t="shared" si="31"/>
        <v>10390</v>
      </c>
      <c r="AG99" s="48">
        <f t="shared" si="32"/>
        <v>78400.45</v>
      </c>
      <c r="AH99" s="48">
        <f t="shared" si="33"/>
        <v>1224</v>
      </c>
      <c r="AI99" s="13">
        <f t="shared" si="34"/>
        <v>1224</v>
      </c>
      <c r="AJ99" s="24">
        <f t="shared" si="37"/>
        <v>2.7440374017678325E-3</v>
      </c>
    </row>
    <row r="100" spans="1:36">
      <c r="A100" s="6" t="s">
        <v>198</v>
      </c>
      <c r="B100" s="5">
        <v>872</v>
      </c>
      <c r="C100" s="5">
        <v>1568.54</v>
      </c>
      <c r="D100" s="5">
        <v>1896</v>
      </c>
      <c r="E100" s="5">
        <v>761</v>
      </c>
      <c r="F100" s="5">
        <v>929</v>
      </c>
      <c r="G100" s="5">
        <v>332</v>
      </c>
      <c r="H100" s="5">
        <v>840</v>
      </c>
      <c r="I100" s="5">
        <v>1140.56</v>
      </c>
      <c r="J100" s="5">
        <v>730</v>
      </c>
      <c r="K100" s="5">
        <v>813</v>
      </c>
      <c r="L100" s="5">
        <v>157</v>
      </c>
      <c r="M100" s="5"/>
      <c r="N100" s="5">
        <v>10039.1</v>
      </c>
      <c r="O100" s="5">
        <v>1218</v>
      </c>
      <c r="P100" s="5">
        <v>1218</v>
      </c>
      <c r="T100" s="48" t="str">
        <f t="shared" si="36"/>
        <v>PEREIRA</v>
      </c>
      <c r="U100" s="48">
        <f t="shared" si="20"/>
        <v>872</v>
      </c>
      <c r="V100" s="48">
        <f t="shared" si="21"/>
        <v>1568.54</v>
      </c>
      <c r="W100" s="48">
        <f t="shared" si="22"/>
        <v>1896</v>
      </c>
      <c r="X100" s="48">
        <f t="shared" si="23"/>
        <v>761</v>
      </c>
      <c r="Y100" s="48">
        <f t="shared" si="24"/>
        <v>929</v>
      </c>
      <c r="Z100" s="48">
        <f t="shared" si="25"/>
        <v>332</v>
      </c>
      <c r="AA100" s="48">
        <f t="shared" si="26"/>
        <v>840</v>
      </c>
      <c r="AB100" s="48">
        <f t="shared" si="27"/>
        <v>1140.56</v>
      </c>
      <c r="AC100" s="48">
        <f t="shared" si="28"/>
        <v>730</v>
      </c>
      <c r="AD100" s="48">
        <f t="shared" si="29"/>
        <v>813</v>
      </c>
      <c r="AE100" s="48">
        <f t="shared" si="30"/>
        <v>157</v>
      </c>
      <c r="AF100" s="48">
        <f t="shared" si="31"/>
        <v>0</v>
      </c>
      <c r="AG100" s="48">
        <f t="shared" si="32"/>
        <v>10039.1</v>
      </c>
      <c r="AH100" s="48">
        <f t="shared" si="33"/>
        <v>1218</v>
      </c>
      <c r="AI100" s="13">
        <f t="shared" si="34"/>
        <v>1218</v>
      </c>
      <c r="AJ100" s="24">
        <f t="shared" si="37"/>
        <v>2.7305862380336767E-3</v>
      </c>
    </row>
    <row r="101" spans="1:36">
      <c r="A101" s="6" t="s">
        <v>664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>
        <v>1210</v>
      </c>
      <c r="P101" s="5">
        <v>1210</v>
      </c>
      <c r="T101" s="48" t="str">
        <f t="shared" si="36"/>
        <v>PIENDAMO</v>
      </c>
      <c r="U101" s="48">
        <f t="shared" si="20"/>
        <v>0</v>
      </c>
      <c r="V101" s="48">
        <f t="shared" si="21"/>
        <v>0</v>
      </c>
      <c r="W101" s="48">
        <f t="shared" si="22"/>
        <v>0</v>
      </c>
      <c r="X101" s="48">
        <f t="shared" si="23"/>
        <v>0</v>
      </c>
      <c r="Y101" s="48">
        <f t="shared" si="24"/>
        <v>0</v>
      </c>
      <c r="Z101" s="48">
        <f t="shared" si="25"/>
        <v>0</v>
      </c>
      <c r="AA101" s="48">
        <f t="shared" si="26"/>
        <v>0</v>
      </c>
      <c r="AB101" s="48">
        <f t="shared" si="27"/>
        <v>0</v>
      </c>
      <c r="AC101" s="48">
        <f t="shared" si="28"/>
        <v>0</v>
      </c>
      <c r="AD101" s="48">
        <f t="shared" si="29"/>
        <v>0</v>
      </c>
      <c r="AE101" s="48">
        <f t="shared" si="30"/>
        <v>0</v>
      </c>
      <c r="AF101" s="48">
        <f t="shared" si="31"/>
        <v>0</v>
      </c>
      <c r="AG101" s="48">
        <f t="shared" si="32"/>
        <v>0</v>
      </c>
      <c r="AH101" s="48">
        <f t="shared" si="33"/>
        <v>1210</v>
      </c>
      <c r="AI101" s="13">
        <f t="shared" si="34"/>
        <v>1210</v>
      </c>
      <c r="AJ101" s="24">
        <f t="shared" si="37"/>
        <v>2.7126513530548019E-3</v>
      </c>
    </row>
    <row r="102" spans="1:36">
      <c r="A102" s="6" t="s">
        <v>136</v>
      </c>
      <c r="B102" s="5">
        <v>17915</v>
      </c>
      <c r="C102" s="5">
        <v>10489</v>
      </c>
      <c r="D102" s="5">
        <v>7428</v>
      </c>
      <c r="E102" s="5">
        <v>6059</v>
      </c>
      <c r="F102" s="5">
        <v>11788</v>
      </c>
      <c r="G102" s="5">
        <v>9917</v>
      </c>
      <c r="H102" s="5">
        <v>12703</v>
      </c>
      <c r="I102" s="5">
        <v>13223</v>
      </c>
      <c r="J102" s="5">
        <v>12483</v>
      </c>
      <c r="K102" s="5">
        <v>1233</v>
      </c>
      <c r="L102" s="5">
        <v>1750</v>
      </c>
      <c r="M102" s="5">
        <v>1077</v>
      </c>
      <c r="N102" s="5">
        <v>106065</v>
      </c>
      <c r="O102" s="5">
        <v>1130</v>
      </c>
      <c r="P102" s="5">
        <v>1130</v>
      </c>
      <c r="T102" s="48" t="str">
        <f t="shared" si="36"/>
        <v>CUMARIBO</v>
      </c>
      <c r="U102" s="48">
        <f t="shared" si="20"/>
        <v>17915</v>
      </c>
      <c r="V102" s="48">
        <f t="shared" si="21"/>
        <v>10489</v>
      </c>
      <c r="W102" s="48">
        <f t="shared" si="22"/>
        <v>7428</v>
      </c>
      <c r="X102" s="48">
        <f t="shared" si="23"/>
        <v>6059</v>
      </c>
      <c r="Y102" s="48">
        <f t="shared" si="24"/>
        <v>11788</v>
      </c>
      <c r="Z102" s="48">
        <f t="shared" si="25"/>
        <v>9917</v>
      </c>
      <c r="AA102" s="48">
        <f t="shared" si="26"/>
        <v>12703</v>
      </c>
      <c r="AB102" s="48">
        <f t="shared" si="27"/>
        <v>13223</v>
      </c>
      <c r="AC102" s="48">
        <f t="shared" si="28"/>
        <v>12483</v>
      </c>
      <c r="AD102" s="48">
        <f t="shared" si="29"/>
        <v>1233</v>
      </c>
      <c r="AE102" s="48">
        <f t="shared" si="30"/>
        <v>1750</v>
      </c>
      <c r="AF102" s="48">
        <f t="shared" si="31"/>
        <v>1077</v>
      </c>
      <c r="AG102" s="48">
        <f t="shared" si="32"/>
        <v>106065</v>
      </c>
      <c r="AH102" s="48">
        <f t="shared" si="33"/>
        <v>1130</v>
      </c>
      <c r="AI102" s="13">
        <f t="shared" si="34"/>
        <v>1130</v>
      </c>
      <c r="AJ102" s="24">
        <f t="shared" si="37"/>
        <v>2.5333025032660546E-3</v>
      </c>
    </row>
    <row r="103" spans="1:36">
      <c r="A103" s="6" t="s">
        <v>573</v>
      </c>
      <c r="B103" s="5">
        <v>256</v>
      </c>
      <c r="C103" s="5"/>
      <c r="D103" s="5">
        <v>2506</v>
      </c>
      <c r="E103" s="5">
        <v>500</v>
      </c>
      <c r="F103" s="5"/>
      <c r="G103" s="5">
        <v>400</v>
      </c>
      <c r="H103" s="5"/>
      <c r="I103" s="5"/>
      <c r="J103" s="5">
        <v>400</v>
      </c>
      <c r="K103" s="5">
        <v>199</v>
      </c>
      <c r="L103" s="5"/>
      <c r="M103" s="5"/>
      <c r="N103" s="5">
        <v>4261</v>
      </c>
      <c r="O103" s="5">
        <v>1088</v>
      </c>
      <c r="P103" s="5">
        <v>1088</v>
      </c>
      <c r="T103" s="48" t="str">
        <f t="shared" si="36"/>
        <v>JURADÓ</v>
      </c>
      <c r="U103" s="48">
        <f t="shared" si="20"/>
        <v>256</v>
      </c>
      <c r="V103" s="48">
        <f t="shared" si="21"/>
        <v>0</v>
      </c>
      <c r="W103" s="48">
        <f t="shared" si="22"/>
        <v>2506</v>
      </c>
      <c r="X103" s="48">
        <f t="shared" si="23"/>
        <v>500</v>
      </c>
      <c r="Y103" s="48">
        <f t="shared" si="24"/>
        <v>0</v>
      </c>
      <c r="Z103" s="48">
        <f t="shared" si="25"/>
        <v>400</v>
      </c>
      <c r="AA103" s="48">
        <f t="shared" si="26"/>
        <v>0</v>
      </c>
      <c r="AB103" s="48">
        <f t="shared" si="27"/>
        <v>0</v>
      </c>
      <c r="AC103" s="48">
        <f t="shared" si="28"/>
        <v>400</v>
      </c>
      <c r="AD103" s="48">
        <f t="shared" si="29"/>
        <v>199</v>
      </c>
      <c r="AE103" s="48">
        <f t="shared" si="30"/>
        <v>0</v>
      </c>
      <c r="AF103" s="48">
        <f t="shared" si="31"/>
        <v>0</v>
      </c>
      <c r="AG103" s="48">
        <f t="shared" si="32"/>
        <v>4261</v>
      </c>
      <c r="AH103" s="48">
        <f t="shared" si="33"/>
        <v>1088</v>
      </c>
      <c r="AI103" s="13">
        <f t="shared" si="34"/>
        <v>1088</v>
      </c>
      <c r="AJ103" s="24">
        <f t="shared" si="37"/>
        <v>2.4391443571269624E-3</v>
      </c>
    </row>
    <row r="104" spans="1:36">
      <c r="A104" s="6" t="s">
        <v>304</v>
      </c>
      <c r="B104" s="5"/>
      <c r="C104" s="5"/>
      <c r="D104" s="5">
        <v>1818</v>
      </c>
      <c r="E104" s="5"/>
      <c r="F104" s="5"/>
      <c r="G104" s="5"/>
      <c r="H104" s="5"/>
      <c r="I104" s="5"/>
      <c r="J104" s="5">
        <v>1664</v>
      </c>
      <c r="K104" s="5"/>
      <c r="L104" s="5">
        <v>540</v>
      </c>
      <c r="M104" s="5">
        <v>247</v>
      </c>
      <c r="N104" s="5">
        <v>4269</v>
      </c>
      <c r="O104" s="5">
        <v>1015</v>
      </c>
      <c r="P104" s="5">
        <v>1015</v>
      </c>
      <c r="T104" s="48" t="str">
        <f t="shared" si="36"/>
        <v>AGUACHICA</v>
      </c>
      <c r="U104" s="48">
        <f t="shared" si="20"/>
        <v>0</v>
      </c>
      <c r="V104" s="48">
        <f t="shared" si="21"/>
        <v>0</v>
      </c>
      <c r="W104" s="48">
        <f t="shared" si="22"/>
        <v>1818</v>
      </c>
      <c r="X104" s="48">
        <f t="shared" si="23"/>
        <v>0</v>
      </c>
      <c r="Y104" s="48">
        <f t="shared" si="24"/>
        <v>0</v>
      </c>
      <c r="Z104" s="48">
        <f t="shared" si="25"/>
        <v>0</v>
      </c>
      <c r="AA104" s="48">
        <f t="shared" si="26"/>
        <v>0</v>
      </c>
      <c r="AB104" s="48">
        <f t="shared" si="27"/>
        <v>0</v>
      </c>
      <c r="AC104" s="48">
        <f t="shared" si="28"/>
        <v>1664</v>
      </c>
      <c r="AD104" s="48">
        <f t="shared" si="29"/>
        <v>0</v>
      </c>
      <c r="AE104" s="48">
        <f t="shared" si="30"/>
        <v>540</v>
      </c>
      <c r="AF104" s="48">
        <f t="shared" si="31"/>
        <v>247</v>
      </c>
      <c r="AG104" s="48">
        <f t="shared" si="32"/>
        <v>4269</v>
      </c>
      <c r="AH104" s="48">
        <f t="shared" si="33"/>
        <v>1015</v>
      </c>
      <c r="AI104" s="13">
        <f t="shared" si="34"/>
        <v>1015</v>
      </c>
      <c r="AJ104" s="24">
        <f t="shared" si="37"/>
        <v>2.2754885316947303E-3</v>
      </c>
    </row>
    <row r="105" spans="1:36">
      <c r="A105" s="6" t="s">
        <v>44</v>
      </c>
      <c r="B105" s="5"/>
      <c r="C105" s="5"/>
      <c r="D105" s="5"/>
      <c r="E105" s="5"/>
      <c r="F105" s="5"/>
      <c r="G105" s="5">
        <v>69</v>
      </c>
      <c r="H105" s="5"/>
      <c r="I105" s="5"/>
      <c r="J105" s="5"/>
      <c r="K105" s="5"/>
      <c r="L105" s="5"/>
      <c r="M105" s="5"/>
      <c r="N105" s="5">
        <v>69</v>
      </c>
      <c r="O105" s="5">
        <v>1000</v>
      </c>
      <c r="P105" s="5">
        <v>1000</v>
      </c>
      <c r="T105" s="48" t="str">
        <f t="shared" si="36"/>
        <v>COGUA</v>
      </c>
      <c r="U105" s="48">
        <f t="shared" si="20"/>
        <v>0</v>
      </c>
      <c r="V105" s="48">
        <f t="shared" si="21"/>
        <v>0</v>
      </c>
      <c r="W105" s="48">
        <f t="shared" si="22"/>
        <v>0</v>
      </c>
      <c r="X105" s="48">
        <f t="shared" si="23"/>
        <v>0</v>
      </c>
      <c r="Y105" s="48">
        <f t="shared" si="24"/>
        <v>0</v>
      </c>
      <c r="Z105" s="48">
        <f t="shared" si="25"/>
        <v>69</v>
      </c>
      <c r="AA105" s="48">
        <f t="shared" si="26"/>
        <v>0</v>
      </c>
      <c r="AB105" s="48">
        <f t="shared" si="27"/>
        <v>0</v>
      </c>
      <c r="AC105" s="48">
        <f t="shared" si="28"/>
        <v>0</v>
      </c>
      <c r="AD105" s="48">
        <f t="shared" si="29"/>
        <v>0</v>
      </c>
      <c r="AE105" s="48">
        <f t="shared" si="30"/>
        <v>0</v>
      </c>
      <c r="AF105" s="48">
        <f t="shared" si="31"/>
        <v>0</v>
      </c>
      <c r="AG105" s="48">
        <f t="shared" si="32"/>
        <v>69</v>
      </c>
      <c r="AH105" s="48">
        <f t="shared" si="33"/>
        <v>1000</v>
      </c>
      <c r="AI105" s="13">
        <f t="shared" si="34"/>
        <v>1000</v>
      </c>
      <c r="AJ105" s="24">
        <f t="shared" si="37"/>
        <v>2.2418606223593403E-3</v>
      </c>
    </row>
    <row r="106" spans="1:36">
      <c r="A106" s="6" t="s">
        <v>648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>
        <v>814</v>
      </c>
      <c r="P106" s="5">
        <v>814</v>
      </c>
      <c r="T106" s="48" t="str">
        <f t="shared" si="36"/>
        <v>YONDO</v>
      </c>
      <c r="U106" s="48">
        <f t="shared" si="20"/>
        <v>0</v>
      </c>
      <c r="V106" s="48">
        <f t="shared" si="21"/>
        <v>0</v>
      </c>
      <c r="W106" s="48">
        <f t="shared" si="22"/>
        <v>0</v>
      </c>
      <c r="X106" s="48">
        <f t="shared" si="23"/>
        <v>0</v>
      </c>
      <c r="Y106" s="48">
        <f t="shared" si="24"/>
        <v>0</v>
      </c>
      <c r="Z106" s="48">
        <f t="shared" si="25"/>
        <v>0</v>
      </c>
      <c r="AA106" s="48">
        <f t="shared" si="26"/>
        <v>0</v>
      </c>
      <c r="AB106" s="48">
        <f t="shared" si="27"/>
        <v>0</v>
      </c>
      <c r="AC106" s="48">
        <f t="shared" si="28"/>
        <v>0</v>
      </c>
      <c r="AD106" s="48">
        <f t="shared" si="29"/>
        <v>0</v>
      </c>
      <c r="AE106" s="48">
        <f t="shared" si="30"/>
        <v>0</v>
      </c>
      <c r="AF106" s="48">
        <f t="shared" si="31"/>
        <v>0</v>
      </c>
      <c r="AG106" s="48">
        <f t="shared" si="32"/>
        <v>0</v>
      </c>
      <c r="AH106" s="48">
        <f t="shared" si="33"/>
        <v>814</v>
      </c>
      <c r="AI106" s="13">
        <f t="shared" si="34"/>
        <v>814</v>
      </c>
      <c r="AJ106" s="24">
        <f t="shared" si="37"/>
        <v>1.8248745466005031E-3</v>
      </c>
    </row>
    <row r="107" spans="1:36">
      <c r="A107" s="6" t="s">
        <v>594</v>
      </c>
      <c r="B107" s="5">
        <v>650</v>
      </c>
      <c r="C107" s="5">
        <v>1300</v>
      </c>
      <c r="D107" s="5">
        <v>325</v>
      </c>
      <c r="E107" s="5"/>
      <c r="F107" s="5"/>
      <c r="G107" s="5">
        <v>913</v>
      </c>
      <c r="H107" s="5"/>
      <c r="I107" s="5">
        <v>325</v>
      </c>
      <c r="J107" s="5">
        <v>316</v>
      </c>
      <c r="K107" s="5">
        <v>325</v>
      </c>
      <c r="L107" s="5">
        <v>109</v>
      </c>
      <c r="M107" s="5">
        <v>133</v>
      </c>
      <c r="N107" s="5">
        <v>4396</v>
      </c>
      <c r="O107" s="5">
        <v>800</v>
      </c>
      <c r="P107" s="5">
        <v>800</v>
      </c>
      <c r="T107" s="48" t="str">
        <f t="shared" si="36"/>
        <v>SAN ANDRÉS DE TUMACO</v>
      </c>
      <c r="U107" s="48">
        <f t="shared" si="20"/>
        <v>650</v>
      </c>
      <c r="V107" s="48">
        <f t="shared" si="21"/>
        <v>1300</v>
      </c>
      <c r="W107" s="48">
        <f t="shared" si="22"/>
        <v>325</v>
      </c>
      <c r="X107" s="48">
        <f t="shared" si="23"/>
        <v>0</v>
      </c>
      <c r="Y107" s="48">
        <f t="shared" si="24"/>
        <v>0</v>
      </c>
      <c r="Z107" s="48">
        <f t="shared" si="25"/>
        <v>913</v>
      </c>
      <c r="AA107" s="48">
        <f t="shared" si="26"/>
        <v>0</v>
      </c>
      <c r="AB107" s="48">
        <f t="shared" si="27"/>
        <v>325</v>
      </c>
      <c r="AC107" s="48">
        <f t="shared" si="28"/>
        <v>316</v>
      </c>
      <c r="AD107" s="48">
        <f t="shared" si="29"/>
        <v>325</v>
      </c>
      <c r="AE107" s="48">
        <f t="shared" si="30"/>
        <v>109</v>
      </c>
      <c r="AF107" s="48">
        <f t="shared" si="31"/>
        <v>133</v>
      </c>
      <c r="AG107" s="48">
        <f t="shared" si="32"/>
        <v>4396</v>
      </c>
      <c r="AH107" s="48">
        <f t="shared" si="33"/>
        <v>800</v>
      </c>
      <c r="AI107" s="13">
        <f t="shared" si="34"/>
        <v>800</v>
      </c>
      <c r="AJ107" s="24">
        <f t="shared" si="37"/>
        <v>1.7934884978874723E-3</v>
      </c>
    </row>
    <row r="108" spans="1:36">
      <c r="A108" s="6" t="s">
        <v>448</v>
      </c>
      <c r="B108" s="5"/>
      <c r="C108" s="5"/>
      <c r="D108" s="5"/>
      <c r="E108" s="5"/>
      <c r="F108" s="5"/>
      <c r="G108" s="5"/>
      <c r="H108" s="5">
        <v>203</v>
      </c>
      <c r="I108" s="5"/>
      <c r="J108" s="5">
        <v>2195</v>
      </c>
      <c r="K108" s="5"/>
      <c r="L108" s="5">
        <v>400</v>
      </c>
      <c r="M108" s="5">
        <v>1156</v>
      </c>
      <c r="N108" s="5">
        <v>3954</v>
      </c>
      <c r="O108" s="5">
        <v>725</v>
      </c>
      <c r="P108" s="5">
        <v>725</v>
      </c>
      <c r="T108" s="48" t="str">
        <f t="shared" si="36"/>
        <v>YARUMAL</v>
      </c>
      <c r="U108" s="48">
        <f t="shared" si="20"/>
        <v>0</v>
      </c>
      <c r="V108" s="48">
        <f t="shared" si="21"/>
        <v>0</v>
      </c>
      <c r="W108" s="48">
        <f t="shared" si="22"/>
        <v>0</v>
      </c>
      <c r="X108" s="48">
        <f t="shared" si="23"/>
        <v>0</v>
      </c>
      <c r="Y108" s="48">
        <f t="shared" si="24"/>
        <v>0</v>
      </c>
      <c r="Z108" s="48">
        <f t="shared" si="25"/>
        <v>0</v>
      </c>
      <c r="AA108" s="48">
        <f t="shared" si="26"/>
        <v>203</v>
      </c>
      <c r="AB108" s="48">
        <f t="shared" si="27"/>
        <v>0</v>
      </c>
      <c r="AC108" s="48">
        <f t="shared" si="28"/>
        <v>2195</v>
      </c>
      <c r="AD108" s="48">
        <f t="shared" si="29"/>
        <v>0</v>
      </c>
      <c r="AE108" s="48">
        <f t="shared" si="30"/>
        <v>400</v>
      </c>
      <c r="AF108" s="48">
        <f t="shared" si="31"/>
        <v>1156</v>
      </c>
      <c r="AG108" s="48">
        <f t="shared" si="32"/>
        <v>3954</v>
      </c>
      <c r="AH108" s="48">
        <f t="shared" si="33"/>
        <v>725</v>
      </c>
      <c r="AI108" s="13">
        <f t="shared" si="34"/>
        <v>725</v>
      </c>
      <c r="AJ108" s="24">
        <f t="shared" si="37"/>
        <v>1.6253489512105218E-3</v>
      </c>
    </row>
    <row r="109" spans="1:36">
      <c r="A109" s="6" t="s">
        <v>576</v>
      </c>
      <c r="B109" s="5">
        <v>644</v>
      </c>
      <c r="C109" s="5">
        <v>732</v>
      </c>
      <c r="D109" s="5">
        <v>357.66</v>
      </c>
      <c r="E109" s="5">
        <v>552</v>
      </c>
      <c r="F109" s="5">
        <v>81.36</v>
      </c>
      <c r="G109" s="5">
        <v>81.36</v>
      </c>
      <c r="H109" s="5">
        <v>364</v>
      </c>
      <c r="I109" s="5"/>
      <c r="J109" s="5">
        <v>527</v>
      </c>
      <c r="K109" s="5"/>
      <c r="L109" s="5">
        <v>276</v>
      </c>
      <c r="M109" s="5">
        <v>148</v>
      </c>
      <c r="N109" s="5">
        <v>3763.38</v>
      </c>
      <c r="O109" s="5">
        <v>716</v>
      </c>
      <c r="P109" s="5">
        <v>716</v>
      </c>
      <c r="T109" s="48" t="str">
        <f t="shared" si="36"/>
        <v>LÓPEZ DE MICAY</v>
      </c>
      <c r="U109" s="48">
        <f t="shared" si="20"/>
        <v>644</v>
      </c>
      <c r="V109" s="48">
        <f t="shared" si="21"/>
        <v>732</v>
      </c>
      <c r="W109" s="48">
        <f t="shared" si="22"/>
        <v>357.66</v>
      </c>
      <c r="X109" s="48">
        <f t="shared" si="23"/>
        <v>552</v>
      </c>
      <c r="Y109" s="48">
        <f t="shared" si="24"/>
        <v>81.36</v>
      </c>
      <c r="Z109" s="48">
        <f t="shared" si="25"/>
        <v>81.36</v>
      </c>
      <c r="AA109" s="48">
        <f t="shared" si="26"/>
        <v>364</v>
      </c>
      <c r="AB109" s="48">
        <f t="shared" si="27"/>
        <v>0</v>
      </c>
      <c r="AC109" s="48">
        <f t="shared" si="28"/>
        <v>527</v>
      </c>
      <c r="AD109" s="48">
        <f t="shared" si="29"/>
        <v>0</v>
      </c>
      <c r="AE109" s="48">
        <f t="shared" si="30"/>
        <v>276</v>
      </c>
      <c r="AF109" s="48">
        <f t="shared" si="31"/>
        <v>148</v>
      </c>
      <c r="AG109" s="48">
        <f t="shared" si="32"/>
        <v>3763.38</v>
      </c>
      <c r="AH109" s="48">
        <f t="shared" si="33"/>
        <v>716</v>
      </c>
      <c r="AI109" s="13">
        <f t="shared" si="34"/>
        <v>716</v>
      </c>
      <c r="AJ109" s="24">
        <f t="shared" si="37"/>
        <v>1.6051722056092878E-3</v>
      </c>
    </row>
    <row r="110" spans="1:36">
      <c r="A110" s="6" t="s">
        <v>77</v>
      </c>
      <c r="B110" s="5"/>
      <c r="C110" s="5"/>
      <c r="D110" s="5"/>
      <c r="E110" s="5"/>
      <c r="F110" s="5"/>
      <c r="G110" s="5">
        <v>870</v>
      </c>
      <c r="H110" s="5">
        <v>1667</v>
      </c>
      <c r="I110" s="5"/>
      <c r="J110" s="5"/>
      <c r="K110" s="5">
        <v>542</v>
      </c>
      <c r="L110" s="5"/>
      <c r="M110" s="5"/>
      <c r="N110" s="5">
        <v>3079</v>
      </c>
      <c r="O110" s="5">
        <v>695</v>
      </c>
      <c r="P110" s="5">
        <v>695</v>
      </c>
      <c r="T110" s="48" t="str">
        <f t="shared" si="36"/>
        <v>SONSON</v>
      </c>
      <c r="U110" s="48">
        <f t="shared" si="20"/>
        <v>0</v>
      </c>
      <c r="V110" s="48">
        <f t="shared" si="21"/>
        <v>0</v>
      </c>
      <c r="W110" s="48">
        <f t="shared" si="22"/>
        <v>0</v>
      </c>
      <c r="X110" s="48">
        <f t="shared" si="23"/>
        <v>0</v>
      </c>
      <c r="Y110" s="48">
        <f t="shared" si="24"/>
        <v>0</v>
      </c>
      <c r="Z110" s="48">
        <f t="shared" si="25"/>
        <v>870</v>
      </c>
      <c r="AA110" s="48">
        <f t="shared" si="26"/>
        <v>1667</v>
      </c>
      <c r="AB110" s="48">
        <f t="shared" si="27"/>
        <v>0</v>
      </c>
      <c r="AC110" s="48">
        <f t="shared" si="28"/>
        <v>0</v>
      </c>
      <c r="AD110" s="48">
        <f t="shared" si="29"/>
        <v>542</v>
      </c>
      <c r="AE110" s="48">
        <f t="shared" si="30"/>
        <v>0</v>
      </c>
      <c r="AF110" s="48">
        <f t="shared" si="31"/>
        <v>0</v>
      </c>
      <c r="AG110" s="48">
        <f t="shared" si="32"/>
        <v>3079</v>
      </c>
      <c r="AH110" s="48">
        <f t="shared" si="33"/>
        <v>695</v>
      </c>
      <c r="AI110" s="13">
        <f t="shared" si="34"/>
        <v>695</v>
      </c>
      <c r="AJ110" s="24">
        <f t="shared" si="37"/>
        <v>1.5580931325397415E-3</v>
      </c>
    </row>
    <row r="111" spans="1:36">
      <c r="A111" s="6" t="s">
        <v>172</v>
      </c>
      <c r="B111" s="5">
        <v>2895</v>
      </c>
      <c r="C111" s="5">
        <v>3655</v>
      </c>
      <c r="D111" s="5">
        <v>1508</v>
      </c>
      <c r="E111" s="5">
        <v>1491</v>
      </c>
      <c r="F111" s="5">
        <v>832</v>
      </c>
      <c r="G111" s="5">
        <v>2900</v>
      </c>
      <c r="H111" s="5"/>
      <c r="I111" s="5">
        <v>789</v>
      </c>
      <c r="J111" s="5">
        <v>1094</v>
      </c>
      <c r="K111" s="5">
        <v>2303</v>
      </c>
      <c r="L111" s="5">
        <v>598</v>
      </c>
      <c r="M111" s="5">
        <v>364</v>
      </c>
      <c r="N111" s="5">
        <v>18429</v>
      </c>
      <c r="O111" s="5">
        <v>654</v>
      </c>
      <c r="P111" s="5">
        <v>654</v>
      </c>
      <c r="T111" s="48" t="str">
        <f t="shared" si="36"/>
        <v>SAN FELIPE</v>
      </c>
      <c r="U111" s="48">
        <f t="shared" si="20"/>
        <v>2895</v>
      </c>
      <c r="V111" s="48">
        <f t="shared" si="21"/>
        <v>3655</v>
      </c>
      <c r="W111" s="48">
        <f t="shared" si="22"/>
        <v>1508</v>
      </c>
      <c r="X111" s="48">
        <f t="shared" si="23"/>
        <v>1491</v>
      </c>
      <c r="Y111" s="48">
        <f t="shared" si="24"/>
        <v>832</v>
      </c>
      <c r="Z111" s="48">
        <f t="shared" si="25"/>
        <v>2900</v>
      </c>
      <c r="AA111" s="48">
        <f t="shared" si="26"/>
        <v>0</v>
      </c>
      <c r="AB111" s="48">
        <f t="shared" si="27"/>
        <v>789</v>
      </c>
      <c r="AC111" s="48">
        <f t="shared" si="28"/>
        <v>1094</v>
      </c>
      <c r="AD111" s="48">
        <f t="shared" si="29"/>
        <v>2303</v>
      </c>
      <c r="AE111" s="48">
        <f t="shared" si="30"/>
        <v>598</v>
      </c>
      <c r="AF111" s="48">
        <f t="shared" si="31"/>
        <v>364</v>
      </c>
      <c r="AG111" s="48">
        <f t="shared" si="32"/>
        <v>18429</v>
      </c>
      <c r="AH111" s="48">
        <f t="shared" si="33"/>
        <v>654</v>
      </c>
      <c r="AI111" s="13">
        <f t="shared" si="34"/>
        <v>654</v>
      </c>
      <c r="AJ111" s="24">
        <f t="shared" si="37"/>
        <v>1.4661768470230086E-3</v>
      </c>
    </row>
    <row r="112" spans="1:36">
      <c r="A112" s="6" t="s">
        <v>668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>
        <v>650</v>
      </c>
      <c r="P112" s="5">
        <v>650</v>
      </c>
      <c r="T112" s="48" t="str">
        <f t="shared" si="36"/>
        <v>PAIME</v>
      </c>
      <c r="U112" s="48">
        <f t="shared" si="20"/>
        <v>0</v>
      </c>
      <c r="V112" s="48">
        <f t="shared" si="21"/>
        <v>0</v>
      </c>
      <c r="W112" s="48">
        <f t="shared" si="22"/>
        <v>0</v>
      </c>
      <c r="X112" s="48">
        <f t="shared" si="23"/>
        <v>0</v>
      </c>
      <c r="Y112" s="48">
        <f t="shared" si="24"/>
        <v>0</v>
      </c>
      <c r="Z112" s="48">
        <f t="shared" si="25"/>
        <v>0</v>
      </c>
      <c r="AA112" s="48">
        <f t="shared" si="26"/>
        <v>0</v>
      </c>
      <c r="AB112" s="48">
        <f t="shared" si="27"/>
        <v>0</v>
      </c>
      <c r="AC112" s="48">
        <f t="shared" si="28"/>
        <v>0</v>
      </c>
      <c r="AD112" s="48">
        <f t="shared" si="29"/>
        <v>0</v>
      </c>
      <c r="AE112" s="48">
        <f t="shared" si="30"/>
        <v>0</v>
      </c>
      <c r="AF112" s="48">
        <f t="shared" si="31"/>
        <v>0</v>
      </c>
      <c r="AG112" s="48">
        <f t="shared" si="32"/>
        <v>0</v>
      </c>
      <c r="AH112" s="48">
        <f t="shared" si="33"/>
        <v>650</v>
      </c>
      <c r="AI112" s="13">
        <f t="shared" si="34"/>
        <v>650</v>
      </c>
      <c r="AJ112" s="24">
        <f t="shared" si="37"/>
        <v>1.4572094045335712E-3</v>
      </c>
    </row>
    <row r="113" spans="1:36">
      <c r="A113" s="6" t="s">
        <v>546</v>
      </c>
      <c r="B113" s="5"/>
      <c r="C113" s="5"/>
      <c r="D113" s="5"/>
      <c r="E113" s="5"/>
      <c r="F113" s="5"/>
      <c r="G113" s="5">
        <v>319</v>
      </c>
      <c r="H113" s="5">
        <v>200</v>
      </c>
      <c r="I113" s="5"/>
      <c r="J113" s="5"/>
      <c r="K113" s="5"/>
      <c r="L113" s="5"/>
      <c r="M113" s="5"/>
      <c r="N113" s="5">
        <v>519</v>
      </c>
      <c r="O113" s="5">
        <v>639</v>
      </c>
      <c r="P113" s="5">
        <v>639</v>
      </c>
      <c r="T113" s="48" t="str">
        <f t="shared" si="36"/>
        <v>CAÑASGORDAS</v>
      </c>
      <c r="U113" s="48">
        <f t="shared" si="20"/>
        <v>0</v>
      </c>
      <c r="V113" s="48">
        <f t="shared" si="21"/>
        <v>0</v>
      </c>
      <c r="W113" s="48">
        <f t="shared" si="22"/>
        <v>0</v>
      </c>
      <c r="X113" s="48">
        <f t="shared" si="23"/>
        <v>0</v>
      </c>
      <c r="Y113" s="48">
        <f t="shared" si="24"/>
        <v>0</v>
      </c>
      <c r="Z113" s="48">
        <f t="shared" si="25"/>
        <v>319</v>
      </c>
      <c r="AA113" s="48">
        <f t="shared" si="26"/>
        <v>200</v>
      </c>
      <c r="AB113" s="48">
        <f t="shared" si="27"/>
        <v>0</v>
      </c>
      <c r="AC113" s="48">
        <f t="shared" si="28"/>
        <v>0</v>
      </c>
      <c r="AD113" s="48">
        <f t="shared" si="29"/>
        <v>0</v>
      </c>
      <c r="AE113" s="48">
        <f t="shared" si="30"/>
        <v>0</v>
      </c>
      <c r="AF113" s="48">
        <f t="shared" si="31"/>
        <v>0</v>
      </c>
      <c r="AG113" s="48">
        <f t="shared" si="32"/>
        <v>519</v>
      </c>
      <c r="AH113" s="48">
        <f t="shared" si="33"/>
        <v>639</v>
      </c>
      <c r="AI113" s="13">
        <f t="shared" si="34"/>
        <v>639</v>
      </c>
      <c r="AJ113" s="24">
        <f t="shared" si="37"/>
        <v>1.4325489376876186E-3</v>
      </c>
    </row>
    <row r="114" spans="1:36">
      <c r="A114" s="6" t="s">
        <v>628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>
        <v>417</v>
      </c>
      <c r="N114" s="5">
        <v>417</v>
      </c>
      <c r="O114" s="5">
        <v>611</v>
      </c>
      <c r="P114" s="5">
        <v>611</v>
      </c>
      <c r="T114" s="48" t="str">
        <f t="shared" si="36"/>
        <v>EBEJICO</v>
      </c>
      <c r="U114" s="48">
        <f t="shared" si="20"/>
        <v>0</v>
      </c>
      <c r="V114" s="48">
        <f t="shared" si="21"/>
        <v>0</v>
      </c>
      <c r="W114" s="48">
        <f t="shared" si="22"/>
        <v>0</v>
      </c>
      <c r="X114" s="48">
        <f t="shared" si="23"/>
        <v>0</v>
      </c>
      <c r="Y114" s="48">
        <f t="shared" si="24"/>
        <v>0</v>
      </c>
      <c r="Z114" s="48">
        <f t="shared" si="25"/>
        <v>0</v>
      </c>
      <c r="AA114" s="48">
        <f t="shared" si="26"/>
        <v>0</v>
      </c>
      <c r="AB114" s="48">
        <f t="shared" si="27"/>
        <v>0</v>
      </c>
      <c r="AC114" s="48">
        <f t="shared" si="28"/>
        <v>0</v>
      </c>
      <c r="AD114" s="48">
        <f t="shared" si="29"/>
        <v>0</v>
      </c>
      <c r="AE114" s="48">
        <f t="shared" si="30"/>
        <v>0</v>
      </c>
      <c r="AF114" s="48">
        <f t="shared" si="31"/>
        <v>417</v>
      </c>
      <c r="AG114" s="48">
        <f t="shared" si="32"/>
        <v>417</v>
      </c>
      <c r="AH114" s="48">
        <f t="shared" si="33"/>
        <v>611</v>
      </c>
      <c r="AI114" s="13">
        <f t="shared" si="34"/>
        <v>611</v>
      </c>
      <c r="AJ114" s="24">
        <f t="shared" si="37"/>
        <v>1.369776840261557E-3</v>
      </c>
    </row>
    <row r="115" spans="1:36">
      <c r="A115" s="6" t="s">
        <v>645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>
        <v>589</v>
      </c>
      <c r="P115" s="5">
        <v>589</v>
      </c>
      <c r="T115" s="48" t="str">
        <f t="shared" si="36"/>
        <v>TOLEDO</v>
      </c>
      <c r="U115" s="48">
        <f t="shared" ref="U115:U178" si="38">+B115</f>
        <v>0</v>
      </c>
      <c r="V115" s="48">
        <f t="shared" ref="V115:V178" si="39">+C115</f>
        <v>0</v>
      </c>
      <c r="W115" s="48">
        <f t="shared" ref="W115:W178" si="40">+D115</f>
        <v>0</v>
      </c>
      <c r="X115" s="48">
        <f t="shared" ref="X115:X178" si="41">+E115</f>
        <v>0</v>
      </c>
      <c r="Y115" s="48">
        <f t="shared" ref="Y115:Y178" si="42">+F115</f>
        <v>0</v>
      </c>
      <c r="Z115" s="48">
        <f t="shared" ref="Z115:Z178" si="43">+G115</f>
        <v>0</v>
      </c>
      <c r="AA115" s="48">
        <f t="shared" ref="AA115:AA178" si="44">+H115</f>
        <v>0</v>
      </c>
      <c r="AB115" s="48">
        <f t="shared" ref="AB115:AB178" si="45">+I115</f>
        <v>0</v>
      </c>
      <c r="AC115" s="48">
        <f t="shared" ref="AC115:AC178" si="46">+J115</f>
        <v>0</v>
      </c>
      <c r="AD115" s="48">
        <f t="shared" ref="AD115:AD178" si="47">+K115</f>
        <v>0</v>
      </c>
      <c r="AE115" s="48">
        <f t="shared" ref="AE115:AE178" si="48">+L115</f>
        <v>0</v>
      </c>
      <c r="AF115" s="48">
        <f t="shared" ref="AF115:AF178" si="49">+M115</f>
        <v>0</v>
      </c>
      <c r="AG115" s="48">
        <f t="shared" ref="AG115:AG178" si="50">+N115</f>
        <v>0</v>
      </c>
      <c r="AH115" s="48">
        <f t="shared" ref="AH115:AH178" si="51">+O115</f>
        <v>589</v>
      </c>
      <c r="AI115" s="13">
        <f t="shared" ref="AI115:AI178" si="52">+SUM(AH115)</f>
        <v>589</v>
      </c>
      <c r="AJ115" s="24">
        <f t="shared" ref="AJ115:AJ146" si="53">+AI115/$AI$237</f>
        <v>1.3204559065696515E-3</v>
      </c>
    </row>
    <row r="116" spans="1:36">
      <c r="A116" s="6" t="s">
        <v>294</v>
      </c>
      <c r="B116" s="5">
        <v>1092</v>
      </c>
      <c r="C116" s="5"/>
      <c r="D116" s="5"/>
      <c r="E116" s="5"/>
      <c r="F116" s="5"/>
      <c r="G116" s="5">
        <v>249</v>
      </c>
      <c r="H116" s="5"/>
      <c r="I116" s="5"/>
      <c r="J116" s="5"/>
      <c r="K116" s="5"/>
      <c r="L116" s="5"/>
      <c r="M116" s="5"/>
      <c r="N116" s="5">
        <v>1341</v>
      </c>
      <c r="O116" s="5">
        <v>577.5</v>
      </c>
      <c r="P116" s="5">
        <v>577.5</v>
      </c>
      <c r="T116" s="48" t="str">
        <f t="shared" ref="T116:T179" si="54">+A116</f>
        <v>GIRARDOT</v>
      </c>
      <c r="U116" s="48">
        <f t="shared" si="38"/>
        <v>1092</v>
      </c>
      <c r="V116" s="48">
        <f t="shared" si="39"/>
        <v>0</v>
      </c>
      <c r="W116" s="48">
        <f t="shared" si="40"/>
        <v>0</v>
      </c>
      <c r="X116" s="48">
        <f t="shared" si="41"/>
        <v>0</v>
      </c>
      <c r="Y116" s="48">
        <f t="shared" si="42"/>
        <v>0</v>
      </c>
      <c r="Z116" s="48">
        <f t="shared" si="43"/>
        <v>249</v>
      </c>
      <c r="AA116" s="48">
        <f t="shared" si="44"/>
        <v>0</v>
      </c>
      <c r="AB116" s="48">
        <f t="shared" si="45"/>
        <v>0</v>
      </c>
      <c r="AC116" s="48">
        <f t="shared" si="46"/>
        <v>0</v>
      </c>
      <c r="AD116" s="48">
        <f t="shared" si="47"/>
        <v>0</v>
      </c>
      <c r="AE116" s="48">
        <f t="shared" si="48"/>
        <v>0</v>
      </c>
      <c r="AF116" s="48">
        <f t="shared" si="49"/>
        <v>0</v>
      </c>
      <c r="AG116" s="48">
        <f t="shared" si="50"/>
        <v>1341</v>
      </c>
      <c r="AH116" s="48">
        <f t="shared" si="51"/>
        <v>577.5</v>
      </c>
      <c r="AI116" s="13">
        <f t="shared" si="52"/>
        <v>577.5</v>
      </c>
      <c r="AJ116" s="24">
        <f t="shared" si="53"/>
        <v>1.2946745094125191E-3</v>
      </c>
    </row>
    <row r="117" spans="1:36">
      <c r="A117" s="6" t="s">
        <v>666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>
        <v>570</v>
      </c>
      <c r="P117" s="5">
        <v>570</v>
      </c>
      <c r="T117" s="48" t="str">
        <f t="shared" si="54"/>
        <v>TIMBIO</v>
      </c>
      <c r="U117" s="48">
        <f t="shared" si="38"/>
        <v>0</v>
      </c>
      <c r="V117" s="48">
        <f t="shared" si="39"/>
        <v>0</v>
      </c>
      <c r="W117" s="48">
        <f t="shared" si="40"/>
        <v>0</v>
      </c>
      <c r="X117" s="48">
        <f t="shared" si="41"/>
        <v>0</v>
      </c>
      <c r="Y117" s="48">
        <f t="shared" si="42"/>
        <v>0</v>
      </c>
      <c r="Z117" s="48">
        <f t="shared" si="43"/>
        <v>0</v>
      </c>
      <c r="AA117" s="48">
        <f t="shared" si="44"/>
        <v>0</v>
      </c>
      <c r="AB117" s="48">
        <f t="shared" si="45"/>
        <v>0</v>
      </c>
      <c r="AC117" s="48">
        <f t="shared" si="46"/>
        <v>0</v>
      </c>
      <c r="AD117" s="48">
        <f t="shared" si="47"/>
        <v>0</v>
      </c>
      <c r="AE117" s="48">
        <f t="shared" si="48"/>
        <v>0</v>
      </c>
      <c r="AF117" s="48">
        <f t="shared" si="49"/>
        <v>0</v>
      </c>
      <c r="AG117" s="48">
        <f t="shared" si="50"/>
        <v>0</v>
      </c>
      <c r="AH117" s="48">
        <f t="shared" si="51"/>
        <v>570</v>
      </c>
      <c r="AI117" s="13">
        <f t="shared" si="52"/>
        <v>570</v>
      </c>
      <c r="AJ117" s="24">
        <f t="shared" si="53"/>
        <v>1.2778605547448241E-3</v>
      </c>
    </row>
    <row r="118" spans="1:36">
      <c r="A118" s="6" t="s">
        <v>175</v>
      </c>
      <c r="B118" s="5">
        <v>5068</v>
      </c>
      <c r="C118" s="5">
        <v>297</v>
      </c>
      <c r="D118" s="5">
        <v>1043</v>
      </c>
      <c r="E118" s="5">
        <v>2567</v>
      </c>
      <c r="F118" s="5">
        <v>1403</v>
      </c>
      <c r="G118" s="5">
        <v>1407</v>
      </c>
      <c r="H118" s="5">
        <v>1751</v>
      </c>
      <c r="I118" s="5">
        <v>1953</v>
      </c>
      <c r="J118" s="5">
        <v>1131</v>
      </c>
      <c r="K118" s="5">
        <v>3343</v>
      </c>
      <c r="L118" s="5">
        <v>951</v>
      </c>
      <c r="M118" s="5">
        <v>530</v>
      </c>
      <c r="N118" s="5">
        <v>21444</v>
      </c>
      <c r="O118" s="5">
        <v>567</v>
      </c>
      <c r="P118" s="5">
        <v>567</v>
      </c>
      <c r="T118" s="48" t="str">
        <f t="shared" si="54"/>
        <v>MIRAFLORES - GUAVIARE</v>
      </c>
      <c r="U118" s="48">
        <f t="shared" si="38"/>
        <v>5068</v>
      </c>
      <c r="V118" s="48">
        <f t="shared" si="39"/>
        <v>297</v>
      </c>
      <c r="W118" s="48">
        <f t="shared" si="40"/>
        <v>1043</v>
      </c>
      <c r="X118" s="48">
        <f t="shared" si="41"/>
        <v>2567</v>
      </c>
      <c r="Y118" s="48">
        <f t="shared" si="42"/>
        <v>1403</v>
      </c>
      <c r="Z118" s="48">
        <f t="shared" si="43"/>
        <v>1407</v>
      </c>
      <c r="AA118" s="48">
        <f t="shared" si="44"/>
        <v>1751</v>
      </c>
      <c r="AB118" s="48">
        <f t="shared" si="45"/>
        <v>1953</v>
      </c>
      <c r="AC118" s="48">
        <f t="shared" si="46"/>
        <v>1131</v>
      </c>
      <c r="AD118" s="48">
        <f t="shared" si="47"/>
        <v>3343</v>
      </c>
      <c r="AE118" s="48">
        <f t="shared" si="48"/>
        <v>951</v>
      </c>
      <c r="AF118" s="48">
        <f t="shared" si="49"/>
        <v>530</v>
      </c>
      <c r="AG118" s="48">
        <f t="shared" si="50"/>
        <v>21444</v>
      </c>
      <c r="AH118" s="48">
        <f t="shared" si="51"/>
        <v>567</v>
      </c>
      <c r="AI118" s="13">
        <f t="shared" si="52"/>
        <v>567</v>
      </c>
      <c r="AJ118" s="24">
        <f t="shared" si="53"/>
        <v>1.271134972877746E-3</v>
      </c>
    </row>
    <row r="119" spans="1:36">
      <c r="A119" s="6" t="s">
        <v>472</v>
      </c>
      <c r="B119" s="5"/>
      <c r="C119" s="5"/>
      <c r="D119" s="5"/>
      <c r="E119" s="5"/>
      <c r="F119" s="5"/>
      <c r="G119" s="5"/>
      <c r="H119" s="5"/>
      <c r="I119" s="5">
        <v>194</v>
      </c>
      <c r="J119" s="5"/>
      <c r="K119" s="5"/>
      <c r="L119" s="5"/>
      <c r="M119" s="5">
        <v>306</v>
      </c>
      <c r="N119" s="5">
        <v>500</v>
      </c>
      <c r="O119" s="5">
        <v>561</v>
      </c>
      <c r="P119" s="5">
        <v>561</v>
      </c>
      <c r="T119" s="48" t="str">
        <f t="shared" si="54"/>
        <v>SABANALARGA</v>
      </c>
      <c r="U119" s="48">
        <f t="shared" si="38"/>
        <v>0</v>
      </c>
      <c r="V119" s="48">
        <f t="shared" si="39"/>
        <v>0</v>
      </c>
      <c r="W119" s="48">
        <f t="shared" si="40"/>
        <v>0</v>
      </c>
      <c r="X119" s="48">
        <f t="shared" si="41"/>
        <v>0</v>
      </c>
      <c r="Y119" s="48">
        <f t="shared" si="42"/>
        <v>0</v>
      </c>
      <c r="Z119" s="48">
        <f t="shared" si="43"/>
        <v>0</v>
      </c>
      <c r="AA119" s="48">
        <f t="shared" si="44"/>
        <v>0</v>
      </c>
      <c r="AB119" s="48">
        <f t="shared" si="45"/>
        <v>194</v>
      </c>
      <c r="AC119" s="48">
        <f t="shared" si="46"/>
        <v>0</v>
      </c>
      <c r="AD119" s="48">
        <f t="shared" si="47"/>
        <v>0</v>
      </c>
      <c r="AE119" s="48">
        <f t="shared" si="48"/>
        <v>0</v>
      </c>
      <c r="AF119" s="48">
        <f t="shared" si="49"/>
        <v>306</v>
      </c>
      <c r="AG119" s="48">
        <f t="shared" si="50"/>
        <v>500</v>
      </c>
      <c r="AH119" s="48">
        <f t="shared" si="51"/>
        <v>561</v>
      </c>
      <c r="AI119" s="13">
        <f t="shared" si="52"/>
        <v>561</v>
      </c>
      <c r="AJ119" s="24">
        <f t="shared" si="53"/>
        <v>1.2576838091435899E-3</v>
      </c>
    </row>
    <row r="120" spans="1:36">
      <c r="A120" s="6" t="s">
        <v>133</v>
      </c>
      <c r="B120" s="5">
        <v>525</v>
      </c>
      <c r="C120" s="5"/>
      <c r="D120" s="5">
        <v>398</v>
      </c>
      <c r="E120" s="5">
        <v>360</v>
      </c>
      <c r="F120" s="5"/>
      <c r="G120" s="5">
        <v>1206</v>
      </c>
      <c r="H120" s="5">
        <v>226</v>
      </c>
      <c r="I120" s="5"/>
      <c r="J120" s="5"/>
      <c r="K120" s="5"/>
      <c r="L120" s="5"/>
      <c r="M120" s="5">
        <v>232</v>
      </c>
      <c r="N120" s="5">
        <v>2947</v>
      </c>
      <c r="O120" s="5">
        <v>471</v>
      </c>
      <c r="P120" s="5">
        <v>471</v>
      </c>
      <c r="T120" s="48" t="str">
        <f t="shared" si="54"/>
        <v>MANIZALES</v>
      </c>
      <c r="U120" s="48">
        <f t="shared" si="38"/>
        <v>525</v>
      </c>
      <c r="V120" s="48">
        <f t="shared" si="39"/>
        <v>0</v>
      </c>
      <c r="W120" s="48">
        <f t="shared" si="40"/>
        <v>398</v>
      </c>
      <c r="X120" s="48">
        <f t="shared" si="41"/>
        <v>360</v>
      </c>
      <c r="Y120" s="48">
        <f t="shared" si="42"/>
        <v>0</v>
      </c>
      <c r="Z120" s="48">
        <f t="shared" si="43"/>
        <v>1206</v>
      </c>
      <c r="AA120" s="48">
        <f t="shared" si="44"/>
        <v>226</v>
      </c>
      <c r="AB120" s="48">
        <f t="shared" si="45"/>
        <v>0</v>
      </c>
      <c r="AC120" s="48">
        <f t="shared" si="46"/>
        <v>0</v>
      </c>
      <c r="AD120" s="48">
        <f t="shared" si="47"/>
        <v>0</v>
      </c>
      <c r="AE120" s="48">
        <f t="shared" si="48"/>
        <v>0</v>
      </c>
      <c r="AF120" s="48">
        <f t="shared" si="49"/>
        <v>232</v>
      </c>
      <c r="AG120" s="48">
        <f t="shared" si="50"/>
        <v>2947</v>
      </c>
      <c r="AH120" s="48">
        <f t="shared" si="51"/>
        <v>471</v>
      </c>
      <c r="AI120" s="13">
        <f t="shared" si="52"/>
        <v>471</v>
      </c>
      <c r="AJ120" s="24">
        <f t="shared" si="53"/>
        <v>1.0559163531312493E-3</v>
      </c>
    </row>
    <row r="121" spans="1:36">
      <c r="A121" s="6" t="s">
        <v>561</v>
      </c>
      <c r="B121" s="5">
        <v>3160</v>
      </c>
      <c r="C121" s="5">
        <v>1428</v>
      </c>
      <c r="D121" s="5">
        <v>374</v>
      </c>
      <c r="E121" s="5">
        <v>1932</v>
      </c>
      <c r="F121" s="5">
        <v>338</v>
      </c>
      <c r="G121" s="5">
        <v>1230</v>
      </c>
      <c r="H121" s="5">
        <v>2992</v>
      </c>
      <c r="I121" s="5">
        <v>2084</v>
      </c>
      <c r="J121" s="5">
        <v>374</v>
      </c>
      <c r="K121" s="5">
        <v>1059</v>
      </c>
      <c r="L121" s="5">
        <v>100</v>
      </c>
      <c r="M121" s="5">
        <v>1711</v>
      </c>
      <c r="N121" s="5">
        <v>16782</v>
      </c>
      <c r="O121" s="5">
        <v>409</v>
      </c>
      <c r="P121" s="5">
        <v>409</v>
      </c>
      <c r="T121" s="48" t="str">
        <f t="shared" si="54"/>
        <v>OCAÑA</v>
      </c>
      <c r="U121" s="48">
        <f t="shared" si="38"/>
        <v>3160</v>
      </c>
      <c r="V121" s="48">
        <f t="shared" si="39"/>
        <v>1428</v>
      </c>
      <c r="W121" s="48">
        <f t="shared" si="40"/>
        <v>374</v>
      </c>
      <c r="X121" s="48">
        <f t="shared" si="41"/>
        <v>1932</v>
      </c>
      <c r="Y121" s="48">
        <f t="shared" si="42"/>
        <v>338</v>
      </c>
      <c r="Z121" s="48">
        <f t="shared" si="43"/>
        <v>1230</v>
      </c>
      <c r="AA121" s="48">
        <f t="shared" si="44"/>
        <v>2992</v>
      </c>
      <c r="AB121" s="48">
        <f t="shared" si="45"/>
        <v>2084</v>
      </c>
      <c r="AC121" s="48">
        <f t="shared" si="46"/>
        <v>374</v>
      </c>
      <c r="AD121" s="48">
        <f t="shared" si="47"/>
        <v>1059</v>
      </c>
      <c r="AE121" s="48">
        <f t="shared" si="48"/>
        <v>100</v>
      </c>
      <c r="AF121" s="48">
        <f t="shared" si="49"/>
        <v>1711</v>
      </c>
      <c r="AG121" s="48">
        <f t="shared" si="50"/>
        <v>16782</v>
      </c>
      <c r="AH121" s="48">
        <f t="shared" si="51"/>
        <v>409</v>
      </c>
      <c r="AI121" s="13">
        <f t="shared" si="52"/>
        <v>409</v>
      </c>
      <c r="AJ121" s="24">
        <f t="shared" si="53"/>
        <v>9.1692099454497025E-4</v>
      </c>
    </row>
    <row r="122" spans="1:36">
      <c r="A122" s="6" t="s">
        <v>65</v>
      </c>
      <c r="B122" s="5"/>
      <c r="C122" s="5"/>
      <c r="D122" s="5"/>
      <c r="E122" s="5"/>
      <c r="F122" s="5"/>
      <c r="G122" s="5">
        <v>231</v>
      </c>
      <c r="H122" s="5"/>
      <c r="I122" s="5"/>
      <c r="J122" s="5"/>
      <c r="K122" s="5"/>
      <c r="L122" s="5"/>
      <c r="M122" s="5"/>
      <c r="N122" s="5">
        <v>231</v>
      </c>
      <c r="O122" s="5">
        <v>361</v>
      </c>
      <c r="P122" s="5">
        <v>361</v>
      </c>
      <c r="T122" s="48" t="str">
        <f t="shared" si="54"/>
        <v>CISNEROS</v>
      </c>
      <c r="U122" s="48">
        <f t="shared" si="38"/>
        <v>0</v>
      </c>
      <c r="V122" s="48">
        <f t="shared" si="39"/>
        <v>0</v>
      </c>
      <c r="W122" s="48">
        <f t="shared" si="40"/>
        <v>0</v>
      </c>
      <c r="X122" s="48">
        <f t="shared" si="41"/>
        <v>0</v>
      </c>
      <c r="Y122" s="48">
        <f t="shared" si="42"/>
        <v>0</v>
      </c>
      <c r="Z122" s="48">
        <f t="shared" si="43"/>
        <v>231</v>
      </c>
      <c r="AA122" s="48">
        <f t="shared" si="44"/>
        <v>0</v>
      </c>
      <c r="AB122" s="48">
        <f t="shared" si="45"/>
        <v>0</v>
      </c>
      <c r="AC122" s="48">
        <f t="shared" si="46"/>
        <v>0</v>
      </c>
      <c r="AD122" s="48">
        <f t="shared" si="47"/>
        <v>0</v>
      </c>
      <c r="AE122" s="48">
        <f t="shared" si="48"/>
        <v>0</v>
      </c>
      <c r="AF122" s="48">
        <f t="shared" si="49"/>
        <v>0</v>
      </c>
      <c r="AG122" s="48">
        <f t="shared" si="50"/>
        <v>231</v>
      </c>
      <c r="AH122" s="48">
        <f t="shared" si="51"/>
        <v>361</v>
      </c>
      <c r="AI122" s="13">
        <f t="shared" si="52"/>
        <v>361</v>
      </c>
      <c r="AJ122" s="24">
        <f t="shared" si="53"/>
        <v>8.0931168467172194E-4</v>
      </c>
    </row>
    <row r="123" spans="1:36">
      <c r="A123" s="6" t="s">
        <v>48</v>
      </c>
      <c r="B123" s="5"/>
      <c r="C123" s="5"/>
      <c r="D123" s="5"/>
      <c r="E123" s="5"/>
      <c r="F123" s="5"/>
      <c r="G123" s="5">
        <v>236</v>
      </c>
      <c r="H123" s="5"/>
      <c r="I123" s="5">
        <v>417</v>
      </c>
      <c r="J123" s="5"/>
      <c r="K123" s="5"/>
      <c r="L123" s="5"/>
      <c r="M123" s="5">
        <v>667</v>
      </c>
      <c r="N123" s="5">
        <v>1320</v>
      </c>
      <c r="O123" s="5">
        <v>306</v>
      </c>
      <c r="P123" s="5">
        <v>306</v>
      </c>
      <c r="T123" s="48" t="str">
        <f t="shared" si="54"/>
        <v>JERICO</v>
      </c>
      <c r="U123" s="48">
        <f t="shared" si="38"/>
        <v>0</v>
      </c>
      <c r="V123" s="48">
        <f t="shared" si="39"/>
        <v>0</v>
      </c>
      <c r="W123" s="48">
        <f t="shared" si="40"/>
        <v>0</v>
      </c>
      <c r="X123" s="48">
        <f t="shared" si="41"/>
        <v>0</v>
      </c>
      <c r="Y123" s="48">
        <f t="shared" si="42"/>
        <v>0</v>
      </c>
      <c r="Z123" s="48">
        <f t="shared" si="43"/>
        <v>236</v>
      </c>
      <c r="AA123" s="48">
        <f t="shared" si="44"/>
        <v>0</v>
      </c>
      <c r="AB123" s="48">
        <f t="shared" si="45"/>
        <v>417</v>
      </c>
      <c r="AC123" s="48">
        <f t="shared" si="46"/>
        <v>0</v>
      </c>
      <c r="AD123" s="48">
        <f t="shared" si="47"/>
        <v>0</v>
      </c>
      <c r="AE123" s="48">
        <f t="shared" si="48"/>
        <v>0</v>
      </c>
      <c r="AF123" s="48">
        <f t="shared" si="49"/>
        <v>667</v>
      </c>
      <c r="AG123" s="48">
        <f t="shared" si="50"/>
        <v>1320</v>
      </c>
      <c r="AH123" s="48">
        <f t="shared" si="51"/>
        <v>306</v>
      </c>
      <c r="AI123" s="13">
        <f t="shared" si="52"/>
        <v>306</v>
      </c>
      <c r="AJ123" s="24">
        <f t="shared" si="53"/>
        <v>6.8600935044195812E-4</v>
      </c>
    </row>
    <row r="124" spans="1:36">
      <c r="A124" s="6" t="s">
        <v>673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>
        <v>278</v>
      </c>
      <c r="P124" s="5">
        <v>278</v>
      </c>
      <c r="T124" s="48" t="str">
        <f t="shared" si="54"/>
        <v>CONCEPCIÓN</v>
      </c>
      <c r="U124" s="48">
        <f t="shared" si="38"/>
        <v>0</v>
      </c>
      <c r="V124" s="48">
        <f t="shared" si="39"/>
        <v>0</v>
      </c>
      <c r="W124" s="48">
        <f t="shared" si="40"/>
        <v>0</v>
      </c>
      <c r="X124" s="48">
        <f t="shared" si="41"/>
        <v>0</v>
      </c>
      <c r="Y124" s="48">
        <f t="shared" si="42"/>
        <v>0</v>
      </c>
      <c r="Z124" s="48">
        <f t="shared" si="43"/>
        <v>0</v>
      </c>
      <c r="AA124" s="48">
        <f t="shared" si="44"/>
        <v>0</v>
      </c>
      <c r="AB124" s="48">
        <f t="shared" si="45"/>
        <v>0</v>
      </c>
      <c r="AC124" s="48">
        <f t="shared" si="46"/>
        <v>0</v>
      </c>
      <c r="AD124" s="48">
        <f t="shared" si="47"/>
        <v>0</v>
      </c>
      <c r="AE124" s="48">
        <f t="shared" si="48"/>
        <v>0</v>
      </c>
      <c r="AF124" s="48">
        <f t="shared" si="49"/>
        <v>0</v>
      </c>
      <c r="AG124" s="48">
        <f t="shared" si="50"/>
        <v>0</v>
      </c>
      <c r="AH124" s="48">
        <f t="shared" si="51"/>
        <v>278</v>
      </c>
      <c r="AI124" s="13">
        <f t="shared" si="52"/>
        <v>278</v>
      </c>
      <c r="AJ124" s="24">
        <f t="shared" si="53"/>
        <v>6.2323725301589666E-4</v>
      </c>
    </row>
    <row r="125" spans="1:36">
      <c r="A125" s="6" t="s">
        <v>643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>
        <v>264</v>
      </c>
      <c r="P125" s="5">
        <v>264</v>
      </c>
      <c r="T125" s="48" t="str">
        <f t="shared" si="54"/>
        <v>MACEO</v>
      </c>
      <c r="U125" s="48">
        <f t="shared" si="38"/>
        <v>0</v>
      </c>
      <c r="V125" s="48">
        <f t="shared" si="39"/>
        <v>0</v>
      </c>
      <c r="W125" s="48">
        <f t="shared" si="40"/>
        <v>0</v>
      </c>
      <c r="X125" s="48">
        <f t="shared" si="41"/>
        <v>0</v>
      </c>
      <c r="Y125" s="48">
        <f t="shared" si="42"/>
        <v>0</v>
      </c>
      <c r="Z125" s="48">
        <f t="shared" si="43"/>
        <v>0</v>
      </c>
      <c r="AA125" s="48">
        <f t="shared" si="44"/>
        <v>0</v>
      </c>
      <c r="AB125" s="48">
        <f t="shared" si="45"/>
        <v>0</v>
      </c>
      <c r="AC125" s="48">
        <f t="shared" si="46"/>
        <v>0</v>
      </c>
      <c r="AD125" s="48">
        <f t="shared" si="47"/>
        <v>0</v>
      </c>
      <c r="AE125" s="48">
        <f t="shared" si="48"/>
        <v>0</v>
      </c>
      <c r="AF125" s="48">
        <f t="shared" si="49"/>
        <v>0</v>
      </c>
      <c r="AG125" s="48">
        <f t="shared" si="50"/>
        <v>0</v>
      </c>
      <c r="AH125" s="48">
        <f t="shared" si="51"/>
        <v>264</v>
      </c>
      <c r="AI125" s="13">
        <f t="shared" si="52"/>
        <v>264</v>
      </c>
      <c r="AJ125" s="24">
        <f t="shared" si="53"/>
        <v>5.9185120430286587E-4</v>
      </c>
    </row>
    <row r="126" spans="1:36">
      <c r="A126" s="6" t="s">
        <v>641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>
        <v>222</v>
      </c>
      <c r="P126" s="5">
        <v>222</v>
      </c>
      <c r="T126" s="48" t="str">
        <f t="shared" si="54"/>
        <v>GIRARDOTA</v>
      </c>
      <c r="U126" s="48">
        <f t="shared" si="38"/>
        <v>0</v>
      </c>
      <c r="V126" s="48">
        <f t="shared" si="39"/>
        <v>0</v>
      </c>
      <c r="W126" s="48">
        <f t="shared" si="40"/>
        <v>0</v>
      </c>
      <c r="X126" s="48">
        <f t="shared" si="41"/>
        <v>0</v>
      </c>
      <c r="Y126" s="48">
        <f t="shared" si="42"/>
        <v>0</v>
      </c>
      <c r="Z126" s="48">
        <f t="shared" si="43"/>
        <v>0</v>
      </c>
      <c r="AA126" s="48">
        <f t="shared" si="44"/>
        <v>0</v>
      </c>
      <c r="AB126" s="48">
        <f t="shared" si="45"/>
        <v>0</v>
      </c>
      <c r="AC126" s="48">
        <f t="shared" si="46"/>
        <v>0</v>
      </c>
      <c r="AD126" s="48">
        <f t="shared" si="47"/>
        <v>0</v>
      </c>
      <c r="AE126" s="48">
        <f t="shared" si="48"/>
        <v>0</v>
      </c>
      <c r="AF126" s="48">
        <f t="shared" si="49"/>
        <v>0</v>
      </c>
      <c r="AG126" s="48">
        <f t="shared" si="50"/>
        <v>0</v>
      </c>
      <c r="AH126" s="48">
        <f t="shared" si="51"/>
        <v>222</v>
      </c>
      <c r="AI126" s="13">
        <f t="shared" si="52"/>
        <v>222</v>
      </c>
      <c r="AJ126" s="24">
        <f t="shared" si="53"/>
        <v>4.9769305816377361E-4</v>
      </c>
    </row>
    <row r="127" spans="1:36">
      <c r="A127" s="6" t="s">
        <v>674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>
        <v>210</v>
      </c>
      <c r="P127" s="5">
        <v>210</v>
      </c>
      <c r="T127" s="48" t="str">
        <f t="shared" si="54"/>
        <v>SANTA CRUZ DE MOMPOX</v>
      </c>
      <c r="U127" s="48">
        <f t="shared" si="38"/>
        <v>0</v>
      </c>
      <c r="V127" s="48">
        <f t="shared" si="39"/>
        <v>0</v>
      </c>
      <c r="W127" s="48">
        <f t="shared" si="40"/>
        <v>0</v>
      </c>
      <c r="X127" s="48">
        <f t="shared" si="41"/>
        <v>0</v>
      </c>
      <c r="Y127" s="48">
        <f t="shared" si="42"/>
        <v>0</v>
      </c>
      <c r="Z127" s="48">
        <f t="shared" si="43"/>
        <v>0</v>
      </c>
      <c r="AA127" s="48">
        <f t="shared" si="44"/>
        <v>0</v>
      </c>
      <c r="AB127" s="48">
        <f t="shared" si="45"/>
        <v>0</v>
      </c>
      <c r="AC127" s="48">
        <f t="shared" si="46"/>
        <v>0</v>
      </c>
      <c r="AD127" s="48">
        <f t="shared" si="47"/>
        <v>0</v>
      </c>
      <c r="AE127" s="48">
        <f t="shared" si="48"/>
        <v>0</v>
      </c>
      <c r="AF127" s="48">
        <f t="shared" si="49"/>
        <v>0</v>
      </c>
      <c r="AG127" s="48">
        <f t="shared" si="50"/>
        <v>0</v>
      </c>
      <c r="AH127" s="48">
        <f t="shared" si="51"/>
        <v>210</v>
      </c>
      <c r="AI127" s="13">
        <f t="shared" si="52"/>
        <v>210</v>
      </c>
      <c r="AJ127" s="24">
        <f t="shared" si="53"/>
        <v>4.707907306954615E-4</v>
      </c>
    </row>
    <row r="128" spans="1:36">
      <c r="A128" s="6" t="s">
        <v>586</v>
      </c>
      <c r="B128" s="5">
        <v>1790</v>
      </c>
      <c r="C128" s="5">
        <v>923</v>
      </c>
      <c r="D128" s="5">
        <v>972</v>
      </c>
      <c r="E128" s="5"/>
      <c r="F128" s="5">
        <v>217</v>
      </c>
      <c r="G128" s="5"/>
      <c r="H128" s="5">
        <v>133</v>
      </c>
      <c r="I128" s="5">
        <v>335</v>
      </c>
      <c r="J128" s="5">
        <v>1297</v>
      </c>
      <c r="K128" s="5">
        <v>555</v>
      </c>
      <c r="L128" s="5">
        <v>899</v>
      </c>
      <c r="M128" s="5">
        <v>335</v>
      </c>
      <c r="N128" s="5">
        <v>7456</v>
      </c>
      <c r="O128" s="5">
        <v>206</v>
      </c>
      <c r="P128" s="5">
        <v>206</v>
      </c>
      <c r="T128" s="48" t="str">
        <f t="shared" si="54"/>
        <v>PUERTO ASÍS</v>
      </c>
      <c r="U128" s="48">
        <f t="shared" si="38"/>
        <v>1790</v>
      </c>
      <c r="V128" s="48">
        <f t="shared" si="39"/>
        <v>923</v>
      </c>
      <c r="W128" s="48">
        <f t="shared" si="40"/>
        <v>972</v>
      </c>
      <c r="X128" s="48">
        <f t="shared" si="41"/>
        <v>0</v>
      </c>
      <c r="Y128" s="48">
        <f t="shared" si="42"/>
        <v>217</v>
      </c>
      <c r="Z128" s="48">
        <f t="shared" si="43"/>
        <v>0</v>
      </c>
      <c r="AA128" s="48">
        <f t="shared" si="44"/>
        <v>133</v>
      </c>
      <c r="AB128" s="48">
        <f t="shared" si="45"/>
        <v>335</v>
      </c>
      <c r="AC128" s="48">
        <f t="shared" si="46"/>
        <v>1297</v>
      </c>
      <c r="AD128" s="48">
        <f t="shared" si="47"/>
        <v>555</v>
      </c>
      <c r="AE128" s="48">
        <f t="shared" si="48"/>
        <v>899</v>
      </c>
      <c r="AF128" s="48">
        <f t="shared" si="49"/>
        <v>335</v>
      </c>
      <c r="AG128" s="48">
        <f t="shared" si="50"/>
        <v>7456</v>
      </c>
      <c r="AH128" s="48">
        <f t="shared" si="51"/>
        <v>206</v>
      </c>
      <c r="AI128" s="13">
        <f t="shared" si="52"/>
        <v>206</v>
      </c>
      <c r="AJ128" s="24">
        <f t="shared" si="53"/>
        <v>4.6182328820602414E-4</v>
      </c>
    </row>
    <row r="129" spans="1:36">
      <c r="A129" s="6" t="s">
        <v>568</v>
      </c>
      <c r="B129" s="5">
        <v>2930</v>
      </c>
      <c r="C129" s="5">
        <v>3788</v>
      </c>
      <c r="D129" s="5">
        <v>2391</v>
      </c>
      <c r="E129" s="5">
        <v>725</v>
      </c>
      <c r="F129" s="5"/>
      <c r="G129" s="5">
        <v>1067</v>
      </c>
      <c r="H129" s="5">
        <v>437</v>
      </c>
      <c r="I129" s="5">
        <v>400</v>
      </c>
      <c r="J129" s="5">
        <v>8038</v>
      </c>
      <c r="K129" s="5">
        <v>836</v>
      </c>
      <c r="L129" s="5">
        <v>404</v>
      </c>
      <c r="M129" s="5">
        <v>200</v>
      </c>
      <c r="N129" s="5">
        <v>21216</v>
      </c>
      <c r="O129" s="5">
        <v>200</v>
      </c>
      <c r="P129" s="5">
        <v>200</v>
      </c>
      <c r="T129" s="48" t="str">
        <f t="shared" si="54"/>
        <v>BAHÍA SOLANO</v>
      </c>
      <c r="U129" s="48">
        <f t="shared" si="38"/>
        <v>2930</v>
      </c>
      <c r="V129" s="48">
        <f t="shared" si="39"/>
        <v>3788</v>
      </c>
      <c r="W129" s="48">
        <f t="shared" si="40"/>
        <v>2391</v>
      </c>
      <c r="X129" s="48">
        <f t="shared" si="41"/>
        <v>725</v>
      </c>
      <c r="Y129" s="48">
        <f t="shared" si="42"/>
        <v>0</v>
      </c>
      <c r="Z129" s="48">
        <f t="shared" si="43"/>
        <v>1067</v>
      </c>
      <c r="AA129" s="48">
        <f t="shared" si="44"/>
        <v>437</v>
      </c>
      <c r="AB129" s="48">
        <f t="shared" si="45"/>
        <v>400</v>
      </c>
      <c r="AC129" s="48">
        <f t="shared" si="46"/>
        <v>8038</v>
      </c>
      <c r="AD129" s="48">
        <f t="shared" si="47"/>
        <v>836</v>
      </c>
      <c r="AE129" s="48">
        <f t="shared" si="48"/>
        <v>404</v>
      </c>
      <c r="AF129" s="48">
        <f t="shared" si="49"/>
        <v>200</v>
      </c>
      <c r="AG129" s="48">
        <f t="shared" si="50"/>
        <v>21216</v>
      </c>
      <c r="AH129" s="48">
        <f t="shared" si="51"/>
        <v>200</v>
      </c>
      <c r="AI129" s="13">
        <f t="shared" si="52"/>
        <v>200</v>
      </c>
      <c r="AJ129" s="24">
        <f t="shared" si="53"/>
        <v>4.4837212447186808E-4</v>
      </c>
    </row>
    <row r="130" spans="1:36">
      <c r="A130" s="6" t="s">
        <v>210</v>
      </c>
      <c r="B130" s="5">
        <v>328</v>
      </c>
      <c r="C130" s="5">
        <v>587</v>
      </c>
      <c r="D130" s="5">
        <v>2989</v>
      </c>
      <c r="E130" s="5"/>
      <c r="F130" s="5">
        <v>1651</v>
      </c>
      <c r="G130" s="5">
        <v>783</v>
      </c>
      <c r="H130" s="5"/>
      <c r="I130" s="5">
        <v>1566</v>
      </c>
      <c r="J130" s="5">
        <v>1309</v>
      </c>
      <c r="K130" s="5">
        <v>328</v>
      </c>
      <c r="L130" s="5">
        <v>1463</v>
      </c>
      <c r="M130" s="5">
        <v>743</v>
      </c>
      <c r="N130" s="5">
        <v>11747</v>
      </c>
      <c r="O130" s="5">
        <v>180</v>
      </c>
      <c r="P130" s="5">
        <v>180</v>
      </c>
      <c r="T130" s="48" t="str">
        <f t="shared" si="54"/>
        <v>FLORENCIA</v>
      </c>
      <c r="U130" s="48">
        <f t="shared" si="38"/>
        <v>328</v>
      </c>
      <c r="V130" s="48">
        <f t="shared" si="39"/>
        <v>587</v>
      </c>
      <c r="W130" s="48">
        <f t="shared" si="40"/>
        <v>2989</v>
      </c>
      <c r="X130" s="48">
        <f t="shared" si="41"/>
        <v>0</v>
      </c>
      <c r="Y130" s="48">
        <f t="shared" si="42"/>
        <v>1651</v>
      </c>
      <c r="Z130" s="48">
        <f t="shared" si="43"/>
        <v>783</v>
      </c>
      <c r="AA130" s="48">
        <f t="shared" si="44"/>
        <v>0</v>
      </c>
      <c r="AB130" s="48">
        <f t="shared" si="45"/>
        <v>1566</v>
      </c>
      <c r="AC130" s="48">
        <f t="shared" si="46"/>
        <v>1309</v>
      </c>
      <c r="AD130" s="48">
        <f t="shared" si="47"/>
        <v>328</v>
      </c>
      <c r="AE130" s="48">
        <f t="shared" si="48"/>
        <v>1463</v>
      </c>
      <c r="AF130" s="48">
        <f t="shared" si="49"/>
        <v>743</v>
      </c>
      <c r="AG130" s="48">
        <f t="shared" si="50"/>
        <v>11747</v>
      </c>
      <c r="AH130" s="48">
        <f t="shared" si="51"/>
        <v>180</v>
      </c>
      <c r="AI130" s="13">
        <f t="shared" si="52"/>
        <v>180</v>
      </c>
      <c r="AJ130" s="24">
        <f t="shared" si="53"/>
        <v>4.035349120246813E-4</v>
      </c>
    </row>
    <row r="131" spans="1:36">
      <c r="A131" s="6" t="s">
        <v>600</v>
      </c>
      <c r="B131" s="5"/>
      <c r="C131" s="5"/>
      <c r="D131" s="5"/>
      <c r="E131" s="5"/>
      <c r="F131" s="5">
        <v>532</v>
      </c>
      <c r="G131" s="5"/>
      <c r="H131" s="5"/>
      <c r="I131" s="5">
        <v>210</v>
      </c>
      <c r="J131" s="5"/>
      <c r="K131" s="5">
        <v>378</v>
      </c>
      <c r="L131" s="5"/>
      <c r="M131" s="5"/>
      <c r="N131" s="5">
        <v>1120</v>
      </c>
      <c r="O131" s="5">
        <v>109</v>
      </c>
      <c r="P131" s="5">
        <v>109</v>
      </c>
      <c r="T131" s="48" t="str">
        <f t="shared" si="54"/>
        <v>CARURÚ</v>
      </c>
      <c r="U131" s="48">
        <f t="shared" si="38"/>
        <v>0</v>
      </c>
      <c r="V131" s="48">
        <f t="shared" si="39"/>
        <v>0</v>
      </c>
      <c r="W131" s="48">
        <f t="shared" si="40"/>
        <v>0</v>
      </c>
      <c r="X131" s="48">
        <f t="shared" si="41"/>
        <v>0</v>
      </c>
      <c r="Y131" s="48">
        <f t="shared" si="42"/>
        <v>532</v>
      </c>
      <c r="Z131" s="48">
        <f t="shared" si="43"/>
        <v>0</v>
      </c>
      <c r="AA131" s="48">
        <f t="shared" si="44"/>
        <v>0</v>
      </c>
      <c r="AB131" s="48">
        <f t="shared" si="45"/>
        <v>210</v>
      </c>
      <c r="AC131" s="48">
        <f t="shared" si="46"/>
        <v>0</v>
      </c>
      <c r="AD131" s="48">
        <f t="shared" si="47"/>
        <v>378</v>
      </c>
      <c r="AE131" s="48">
        <f t="shared" si="48"/>
        <v>0</v>
      </c>
      <c r="AF131" s="48">
        <f t="shared" si="49"/>
        <v>0</v>
      </c>
      <c r="AG131" s="48">
        <f t="shared" si="50"/>
        <v>1120</v>
      </c>
      <c r="AH131" s="48">
        <f t="shared" si="51"/>
        <v>109</v>
      </c>
      <c r="AI131" s="13">
        <f t="shared" si="52"/>
        <v>109</v>
      </c>
      <c r="AJ131" s="24">
        <f t="shared" si="53"/>
        <v>2.4436280783716812E-4</v>
      </c>
    </row>
    <row r="132" spans="1:36">
      <c r="A132" s="6" t="s">
        <v>571</v>
      </c>
      <c r="B132" s="5">
        <v>1665</v>
      </c>
      <c r="C132" s="5">
        <v>1536</v>
      </c>
      <c r="D132" s="5"/>
      <c r="E132" s="5">
        <v>1040</v>
      </c>
      <c r="F132" s="5">
        <v>1082</v>
      </c>
      <c r="G132" s="5"/>
      <c r="H132" s="5"/>
      <c r="I132" s="5"/>
      <c r="J132" s="5"/>
      <c r="K132" s="5">
        <v>322</v>
      </c>
      <c r="L132" s="5"/>
      <c r="M132" s="5">
        <v>99</v>
      </c>
      <c r="N132" s="5">
        <v>5744</v>
      </c>
      <c r="O132" s="5">
        <v>98</v>
      </c>
      <c r="P132" s="5">
        <v>98</v>
      </c>
      <c r="T132" s="48" t="str">
        <f t="shared" si="54"/>
        <v>IBAGUÉ</v>
      </c>
      <c r="U132" s="48">
        <f t="shared" si="38"/>
        <v>1665</v>
      </c>
      <c r="V132" s="48">
        <f t="shared" si="39"/>
        <v>1536</v>
      </c>
      <c r="W132" s="48">
        <f t="shared" si="40"/>
        <v>0</v>
      </c>
      <c r="X132" s="48">
        <f t="shared" si="41"/>
        <v>1040</v>
      </c>
      <c r="Y132" s="48">
        <f t="shared" si="42"/>
        <v>1082</v>
      </c>
      <c r="Z132" s="48">
        <f t="shared" si="43"/>
        <v>0</v>
      </c>
      <c r="AA132" s="48">
        <f t="shared" si="44"/>
        <v>0</v>
      </c>
      <c r="AB132" s="48">
        <f t="shared" si="45"/>
        <v>0</v>
      </c>
      <c r="AC132" s="48">
        <f t="shared" si="46"/>
        <v>0</v>
      </c>
      <c r="AD132" s="48">
        <f t="shared" si="47"/>
        <v>322</v>
      </c>
      <c r="AE132" s="48">
        <f t="shared" si="48"/>
        <v>0</v>
      </c>
      <c r="AF132" s="48">
        <f t="shared" si="49"/>
        <v>99</v>
      </c>
      <c r="AG132" s="48">
        <f t="shared" si="50"/>
        <v>5744</v>
      </c>
      <c r="AH132" s="48">
        <f t="shared" si="51"/>
        <v>98</v>
      </c>
      <c r="AI132" s="13">
        <f t="shared" si="52"/>
        <v>98</v>
      </c>
      <c r="AJ132" s="24">
        <f t="shared" si="53"/>
        <v>2.1970234099121536E-4</v>
      </c>
    </row>
    <row r="133" spans="1:36">
      <c r="A133" s="6" t="s">
        <v>658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>
        <v>81</v>
      </c>
      <c r="P133" s="5">
        <v>81</v>
      </c>
      <c r="T133" s="48" t="str">
        <f t="shared" si="54"/>
        <v>TRINIDAD</v>
      </c>
      <c r="U133" s="48">
        <f t="shared" si="38"/>
        <v>0</v>
      </c>
      <c r="V133" s="48">
        <f t="shared" si="39"/>
        <v>0</v>
      </c>
      <c r="W133" s="48">
        <f t="shared" si="40"/>
        <v>0</v>
      </c>
      <c r="X133" s="48">
        <f t="shared" si="41"/>
        <v>0</v>
      </c>
      <c r="Y133" s="48">
        <f t="shared" si="42"/>
        <v>0</v>
      </c>
      <c r="Z133" s="48">
        <f t="shared" si="43"/>
        <v>0</v>
      </c>
      <c r="AA133" s="48">
        <f t="shared" si="44"/>
        <v>0</v>
      </c>
      <c r="AB133" s="48">
        <f t="shared" si="45"/>
        <v>0</v>
      </c>
      <c r="AC133" s="48">
        <f t="shared" si="46"/>
        <v>0</v>
      </c>
      <c r="AD133" s="48">
        <f t="shared" si="47"/>
        <v>0</v>
      </c>
      <c r="AE133" s="48">
        <f t="shared" si="48"/>
        <v>0</v>
      </c>
      <c r="AF133" s="48">
        <f t="shared" si="49"/>
        <v>0</v>
      </c>
      <c r="AG133" s="48">
        <f t="shared" si="50"/>
        <v>0</v>
      </c>
      <c r="AH133" s="48">
        <f t="shared" si="51"/>
        <v>81</v>
      </c>
      <c r="AI133" s="13">
        <f t="shared" si="52"/>
        <v>81</v>
      </c>
      <c r="AJ133" s="24">
        <f t="shared" si="53"/>
        <v>1.8159071041110657E-4</v>
      </c>
    </row>
    <row r="134" spans="1:36">
      <c r="A134" s="6" t="s">
        <v>588</v>
      </c>
      <c r="B134" s="5">
        <v>1188</v>
      </c>
      <c r="C134" s="5">
        <v>207</v>
      </c>
      <c r="D134" s="5"/>
      <c r="E134" s="5"/>
      <c r="F134" s="5"/>
      <c r="G134" s="5"/>
      <c r="H134" s="5"/>
      <c r="I134" s="5"/>
      <c r="J134" s="5">
        <v>355</v>
      </c>
      <c r="K134" s="5">
        <v>1555</v>
      </c>
      <c r="L134" s="5">
        <v>450</v>
      </c>
      <c r="M134" s="5"/>
      <c r="N134" s="5">
        <v>3755</v>
      </c>
      <c r="O134" s="5"/>
      <c r="P134" s="5"/>
      <c r="T134" s="48" t="str">
        <f t="shared" si="54"/>
        <v>PUERTO LEGUÍZAMO</v>
      </c>
      <c r="U134" s="48">
        <f t="shared" si="38"/>
        <v>1188</v>
      </c>
      <c r="V134" s="48">
        <f t="shared" si="39"/>
        <v>207</v>
      </c>
      <c r="W134" s="48">
        <f t="shared" si="40"/>
        <v>0</v>
      </c>
      <c r="X134" s="48">
        <f t="shared" si="41"/>
        <v>0</v>
      </c>
      <c r="Y134" s="48">
        <f t="shared" si="42"/>
        <v>0</v>
      </c>
      <c r="Z134" s="48">
        <f t="shared" si="43"/>
        <v>0</v>
      </c>
      <c r="AA134" s="48">
        <f t="shared" si="44"/>
        <v>0</v>
      </c>
      <c r="AB134" s="48">
        <f t="shared" si="45"/>
        <v>0</v>
      </c>
      <c r="AC134" s="48">
        <f t="shared" si="46"/>
        <v>355</v>
      </c>
      <c r="AD134" s="48">
        <f t="shared" si="47"/>
        <v>1555</v>
      </c>
      <c r="AE134" s="48">
        <f t="shared" si="48"/>
        <v>450</v>
      </c>
      <c r="AF134" s="48">
        <f t="shared" si="49"/>
        <v>0</v>
      </c>
      <c r="AG134" s="48">
        <f t="shared" si="50"/>
        <v>3755</v>
      </c>
      <c r="AH134" s="48">
        <f t="shared" si="51"/>
        <v>0</v>
      </c>
      <c r="AI134" s="13">
        <f t="shared" si="52"/>
        <v>0</v>
      </c>
      <c r="AJ134" s="24">
        <f t="shared" si="53"/>
        <v>0</v>
      </c>
    </row>
    <row r="135" spans="1:36">
      <c r="A135" s="6" t="s">
        <v>54</v>
      </c>
      <c r="B135" s="5">
        <v>360</v>
      </c>
      <c r="C135" s="5"/>
      <c r="D135" s="5"/>
      <c r="E135" s="5"/>
      <c r="F135" s="5">
        <v>108</v>
      </c>
      <c r="G135" s="5">
        <v>334</v>
      </c>
      <c r="H135" s="5">
        <v>162</v>
      </c>
      <c r="I135" s="5">
        <v>288</v>
      </c>
      <c r="J135" s="5">
        <v>72</v>
      </c>
      <c r="K135" s="5">
        <v>234</v>
      </c>
      <c r="L135" s="5"/>
      <c r="M135" s="5"/>
      <c r="N135" s="5">
        <v>1558</v>
      </c>
      <c r="O135" s="5"/>
      <c r="P135" s="5"/>
      <c r="T135" s="48" t="str">
        <f t="shared" si="54"/>
        <v>GACHETA</v>
      </c>
      <c r="U135" s="48">
        <f t="shared" si="38"/>
        <v>360</v>
      </c>
      <c r="V135" s="48">
        <f t="shared" si="39"/>
        <v>0</v>
      </c>
      <c r="W135" s="48">
        <f t="shared" si="40"/>
        <v>0</v>
      </c>
      <c r="X135" s="48">
        <f t="shared" si="41"/>
        <v>0</v>
      </c>
      <c r="Y135" s="48">
        <f t="shared" si="42"/>
        <v>108</v>
      </c>
      <c r="Z135" s="48">
        <f t="shared" si="43"/>
        <v>334</v>
      </c>
      <c r="AA135" s="48">
        <f t="shared" si="44"/>
        <v>162</v>
      </c>
      <c r="AB135" s="48">
        <f t="shared" si="45"/>
        <v>288</v>
      </c>
      <c r="AC135" s="48">
        <f t="shared" si="46"/>
        <v>72</v>
      </c>
      <c r="AD135" s="48">
        <f t="shared" si="47"/>
        <v>234</v>
      </c>
      <c r="AE135" s="48">
        <f t="shared" si="48"/>
        <v>0</v>
      </c>
      <c r="AF135" s="48">
        <f t="shared" si="49"/>
        <v>0</v>
      </c>
      <c r="AG135" s="48">
        <f t="shared" si="50"/>
        <v>1558</v>
      </c>
      <c r="AH135" s="48">
        <f t="shared" si="51"/>
        <v>0</v>
      </c>
      <c r="AI135" s="13">
        <f t="shared" si="52"/>
        <v>0</v>
      </c>
      <c r="AJ135" s="24">
        <f t="shared" si="53"/>
        <v>0</v>
      </c>
    </row>
    <row r="136" spans="1:36">
      <c r="A136" s="6" t="s">
        <v>618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>
        <v>2688</v>
      </c>
      <c r="M136" s="5"/>
      <c r="N136" s="5">
        <v>2688</v>
      </c>
      <c r="O136" s="5"/>
      <c r="P136" s="5"/>
      <c r="T136" s="48" t="str">
        <f t="shared" si="54"/>
        <v>UBATE</v>
      </c>
      <c r="U136" s="48">
        <f t="shared" si="38"/>
        <v>0</v>
      </c>
      <c r="V136" s="48">
        <f t="shared" si="39"/>
        <v>0</v>
      </c>
      <c r="W136" s="48">
        <f t="shared" si="40"/>
        <v>0</v>
      </c>
      <c r="X136" s="48">
        <f t="shared" si="41"/>
        <v>0</v>
      </c>
      <c r="Y136" s="48">
        <f t="shared" si="42"/>
        <v>0</v>
      </c>
      <c r="Z136" s="48">
        <f t="shared" si="43"/>
        <v>0</v>
      </c>
      <c r="AA136" s="48">
        <f t="shared" si="44"/>
        <v>0</v>
      </c>
      <c r="AB136" s="48">
        <f t="shared" si="45"/>
        <v>0</v>
      </c>
      <c r="AC136" s="48">
        <f t="shared" si="46"/>
        <v>0</v>
      </c>
      <c r="AD136" s="48">
        <f t="shared" si="47"/>
        <v>0</v>
      </c>
      <c r="AE136" s="48">
        <f t="shared" si="48"/>
        <v>2688</v>
      </c>
      <c r="AF136" s="48">
        <f t="shared" si="49"/>
        <v>0</v>
      </c>
      <c r="AG136" s="48">
        <f t="shared" si="50"/>
        <v>2688</v>
      </c>
      <c r="AH136" s="48">
        <f t="shared" si="51"/>
        <v>0</v>
      </c>
      <c r="AI136" s="13">
        <f t="shared" si="52"/>
        <v>0</v>
      </c>
      <c r="AJ136" s="24">
        <f t="shared" si="53"/>
        <v>0</v>
      </c>
    </row>
    <row r="137" spans="1:36">
      <c r="A137" s="6" t="s">
        <v>335</v>
      </c>
      <c r="B137" s="5"/>
      <c r="C137" s="5">
        <v>582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>
        <v>582</v>
      </c>
      <c r="O137" s="5"/>
      <c r="P137" s="5"/>
      <c r="T137" s="48" t="str">
        <f t="shared" si="54"/>
        <v>VILLANUEVA - GUAJIRA</v>
      </c>
      <c r="U137" s="48">
        <f t="shared" si="38"/>
        <v>0</v>
      </c>
      <c r="V137" s="48">
        <f t="shared" si="39"/>
        <v>582</v>
      </c>
      <c r="W137" s="48">
        <f t="shared" si="40"/>
        <v>0</v>
      </c>
      <c r="X137" s="48">
        <f t="shared" si="41"/>
        <v>0</v>
      </c>
      <c r="Y137" s="48">
        <f t="shared" si="42"/>
        <v>0</v>
      </c>
      <c r="Z137" s="48">
        <f t="shared" si="43"/>
        <v>0</v>
      </c>
      <c r="AA137" s="48">
        <f t="shared" si="44"/>
        <v>0</v>
      </c>
      <c r="AB137" s="48">
        <f t="shared" si="45"/>
        <v>0</v>
      </c>
      <c r="AC137" s="48">
        <f t="shared" si="46"/>
        <v>0</v>
      </c>
      <c r="AD137" s="48">
        <f t="shared" si="47"/>
        <v>0</v>
      </c>
      <c r="AE137" s="48">
        <f t="shared" si="48"/>
        <v>0</v>
      </c>
      <c r="AF137" s="48">
        <f t="shared" si="49"/>
        <v>0</v>
      </c>
      <c r="AG137" s="48">
        <f t="shared" si="50"/>
        <v>582</v>
      </c>
      <c r="AH137" s="48">
        <f t="shared" si="51"/>
        <v>0</v>
      </c>
      <c r="AI137" s="13">
        <f t="shared" si="52"/>
        <v>0</v>
      </c>
      <c r="AJ137" s="24">
        <f t="shared" si="53"/>
        <v>0</v>
      </c>
    </row>
    <row r="138" spans="1:36">
      <c r="A138" s="6" t="s">
        <v>569</v>
      </c>
      <c r="B138" s="5">
        <v>460</v>
      </c>
      <c r="C138" s="5">
        <v>358</v>
      </c>
      <c r="D138" s="5">
        <v>601.20000000000005</v>
      </c>
      <c r="E138" s="5"/>
      <c r="F138" s="5"/>
      <c r="G138" s="5"/>
      <c r="H138" s="5"/>
      <c r="I138" s="5"/>
      <c r="J138" s="5"/>
      <c r="K138" s="5"/>
      <c r="L138" s="5"/>
      <c r="M138" s="5"/>
      <c r="N138" s="5">
        <v>1419.2</v>
      </c>
      <c r="O138" s="5"/>
      <c r="P138" s="5"/>
      <c r="T138" s="48" t="str">
        <f t="shared" si="54"/>
        <v>BAJO BAUDÓ</v>
      </c>
      <c r="U138" s="48">
        <f t="shared" si="38"/>
        <v>460</v>
      </c>
      <c r="V138" s="48">
        <f t="shared" si="39"/>
        <v>358</v>
      </c>
      <c r="W138" s="48">
        <f t="shared" si="40"/>
        <v>601.20000000000005</v>
      </c>
      <c r="X138" s="48">
        <f t="shared" si="41"/>
        <v>0</v>
      </c>
      <c r="Y138" s="48">
        <f t="shared" si="42"/>
        <v>0</v>
      </c>
      <c r="Z138" s="48">
        <f t="shared" si="43"/>
        <v>0</v>
      </c>
      <c r="AA138" s="48">
        <f t="shared" si="44"/>
        <v>0</v>
      </c>
      <c r="AB138" s="48">
        <f t="shared" si="45"/>
        <v>0</v>
      </c>
      <c r="AC138" s="48">
        <f t="shared" si="46"/>
        <v>0</v>
      </c>
      <c r="AD138" s="48">
        <f t="shared" si="47"/>
        <v>0</v>
      </c>
      <c r="AE138" s="48">
        <f t="shared" si="48"/>
        <v>0</v>
      </c>
      <c r="AF138" s="48">
        <f t="shared" si="49"/>
        <v>0</v>
      </c>
      <c r="AG138" s="48">
        <f t="shared" si="50"/>
        <v>1419.2</v>
      </c>
      <c r="AH138" s="48">
        <f t="shared" si="51"/>
        <v>0</v>
      </c>
      <c r="AI138" s="13">
        <f t="shared" si="52"/>
        <v>0</v>
      </c>
      <c r="AJ138" s="24">
        <f t="shared" si="53"/>
        <v>0</v>
      </c>
    </row>
    <row r="139" spans="1:36">
      <c r="A139" s="6" t="s">
        <v>56</v>
      </c>
      <c r="B139" s="5"/>
      <c r="C139" s="5"/>
      <c r="D139" s="5"/>
      <c r="E139" s="5"/>
      <c r="F139" s="5"/>
      <c r="G139" s="5">
        <v>242</v>
      </c>
      <c r="H139" s="5"/>
      <c r="I139" s="5"/>
      <c r="J139" s="5"/>
      <c r="K139" s="5"/>
      <c r="L139" s="5"/>
      <c r="M139" s="5"/>
      <c r="N139" s="5">
        <v>242</v>
      </c>
      <c r="O139" s="5"/>
      <c r="P139" s="5"/>
      <c r="T139" s="48" t="str">
        <f t="shared" si="54"/>
        <v>GAMA</v>
      </c>
      <c r="U139" s="48">
        <f t="shared" si="38"/>
        <v>0</v>
      </c>
      <c r="V139" s="48">
        <f t="shared" si="39"/>
        <v>0</v>
      </c>
      <c r="W139" s="48">
        <f t="shared" si="40"/>
        <v>0</v>
      </c>
      <c r="X139" s="48">
        <f t="shared" si="41"/>
        <v>0</v>
      </c>
      <c r="Y139" s="48">
        <f t="shared" si="42"/>
        <v>0</v>
      </c>
      <c r="Z139" s="48">
        <f t="shared" si="43"/>
        <v>242</v>
      </c>
      <c r="AA139" s="48">
        <f t="shared" si="44"/>
        <v>0</v>
      </c>
      <c r="AB139" s="48">
        <f t="shared" si="45"/>
        <v>0</v>
      </c>
      <c r="AC139" s="48">
        <f t="shared" si="46"/>
        <v>0</v>
      </c>
      <c r="AD139" s="48">
        <f t="shared" si="47"/>
        <v>0</v>
      </c>
      <c r="AE139" s="48">
        <f t="shared" si="48"/>
        <v>0</v>
      </c>
      <c r="AF139" s="48">
        <f t="shared" si="49"/>
        <v>0</v>
      </c>
      <c r="AG139" s="48">
        <f t="shared" si="50"/>
        <v>242</v>
      </c>
      <c r="AH139" s="48">
        <f t="shared" si="51"/>
        <v>0</v>
      </c>
      <c r="AI139" s="13">
        <f t="shared" si="52"/>
        <v>0</v>
      </c>
      <c r="AJ139" s="24">
        <f t="shared" si="53"/>
        <v>0</v>
      </c>
    </row>
    <row r="140" spans="1:36">
      <c r="A140" s="6" t="s">
        <v>582</v>
      </c>
      <c r="B140" s="5"/>
      <c r="C140" s="5"/>
      <c r="D140" s="5"/>
      <c r="E140" s="5"/>
      <c r="F140" s="5"/>
      <c r="G140" s="5"/>
      <c r="H140" s="5"/>
      <c r="I140" s="5"/>
      <c r="J140" s="5">
        <v>247</v>
      </c>
      <c r="K140" s="5">
        <v>1722</v>
      </c>
      <c r="L140" s="5"/>
      <c r="M140" s="5"/>
      <c r="N140" s="5">
        <v>1969</v>
      </c>
      <c r="O140" s="5"/>
      <c r="P140" s="5"/>
      <c r="T140" s="48" t="str">
        <f t="shared" si="54"/>
        <v>NECOCLÍ</v>
      </c>
      <c r="U140" s="48">
        <f t="shared" si="38"/>
        <v>0</v>
      </c>
      <c r="V140" s="48">
        <f t="shared" si="39"/>
        <v>0</v>
      </c>
      <c r="W140" s="48">
        <f t="shared" si="40"/>
        <v>0</v>
      </c>
      <c r="X140" s="48">
        <f t="shared" si="41"/>
        <v>0</v>
      </c>
      <c r="Y140" s="48">
        <f t="shared" si="42"/>
        <v>0</v>
      </c>
      <c r="Z140" s="48">
        <f t="shared" si="43"/>
        <v>0</v>
      </c>
      <c r="AA140" s="48">
        <f t="shared" si="44"/>
        <v>0</v>
      </c>
      <c r="AB140" s="48">
        <f t="shared" si="45"/>
        <v>0</v>
      </c>
      <c r="AC140" s="48">
        <f t="shared" si="46"/>
        <v>247</v>
      </c>
      <c r="AD140" s="48">
        <f t="shared" si="47"/>
        <v>1722</v>
      </c>
      <c r="AE140" s="48">
        <f t="shared" si="48"/>
        <v>0</v>
      </c>
      <c r="AF140" s="48">
        <f t="shared" si="49"/>
        <v>0</v>
      </c>
      <c r="AG140" s="48">
        <f t="shared" si="50"/>
        <v>1969</v>
      </c>
      <c r="AH140" s="48">
        <f t="shared" si="51"/>
        <v>0</v>
      </c>
      <c r="AI140" s="13">
        <f t="shared" si="52"/>
        <v>0</v>
      </c>
      <c r="AJ140" s="24">
        <f t="shared" si="53"/>
        <v>0</v>
      </c>
    </row>
    <row r="141" spans="1:36">
      <c r="A141" s="6" t="s">
        <v>245</v>
      </c>
      <c r="B141" s="5"/>
      <c r="C141" s="5"/>
      <c r="D141" s="5">
        <v>2117</v>
      </c>
      <c r="E141" s="5"/>
      <c r="F141" s="5"/>
      <c r="G141" s="5"/>
      <c r="H141" s="5"/>
      <c r="I141" s="5"/>
      <c r="J141" s="5"/>
      <c r="K141" s="5"/>
      <c r="L141" s="5"/>
      <c r="M141" s="5"/>
      <c r="N141" s="5">
        <v>2117</v>
      </c>
      <c r="O141" s="5"/>
      <c r="P141" s="5"/>
      <c r="T141" s="48" t="str">
        <f t="shared" si="54"/>
        <v>PRADERA</v>
      </c>
      <c r="U141" s="48">
        <f t="shared" si="38"/>
        <v>0</v>
      </c>
      <c r="V141" s="48">
        <f t="shared" si="39"/>
        <v>0</v>
      </c>
      <c r="W141" s="48">
        <f t="shared" si="40"/>
        <v>2117</v>
      </c>
      <c r="X141" s="48">
        <f t="shared" si="41"/>
        <v>0</v>
      </c>
      <c r="Y141" s="48">
        <f t="shared" si="42"/>
        <v>0</v>
      </c>
      <c r="Z141" s="48">
        <f t="shared" si="43"/>
        <v>0</v>
      </c>
      <c r="AA141" s="48">
        <f t="shared" si="44"/>
        <v>0</v>
      </c>
      <c r="AB141" s="48">
        <f t="shared" si="45"/>
        <v>0</v>
      </c>
      <c r="AC141" s="48">
        <f t="shared" si="46"/>
        <v>0</v>
      </c>
      <c r="AD141" s="48">
        <f t="shared" si="47"/>
        <v>0</v>
      </c>
      <c r="AE141" s="48">
        <f t="shared" si="48"/>
        <v>0</v>
      </c>
      <c r="AF141" s="48">
        <f t="shared" si="49"/>
        <v>0</v>
      </c>
      <c r="AG141" s="48">
        <f t="shared" si="50"/>
        <v>2117</v>
      </c>
      <c r="AH141" s="48">
        <f t="shared" si="51"/>
        <v>0</v>
      </c>
      <c r="AI141" s="13">
        <f t="shared" si="52"/>
        <v>0</v>
      </c>
      <c r="AJ141" s="24">
        <f t="shared" si="53"/>
        <v>0</v>
      </c>
    </row>
    <row r="142" spans="1:36">
      <c r="A142" s="6" t="s">
        <v>298</v>
      </c>
      <c r="B142" s="5">
        <v>1620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>
        <v>1620</v>
      </c>
      <c r="O142" s="5"/>
      <c r="P142" s="5"/>
      <c r="T142" s="48" t="str">
        <f t="shared" si="54"/>
        <v>NEMOCON</v>
      </c>
      <c r="U142" s="48">
        <f t="shared" si="38"/>
        <v>1620</v>
      </c>
      <c r="V142" s="48">
        <f t="shared" si="39"/>
        <v>0</v>
      </c>
      <c r="W142" s="48">
        <f t="shared" si="40"/>
        <v>0</v>
      </c>
      <c r="X142" s="48">
        <f t="shared" si="41"/>
        <v>0</v>
      </c>
      <c r="Y142" s="48">
        <f t="shared" si="42"/>
        <v>0</v>
      </c>
      <c r="Z142" s="48">
        <f t="shared" si="43"/>
        <v>0</v>
      </c>
      <c r="AA142" s="48">
        <f t="shared" si="44"/>
        <v>0</v>
      </c>
      <c r="AB142" s="48">
        <f t="shared" si="45"/>
        <v>0</v>
      </c>
      <c r="AC142" s="48">
        <f t="shared" si="46"/>
        <v>0</v>
      </c>
      <c r="AD142" s="48">
        <f t="shared" si="47"/>
        <v>0</v>
      </c>
      <c r="AE142" s="48">
        <f t="shared" si="48"/>
        <v>0</v>
      </c>
      <c r="AF142" s="48">
        <f t="shared" si="49"/>
        <v>0</v>
      </c>
      <c r="AG142" s="48">
        <f t="shared" si="50"/>
        <v>1620</v>
      </c>
      <c r="AH142" s="48">
        <f t="shared" si="51"/>
        <v>0</v>
      </c>
      <c r="AI142" s="13">
        <f t="shared" si="52"/>
        <v>0</v>
      </c>
      <c r="AJ142" s="24">
        <f t="shared" si="53"/>
        <v>0</v>
      </c>
    </row>
    <row r="143" spans="1:36">
      <c r="A143" s="6" t="s">
        <v>300</v>
      </c>
      <c r="B143" s="5">
        <v>540</v>
      </c>
      <c r="C143" s="5">
        <v>648</v>
      </c>
      <c r="D143" s="5"/>
      <c r="E143" s="5"/>
      <c r="F143" s="5"/>
      <c r="G143" s="5"/>
      <c r="H143" s="5"/>
      <c r="I143" s="5"/>
      <c r="J143" s="5"/>
      <c r="K143" s="5"/>
      <c r="L143" s="5">
        <v>3020.5</v>
      </c>
      <c r="M143" s="5"/>
      <c r="N143" s="5">
        <v>4208.5</v>
      </c>
      <c r="O143" s="5"/>
      <c r="P143" s="5"/>
      <c r="T143" s="48" t="str">
        <f t="shared" si="54"/>
        <v>ZIPAQUIRA</v>
      </c>
      <c r="U143" s="48">
        <f t="shared" si="38"/>
        <v>540</v>
      </c>
      <c r="V143" s="48">
        <f t="shared" si="39"/>
        <v>648</v>
      </c>
      <c r="W143" s="48">
        <f t="shared" si="40"/>
        <v>0</v>
      </c>
      <c r="X143" s="48">
        <f t="shared" si="41"/>
        <v>0</v>
      </c>
      <c r="Y143" s="48">
        <f t="shared" si="42"/>
        <v>0</v>
      </c>
      <c r="Z143" s="48">
        <f t="shared" si="43"/>
        <v>0</v>
      </c>
      <c r="AA143" s="48">
        <f t="shared" si="44"/>
        <v>0</v>
      </c>
      <c r="AB143" s="48">
        <f t="shared" si="45"/>
        <v>0</v>
      </c>
      <c r="AC143" s="48">
        <f t="shared" si="46"/>
        <v>0</v>
      </c>
      <c r="AD143" s="48">
        <f t="shared" si="47"/>
        <v>0</v>
      </c>
      <c r="AE143" s="48">
        <f t="shared" si="48"/>
        <v>3020.5</v>
      </c>
      <c r="AF143" s="48">
        <f t="shared" si="49"/>
        <v>0</v>
      </c>
      <c r="AG143" s="48">
        <f t="shared" si="50"/>
        <v>4208.5</v>
      </c>
      <c r="AH143" s="48">
        <f t="shared" si="51"/>
        <v>0</v>
      </c>
      <c r="AI143" s="13">
        <f t="shared" si="52"/>
        <v>0</v>
      </c>
      <c r="AJ143" s="24">
        <f t="shared" si="53"/>
        <v>0</v>
      </c>
    </row>
    <row r="144" spans="1:36">
      <c r="A144" s="6" t="s">
        <v>38</v>
      </c>
      <c r="B144" s="5"/>
      <c r="C144" s="5"/>
      <c r="D144" s="5"/>
      <c r="E144" s="5">
        <v>2000</v>
      </c>
      <c r="F144" s="5"/>
      <c r="G144" s="5"/>
      <c r="H144" s="5"/>
      <c r="I144" s="5"/>
      <c r="J144" s="5"/>
      <c r="K144" s="5"/>
      <c r="L144" s="5"/>
      <c r="M144" s="5"/>
      <c r="N144" s="5">
        <v>2000</v>
      </c>
      <c r="O144" s="5"/>
      <c r="P144" s="5"/>
      <c r="T144" s="48" t="str">
        <f t="shared" si="54"/>
        <v>LEBRIJA</v>
      </c>
      <c r="U144" s="48">
        <f t="shared" si="38"/>
        <v>0</v>
      </c>
      <c r="V144" s="48">
        <f t="shared" si="39"/>
        <v>0</v>
      </c>
      <c r="W144" s="48">
        <f t="shared" si="40"/>
        <v>0</v>
      </c>
      <c r="X144" s="48">
        <f t="shared" si="41"/>
        <v>2000</v>
      </c>
      <c r="Y144" s="48">
        <f t="shared" si="42"/>
        <v>0</v>
      </c>
      <c r="Z144" s="48">
        <f t="shared" si="43"/>
        <v>0</v>
      </c>
      <c r="AA144" s="48">
        <f t="shared" si="44"/>
        <v>0</v>
      </c>
      <c r="AB144" s="48">
        <f t="shared" si="45"/>
        <v>0</v>
      </c>
      <c r="AC144" s="48">
        <f t="shared" si="46"/>
        <v>0</v>
      </c>
      <c r="AD144" s="48">
        <f t="shared" si="47"/>
        <v>0</v>
      </c>
      <c r="AE144" s="48">
        <f t="shared" si="48"/>
        <v>0</v>
      </c>
      <c r="AF144" s="48">
        <f t="shared" si="49"/>
        <v>0</v>
      </c>
      <c r="AG144" s="48">
        <f t="shared" si="50"/>
        <v>2000</v>
      </c>
      <c r="AH144" s="48">
        <f t="shared" si="51"/>
        <v>0</v>
      </c>
      <c r="AI144" s="13">
        <f t="shared" si="52"/>
        <v>0</v>
      </c>
      <c r="AJ144" s="24">
        <f t="shared" si="53"/>
        <v>0</v>
      </c>
    </row>
    <row r="145" spans="1:36">
      <c r="A145" s="6" t="s">
        <v>432</v>
      </c>
      <c r="B145" s="5"/>
      <c r="C145" s="5"/>
      <c r="D145" s="5"/>
      <c r="E145" s="5"/>
      <c r="F145" s="5"/>
      <c r="G145" s="5"/>
      <c r="H145" s="5">
        <v>417</v>
      </c>
      <c r="I145" s="5"/>
      <c r="J145" s="5"/>
      <c r="K145" s="5"/>
      <c r="L145" s="5"/>
      <c r="M145" s="5"/>
      <c r="N145" s="5">
        <v>417</v>
      </c>
      <c r="O145" s="5"/>
      <c r="P145" s="5"/>
      <c r="T145" s="48" t="str">
        <f t="shared" si="54"/>
        <v>CALAMAR</v>
      </c>
      <c r="U145" s="48">
        <f t="shared" si="38"/>
        <v>0</v>
      </c>
      <c r="V145" s="48">
        <f t="shared" si="39"/>
        <v>0</v>
      </c>
      <c r="W145" s="48">
        <f t="shared" si="40"/>
        <v>0</v>
      </c>
      <c r="X145" s="48">
        <f t="shared" si="41"/>
        <v>0</v>
      </c>
      <c r="Y145" s="48">
        <f t="shared" si="42"/>
        <v>0</v>
      </c>
      <c r="Z145" s="48">
        <f t="shared" si="43"/>
        <v>0</v>
      </c>
      <c r="AA145" s="48">
        <f t="shared" si="44"/>
        <v>417</v>
      </c>
      <c r="AB145" s="48">
        <f t="shared" si="45"/>
        <v>0</v>
      </c>
      <c r="AC145" s="48">
        <f t="shared" si="46"/>
        <v>0</v>
      </c>
      <c r="AD145" s="48">
        <f t="shared" si="47"/>
        <v>0</v>
      </c>
      <c r="AE145" s="48">
        <f t="shared" si="48"/>
        <v>0</v>
      </c>
      <c r="AF145" s="48">
        <f t="shared" si="49"/>
        <v>0</v>
      </c>
      <c r="AG145" s="48">
        <f t="shared" si="50"/>
        <v>417</v>
      </c>
      <c r="AH145" s="48">
        <f t="shared" si="51"/>
        <v>0</v>
      </c>
      <c r="AI145" s="13">
        <f t="shared" si="52"/>
        <v>0</v>
      </c>
      <c r="AJ145" s="24">
        <f t="shared" si="53"/>
        <v>0</v>
      </c>
    </row>
    <row r="146" spans="1:36">
      <c r="A146" s="6" t="s">
        <v>589</v>
      </c>
      <c r="B146" s="5"/>
      <c r="C146" s="5"/>
      <c r="D146" s="5"/>
      <c r="E146" s="5">
        <v>75</v>
      </c>
      <c r="F146" s="5"/>
      <c r="G146" s="5"/>
      <c r="H146" s="5"/>
      <c r="I146" s="5"/>
      <c r="J146" s="5"/>
      <c r="K146" s="5">
        <v>1411</v>
      </c>
      <c r="L146" s="5"/>
      <c r="M146" s="5"/>
      <c r="N146" s="5">
        <v>1486</v>
      </c>
      <c r="O146" s="5"/>
      <c r="P146" s="5"/>
      <c r="T146" s="48" t="str">
        <f t="shared" si="54"/>
        <v>PUERTO LÓPEZ</v>
      </c>
      <c r="U146" s="48">
        <f t="shared" si="38"/>
        <v>0</v>
      </c>
      <c r="V146" s="48">
        <f t="shared" si="39"/>
        <v>0</v>
      </c>
      <c r="W146" s="48">
        <f t="shared" si="40"/>
        <v>0</v>
      </c>
      <c r="X146" s="48">
        <f t="shared" si="41"/>
        <v>75</v>
      </c>
      <c r="Y146" s="48">
        <f t="shared" si="42"/>
        <v>0</v>
      </c>
      <c r="Z146" s="48">
        <f t="shared" si="43"/>
        <v>0</v>
      </c>
      <c r="AA146" s="48">
        <f t="shared" si="44"/>
        <v>0</v>
      </c>
      <c r="AB146" s="48">
        <f t="shared" si="45"/>
        <v>0</v>
      </c>
      <c r="AC146" s="48">
        <f t="shared" si="46"/>
        <v>0</v>
      </c>
      <c r="AD146" s="48">
        <f t="shared" si="47"/>
        <v>1411</v>
      </c>
      <c r="AE146" s="48">
        <f t="shared" si="48"/>
        <v>0</v>
      </c>
      <c r="AF146" s="48">
        <f t="shared" si="49"/>
        <v>0</v>
      </c>
      <c r="AG146" s="48">
        <f t="shared" si="50"/>
        <v>1486</v>
      </c>
      <c r="AH146" s="48">
        <f t="shared" si="51"/>
        <v>0</v>
      </c>
      <c r="AI146" s="13">
        <f t="shared" si="52"/>
        <v>0</v>
      </c>
      <c r="AJ146" s="24">
        <f t="shared" si="53"/>
        <v>0</v>
      </c>
    </row>
    <row r="147" spans="1:36">
      <c r="A147" s="6" t="s">
        <v>434</v>
      </c>
      <c r="B147" s="5"/>
      <c r="C147" s="5"/>
      <c r="D147" s="5"/>
      <c r="E147" s="5"/>
      <c r="F147" s="5"/>
      <c r="G147" s="5"/>
      <c r="H147" s="5">
        <v>417</v>
      </c>
      <c r="I147" s="5"/>
      <c r="J147" s="5"/>
      <c r="K147" s="5"/>
      <c r="L147" s="5"/>
      <c r="M147" s="5"/>
      <c r="N147" s="5">
        <v>417</v>
      </c>
      <c r="O147" s="5"/>
      <c r="P147" s="5"/>
      <c r="T147" s="48" t="str">
        <f t="shared" si="54"/>
        <v>SAN JUAN NEPOMUCENO</v>
      </c>
      <c r="U147" s="48">
        <f t="shared" si="38"/>
        <v>0</v>
      </c>
      <c r="V147" s="48">
        <f t="shared" si="39"/>
        <v>0</v>
      </c>
      <c r="W147" s="48">
        <f t="shared" si="40"/>
        <v>0</v>
      </c>
      <c r="X147" s="48">
        <f t="shared" si="41"/>
        <v>0</v>
      </c>
      <c r="Y147" s="48">
        <f t="shared" si="42"/>
        <v>0</v>
      </c>
      <c r="Z147" s="48">
        <f t="shared" si="43"/>
        <v>0</v>
      </c>
      <c r="AA147" s="48">
        <f t="shared" si="44"/>
        <v>417</v>
      </c>
      <c r="AB147" s="48">
        <f t="shared" si="45"/>
        <v>0</v>
      </c>
      <c r="AC147" s="48">
        <f t="shared" si="46"/>
        <v>0</v>
      </c>
      <c r="AD147" s="48">
        <f t="shared" si="47"/>
        <v>0</v>
      </c>
      <c r="AE147" s="48">
        <f t="shared" si="48"/>
        <v>0</v>
      </c>
      <c r="AF147" s="48">
        <f t="shared" si="49"/>
        <v>0</v>
      </c>
      <c r="AG147" s="48">
        <f t="shared" si="50"/>
        <v>417</v>
      </c>
      <c r="AH147" s="48">
        <f t="shared" si="51"/>
        <v>0</v>
      </c>
      <c r="AI147" s="13">
        <f t="shared" si="52"/>
        <v>0</v>
      </c>
      <c r="AJ147" s="24">
        <f t="shared" ref="AJ147:AJ178" si="55">+AI147/$AI$237</f>
        <v>0</v>
      </c>
    </row>
    <row r="148" spans="1:36">
      <c r="A148" s="6" t="s">
        <v>41</v>
      </c>
      <c r="B148" s="5"/>
      <c r="C148" s="5"/>
      <c r="D148" s="5"/>
      <c r="E148" s="5"/>
      <c r="F148" s="5"/>
      <c r="G148" s="5">
        <v>264</v>
      </c>
      <c r="H148" s="5"/>
      <c r="I148" s="5"/>
      <c r="J148" s="5"/>
      <c r="K148" s="5"/>
      <c r="L148" s="5"/>
      <c r="M148" s="5"/>
      <c r="N148" s="5">
        <v>264</v>
      </c>
      <c r="O148" s="5"/>
      <c r="P148" s="5"/>
      <c r="T148" s="48" t="str">
        <f t="shared" si="54"/>
        <v>SAMANA</v>
      </c>
      <c r="U148" s="48">
        <f t="shared" si="38"/>
        <v>0</v>
      </c>
      <c r="V148" s="48">
        <f t="shared" si="39"/>
        <v>0</v>
      </c>
      <c r="W148" s="48">
        <f t="shared" si="40"/>
        <v>0</v>
      </c>
      <c r="X148" s="48">
        <f t="shared" si="41"/>
        <v>0</v>
      </c>
      <c r="Y148" s="48">
        <f t="shared" si="42"/>
        <v>0</v>
      </c>
      <c r="Z148" s="48">
        <f t="shared" si="43"/>
        <v>264</v>
      </c>
      <c r="AA148" s="48">
        <f t="shared" si="44"/>
        <v>0</v>
      </c>
      <c r="AB148" s="48">
        <f t="shared" si="45"/>
        <v>0</v>
      </c>
      <c r="AC148" s="48">
        <f t="shared" si="46"/>
        <v>0</v>
      </c>
      <c r="AD148" s="48">
        <f t="shared" si="47"/>
        <v>0</v>
      </c>
      <c r="AE148" s="48">
        <f t="shared" si="48"/>
        <v>0</v>
      </c>
      <c r="AF148" s="48">
        <f t="shared" si="49"/>
        <v>0</v>
      </c>
      <c r="AG148" s="48">
        <f t="shared" si="50"/>
        <v>264</v>
      </c>
      <c r="AH148" s="48">
        <f t="shared" si="51"/>
        <v>0</v>
      </c>
      <c r="AI148" s="13">
        <f t="shared" si="52"/>
        <v>0</v>
      </c>
      <c r="AJ148" s="24">
        <f t="shared" si="55"/>
        <v>0</v>
      </c>
    </row>
    <row r="149" spans="1:36">
      <c r="A149" s="6" t="s">
        <v>436</v>
      </c>
      <c r="B149" s="5"/>
      <c r="C149" s="5"/>
      <c r="D149" s="5"/>
      <c r="E149" s="5"/>
      <c r="F149" s="5"/>
      <c r="G149" s="5"/>
      <c r="H149" s="5">
        <v>278</v>
      </c>
      <c r="I149" s="5"/>
      <c r="J149" s="5"/>
      <c r="K149" s="5"/>
      <c r="L149" s="5"/>
      <c r="M149" s="5"/>
      <c r="N149" s="5">
        <v>278</v>
      </c>
      <c r="O149" s="5"/>
      <c r="P149" s="5"/>
      <c r="T149" s="48" t="str">
        <f t="shared" si="54"/>
        <v>PUEBLO NUEVO</v>
      </c>
      <c r="U149" s="48">
        <f t="shared" si="38"/>
        <v>0</v>
      </c>
      <c r="V149" s="48">
        <f t="shared" si="39"/>
        <v>0</v>
      </c>
      <c r="W149" s="48">
        <f t="shared" si="40"/>
        <v>0</v>
      </c>
      <c r="X149" s="48">
        <f t="shared" si="41"/>
        <v>0</v>
      </c>
      <c r="Y149" s="48">
        <f t="shared" si="42"/>
        <v>0</v>
      </c>
      <c r="Z149" s="48">
        <f t="shared" si="43"/>
        <v>0</v>
      </c>
      <c r="AA149" s="48">
        <f t="shared" si="44"/>
        <v>278</v>
      </c>
      <c r="AB149" s="48">
        <f t="shared" si="45"/>
        <v>0</v>
      </c>
      <c r="AC149" s="48">
        <f t="shared" si="46"/>
        <v>0</v>
      </c>
      <c r="AD149" s="48">
        <f t="shared" si="47"/>
        <v>0</v>
      </c>
      <c r="AE149" s="48">
        <f t="shared" si="48"/>
        <v>0</v>
      </c>
      <c r="AF149" s="48">
        <f t="shared" si="49"/>
        <v>0</v>
      </c>
      <c r="AG149" s="48">
        <f t="shared" si="50"/>
        <v>278</v>
      </c>
      <c r="AH149" s="48">
        <f t="shared" si="51"/>
        <v>0</v>
      </c>
      <c r="AI149" s="13">
        <f t="shared" si="52"/>
        <v>0</v>
      </c>
      <c r="AJ149" s="24">
        <f t="shared" si="55"/>
        <v>0</v>
      </c>
    </row>
    <row r="150" spans="1:36">
      <c r="A150" s="6" t="s">
        <v>560</v>
      </c>
      <c r="B150" s="5"/>
      <c r="C150" s="5"/>
      <c r="D150" s="5"/>
      <c r="E150" s="5"/>
      <c r="F150" s="5"/>
      <c r="G150" s="5"/>
      <c r="H150" s="5"/>
      <c r="I150" s="5"/>
      <c r="J150" s="5"/>
      <c r="K150" s="5">
        <v>245</v>
      </c>
      <c r="L150" s="5"/>
      <c r="M150" s="5"/>
      <c r="N150" s="5">
        <v>245</v>
      </c>
      <c r="O150" s="5"/>
      <c r="P150" s="5"/>
      <c r="T150" s="48" t="str">
        <f t="shared" si="54"/>
        <v>LANDAZURI</v>
      </c>
      <c r="U150" s="48">
        <f t="shared" si="38"/>
        <v>0</v>
      </c>
      <c r="V150" s="48">
        <f t="shared" si="39"/>
        <v>0</v>
      </c>
      <c r="W150" s="48">
        <f t="shared" si="40"/>
        <v>0</v>
      </c>
      <c r="X150" s="48">
        <f t="shared" si="41"/>
        <v>0</v>
      </c>
      <c r="Y150" s="48">
        <f t="shared" si="42"/>
        <v>0</v>
      </c>
      <c r="Z150" s="48">
        <f t="shared" si="43"/>
        <v>0</v>
      </c>
      <c r="AA150" s="48">
        <f t="shared" si="44"/>
        <v>0</v>
      </c>
      <c r="AB150" s="48">
        <f t="shared" si="45"/>
        <v>0</v>
      </c>
      <c r="AC150" s="48">
        <f t="shared" si="46"/>
        <v>0</v>
      </c>
      <c r="AD150" s="48">
        <f t="shared" si="47"/>
        <v>245</v>
      </c>
      <c r="AE150" s="48">
        <f t="shared" si="48"/>
        <v>0</v>
      </c>
      <c r="AF150" s="48">
        <f t="shared" si="49"/>
        <v>0</v>
      </c>
      <c r="AG150" s="48">
        <f t="shared" si="50"/>
        <v>245</v>
      </c>
      <c r="AH150" s="48">
        <f t="shared" si="51"/>
        <v>0</v>
      </c>
      <c r="AI150" s="13">
        <f t="shared" si="52"/>
        <v>0</v>
      </c>
      <c r="AJ150" s="24">
        <f t="shared" si="55"/>
        <v>0</v>
      </c>
    </row>
    <row r="151" spans="1:36">
      <c r="A151" s="6" t="s">
        <v>438</v>
      </c>
      <c r="B151" s="5"/>
      <c r="C151" s="5"/>
      <c r="D151" s="5"/>
      <c r="E151" s="5"/>
      <c r="F151" s="5"/>
      <c r="G151" s="5"/>
      <c r="H151" s="5">
        <v>278</v>
      </c>
      <c r="I151" s="5"/>
      <c r="J151" s="5"/>
      <c r="K151" s="5"/>
      <c r="L151" s="5"/>
      <c r="M151" s="5"/>
      <c r="N151" s="5">
        <v>278</v>
      </c>
      <c r="O151" s="5"/>
      <c r="P151" s="5"/>
      <c r="T151" s="48" t="str">
        <f t="shared" si="54"/>
        <v>SAHAGUN</v>
      </c>
      <c r="U151" s="48">
        <f t="shared" si="38"/>
        <v>0</v>
      </c>
      <c r="V151" s="48">
        <f t="shared" si="39"/>
        <v>0</v>
      </c>
      <c r="W151" s="48">
        <f t="shared" si="40"/>
        <v>0</v>
      </c>
      <c r="X151" s="48">
        <f t="shared" si="41"/>
        <v>0</v>
      </c>
      <c r="Y151" s="48">
        <f t="shared" si="42"/>
        <v>0</v>
      </c>
      <c r="Z151" s="48">
        <f t="shared" si="43"/>
        <v>0</v>
      </c>
      <c r="AA151" s="48">
        <f t="shared" si="44"/>
        <v>278</v>
      </c>
      <c r="AB151" s="48">
        <f t="shared" si="45"/>
        <v>0</v>
      </c>
      <c r="AC151" s="48">
        <f t="shared" si="46"/>
        <v>0</v>
      </c>
      <c r="AD151" s="48">
        <f t="shared" si="47"/>
        <v>0</v>
      </c>
      <c r="AE151" s="48">
        <f t="shared" si="48"/>
        <v>0</v>
      </c>
      <c r="AF151" s="48">
        <f t="shared" si="49"/>
        <v>0</v>
      </c>
      <c r="AG151" s="48">
        <f t="shared" si="50"/>
        <v>278</v>
      </c>
      <c r="AH151" s="48">
        <f t="shared" si="51"/>
        <v>0</v>
      </c>
      <c r="AI151" s="13">
        <f t="shared" si="52"/>
        <v>0</v>
      </c>
      <c r="AJ151" s="24">
        <f t="shared" si="55"/>
        <v>0</v>
      </c>
    </row>
    <row r="152" spans="1:36">
      <c r="A152" s="6" t="s">
        <v>60</v>
      </c>
      <c r="B152" s="5"/>
      <c r="C152" s="5"/>
      <c r="D152" s="5"/>
      <c r="E152" s="5"/>
      <c r="F152" s="5"/>
      <c r="G152" s="5">
        <v>289</v>
      </c>
      <c r="H152" s="5">
        <v>3186</v>
      </c>
      <c r="I152" s="5"/>
      <c r="J152" s="5"/>
      <c r="K152" s="5"/>
      <c r="L152" s="5"/>
      <c r="M152" s="5">
        <v>1028</v>
      </c>
      <c r="N152" s="5">
        <v>4503</v>
      </c>
      <c r="O152" s="5"/>
      <c r="P152" s="5"/>
      <c r="T152" s="48" t="str">
        <f t="shared" si="54"/>
        <v>AMALFI</v>
      </c>
      <c r="U152" s="48">
        <f t="shared" si="38"/>
        <v>0</v>
      </c>
      <c r="V152" s="48">
        <f t="shared" si="39"/>
        <v>0</v>
      </c>
      <c r="W152" s="48">
        <f t="shared" si="40"/>
        <v>0</v>
      </c>
      <c r="X152" s="48">
        <f t="shared" si="41"/>
        <v>0</v>
      </c>
      <c r="Y152" s="48">
        <f t="shared" si="42"/>
        <v>0</v>
      </c>
      <c r="Z152" s="48">
        <f t="shared" si="43"/>
        <v>289</v>
      </c>
      <c r="AA152" s="48">
        <f t="shared" si="44"/>
        <v>3186</v>
      </c>
      <c r="AB152" s="48">
        <f t="shared" si="45"/>
        <v>0</v>
      </c>
      <c r="AC152" s="48">
        <f t="shared" si="46"/>
        <v>0</v>
      </c>
      <c r="AD152" s="48">
        <f t="shared" si="47"/>
        <v>0</v>
      </c>
      <c r="AE152" s="48">
        <f t="shared" si="48"/>
        <v>0</v>
      </c>
      <c r="AF152" s="48">
        <f t="shared" si="49"/>
        <v>1028</v>
      </c>
      <c r="AG152" s="48">
        <f t="shared" si="50"/>
        <v>4503</v>
      </c>
      <c r="AH152" s="48">
        <f t="shared" si="51"/>
        <v>0</v>
      </c>
      <c r="AI152" s="13">
        <f t="shared" si="52"/>
        <v>0</v>
      </c>
      <c r="AJ152" s="24">
        <f t="shared" si="55"/>
        <v>0</v>
      </c>
    </row>
    <row r="153" spans="1:36">
      <c r="A153" s="6" t="s">
        <v>67</v>
      </c>
      <c r="B153" s="5"/>
      <c r="C153" s="5"/>
      <c r="D153" s="5"/>
      <c r="E153" s="5"/>
      <c r="F153" s="5"/>
      <c r="G153" s="5">
        <v>1103</v>
      </c>
      <c r="H153" s="5"/>
      <c r="I153" s="5"/>
      <c r="J153" s="5"/>
      <c r="K153" s="5"/>
      <c r="L153" s="5"/>
      <c r="M153" s="5"/>
      <c r="N153" s="5">
        <v>1103</v>
      </c>
      <c r="O153" s="5"/>
      <c r="P153" s="5"/>
      <c r="T153" s="48" t="str">
        <f t="shared" si="54"/>
        <v>GOMEZ PLATA</v>
      </c>
      <c r="U153" s="48">
        <f t="shared" si="38"/>
        <v>0</v>
      </c>
      <c r="V153" s="48">
        <f t="shared" si="39"/>
        <v>0</v>
      </c>
      <c r="W153" s="48">
        <f t="shared" si="40"/>
        <v>0</v>
      </c>
      <c r="X153" s="48">
        <f t="shared" si="41"/>
        <v>0</v>
      </c>
      <c r="Y153" s="48">
        <f t="shared" si="42"/>
        <v>0</v>
      </c>
      <c r="Z153" s="48">
        <f t="shared" si="43"/>
        <v>1103</v>
      </c>
      <c r="AA153" s="48">
        <f t="shared" si="44"/>
        <v>0</v>
      </c>
      <c r="AB153" s="48">
        <f t="shared" si="45"/>
        <v>0</v>
      </c>
      <c r="AC153" s="48">
        <f t="shared" si="46"/>
        <v>0</v>
      </c>
      <c r="AD153" s="48">
        <f t="shared" si="47"/>
        <v>0</v>
      </c>
      <c r="AE153" s="48">
        <f t="shared" si="48"/>
        <v>0</v>
      </c>
      <c r="AF153" s="48">
        <f t="shared" si="49"/>
        <v>0</v>
      </c>
      <c r="AG153" s="48">
        <f t="shared" si="50"/>
        <v>1103</v>
      </c>
      <c r="AH153" s="48">
        <f t="shared" si="51"/>
        <v>0</v>
      </c>
      <c r="AI153" s="13">
        <f t="shared" si="52"/>
        <v>0</v>
      </c>
      <c r="AJ153" s="24">
        <f t="shared" si="55"/>
        <v>0</v>
      </c>
    </row>
    <row r="154" spans="1:36">
      <c r="A154" s="6" t="s">
        <v>73</v>
      </c>
      <c r="B154" s="5"/>
      <c r="C154" s="5"/>
      <c r="D154" s="5"/>
      <c r="E154" s="5"/>
      <c r="F154" s="5"/>
      <c r="G154" s="5">
        <v>603</v>
      </c>
      <c r="H154" s="5">
        <v>1361</v>
      </c>
      <c r="I154" s="5"/>
      <c r="J154" s="5"/>
      <c r="K154" s="5"/>
      <c r="L154" s="5"/>
      <c r="M154" s="5"/>
      <c r="N154" s="5">
        <v>1964</v>
      </c>
      <c r="O154" s="5"/>
      <c r="P154" s="5"/>
      <c r="T154" s="48" t="str">
        <f t="shared" si="54"/>
        <v>SAN CARLOS</v>
      </c>
      <c r="U154" s="48">
        <f t="shared" si="38"/>
        <v>0</v>
      </c>
      <c r="V154" s="48">
        <f t="shared" si="39"/>
        <v>0</v>
      </c>
      <c r="W154" s="48">
        <f t="shared" si="40"/>
        <v>0</v>
      </c>
      <c r="X154" s="48">
        <f t="shared" si="41"/>
        <v>0</v>
      </c>
      <c r="Y154" s="48">
        <f t="shared" si="42"/>
        <v>0</v>
      </c>
      <c r="Z154" s="48">
        <f t="shared" si="43"/>
        <v>603</v>
      </c>
      <c r="AA154" s="48">
        <f t="shared" si="44"/>
        <v>1361</v>
      </c>
      <c r="AB154" s="48">
        <f t="shared" si="45"/>
        <v>0</v>
      </c>
      <c r="AC154" s="48">
        <f t="shared" si="46"/>
        <v>0</v>
      </c>
      <c r="AD154" s="48">
        <f t="shared" si="47"/>
        <v>0</v>
      </c>
      <c r="AE154" s="48">
        <f t="shared" si="48"/>
        <v>0</v>
      </c>
      <c r="AF154" s="48">
        <f t="shared" si="49"/>
        <v>0</v>
      </c>
      <c r="AG154" s="48">
        <f t="shared" si="50"/>
        <v>1964</v>
      </c>
      <c r="AH154" s="48">
        <f t="shared" si="51"/>
        <v>0</v>
      </c>
      <c r="AI154" s="13">
        <f t="shared" si="52"/>
        <v>0</v>
      </c>
      <c r="AJ154" s="24">
        <f t="shared" si="55"/>
        <v>0</v>
      </c>
    </row>
    <row r="155" spans="1:36">
      <c r="A155" s="6" t="s">
        <v>442</v>
      </c>
      <c r="B155" s="5"/>
      <c r="C155" s="5"/>
      <c r="D155" s="5"/>
      <c r="E155" s="5"/>
      <c r="F155" s="5"/>
      <c r="G155" s="5"/>
      <c r="H155" s="5">
        <v>556</v>
      </c>
      <c r="I155" s="5"/>
      <c r="J155" s="5"/>
      <c r="K155" s="5"/>
      <c r="L155" s="5"/>
      <c r="M155" s="5"/>
      <c r="N155" s="5">
        <v>556</v>
      </c>
      <c r="O155" s="5"/>
      <c r="P155" s="5"/>
      <c r="T155" s="48" t="str">
        <f t="shared" si="54"/>
        <v>CARACOLI</v>
      </c>
      <c r="U155" s="48">
        <f t="shared" si="38"/>
        <v>0</v>
      </c>
      <c r="V155" s="48">
        <f t="shared" si="39"/>
        <v>0</v>
      </c>
      <c r="W155" s="48">
        <f t="shared" si="40"/>
        <v>0</v>
      </c>
      <c r="X155" s="48">
        <f t="shared" si="41"/>
        <v>0</v>
      </c>
      <c r="Y155" s="48">
        <f t="shared" si="42"/>
        <v>0</v>
      </c>
      <c r="Z155" s="48">
        <f t="shared" si="43"/>
        <v>0</v>
      </c>
      <c r="AA155" s="48">
        <f t="shared" si="44"/>
        <v>556</v>
      </c>
      <c r="AB155" s="48">
        <f t="shared" si="45"/>
        <v>0</v>
      </c>
      <c r="AC155" s="48">
        <f t="shared" si="46"/>
        <v>0</v>
      </c>
      <c r="AD155" s="48">
        <f t="shared" si="47"/>
        <v>0</v>
      </c>
      <c r="AE155" s="48">
        <f t="shared" si="48"/>
        <v>0</v>
      </c>
      <c r="AF155" s="48">
        <f t="shared" si="49"/>
        <v>0</v>
      </c>
      <c r="AG155" s="48">
        <f t="shared" si="50"/>
        <v>556</v>
      </c>
      <c r="AH155" s="48">
        <f t="shared" si="51"/>
        <v>0</v>
      </c>
      <c r="AI155" s="13">
        <f t="shared" si="52"/>
        <v>0</v>
      </c>
      <c r="AJ155" s="24">
        <f t="shared" si="55"/>
        <v>0</v>
      </c>
    </row>
    <row r="156" spans="1:36">
      <c r="A156" s="6" t="s">
        <v>302</v>
      </c>
      <c r="B156" s="5"/>
      <c r="C156" s="5">
        <v>252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>
        <v>252</v>
      </c>
      <c r="O156" s="5"/>
      <c r="P156" s="5"/>
      <c r="T156" s="48" t="str">
        <f t="shared" si="54"/>
        <v>LA VEGA</v>
      </c>
      <c r="U156" s="48">
        <f t="shared" si="38"/>
        <v>0</v>
      </c>
      <c r="V156" s="48">
        <f t="shared" si="39"/>
        <v>252</v>
      </c>
      <c r="W156" s="48">
        <f t="shared" si="40"/>
        <v>0</v>
      </c>
      <c r="X156" s="48">
        <f t="shared" si="41"/>
        <v>0</v>
      </c>
      <c r="Y156" s="48">
        <f t="shared" si="42"/>
        <v>0</v>
      </c>
      <c r="Z156" s="48">
        <f t="shared" si="43"/>
        <v>0</v>
      </c>
      <c r="AA156" s="48">
        <f t="shared" si="44"/>
        <v>0</v>
      </c>
      <c r="AB156" s="48">
        <f t="shared" si="45"/>
        <v>0</v>
      </c>
      <c r="AC156" s="48">
        <f t="shared" si="46"/>
        <v>0</v>
      </c>
      <c r="AD156" s="48">
        <f t="shared" si="47"/>
        <v>0</v>
      </c>
      <c r="AE156" s="48">
        <f t="shared" si="48"/>
        <v>0</v>
      </c>
      <c r="AF156" s="48">
        <f t="shared" si="49"/>
        <v>0</v>
      </c>
      <c r="AG156" s="48">
        <f t="shared" si="50"/>
        <v>252</v>
      </c>
      <c r="AH156" s="48">
        <f t="shared" si="51"/>
        <v>0</v>
      </c>
      <c r="AI156" s="13">
        <f t="shared" si="52"/>
        <v>0</v>
      </c>
      <c r="AJ156" s="24">
        <f t="shared" si="55"/>
        <v>0</v>
      </c>
    </row>
    <row r="157" spans="1:36">
      <c r="A157" s="6" t="s">
        <v>444</v>
      </c>
      <c r="B157" s="5"/>
      <c r="C157" s="5"/>
      <c r="D157" s="5"/>
      <c r="E157" s="5"/>
      <c r="F157" s="5"/>
      <c r="G157" s="5"/>
      <c r="H157" s="5">
        <v>931</v>
      </c>
      <c r="I157" s="5">
        <v>119</v>
      </c>
      <c r="J157" s="5"/>
      <c r="K157" s="5"/>
      <c r="L157" s="5"/>
      <c r="M157" s="5"/>
      <c r="N157" s="5">
        <v>1050</v>
      </c>
      <c r="O157" s="5"/>
      <c r="P157" s="5"/>
      <c r="T157" s="48" t="str">
        <f t="shared" si="54"/>
        <v>COCORNA</v>
      </c>
      <c r="U157" s="48">
        <f t="shared" si="38"/>
        <v>0</v>
      </c>
      <c r="V157" s="48">
        <f t="shared" si="39"/>
        <v>0</v>
      </c>
      <c r="W157" s="48">
        <f t="shared" si="40"/>
        <v>0</v>
      </c>
      <c r="X157" s="48">
        <f t="shared" si="41"/>
        <v>0</v>
      </c>
      <c r="Y157" s="48">
        <f t="shared" si="42"/>
        <v>0</v>
      </c>
      <c r="Z157" s="48">
        <f t="shared" si="43"/>
        <v>0</v>
      </c>
      <c r="AA157" s="48">
        <f t="shared" si="44"/>
        <v>931</v>
      </c>
      <c r="AB157" s="48">
        <f t="shared" si="45"/>
        <v>119</v>
      </c>
      <c r="AC157" s="48">
        <f t="shared" si="46"/>
        <v>0</v>
      </c>
      <c r="AD157" s="48">
        <f t="shared" si="47"/>
        <v>0</v>
      </c>
      <c r="AE157" s="48">
        <f t="shared" si="48"/>
        <v>0</v>
      </c>
      <c r="AF157" s="48">
        <f t="shared" si="49"/>
        <v>0</v>
      </c>
      <c r="AG157" s="48">
        <f t="shared" si="50"/>
        <v>1050</v>
      </c>
      <c r="AH157" s="48">
        <f t="shared" si="51"/>
        <v>0</v>
      </c>
      <c r="AI157" s="13">
        <f t="shared" si="52"/>
        <v>0</v>
      </c>
      <c r="AJ157" s="24">
        <f t="shared" si="55"/>
        <v>0</v>
      </c>
    </row>
    <row r="158" spans="1:36">
      <c r="A158" s="6" t="s">
        <v>283</v>
      </c>
      <c r="B158" s="5">
        <v>2700</v>
      </c>
      <c r="C158" s="5">
        <v>2340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>
        <v>5040</v>
      </c>
      <c r="O158" s="5"/>
      <c r="P158" s="5"/>
      <c r="T158" s="48" t="str">
        <f t="shared" si="54"/>
        <v>SOGAMOSO</v>
      </c>
      <c r="U158" s="48">
        <f t="shared" si="38"/>
        <v>2700</v>
      </c>
      <c r="V158" s="48">
        <f t="shared" si="39"/>
        <v>2340</v>
      </c>
      <c r="W158" s="48">
        <f t="shared" si="40"/>
        <v>0</v>
      </c>
      <c r="X158" s="48">
        <f t="shared" si="41"/>
        <v>0</v>
      </c>
      <c r="Y158" s="48">
        <f t="shared" si="42"/>
        <v>0</v>
      </c>
      <c r="Z158" s="48">
        <f t="shared" si="43"/>
        <v>0</v>
      </c>
      <c r="AA158" s="48">
        <f t="shared" si="44"/>
        <v>0</v>
      </c>
      <c r="AB158" s="48">
        <f t="shared" si="45"/>
        <v>0</v>
      </c>
      <c r="AC158" s="48">
        <f t="shared" si="46"/>
        <v>0</v>
      </c>
      <c r="AD158" s="48">
        <f t="shared" si="47"/>
        <v>0</v>
      </c>
      <c r="AE158" s="48">
        <f t="shared" si="48"/>
        <v>0</v>
      </c>
      <c r="AF158" s="48">
        <f t="shared" si="49"/>
        <v>0</v>
      </c>
      <c r="AG158" s="48">
        <f t="shared" si="50"/>
        <v>5040</v>
      </c>
      <c r="AH158" s="48">
        <f t="shared" si="51"/>
        <v>0</v>
      </c>
      <c r="AI158" s="13">
        <f t="shared" si="52"/>
        <v>0</v>
      </c>
      <c r="AJ158" s="24">
        <f t="shared" si="55"/>
        <v>0</v>
      </c>
    </row>
    <row r="159" spans="1:36">
      <c r="A159" s="6" t="s">
        <v>446</v>
      </c>
      <c r="B159" s="5"/>
      <c r="C159" s="5"/>
      <c r="D159" s="5"/>
      <c r="E159" s="5"/>
      <c r="F159" s="5"/>
      <c r="G159" s="5"/>
      <c r="H159" s="5">
        <v>833</v>
      </c>
      <c r="I159" s="5"/>
      <c r="J159" s="5"/>
      <c r="K159" s="5"/>
      <c r="L159" s="5"/>
      <c r="M159" s="5"/>
      <c r="N159" s="5">
        <v>833</v>
      </c>
      <c r="O159" s="5"/>
      <c r="P159" s="5"/>
      <c r="T159" s="48" t="str">
        <f t="shared" si="54"/>
        <v>SAN ROQUE</v>
      </c>
      <c r="U159" s="48">
        <f t="shared" si="38"/>
        <v>0</v>
      </c>
      <c r="V159" s="48">
        <f t="shared" si="39"/>
        <v>0</v>
      </c>
      <c r="W159" s="48">
        <f t="shared" si="40"/>
        <v>0</v>
      </c>
      <c r="X159" s="48">
        <f t="shared" si="41"/>
        <v>0</v>
      </c>
      <c r="Y159" s="48">
        <f t="shared" si="42"/>
        <v>0</v>
      </c>
      <c r="Z159" s="48">
        <f t="shared" si="43"/>
        <v>0</v>
      </c>
      <c r="AA159" s="48">
        <f t="shared" si="44"/>
        <v>833</v>
      </c>
      <c r="AB159" s="48">
        <f t="shared" si="45"/>
        <v>0</v>
      </c>
      <c r="AC159" s="48">
        <f t="shared" si="46"/>
        <v>0</v>
      </c>
      <c r="AD159" s="48">
        <f t="shared" si="47"/>
        <v>0</v>
      </c>
      <c r="AE159" s="48">
        <f t="shared" si="48"/>
        <v>0</v>
      </c>
      <c r="AF159" s="48">
        <f t="shared" si="49"/>
        <v>0</v>
      </c>
      <c r="AG159" s="48">
        <f t="shared" si="50"/>
        <v>833</v>
      </c>
      <c r="AH159" s="48">
        <f t="shared" si="51"/>
        <v>0</v>
      </c>
      <c r="AI159" s="13">
        <f t="shared" si="52"/>
        <v>0</v>
      </c>
      <c r="AJ159" s="24">
        <f t="shared" si="55"/>
        <v>0</v>
      </c>
    </row>
    <row r="160" spans="1:36">
      <c r="A160" s="6" t="s">
        <v>24</v>
      </c>
      <c r="B160" s="5">
        <v>1773</v>
      </c>
      <c r="C160" s="5">
        <v>1138</v>
      </c>
      <c r="D160" s="5">
        <v>3000</v>
      </c>
      <c r="E160" s="5">
        <v>667</v>
      </c>
      <c r="F160" s="5">
        <v>1980</v>
      </c>
      <c r="G160" s="5">
        <v>720</v>
      </c>
      <c r="H160" s="5"/>
      <c r="I160" s="5"/>
      <c r="J160" s="5"/>
      <c r="K160" s="5"/>
      <c r="L160" s="5"/>
      <c r="M160" s="5"/>
      <c r="N160" s="5">
        <v>9278</v>
      </c>
      <c r="O160" s="5"/>
      <c r="P160" s="5"/>
      <c r="T160" s="48" t="str">
        <f t="shared" si="54"/>
        <v>MARIQUITA</v>
      </c>
      <c r="U160" s="48">
        <f t="shared" si="38"/>
        <v>1773</v>
      </c>
      <c r="V160" s="48">
        <f t="shared" si="39"/>
        <v>1138</v>
      </c>
      <c r="W160" s="48">
        <f t="shared" si="40"/>
        <v>3000</v>
      </c>
      <c r="X160" s="48">
        <f t="shared" si="41"/>
        <v>667</v>
      </c>
      <c r="Y160" s="48">
        <f t="shared" si="42"/>
        <v>1980</v>
      </c>
      <c r="Z160" s="48">
        <f t="shared" si="43"/>
        <v>720</v>
      </c>
      <c r="AA160" s="48">
        <f t="shared" si="44"/>
        <v>0</v>
      </c>
      <c r="AB160" s="48">
        <f t="shared" si="45"/>
        <v>0</v>
      </c>
      <c r="AC160" s="48">
        <f t="shared" si="46"/>
        <v>0</v>
      </c>
      <c r="AD160" s="48">
        <f t="shared" si="47"/>
        <v>0</v>
      </c>
      <c r="AE160" s="48">
        <f t="shared" si="48"/>
        <v>0</v>
      </c>
      <c r="AF160" s="48">
        <f t="shared" si="49"/>
        <v>0</v>
      </c>
      <c r="AG160" s="48">
        <f t="shared" si="50"/>
        <v>9278</v>
      </c>
      <c r="AH160" s="48">
        <f t="shared" si="51"/>
        <v>0</v>
      </c>
      <c r="AI160" s="13">
        <f t="shared" si="52"/>
        <v>0</v>
      </c>
      <c r="AJ160" s="24">
        <f t="shared" si="55"/>
        <v>0</v>
      </c>
    </row>
    <row r="161" spans="1:36">
      <c r="A161" s="6" t="s">
        <v>139</v>
      </c>
      <c r="B161" s="5">
        <v>2021</v>
      </c>
      <c r="C161" s="5">
        <v>1233</v>
      </c>
      <c r="D161" s="5">
        <v>416</v>
      </c>
      <c r="E161" s="5">
        <v>952</v>
      </c>
      <c r="F161" s="5">
        <v>245</v>
      </c>
      <c r="G161" s="5">
        <v>897</v>
      </c>
      <c r="H161" s="5">
        <v>1287</v>
      </c>
      <c r="I161" s="5">
        <v>427</v>
      </c>
      <c r="J161" s="5">
        <v>665</v>
      </c>
      <c r="K161" s="5"/>
      <c r="L161" s="5"/>
      <c r="M161" s="5"/>
      <c r="N161" s="5">
        <v>8143</v>
      </c>
      <c r="O161" s="5"/>
      <c r="P161" s="5"/>
      <c r="T161" s="48" t="str">
        <f t="shared" si="54"/>
        <v>COROZAL</v>
      </c>
      <c r="U161" s="48">
        <f t="shared" si="38"/>
        <v>2021</v>
      </c>
      <c r="V161" s="48">
        <f t="shared" si="39"/>
        <v>1233</v>
      </c>
      <c r="W161" s="48">
        <f t="shared" si="40"/>
        <v>416</v>
      </c>
      <c r="X161" s="48">
        <f t="shared" si="41"/>
        <v>952</v>
      </c>
      <c r="Y161" s="48">
        <f t="shared" si="42"/>
        <v>245</v>
      </c>
      <c r="Z161" s="48">
        <f t="shared" si="43"/>
        <v>897</v>
      </c>
      <c r="AA161" s="48">
        <f t="shared" si="44"/>
        <v>1287</v>
      </c>
      <c r="AB161" s="48">
        <f t="shared" si="45"/>
        <v>427</v>
      </c>
      <c r="AC161" s="48">
        <f t="shared" si="46"/>
        <v>665</v>
      </c>
      <c r="AD161" s="48">
        <f t="shared" si="47"/>
        <v>0</v>
      </c>
      <c r="AE161" s="48">
        <f t="shared" si="48"/>
        <v>0</v>
      </c>
      <c r="AF161" s="48">
        <f t="shared" si="49"/>
        <v>0</v>
      </c>
      <c r="AG161" s="48">
        <f t="shared" si="50"/>
        <v>8143</v>
      </c>
      <c r="AH161" s="48">
        <f t="shared" si="51"/>
        <v>0</v>
      </c>
      <c r="AI161" s="13">
        <f t="shared" si="52"/>
        <v>0</v>
      </c>
      <c r="AJ161" s="24">
        <f t="shared" si="55"/>
        <v>0</v>
      </c>
    </row>
    <row r="162" spans="1:36">
      <c r="A162" s="6" t="s">
        <v>367</v>
      </c>
      <c r="B162" s="5"/>
      <c r="C162" s="5">
        <v>2079.54</v>
      </c>
      <c r="D162" s="5">
        <v>1049.04</v>
      </c>
      <c r="E162" s="5"/>
      <c r="F162" s="5">
        <v>340.74</v>
      </c>
      <c r="G162" s="5">
        <v>340.74</v>
      </c>
      <c r="H162" s="5">
        <v>1092</v>
      </c>
      <c r="I162" s="5"/>
      <c r="J162" s="5">
        <v>684</v>
      </c>
      <c r="K162" s="5">
        <v>500</v>
      </c>
      <c r="L162" s="5"/>
      <c r="M162" s="5"/>
      <c r="N162" s="5">
        <v>6086.0599999999995</v>
      </c>
      <c r="O162" s="5"/>
      <c r="P162" s="5"/>
      <c r="T162" s="48" t="str">
        <f t="shared" si="54"/>
        <v>EL CHARCO</v>
      </c>
      <c r="U162" s="48">
        <f t="shared" si="38"/>
        <v>0</v>
      </c>
      <c r="V162" s="48">
        <f t="shared" si="39"/>
        <v>2079.54</v>
      </c>
      <c r="W162" s="48">
        <f t="shared" si="40"/>
        <v>1049.04</v>
      </c>
      <c r="X162" s="48">
        <f t="shared" si="41"/>
        <v>0</v>
      </c>
      <c r="Y162" s="48">
        <f t="shared" si="42"/>
        <v>340.74</v>
      </c>
      <c r="Z162" s="48">
        <f t="shared" si="43"/>
        <v>340.74</v>
      </c>
      <c r="AA162" s="48">
        <f t="shared" si="44"/>
        <v>1092</v>
      </c>
      <c r="AB162" s="48">
        <f t="shared" si="45"/>
        <v>0</v>
      </c>
      <c r="AC162" s="48">
        <f t="shared" si="46"/>
        <v>684</v>
      </c>
      <c r="AD162" s="48">
        <f t="shared" si="47"/>
        <v>500</v>
      </c>
      <c r="AE162" s="48">
        <f t="shared" si="48"/>
        <v>0</v>
      </c>
      <c r="AF162" s="48">
        <f t="shared" si="49"/>
        <v>0</v>
      </c>
      <c r="AG162" s="48">
        <f t="shared" si="50"/>
        <v>6086.0599999999995</v>
      </c>
      <c r="AH162" s="48">
        <f t="shared" si="51"/>
        <v>0</v>
      </c>
      <c r="AI162" s="13">
        <f t="shared" si="52"/>
        <v>0</v>
      </c>
      <c r="AJ162" s="24">
        <f t="shared" si="55"/>
        <v>0</v>
      </c>
    </row>
    <row r="163" spans="1:36">
      <c r="A163" s="6" t="s">
        <v>450</v>
      </c>
      <c r="B163" s="5"/>
      <c r="C163" s="5"/>
      <c r="D163" s="5"/>
      <c r="E163" s="5"/>
      <c r="F163" s="5"/>
      <c r="G163" s="5"/>
      <c r="H163" s="5">
        <v>481</v>
      </c>
      <c r="I163" s="5">
        <v>861</v>
      </c>
      <c r="J163" s="5"/>
      <c r="K163" s="5"/>
      <c r="L163" s="5"/>
      <c r="M163" s="5"/>
      <c r="N163" s="5">
        <v>1342</v>
      </c>
      <c r="O163" s="5"/>
      <c r="P163" s="5"/>
      <c r="T163" s="48" t="str">
        <f t="shared" si="54"/>
        <v>YOLOMBO</v>
      </c>
      <c r="U163" s="48">
        <f t="shared" si="38"/>
        <v>0</v>
      </c>
      <c r="V163" s="48">
        <f t="shared" si="39"/>
        <v>0</v>
      </c>
      <c r="W163" s="48">
        <f t="shared" si="40"/>
        <v>0</v>
      </c>
      <c r="X163" s="48">
        <f t="shared" si="41"/>
        <v>0</v>
      </c>
      <c r="Y163" s="48">
        <f t="shared" si="42"/>
        <v>0</v>
      </c>
      <c r="Z163" s="48">
        <f t="shared" si="43"/>
        <v>0</v>
      </c>
      <c r="AA163" s="48">
        <f t="shared" si="44"/>
        <v>481</v>
      </c>
      <c r="AB163" s="48">
        <f t="shared" si="45"/>
        <v>861</v>
      </c>
      <c r="AC163" s="48">
        <f t="shared" si="46"/>
        <v>0</v>
      </c>
      <c r="AD163" s="48">
        <f t="shared" si="47"/>
        <v>0</v>
      </c>
      <c r="AE163" s="48">
        <f t="shared" si="48"/>
        <v>0</v>
      </c>
      <c r="AF163" s="48">
        <f t="shared" si="49"/>
        <v>0</v>
      </c>
      <c r="AG163" s="48">
        <f t="shared" si="50"/>
        <v>1342</v>
      </c>
      <c r="AH163" s="48">
        <f t="shared" si="51"/>
        <v>0</v>
      </c>
      <c r="AI163" s="13">
        <f t="shared" si="52"/>
        <v>0</v>
      </c>
      <c r="AJ163" s="24">
        <f t="shared" si="55"/>
        <v>0</v>
      </c>
    </row>
    <row r="164" spans="1:36">
      <c r="A164" s="6" t="s">
        <v>566</v>
      </c>
      <c r="B164" s="5"/>
      <c r="C164" s="5">
        <v>312</v>
      </c>
      <c r="D164" s="5">
        <v>481</v>
      </c>
      <c r="E164" s="5"/>
      <c r="F164" s="5"/>
      <c r="G164" s="5"/>
      <c r="H164" s="5"/>
      <c r="I164" s="5"/>
      <c r="J164" s="5"/>
      <c r="K164" s="5"/>
      <c r="L164" s="5"/>
      <c r="M164" s="5"/>
      <c r="N164" s="5">
        <v>793</v>
      </c>
      <c r="O164" s="5"/>
      <c r="P164" s="5"/>
      <c r="T164" s="48" t="str">
        <f t="shared" si="54"/>
        <v>ACANDÍ</v>
      </c>
      <c r="U164" s="48">
        <f t="shared" si="38"/>
        <v>0</v>
      </c>
      <c r="V164" s="48">
        <f t="shared" si="39"/>
        <v>312</v>
      </c>
      <c r="W164" s="48">
        <f t="shared" si="40"/>
        <v>481</v>
      </c>
      <c r="X164" s="48">
        <f t="shared" si="41"/>
        <v>0</v>
      </c>
      <c r="Y164" s="48">
        <f t="shared" si="42"/>
        <v>0</v>
      </c>
      <c r="Z164" s="48">
        <f t="shared" si="43"/>
        <v>0</v>
      </c>
      <c r="AA164" s="48">
        <f t="shared" si="44"/>
        <v>0</v>
      </c>
      <c r="AB164" s="48">
        <f t="shared" si="45"/>
        <v>0</v>
      </c>
      <c r="AC164" s="48">
        <f t="shared" si="46"/>
        <v>0</v>
      </c>
      <c r="AD164" s="48">
        <f t="shared" si="47"/>
        <v>0</v>
      </c>
      <c r="AE164" s="48">
        <f t="shared" si="48"/>
        <v>0</v>
      </c>
      <c r="AF164" s="48">
        <f t="shared" si="49"/>
        <v>0</v>
      </c>
      <c r="AG164" s="48">
        <f t="shared" si="50"/>
        <v>793</v>
      </c>
      <c r="AH164" s="48">
        <f t="shared" si="51"/>
        <v>0</v>
      </c>
      <c r="AI164" s="13">
        <f t="shared" si="52"/>
        <v>0</v>
      </c>
      <c r="AJ164" s="24">
        <f t="shared" si="55"/>
        <v>0</v>
      </c>
    </row>
    <row r="165" spans="1:36">
      <c r="A165" s="6" t="s">
        <v>22</v>
      </c>
      <c r="B165" s="5"/>
      <c r="C165" s="5"/>
      <c r="D165" s="5"/>
      <c r="E165" s="5"/>
      <c r="F165" s="5"/>
      <c r="G165" s="5"/>
      <c r="H165" s="5">
        <v>203</v>
      </c>
      <c r="I165" s="5"/>
      <c r="J165" s="5"/>
      <c r="K165" s="5"/>
      <c r="L165" s="5"/>
      <c r="M165" s="5"/>
      <c r="N165" s="5">
        <v>203</v>
      </c>
      <c r="O165" s="5"/>
      <c r="P165" s="5"/>
      <c r="T165" s="48" t="str">
        <f t="shared" si="54"/>
        <v>ANTIOQUIA</v>
      </c>
      <c r="U165" s="48">
        <f t="shared" si="38"/>
        <v>0</v>
      </c>
      <c r="V165" s="48">
        <f t="shared" si="39"/>
        <v>0</v>
      </c>
      <c r="W165" s="48">
        <f t="shared" si="40"/>
        <v>0</v>
      </c>
      <c r="X165" s="48">
        <f t="shared" si="41"/>
        <v>0</v>
      </c>
      <c r="Y165" s="48">
        <f t="shared" si="42"/>
        <v>0</v>
      </c>
      <c r="Z165" s="48">
        <f t="shared" si="43"/>
        <v>0</v>
      </c>
      <c r="AA165" s="48">
        <f t="shared" si="44"/>
        <v>203</v>
      </c>
      <c r="AB165" s="48">
        <f t="shared" si="45"/>
        <v>0</v>
      </c>
      <c r="AC165" s="48">
        <f t="shared" si="46"/>
        <v>0</v>
      </c>
      <c r="AD165" s="48">
        <f t="shared" si="47"/>
        <v>0</v>
      </c>
      <c r="AE165" s="48">
        <f t="shared" si="48"/>
        <v>0</v>
      </c>
      <c r="AF165" s="48">
        <f t="shared" si="49"/>
        <v>0</v>
      </c>
      <c r="AG165" s="48">
        <f t="shared" si="50"/>
        <v>203</v>
      </c>
      <c r="AH165" s="48">
        <f t="shared" si="51"/>
        <v>0</v>
      </c>
      <c r="AI165" s="13">
        <f t="shared" si="52"/>
        <v>0</v>
      </c>
      <c r="AJ165" s="24">
        <f t="shared" si="55"/>
        <v>0</v>
      </c>
    </row>
    <row r="166" spans="1:36">
      <c r="A166" s="6" t="s">
        <v>584</v>
      </c>
      <c r="B166" s="5"/>
      <c r="C166" s="5"/>
      <c r="D166" s="5"/>
      <c r="E166" s="5"/>
      <c r="F166" s="5">
        <v>582</v>
      </c>
      <c r="G166" s="5"/>
      <c r="H166" s="5"/>
      <c r="I166" s="5"/>
      <c r="J166" s="5"/>
      <c r="K166" s="5"/>
      <c r="L166" s="5"/>
      <c r="M166" s="5"/>
      <c r="N166" s="5">
        <v>582</v>
      </c>
      <c r="O166" s="5"/>
      <c r="P166" s="5"/>
      <c r="T166" s="48" t="str">
        <f t="shared" si="54"/>
        <v>OROCUÉ</v>
      </c>
      <c r="U166" s="48">
        <f t="shared" si="38"/>
        <v>0</v>
      </c>
      <c r="V166" s="48">
        <f t="shared" si="39"/>
        <v>0</v>
      </c>
      <c r="W166" s="48">
        <f t="shared" si="40"/>
        <v>0</v>
      </c>
      <c r="X166" s="48">
        <f t="shared" si="41"/>
        <v>0</v>
      </c>
      <c r="Y166" s="48">
        <f t="shared" si="42"/>
        <v>582</v>
      </c>
      <c r="Z166" s="48">
        <f t="shared" si="43"/>
        <v>0</v>
      </c>
      <c r="AA166" s="48">
        <f t="shared" si="44"/>
        <v>0</v>
      </c>
      <c r="AB166" s="48">
        <f t="shared" si="45"/>
        <v>0</v>
      </c>
      <c r="AC166" s="48">
        <f t="shared" si="46"/>
        <v>0</v>
      </c>
      <c r="AD166" s="48">
        <f t="shared" si="47"/>
        <v>0</v>
      </c>
      <c r="AE166" s="48">
        <f t="shared" si="48"/>
        <v>0</v>
      </c>
      <c r="AF166" s="48">
        <f t="shared" si="49"/>
        <v>0</v>
      </c>
      <c r="AG166" s="48">
        <f t="shared" si="50"/>
        <v>582</v>
      </c>
      <c r="AH166" s="48">
        <f t="shared" si="51"/>
        <v>0</v>
      </c>
      <c r="AI166" s="13">
        <f t="shared" si="52"/>
        <v>0</v>
      </c>
      <c r="AJ166" s="24">
        <f t="shared" si="55"/>
        <v>0</v>
      </c>
    </row>
    <row r="167" spans="1:36">
      <c r="A167" s="6" t="s">
        <v>453</v>
      </c>
      <c r="B167" s="5"/>
      <c r="C167" s="5"/>
      <c r="D167" s="5"/>
      <c r="E167" s="5"/>
      <c r="F167" s="5"/>
      <c r="G167" s="5"/>
      <c r="H167" s="5">
        <v>176</v>
      </c>
      <c r="I167" s="5"/>
      <c r="J167" s="5"/>
      <c r="K167" s="5"/>
      <c r="L167" s="5"/>
      <c r="M167" s="5"/>
      <c r="N167" s="5">
        <v>176</v>
      </c>
      <c r="O167" s="5"/>
      <c r="P167" s="5"/>
      <c r="T167" s="48" t="str">
        <f t="shared" si="54"/>
        <v>CONDOTO</v>
      </c>
      <c r="U167" s="48">
        <f t="shared" si="38"/>
        <v>0</v>
      </c>
      <c r="V167" s="48">
        <f t="shared" si="39"/>
        <v>0</v>
      </c>
      <c r="W167" s="48">
        <f t="shared" si="40"/>
        <v>0</v>
      </c>
      <c r="X167" s="48">
        <f t="shared" si="41"/>
        <v>0</v>
      </c>
      <c r="Y167" s="48">
        <f t="shared" si="42"/>
        <v>0</v>
      </c>
      <c r="Z167" s="48">
        <f t="shared" si="43"/>
        <v>0</v>
      </c>
      <c r="AA167" s="48">
        <f t="shared" si="44"/>
        <v>176</v>
      </c>
      <c r="AB167" s="48">
        <f t="shared" si="45"/>
        <v>0</v>
      </c>
      <c r="AC167" s="48">
        <f t="shared" si="46"/>
        <v>0</v>
      </c>
      <c r="AD167" s="48">
        <f t="shared" si="47"/>
        <v>0</v>
      </c>
      <c r="AE167" s="48">
        <f t="shared" si="48"/>
        <v>0</v>
      </c>
      <c r="AF167" s="48">
        <f t="shared" si="49"/>
        <v>0</v>
      </c>
      <c r="AG167" s="48">
        <f t="shared" si="50"/>
        <v>176</v>
      </c>
      <c r="AH167" s="48">
        <f t="shared" si="51"/>
        <v>0</v>
      </c>
      <c r="AI167" s="13">
        <f t="shared" si="52"/>
        <v>0</v>
      </c>
      <c r="AJ167" s="24">
        <f t="shared" si="55"/>
        <v>0</v>
      </c>
    </row>
    <row r="168" spans="1:36">
      <c r="A168" s="6" t="s">
        <v>550</v>
      </c>
      <c r="B168" s="5"/>
      <c r="C168" s="5"/>
      <c r="D168" s="5"/>
      <c r="E168" s="5"/>
      <c r="F168" s="5"/>
      <c r="G168" s="5"/>
      <c r="H168" s="5"/>
      <c r="I168" s="5"/>
      <c r="J168" s="5"/>
      <c r="K168" s="5">
        <v>292</v>
      </c>
      <c r="L168" s="5"/>
      <c r="M168" s="5"/>
      <c r="N168" s="5">
        <v>292</v>
      </c>
      <c r="O168" s="5"/>
      <c r="P168" s="5"/>
      <c r="T168" s="48" t="str">
        <f t="shared" si="54"/>
        <v>VENECIA</v>
      </c>
      <c r="U168" s="48">
        <f t="shared" si="38"/>
        <v>0</v>
      </c>
      <c r="V168" s="48">
        <f t="shared" si="39"/>
        <v>0</v>
      </c>
      <c r="W168" s="48">
        <f t="shared" si="40"/>
        <v>0</v>
      </c>
      <c r="X168" s="48">
        <f t="shared" si="41"/>
        <v>0</v>
      </c>
      <c r="Y168" s="48">
        <f t="shared" si="42"/>
        <v>0</v>
      </c>
      <c r="Z168" s="48">
        <f t="shared" si="43"/>
        <v>0</v>
      </c>
      <c r="AA168" s="48">
        <f t="shared" si="44"/>
        <v>0</v>
      </c>
      <c r="AB168" s="48">
        <f t="shared" si="45"/>
        <v>0</v>
      </c>
      <c r="AC168" s="48">
        <f t="shared" si="46"/>
        <v>0</v>
      </c>
      <c r="AD168" s="48">
        <f t="shared" si="47"/>
        <v>292</v>
      </c>
      <c r="AE168" s="48">
        <f t="shared" si="48"/>
        <v>0</v>
      </c>
      <c r="AF168" s="48">
        <f t="shared" si="49"/>
        <v>0</v>
      </c>
      <c r="AG168" s="48">
        <f t="shared" si="50"/>
        <v>292</v>
      </c>
      <c r="AH168" s="48">
        <f t="shared" si="51"/>
        <v>0</v>
      </c>
      <c r="AI168" s="13">
        <f t="shared" si="52"/>
        <v>0</v>
      </c>
      <c r="AJ168" s="24">
        <f t="shared" si="55"/>
        <v>0</v>
      </c>
    </row>
    <row r="169" spans="1:36">
      <c r="A169" s="6" t="s">
        <v>455</v>
      </c>
      <c r="B169" s="5"/>
      <c r="C169" s="5"/>
      <c r="D169" s="5"/>
      <c r="E169" s="5"/>
      <c r="F169" s="5"/>
      <c r="G169" s="5"/>
      <c r="H169" s="5">
        <v>756</v>
      </c>
      <c r="I169" s="5"/>
      <c r="J169" s="5"/>
      <c r="K169" s="5"/>
      <c r="L169" s="5"/>
      <c r="M169" s="5"/>
      <c r="N169" s="5">
        <v>756</v>
      </c>
      <c r="O169" s="5"/>
      <c r="P169" s="5"/>
      <c r="T169" s="48" t="str">
        <f t="shared" si="54"/>
        <v>LA ROMELIA</v>
      </c>
      <c r="U169" s="48">
        <f t="shared" si="38"/>
        <v>0</v>
      </c>
      <c r="V169" s="48">
        <f t="shared" si="39"/>
        <v>0</v>
      </c>
      <c r="W169" s="48">
        <f t="shared" si="40"/>
        <v>0</v>
      </c>
      <c r="X169" s="48">
        <f t="shared" si="41"/>
        <v>0</v>
      </c>
      <c r="Y169" s="48">
        <f t="shared" si="42"/>
        <v>0</v>
      </c>
      <c r="Z169" s="48">
        <f t="shared" si="43"/>
        <v>0</v>
      </c>
      <c r="AA169" s="48">
        <f t="shared" si="44"/>
        <v>756</v>
      </c>
      <c r="AB169" s="48">
        <f t="shared" si="45"/>
        <v>0</v>
      </c>
      <c r="AC169" s="48">
        <f t="shared" si="46"/>
        <v>0</v>
      </c>
      <c r="AD169" s="48">
        <f t="shared" si="47"/>
        <v>0</v>
      </c>
      <c r="AE169" s="48">
        <f t="shared" si="48"/>
        <v>0</v>
      </c>
      <c r="AF169" s="48">
        <f t="shared" si="49"/>
        <v>0</v>
      </c>
      <c r="AG169" s="48">
        <f t="shared" si="50"/>
        <v>756</v>
      </c>
      <c r="AH169" s="48">
        <f t="shared" si="51"/>
        <v>0</v>
      </c>
      <c r="AI169" s="13">
        <f t="shared" si="52"/>
        <v>0</v>
      </c>
      <c r="AJ169" s="24">
        <f t="shared" si="55"/>
        <v>0</v>
      </c>
    </row>
    <row r="170" spans="1:36">
      <c r="A170" s="6" t="s">
        <v>613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>
        <v>288</v>
      </c>
      <c r="M170" s="5">
        <v>651</v>
      </c>
      <c r="N170" s="5">
        <v>939</v>
      </c>
      <c r="O170" s="5"/>
      <c r="P170" s="5"/>
      <c r="T170" s="48" t="str">
        <f t="shared" si="54"/>
        <v>SAN SEBASTIÁN DE MARIQUITA</v>
      </c>
      <c r="U170" s="48">
        <f t="shared" si="38"/>
        <v>0</v>
      </c>
      <c r="V170" s="48">
        <f t="shared" si="39"/>
        <v>0</v>
      </c>
      <c r="W170" s="48">
        <f t="shared" si="40"/>
        <v>0</v>
      </c>
      <c r="X170" s="48">
        <f t="shared" si="41"/>
        <v>0</v>
      </c>
      <c r="Y170" s="48">
        <f t="shared" si="42"/>
        <v>0</v>
      </c>
      <c r="Z170" s="48">
        <f t="shared" si="43"/>
        <v>0</v>
      </c>
      <c r="AA170" s="48">
        <f t="shared" si="44"/>
        <v>0</v>
      </c>
      <c r="AB170" s="48">
        <f t="shared" si="45"/>
        <v>0</v>
      </c>
      <c r="AC170" s="48">
        <f t="shared" si="46"/>
        <v>0</v>
      </c>
      <c r="AD170" s="48">
        <f t="shared" si="47"/>
        <v>0</v>
      </c>
      <c r="AE170" s="48">
        <f t="shared" si="48"/>
        <v>288</v>
      </c>
      <c r="AF170" s="48">
        <f t="shared" si="49"/>
        <v>651</v>
      </c>
      <c r="AG170" s="48">
        <f t="shared" si="50"/>
        <v>939</v>
      </c>
      <c r="AH170" s="48">
        <f t="shared" si="51"/>
        <v>0</v>
      </c>
      <c r="AI170" s="13">
        <f t="shared" si="52"/>
        <v>0</v>
      </c>
      <c r="AJ170" s="24">
        <f t="shared" si="55"/>
        <v>0</v>
      </c>
    </row>
    <row r="171" spans="1:36">
      <c r="A171" s="6" t="s">
        <v>457</v>
      </c>
      <c r="B171" s="5"/>
      <c r="C171" s="5"/>
      <c r="D171" s="5"/>
      <c r="E171" s="5"/>
      <c r="F171" s="5"/>
      <c r="G171" s="5"/>
      <c r="H171" s="5">
        <v>915</v>
      </c>
      <c r="I171" s="5"/>
      <c r="J171" s="5"/>
      <c r="K171" s="5">
        <v>832</v>
      </c>
      <c r="L171" s="5"/>
      <c r="M171" s="5"/>
      <c r="N171" s="5">
        <v>1747</v>
      </c>
      <c r="O171" s="5"/>
      <c r="P171" s="5"/>
      <c r="T171" s="48" t="str">
        <f t="shared" si="54"/>
        <v>PACOA</v>
      </c>
      <c r="U171" s="48">
        <f t="shared" si="38"/>
        <v>0</v>
      </c>
      <c r="V171" s="48">
        <f t="shared" si="39"/>
        <v>0</v>
      </c>
      <c r="W171" s="48">
        <f t="shared" si="40"/>
        <v>0</v>
      </c>
      <c r="X171" s="48">
        <f t="shared" si="41"/>
        <v>0</v>
      </c>
      <c r="Y171" s="48">
        <f t="shared" si="42"/>
        <v>0</v>
      </c>
      <c r="Z171" s="48">
        <f t="shared" si="43"/>
        <v>0</v>
      </c>
      <c r="AA171" s="48">
        <f t="shared" si="44"/>
        <v>915</v>
      </c>
      <c r="AB171" s="48">
        <f t="shared" si="45"/>
        <v>0</v>
      </c>
      <c r="AC171" s="48">
        <f t="shared" si="46"/>
        <v>0</v>
      </c>
      <c r="AD171" s="48">
        <f t="shared" si="47"/>
        <v>832</v>
      </c>
      <c r="AE171" s="48">
        <f t="shared" si="48"/>
        <v>0</v>
      </c>
      <c r="AF171" s="48">
        <f t="shared" si="49"/>
        <v>0</v>
      </c>
      <c r="AG171" s="48">
        <f t="shared" si="50"/>
        <v>1747</v>
      </c>
      <c r="AH171" s="48">
        <f t="shared" si="51"/>
        <v>0</v>
      </c>
      <c r="AI171" s="13">
        <f t="shared" si="52"/>
        <v>0</v>
      </c>
      <c r="AJ171" s="24">
        <f t="shared" si="55"/>
        <v>0</v>
      </c>
    </row>
    <row r="172" spans="1:36">
      <c r="A172" s="6" t="s">
        <v>624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>
        <v>528</v>
      </c>
      <c r="N172" s="5">
        <v>528</v>
      </c>
      <c r="O172" s="5"/>
      <c r="P172" s="5"/>
      <c r="T172" s="48" t="str">
        <f t="shared" si="54"/>
        <v>BELMIRA</v>
      </c>
      <c r="U172" s="48">
        <f t="shared" si="38"/>
        <v>0</v>
      </c>
      <c r="V172" s="48">
        <f t="shared" si="39"/>
        <v>0</v>
      </c>
      <c r="W172" s="48">
        <f t="shared" si="40"/>
        <v>0</v>
      </c>
      <c r="X172" s="48">
        <f t="shared" si="41"/>
        <v>0</v>
      </c>
      <c r="Y172" s="48">
        <f t="shared" si="42"/>
        <v>0</v>
      </c>
      <c r="Z172" s="48">
        <f t="shared" si="43"/>
        <v>0</v>
      </c>
      <c r="AA172" s="48">
        <f t="shared" si="44"/>
        <v>0</v>
      </c>
      <c r="AB172" s="48">
        <f t="shared" si="45"/>
        <v>0</v>
      </c>
      <c r="AC172" s="48">
        <f t="shared" si="46"/>
        <v>0</v>
      </c>
      <c r="AD172" s="48">
        <f t="shared" si="47"/>
        <v>0</v>
      </c>
      <c r="AE172" s="48">
        <f t="shared" si="48"/>
        <v>0</v>
      </c>
      <c r="AF172" s="48">
        <f t="shared" si="49"/>
        <v>528</v>
      </c>
      <c r="AG172" s="48">
        <f t="shared" si="50"/>
        <v>528</v>
      </c>
      <c r="AH172" s="48">
        <f t="shared" si="51"/>
        <v>0</v>
      </c>
      <c r="AI172" s="13">
        <f t="shared" si="52"/>
        <v>0</v>
      </c>
      <c r="AJ172" s="24">
        <f t="shared" si="55"/>
        <v>0</v>
      </c>
    </row>
    <row r="173" spans="1:36">
      <c r="A173" s="6" t="s">
        <v>468</v>
      </c>
      <c r="B173" s="5"/>
      <c r="C173" s="5"/>
      <c r="D173" s="5"/>
      <c r="E173" s="5"/>
      <c r="F173" s="5"/>
      <c r="G173" s="5"/>
      <c r="H173" s="5"/>
      <c r="I173" s="5">
        <v>117</v>
      </c>
      <c r="J173" s="5"/>
      <c r="K173" s="5"/>
      <c r="L173" s="5"/>
      <c r="M173" s="5"/>
      <c r="N173" s="5">
        <v>117</v>
      </c>
      <c r="O173" s="5"/>
      <c r="P173" s="5"/>
      <c r="T173" s="48" t="str">
        <f t="shared" si="54"/>
        <v>ARGELIA</v>
      </c>
      <c r="U173" s="48">
        <f t="shared" si="38"/>
        <v>0</v>
      </c>
      <c r="V173" s="48">
        <f t="shared" si="39"/>
        <v>0</v>
      </c>
      <c r="W173" s="48">
        <f t="shared" si="40"/>
        <v>0</v>
      </c>
      <c r="X173" s="48">
        <f t="shared" si="41"/>
        <v>0</v>
      </c>
      <c r="Y173" s="48">
        <f t="shared" si="42"/>
        <v>0</v>
      </c>
      <c r="Z173" s="48">
        <f t="shared" si="43"/>
        <v>0</v>
      </c>
      <c r="AA173" s="48">
        <f t="shared" si="44"/>
        <v>0</v>
      </c>
      <c r="AB173" s="48">
        <f t="shared" si="45"/>
        <v>117</v>
      </c>
      <c r="AC173" s="48">
        <f t="shared" si="46"/>
        <v>0</v>
      </c>
      <c r="AD173" s="48">
        <f t="shared" si="47"/>
        <v>0</v>
      </c>
      <c r="AE173" s="48">
        <f t="shared" si="48"/>
        <v>0</v>
      </c>
      <c r="AF173" s="48">
        <f t="shared" si="49"/>
        <v>0</v>
      </c>
      <c r="AG173" s="48">
        <f t="shared" si="50"/>
        <v>117</v>
      </c>
      <c r="AH173" s="48">
        <f t="shared" si="51"/>
        <v>0</v>
      </c>
      <c r="AI173" s="13">
        <f t="shared" si="52"/>
        <v>0</v>
      </c>
      <c r="AJ173" s="24">
        <f t="shared" si="55"/>
        <v>0</v>
      </c>
    </row>
    <row r="174" spans="1:36">
      <c r="A174" s="6" t="s">
        <v>638</v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>
        <v>654.5</v>
      </c>
      <c r="N174" s="5">
        <v>654.5</v>
      </c>
      <c r="O174" s="5"/>
      <c r="P174" s="5"/>
      <c r="T174" s="48" t="str">
        <f t="shared" si="54"/>
        <v>MONTELÍBANO</v>
      </c>
      <c r="U174" s="48">
        <f t="shared" si="38"/>
        <v>0</v>
      </c>
      <c r="V174" s="48">
        <f t="shared" si="39"/>
        <v>0</v>
      </c>
      <c r="W174" s="48">
        <f t="shared" si="40"/>
        <v>0</v>
      </c>
      <c r="X174" s="48">
        <f t="shared" si="41"/>
        <v>0</v>
      </c>
      <c r="Y174" s="48">
        <f t="shared" si="42"/>
        <v>0</v>
      </c>
      <c r="Z174" s="48">
        <f t="shared" si="43"/>
        <v>0</v>
      </c>
      <c r="AA174" s="48">
        <f t="shared" si="44"/>
        <v>0</v>
      </c>
      <c r="AB174" s="48">
        <f t="shared" si="45"/>
        <v>0</v>
      </c>
      <c r="AC174" s="48">
        <f t="shared" si="46"/>
        <v>0</v>
      </c>
      <c r="AD174" s="48">
        <f t="shared" si="47"/>
        <v>0</v>
      </c>
      <c r="AE174" s="48">
        <f t="shared" si="48"/>
        <v>0</v>
      </c>
      <c r="AF174" s="48">
        <f t="shared" si="49"/>
        <v>654.5</v>
      </c>
      <c r="AG174" s="48">
        <f t="shared" si="50"/>
        <v>654.5</v>
      </c>
      <c r="AH174" s="48">
        <f t="shared" si="51"/>
        <v>0</v>
      </c>
      <c r="AI174" s="13">
        <f t="shared" si="52"/>
        <v>0</v>
      </c>
      <c r="AJ174" s="24">
        <f t="shared" si="55"/>
        <v>0</v>
      </c>
    </row>
    <row r="175" spans="1:36">
      <c r="A175" s="6" t="s">
        <v>470</v>
      </c>
      <c r="B175" s="5"/>
      <c r="C175" s="5"/>
      <c r="D175" s="5"/>
      <c r="E175" s="5"/>
      <c r="F175" s="5"/>
      <c r="G175" s="5"/>
      <c r="H175" s="5"/>
      <c r="I175" s="5">
        <v>633</v>
      </c>
      <c r="J175" s="5"/>
      <c r="K175" s="5"/>
      <c r="L175" s="5"/>
      <c r="M175" s="5"/>
      <c r="N175" s="5">
        <v>633</v>
      </c>
      <c r="O175" s="5"/>
      <c r="P175" s="5"/>
      <c r="T175" s="48" t="str">
        <f t="shared" si="54"/>
        <v>HELICONIA</v>
      </c>
      <c r="U175" s="48">
        <f t="shared" si="38"/>
        <v>0</v>
      </c>
      <c r="V175" s="48">
        <f t="shared" si="39"/>
        <v>0</v>
      </c>
      <c r="W175" s="48">
        <f t="shared" si="40"/>
        <v>0</v>
      </c>
      <c r="X175" s="48">
        <f t="shared" si="41"/>
        <v>0</v>
      </c>
      <c r="Y175" s="48">
        <f t="shared" si="42"/>
        <v>0</v>
      </c>
      <c r="Z175" s="48">
        <f t="shared" si="43"/>
        <v>0</v>
      </c>
      <c r="AA175" s="48">
        <f t="shared" si="44"/>
        <v>0</v>
      </c>
      <c r="AB175" s="48">
        <f t="shared" si="45"/>
        <v>633</v>
      </c>
      <c r="AC175" s="48">
        <f t="shared" si="46"/>
        <v>0</v>
      </c>
      <c r="AD175" s="48">
        <f t="shared" si="47"/>
        <v>0</v>
      </c>
      <c r="AE175" s="48">
        <f t="shared" si="48"/>
        <v>0</v>
      </c>
      <c r="AF175" s="48">
        <f t="shared" si="49"/>
        <v>0</v>
      </c>
      <c r="AG175" s="48">
        <f t="shared" si="50"/>
        <v>633</v>
      </c>
      <c r="AH175" s="48">
        <f t="shared" si="51"/>
        <v>0</v>
      </c>
      <c r="AI175" s="13">
        <f t="shared" si="52"/>
        <v>0</v>
      </c>
      <c r="AJ175" s="24">
        <f t="shared" si="55"/>
        <v>0</v>
      </c>
    </row>
    <row r="176" spans="1:36">
      <c r="A176" s="6" t="s">
        <v>58</v>
      </c>
      <c r="B176" s="5"/>
      <c r="C176" s="5"/>
      <c r="D176" s="5"/>
      <c r="E176" s="5"/>
      <c r="F176" s="5">
        <v>90</v>
      </c>
      <c r="G176" s="5">
        <v>694</v>
      </c>
      <c r="H176" s="5"/>
      <c r="I176" s="5"/>
      <c r="J176" s="5"/>
      <c r="K176" s="5"/>
      <c r="L176" s="5"/>
      <c r="M176" s="5"/>
      <c r="N176" s="5">
        <v>784</v>
      </c>
      <c r="O176" s="5"/>
      <c r="P176" s="5"/>
      <c r="T176" s="48" t="str">
        <f t="shared" si="54"/>
        <v>UBALA</v>
      </c>
      <c r="U176" s="48">
        <f t="shared" si="38"/>
        <v>0</v>
      </c>
      <c r="V176" s="48">
        <f t="shared" si="39"/>
        <v>0</v>
      </c>
      <c r="W176" s="48">
        <f t="shared" si="40"/>
        <v>0</v>
      </c>
      <c r="X176" s="48">
        <f t="shared" si="41"/>
        <v>0</v>
      </c>
      <c r="Y176" s="48">
        <f t="shared" si="42"/>
        <v>90</v>
      </c>
      <c r="Z176" s="48">
        <f t="shared" si="43"/>
        <v>694</v>
      </c>
      <c r="AA176" s="48">
        <f t="shared" si="44"/>
        <v>0</v>
      </c>
      <c r="AB176" s="48">
        <f t="shared" si="45"/>
        <v>0</v>
      </c>
      <c r="AC176" s="48">
        <f t="shared" si="46"/>
        <v>0</v>
      </c>
      <c r="AD176" s="48">
        <f t="shared" si="47"/>
        <v>0</v>
      </c>
      <c r="AE176" s="48">
        <f t="shared" si="48"/>
        <v>0</v>
      </c>
      <c r="AF176" s="48">
        <f t="shared" si="49"/>
        <v>0</v>
      </c>
      <c r="AG176" s="48">
        <f t="shared" si="50"/>
        <v>784</v>
      </c>
      <c r="AH176" s="48">
        <f t="shared" si="51"/>
        <v>0</v>
      </c>
      <c r="AI176" s="13">
        <f t="shared" si="52"/>
        <v>0</v>
      </c>
      <c r="AJ176" s="24">
        <f t="shared" si="55"/>
        <v>0</v>
      </c>
    </row>
    <row r="177" spans="1:36">
      <c r="A177" s="6" t="s">
        <v>202</v>
      </c>
      <c r="B177" s="5"/>
      <c r="C177" s="5"/>
      <c r="D177" s="5"/>
      <c r="E177" s="5"/>
      <c r="F177" s="5">
        <v>52</v>
      </c>
      <c r="G177" s="5"/>
      <c r="H177" s="5"/>
      <c r="I177" s="5"/>
      <c r="J177" s="5"/>
      <c r="K177" s="5"/>
      <c r="L177" s="5"/>
      <c r="M177" s="5"/>
      <c r="N177" s="5">
        <v>52</v>
      </c>
      <c r="O177" s="5"/>
      <c r="P177" s="5"/>
      <c r="T177" s="48" t="str">
        <f t="shared" si="54"/>
        <v>SAN MARTIN</v>
      </c>
      <c r="U177" s="48">
        <f t="shared" si="38"/>
        <v>0</v>
      </c>
      <c r="V177" s="48">
        <f t="shared" si="39"/>
        <v>0</v>
      </c>
      <c r="W177" s="48">
        <f t="shared" si="40"/>
        <v>0</v>
      </c>
      <c r="X177" s="48">
        <f t="shared" si="41"/>
        <v>0</v>
      </c>
      <c r="Y177" s="48">
        <f t="shared" si="42"/>
        <v>52</v>
      </c>
      <c r="Z177" s="48">
        <f t="shared" si="43"/>
        <v>0</v>
      </c>
      <c r="AA177" s="48">
        <f t="shared" si="44"/>
        <v>0</v>
      </c>
      <c r="AB177" s="48">
        <f t="shared" si="45"/>
        <v>0</v>
      </c>
      <c r="AC177" s="48">
        <f t="shared" si="46"/>
        <v>0</v>
      </c>
      <c r="AD177" s="48">
        <f t="shared" si="47"/>
        <v>0</v>
      </c>
      <c r="AE177" s="48">
        <f t="shared" si="48"/>
        <v>0</v>
      </c>
      <c r="AF177" s="48">
        <f t="shared" si="49"/>
        <v>0</v>
      </c>
      <c r="AG177" s="48">
        <f t="shared" si="50"/>
        <v>52</v>
      </c>
      <c r="AH177" s="48">
        <f t="shared" si="51"/>
        <v>0</v>
      </c>
      <c r="AI177" s="13">
        <f t="shared" si="52"/>
        <v>0</v>
      </c>
      <c r="AJ177" s="24">
        <f t="shared" si="55"/>
        <v>0</v>
      </c>
    </row>
    <row r="178" spans="1:36">
      <c r="A178" s="6" t="s">
        <v>352</v>
      </c>
      <c r="B178" s="5"/>
      <c r="C178" s="5"/>
      <c r="D178" s="5">
        <v>189</v>
      </c>
      <c r="E178" s="5"/>
      <c r="F178" s="5"/>
      <c r="G178" s="5"/>
      <c r="H178" s="5"/>
      <c r="I178" s="5"/>
      <c r="J178" s="5"/>
      <c r="K178" s="5">
        <v>332</v>
      </c>
      <c r="L178" s="5"/>
      <c r="M178" s="5"/>
      <c r="N178" s="5">
        <v>521</v>
      </c>
      <c r="O178" s="5"/>
      <c r="P178" s="5"/>
      <c r="T178" s="48" t="str">
        <f t="shared" si="54"/>
        <v>PITALITO</v>
      </c>
      <c r="U178" s="48">
        <f t="shared" si="38"/>
        <v>0</v>
      </c>
      <c r="V178" s="48">
        <f t="shared" si="39"/>
        <v>0</v>
      </c>
      <c r="W178" s="48">
        <f t="shared" si="40"/>
        <v>189</v>
      </c>
      <c r="X178" s="48">
        <f t="shared" si="41"/>
        <v>0</v>
      </c>
      <c r="Y178" s="48">
        <f t="shared" si="42"/>
        <v>0</v>
      </c>
      <c r="Z178" s="48">
        <f t="shared" si="43"/>
        <v>0</v>
      </c>
      <c r="AA178" s="48">
        <f t="shared" si="44"/>
        <v>0</v>
      </c>
      <c r="AB178" s="48">
        <f t="shared" si="45"/>
        <v>0</v>
      </c>
      <c r="AC178" s="48">
        <f t="shared" si="46"/>
        <v>0</v>
      </c>
      <c r="AD178" s="48">
        <f t="shared" si="47"/>
        <v>332</v>
      </c>
      <c r="AE178" s="48">
        <f t="shared" si="48"/>
        <v>0</v>
      </c>
      <c r="AF178" s="48">
        <f t="shared" si="49"/>
        <v>0</v>
      </c>
      <c r="AG178" s="48">
        <f t="shared" si="50"/>
        <v>521</v>
      </c>
      <c r="AH178" s="48">
        <f t="shared" si="51"/>
        <v>0</v>
      </c>
      <c r="AI178" s="13">
        <f t="shared" si="52"/>
        <v>0</v>
      </c>
      <c r="AJ178" s="24">
        <f t="shared" si="55"/>
        <v>0</v>
      </c>
    </row>
    <row r="179" spans="1:36" hidden="1">
      <c r="A179" s="6" t="s">
        <v>474</v>
      </c>
      <c r="B179" s="5"/>
      <c r="C179" s="5"/>
      <c r="D179" s="5"/>
      <c r="E179" s="5"/>
      <c r="F179" s="5"/>
      <c r="G179" s="5"/>
      <c r="H179" s="5"/>
      <c r="I179" s="5">
        <v>144</v>
      </c>
      <c r="J179" s="5">
        <v>97</v>
      </c>
      <c r="K179" s="5"/>
      <c r="L179" s="5"/>
      <c r="M179" s="5"/>
      <c r="N179" s="5">
        <v>241</v>
      </c>
      <c r="O179" s="5"/>
      <c r="P179" s="5"/>
      <c r="T179" s="48" t="str">
        <f t="shared" si="54"/>
        <v>SAN PEDRO</v>
      </c>
      <c r="U179" s="48">
        <f t="shared" ref="U179:U222" si="56">+B179</f>
        <v>0</v>
      </c>
      <c r="V179" s="48">
        <f t="shared" ref="V179:V222" si="57">+C179</f>
        <v>0</v>
      </c>
      <c r="W179" s="48">
        <f t="shared" ref="W179:W222" si="58">+D179</f>
        <v>0</v>
      </c>
      <c r="X179" s="48">
        <f t="shared" ref="X179:X222" si="59">+E179</f>
        <v>0</v>
      </c>
      <c r="Y179" s="48">
        <f t="shared" ref="Y179:Y222" si="60">+F179</f>
        <v>0</v>
      </c>
      <c r="Z179" s="48">
        <f t="shared" ref="Z179:Z222" si="61">+G179</f>
        <v>0</v>
      </c>
      <c r="AA179" s="48">
        <f t="shared" ref="AA179:AA222" si="62">+H179</f>
        <v>0</v>
      </c>
      <c r="AB179" s="48">
        <f t="shared" ref="AB179:AB222" si="63">+I179</f>
        <v>144</v>
      </c>
      <c r="AC179" s="48">
        <f t="shared" ref="AC179:AC222" si="64">+J179</f>
        <v>97</v>
      </c>
      <c r="AD179" s="48">
        <f t="shared" ref="AD179:AD222" si="65">+K179</f>
        <v>0</v>
      </c>
      <c r="AE179" s="48">
        <f t="shared" ref="AE179:AE222" si="66">+L179</f>
        <v>0</v>
      </c>
      <c r="AF179" s="48">
        <f t="shared" ref="AF179:AF222" si="67">+M179</f>
        <v>0</v>
      </c>
      <c r="AG179" s="48">
        <f t="shared" ref="AG179:AG222" si="68">+N179</f>
        <v>241</v>
      </c>
      <c r="AH179" s="48">
        <f t="shared" ref="AH179:AH222" si="69">+O179</f>
        <v>0</v>
      </c>
      <c r="AI179" s="13">
        <f t="shared" ref="AI179:AI236" si="70">+SUM(AH179)</f>
        <v>0</v>
      </c>
      <c r="AJ179" s="24">
        <f t="shared" ref="AJ179:AJ210" si="71">+AI179/$AI$237</f>
        <v>0</v>
      </c>
    </row>
    <row r="180" spans="1:36">
      <c r="A180" s="6" t="s">
        <v>158</v>
      </c>
      <c r="B180" s="5">
        <v>173</v>
      </c>
      <c r="C180" s="5"/>
      <c r="D180" s="5">
        <v>2030</v>
      </c>
      <c r="E180" s="5">
        <v>190</v>
      </c>
      <c r="F180" s="5"/>
      <c r="G180" s="5">
        <v>2340</v>
      </c>
      <c r="H180" s="5"/>
      <c r="I180" s="5">
        <v>1260</v>
      </c>
      <c r="J180" s="5"/>
      <c r="K180" s="5">
        <v>792</v>
      </c>
      <c r="L180" s="5">
        <v>90</v>
      </c>
      <c r="M180" s="5">
        <v>134</v>
      </c>
      <c r="N180" s="5">
        <v>7009</v>
      </c>
      <c r="O180" s="5"/>
      <c r="P180" s="5"/>
      <c r="T180" s="48" t="str">
        <f t="shared" ref="T180:T222" si="72">+A180</f>
        <v>CARTAGO</v>
      </c>
      <c r="U180" s="48">
        <f t="shared" si="56"/>
        <v>173</v>
      </c>
      <c r="V180" s="48">
        <f t="shared" si="57"/>
        <v>0</v>
      </c>
      <c r="W180" s="48">
        <f t="shared" si="58"/>
        <v>2030</v>
      </c>
      <c r="X180" s="48">
        <f t="shared" si="59"/>
        <v>190</v>
      </c>
      <c r="Y180" s="48">
        <f t="shared" si="60"/>
        <v>0</v>
      </c>
      <c r="Z180" s="48">
        <f t="shared" si="61"/>
        <v>2340</v>
      </c>
      <c r="AA180" s="48">
        <f t="shared" si="62"/>
        <v>0</v>
      </c>
      <c r="AB180" s="48">
        <f t="shared" si="63"/>
        <v>1260</v>
      </c>
      <c r="AC180" s="48">
        <f t="shared" si="64"/>
        <v>0</v>
      </c>
      <c r="AD180" s="48">
        <f t="shared" si="65"/>
        <v>792</v>
      </c>
      <c r="AE180" s="48">
        <f t="shared" si="66"/>
        <v>90</v>
      </c>
      <c r="AF180" s="48">
        <f t="shared" si="67"/>
        <v>134</v>
      </c>
      <c r="AG180" s="48">
        <f t="shared" si="68"/>
        <v>7009</v>
      </c>
      <c r="AH180" s="48">
        <f t="shared" si="69"/>
        <v>0</v>
      </c>
      <c r="AI180" s="13">
        <f t="shared" si="70"/>
        <v>0</v>
      </c>
      <c r="AJ180" s="24">
        <f t="shared" si="71"/>
        <v>0</v>
      </c>
    </row>
    <row r="181" spans="1:36">
      <c r="A181" s="6" t="s">
        <v>476</v>
      </c>
      <c r="B181" s="5"/>
      <c r="C181" s="5"/>
      <c r="D181" s="5"/>
      <c r="E181" s="5"/>
      <c r="F181" s="5"/>
      <c r="G181" s="5"/>
      <c r="H181" s="5"/>
      <c r="I181" s="5">
        <v>1286</v>
      </c>
      <c r="J181" s="5">
        <v>1458</v>
      </c>
      <c r="K181" s="5"/>
      <c r="L181" s="5">
        <v>514</v>
      </c>
      <c r="M181" s="5">
        <v>1775</v>
      </c>
      <c r="N181" s="5">
        <v>5033</v>
      </c>
      <c r="O181" s="5"/>
      <c r="P181" s="5"/>
      <c r="T181" s="48" t="str">
        <f t="shared" si="72"/>
        <v>SANTA ROSA DE OSOS</v>
      </c>
      <c r="U181" s="48">
        <f t="shared" si="56"/>
        <v>0</v>
      </c>
      <c r="V181" s="48">
        <f t="shared" si="57"/>
        <v>0</v>
      </c>
      <c r="W181" s="48">
        <f t="shared" si="58"/>
        <v>0</v>
      </c>
      <c r="X181" s="48">
        <f t="shared" si="59"/>
        <v>0</v>
      </c>
      <c r="Y181" s="48">
        <f t="shared" si="60"/>
        <v>0</v>
      </c>
      <c r="Z181" s="48">
        <f t="shared" si="61"/>
        <v>0</v>
      </c>
      <c r="AA181" s="48">
        <f t="shared" si="62"/>
        <v>0</v>
      </c>
      <c r="AB181" s="48">
        <f t="shared" si="63"/>
        <v>1286</v>
      </c>
      <c r="AC181" s="48">
        <f t="shared" si="64"/>
        <v>1458</v>
      </c>
      <c r="AD181" s="48">
        <f t="shared" si="65"/>
        <v>0</v>
      </c>
      <c r="AE181" s="48">
        <f t="shared" si="66"/>
        <v>514</v>
      </c>
      <c r="AF181" s="48">
        <f t="shared" si="67"/>
        <v>1775</v>
      </c>
      <c r="AG181" s="48">
        <f t="shared" si="68"/>
        <v>5033</v>
      </c>
      <c r="AH181" s="48">
        <f t="shared" si="69"/>
        <v>0</v>
      </c>
      <c r="AI181" s="13">
        <f t="shared" si="70"/>
        <v>0</v>
      </c>
      <c r="AJ181" s="24">
        <f t="shared" si="71"/>
        <v>0</v>
      </c>
    </row>
    <row r="182" spans="1:36">
      <c r="A182" s="6" t="s">
        <v>62</v>
      </c>
      <c r="B182" s="5"/>
      <c r="C182" s="5"/>
      <c r="D182" s="5"/>
      <c r="E182" s="5"/>
      <c r="F182" s="5"/>
      <c r="G182" s="5">
        <v>333</v>
      </c>
      <c r="H182" s="5"/>
      <c r="I182" s="5"/>
      <c r="J182" s="5"/>
      <c r="K182" s="5"/>
      <c r="L182" s="5"/>
      <c r="M182" s="5"/>
      <c r="N182" s="5">
        <v>333</v>
      </c>
      <c r="O182" s="5"/>
      <c r="P182" s="5"/>
      <c r="T182" s="48" t="str">
        <f t="shared" si="72"/>
        <v>ANGOSTURA</v>
      </c>
      <c r="U182" s="48">
        <f t="shared" si="56"/>
        <v>0</v>
      </c>
      <c r="V182" s="48">
        <f t="shared" si="57"/>
        <v>0</v>
      </c>
      <c r="W182" s="48">
        <f t="shared" si="58"/>
        <v>0</v>
      </c>
      <c r="X182" s="48">
        <f t="shared" si="59"/>
        <v>0</v>
      </c>
      <c r="Y182" s="48">
        <f t="shared" si="60"/>
        <v>0</v>
      </c>
      <c r="Z182" s="48">
        <f t="shared" si="61"/>
        <v>333</v>
      </c>
      <c r="AA182" s="48">
        <f t="shared" si="62"/>
        <v>0</v>
      </c>
      <c r="AB182" s="48">
        <f t="shared" si="63"/>
        <v>0</v>
      </c>
      <c r="AC182" s="48">
        <f t="shared" si="64"/>
        <v>0</v>
      </c>
      <c r="AD182" s="48">
        <f t="shared" si="65"/>
        <v>0</v>
      </c>
      <c r="AE182" s="48">
        <f t="shared" si="66"/>
        <v>0</v>
      </c>
      <c r="AF182" s="48">
        <f t="shared" si="67"/>
        <v>0</v>
      </c>
      <c r="AG182" s="48">
        <f t="shared" si="68"/>
        <v>333</v>
      </c>
      <c r="AH182" s="48">
        <f t="shared" si="69"/>
        <v>0</v>
      </c>
      <c r="AI182" s="13">
        <f t="shared" si="70"/>
        <v>0</v>
      </c>
      <c r="AJ182" s="24">
        <f t="shared" si="71"/>
        <v>0</v>
      </c>
    </row>
    <row r="183" spans="1:36">
      <c r="A183" s="6" t="s">
        <v>478</v>
      </c>
      <c r="B183" s="5"/>
      <c r="C183" s="5"/>
      <c r="D183" s="5"/>
      <c r="E183" s="5"/>
      <c r="F183" s="5"/>
      <c r="G183" s="5"/>
      <c r="H183" s="5"/>
      <c r="I183" s="5">
        <v>265</v>
      </c>
      <c r="J183" s="5"/>
      <c r="K183" s="5"/>
      <c r="L183" s="5"/>
      <c r="M183" s="5"/>
      <c r="N183" s="5">
        <v>265</v>
      </c>
      <c r="O183" s="5"/>
      <c r="P183" s="5"/>
      <c r="T183" s="48" t="str">
        <f t="shared" si="72"/>
        <v>CRAVO NORTE</v>
      </c>
      <c r="U183" s="48">
        <f t="shared" si="56"/>
        <v>0</v>
      </c>
      <c r="V183" s="48">
        <f t="shared" si="57"/>
        <v>0</v>
      </c>
      <c r="W183" s="48">
        <f t="shared" si="58"/>
        <v>0</v>
      </c>
      <c r="X183" s="48">
        <f t="shared" si="59"/>
        <v>0</v>
      </c>
      <c r="Y183" s="48">
        <f t="shared" si="60"/>
        <v>0</v>
      </c>
      <c r="Z183" s="48">
        <f t="shared" si="61"/>
        <v>0</v>
      </c>
      <c r="AA183" s="48">
        <f t="shared" si="62"/>
        <v>0</v>
      </c>
      <c r="AB183" s="48">
        <f t="shared" si="63"/>
        <v>265</v>
      </c>
      <c r="AC183" s="48">
        <f t="shared" si="64"/>
        <v>0</v>
      </c>
      <c r="AD183" s="48">
        <f t="shared" si="65"/>
        <v>0</v>
      </c>
      <c r="AE183" s="48">
        <f t="shared" si="66"/>
        <v>0</v>
      </c>
      <c r="AF183" s="48">
        <f t="shared" si="67"/>
        <v>0</v>
      </c>
      <c r="AG183" s="48">
        <f t="shared" si="68"/>
        <v>265</v>
      </c>
      <c r="AH183" s="48">
        <f t="shared" si="69"/>
        <v>0</v>
      </c>
      <c r="AI183" s="13">
        <f t="shared" si="70"/>
        <v>0</v>
      </c>
      <c r="AJ183" s="24">
        <f t="shared" si="71"/>
        <v>0</v>
      </c>
    </row>
    <row r="184" spans="1:36">
      <c r="A184" s="6" t="s">
        <v>249</v>
      </c>
      <c r="B184" s="5"/>
      <c r="C184" s="5"/>
      <c r="D184" s="5">
        <v>1140</v>
      </c>
      <c r="E184" s="5">
        <v>372</v>
      </c>
      <c r="F184" s="5"/>
      <c r="G184" s="5">
        <v>199</v>
      </c>
      <c r="H184" s="5">
        <v>1583</v>
      </c>
      <c r="I184" s="5"/>
      <c r="J184" s="5">
        <v>244</v>
      </c>
      <c r="K184" s="5">
        <v>1583</v>
      </c>
      <c r="L184" s="5"/>
      <c r="M184" s="5"/>
      <c r="N184" s="5">
        <v>5121</v>
      </c>
      <c r="O184" s="5"/>
      <c r="P184" s="5"/>
      <c r="T184" s="48" t="str">
        <f t="shared" si="72"/>
        <v>CAUCASIA</v>
      </c>
      <c r="U184" s="48">
        <f t="shared" si="56"/>
        <v>0</v>
      </c>
      <c r="V184" s="48">
        <f t="shared" si="57"/>
        <v>0</v>
      </c>
      <c r="W184" s="48">
        <f t="shared" si="58"/>
        <v>1140</v>
      </c>
      <c r="X184" s="48">
        <f t="shared" si="59"/>
        <v>372</v>
      </c>
      <c r="Y184" s="48">
        <f t="shared" si="60"/>
        <v>0</v>
      </c>
      <c r="Z184" s="48">
        <f t="shared" si="61"/>
        <v>199</v>
      </c>
      <c r="AA184" s="48">
        <f t="shared" si="62"/>
        <v>1583</v>
      </c>
      <c r="AB184" s="48">
        <f t="shared" si="63"/>
        <v>0</v>
      </c>
      <c r="AC184" s="48">
        <f t="shared" si="64"/>
        <v>244</v>
      </c>
      <c r="AD184" s="48">
        <f t="shared" si="65"/>
        <v>1583</v>
      </c>
      <c r="AE184" s="48">
        <f t="shared" si="66"/>
        <v>0</v>
      </c>
      <c r="AF184" s="48">
        <f t="shared" si="67"/>
        <v>0</v>
      </c>
      <c r="AG184" s="48">
        <f t="shared" si="68"/>
        <v>5121</v>
      </c>
      <c r="AH184" s="48">
        <f t="shared" si="69"/>
        <v>0</v>
      </c>
      <c r="AI184" s="13">
        <f t="shared" si="70"/>
        <v>0</v>
      </c>
      <c r="AJ184" s="24">
        <f t="shared" si="71"/>
        <v>0</v>
      </c>
    </row>
    <row r="185" spans="1:36">
      <c r="A185" s="6" t="s">
        <v>480</v>
      </c>
      <c r="B185" s="5"/>
      <c r="C185" s="5"/>
      <c r="D185" s="5"/>
      <c r="E185" s="5"/>
      <c r="F185" s="5"/>
      <c r="G185" s="5"/>
      <c r="H185" s="5"/>
      <c r="I185" s="5">
        <v>280</v>
      </c>
      <c r="J185" s="5"/>
      <c r="K185" s="5"/>
      <c r="L185" s="5"/>
      <c r="M185" s="5">
        <v>315</v>
      </c>
      <c r="N185" s="5">
        <v>595</v>
      </c>
      <c r="O185" s="5"/>
      <c r="P185" s="5"/>
      <c r="T185" s="48" t="str">
        <f t="shared" si="72"/>
        <v>ALBANIA</v>
      </c>
      <c r="U185" s="48">
        <f t="shared" si="56"/>
        <v>0</v>
      </c>
      <c r="V185" s="48">
        <f t="shared" si="57"/>
        <v>0</v>
      </c>
      <c r="W185" s="48">
        <f t="shared" si="58"/>
        <v>0</v>
      </c>
      <c r="X185" s="48">
        <f t="shared" si="59"/>
        <v>0</v>
      </c>
      <c r="Y185" s="48">
        <f t="shared" si="60"/>
        <v>0</v>
      </c>
      <c r="Z185" s="48">
        <f t="shared" si="61"/>
        <v>0</v>
      </c>
      <c r="AA185" s="48">
        <f t="shared" si="62"/>
        <v>0</v>
      </c>
      <c r="AB185" s="48">
        <f t="shared" si="63"/>
        <v>280</v>
      </c>
      <c r="AC185" s="48">
        <f t="shared" si="64"/>
        <v>0</v>
      </c>
      <c r="AD185" s="48">
        <f t="shared" si="65"/>
        <v>0</v>
      </c>
      <c r="AE185" s="48">
        <f t="shared" si="66"/>
        <v>0</v>
      </c>
      <c r="AF185" s="48">
        <f t="shared" si="67"/>
        <v>315</v>
      </c>
      <c r="AG185" s="48">
        <f t="shared" si="68"/>
        <v>595</v>
      </c>
      <c r="AH185" s="48">
        <f t="shared" si="69"/>
        <v>0</v>
      </c>
      <c r="AI185" s="13">
        <f t="shared" si="70"/>
        <v>0</v>
      </c>
      <c r="AJ185" s="24">
        <f t="shared" si="71"/>
        <v>0</v>
      </c>
    </row>
    <row r="186" spans="1:36">
      <c r="A186" s="6" t="s">
        <v>46</v>
      </c>
      <c r="B186" s="5"/>
      <c r="C186" s="5">
        <v>1494</v>
      </c>
      <c r="D186" s="5"/>
      <c r="E186" s="5"/>
      <c r="F186" s="5"/>
      <c r="G186" s="5">
        <v>1042</v>
      </c>
      <c r="H186" s="5"/>
      <c r="I186" s="5"/>
      <c r="J186" s="5"/>
      <c r="K186" s="5"/>
      <c r="L186" s="5"/>
      <c r="M186" s="5"/>
      <c r="N186" s="5">
        <v>2536</v>
      </c>
      <c r="O186" s="5"/>
      <c r="P186" s="5"/>
      <c r="T186" s="48" t="str">
        <f t="shared" si="72"/>
        <v>TAUSA</v>
      </c>
      <c r="U186" s="48">
        <f t="shared" si="56"/>
        <v>0</v>
      </c>
      <c r="V186" s="48">
        <f t="shared" si="57"/>
        <v>1494</v>
      </c>
      <c r="W186" s="48">
        <f t="shared" si="58"/>
        <v>0</v>
      </c>
      <c r="X186" s="48">
        <f t="shared" si="59"/>
        <v>0</v>
      </c>
      <c r="Y186" s="48">
        <f t="shared" si="60"/>
        <v>0</v>
      </c>
      <c r="Z186" s="48">
        <f t="shared" si="61"/>
        <v>1042</v>
      </c>
      <c r="AA186" s="48">
        <f t="shared" si="62"/>
        <v>0</v>
      </c>
      <c r="AB186" s="48">
        <f t="shared" si="63"/>
        <v>0</v>
      </c>
      <c r="AC186" s="48">
        <f t="shared" si="64"/>
        <v>0</v>
      </c>
      <c r="AD186" s="48">
        <f t="shared" si="65"/>
        <v>0</v>
      </c>
      <c r="AE186" s="48">
        <f t="shared" si="66"/>
        <v>0</v>
      </c>
      <c r="AF186" s="48">
        <f t="shared" si="67"/>
        <v>0</v>
      </c>
      <c r="AG186" s="48">
        <f t="shared" si="68"/>
        <v>2536</v>
      </c>
      <c r="AH186" s="48">
        <f t="shared" si="69"/>
        <v>0</v>
      </c>
      <c r="AI186" s="13">
        <f t="shared" si="70"/>
        <v>0</v>
      </c>
      <c r="AJ186" s="24">
        <f t="shared" si="71"/>
        <v>0</v>
      </c>
    </row>
    <row r="187" spans="1:36">
      <c r="A187" s="6" t="s">
        <v>482</v>
      </c>
      <c r="B187" s="5"/>
      <c r="C187" s="5"/>
      <c r="D187" s="5"/>
      <c r="E187" s="5"/>
      <c r="F187" s="5"/>
      <c r="G187" s="5"/>
      <c r="H187" s="5"/>
      <c r="I187" s="5">
        <v>360</v>
      </c>
      <c r="J187" s="5"/>
      <c r="K187" s="5"/>
      <c r="L187" s="5"/>
      <c r="M187" s="5"/>
      <c r="N187" s="5">
        <v>360</v>
      </c>
      <c r="O187" s="5"/>
      <c r="P187" s="5"/>
      <c r="T187" s="48" t="str">
        <f t="shared" si="72"/>
        <v>LA DORADA</v>
      </c>
      <c r="U187" s="48">
        <f t="shared" si="56"/>
        <v>0</v>
      </c>
      <c r="V187" s="48">
        <f t="shared" si="57"/>
        <v>0</v>
      </c>
      <c r="W187" s="48">
        <f t="shared" si="58"/>
        <v>0</v>
      </c>
      <c r="X187" s="48">
        <f t="shared" si="59"/>
        <v>0</v>
      </c>
      <c r="Y187" s="48">
        <f t="shared" si="60"/>
        <v>0</v>
      </c>
      <c r="Z187" s="48">
        <f t="shared" si="61"/>
        <v>0</v>
      </c>
      <c r="AA187" s="48">
        <f t="shared" si="62"/>
        <v>0</v>
      </c>
      <c r="AB187" s="48">
        <f t="shared" si="63"/>
        <v>360</v>
      </c>
      <c r="AC187" s="48">
        <f t="shared" si="64"/>
        <v>0</v>
      </c>
      <c r="AD187" s="48">
        <f t="shared" si="65"/>
        <v>0</v>
      </c>
      <c r="AE187" s="48">
        <f t="shared" si="66"/>
        <v>0</v>
      </c>
      <c r="AF187" s="48">
        <f t="shared" si="67"/>
        <v>0</v>
      </c>
      <c r="AG187" s="48">
        <f t="shared" si="68"/>
        <v>360</v>
      </c>
      <c r="AH187" s="48">
        <f t="shared" si="69"/>
        <v>0</v>
      </c>
      <c r="AI187" s="13">
        <f t="shared" si="70"/>
        <v>0</v>
      </c>
      <c r="AJ187" s="24">
        <f t="shared" si="71"/>
        <v>0</v>
      </c>
    </row>
    <row r="188" spans="1:36">
      <c r="A188" s="6" t="s">
        <v>579</v>
      </c>
      <c r="B188" s="5">
        <v>548</v>
      </c>
      <c r="C188" s="5">
        <v>1724</v>
      </c>
      <c r="D188" s="5">
        <v>341</v>
      </c>
      <c r="E188" s="5">
        <v>207</v>
      </c>
      <c r="F188" s="5">
        <v>207</v>
      </c>
      <c r="G188" s="5">
        <v>360</v>
      </c>
      <c r="H188" s="5">
        <v>781</v>
      </c>
      <c r="I188" s="5">
        <v>1230</v>
      </c>
      <c r="J188" s="5">
        <v>1023</v>
      </c>
      <c r="K188" s="5">
        <v>207</v>
      </c>
      <c r="L188" s="5"/>
      <c r="M188" s="5"/>
      <c r="N188" s="5">
        <v>6628</v>
      </c>
      <c r="O188" s="5"/>
      <c r="P188" s="5"/>
      <c r="T188" s="48" t="str">
        <f t="shared" si="72"/>
        <v>MIRITÍ - PARANÁ</v>
      </c>
      <c r="U188" s="48">
        <f t="shared" si="56"/>
        <v>548</v>
      </c>
      <c r="V188" s="48">
        <f t="shared" si="57"/>
        <v>1724</v>
      </c>
      <c r="W188" s="48">
        <f t="shared" si="58"/>
        <v>341</v>
      </c>
      <c r="X188" s="48">
        <f t="shared" si="59"/>
        <v>207</v>
      </c>
      <c r="Y188" s="48">
        <f t="shared" si="60"/>
        <v>207</v>
      </c>
      <c r="Z188" s="48">
        <f t="shared" si="61"/>
        <v>360</v>
      </c>
      <c r="AA188" s="48">
        <f t="shared" si="62"/>
        <v>781</v>
      </c>
      <c r="AB188" s="48">
        <f t="shared" si="63"/>
        <v>1230</v>
      </c>
      <c r="AC188" s="48">
        <f t="shared" si="64"/>
        <v>1023</v>
      </c>
      <c r="AD188" s="48">
        <f t="shared" si="65"/>
        <v>207</v>
      </c>
      <c r="AE188" s="48">
        <f t="shared" si="66"/>
        <v>0</v>
      </c>
      <c r="AF188" s="48">
        <f t="shared" si="67"/>
        <v>0</v>
      </c>
      <c r="AG188" s="48">
        <f t="shared" si="68"/>
        <v>6628</v>
      </c>
      <c r="AH188" s="48">
        <f t="shared" si="69"/>
        <v>0</v>
      </c>
      <c r="AI188" s="13">
        <f t="shared" si="70"/>
        <v>0</v>
      </c>
      <c r="AJ188" s="24">
        <f t="shared" si="71"/>
        <v>0</v>
      </c>
    </row>
    <row r="189" spans="1:36">
      <c r="A189" s="6" t="s">
        <v>343</v>
      </c>
      <c r="B189" s="5"/>
      <c r="C189" s="5"/>
      <c r="D189" s="5"/>
      <c r="E189" s="5"/>
      <c r="F189" s="5">
        <v>249</v>
      </c>
      <c r="G189" s="5">
        <v>999</v>
      </c>
      <c r="H189" s="5"/>
      <c r="I189" s="5">
        <v>631</v>
      </c>
      <c r="J189" s="5">
        <v>249</v>
      </c>
      <c r="K189" s="5">
        <v>525</v>
      </c>
      <c r="L189" s="5"/>
      <c r="M189" s="5"/>
      <c r="N189" s="5">
        <v>2653</v>
      </c>
      <c r="O189" s="5"/>
      <c r="P189" s="5"/>
      <c r="T189" s="48" t="str">
        <f t="shared" si="72"/>
        <v>ARMENIA - ANTIOQUIA</v>
      </c>
      <c r="U189" s="48">
        <f t="shared" si="56"/>
        <v>0</v>
      </c>
      <c r="V189" s="48">
        <f t="shared" si="57"/>
        <v>0</v>
      </c>
      <c r="W189" s="48">
        <f t="shared" si="58"/>
        <v>0</v>
      </c>
      <c r="X189" s="48">
        <f t="shared" si="59"/>
        <v>0</v>
      </c>
      <c r="Y189" s="48">
        <f t="shared" si="60"/>
        <v>249</v>
      </c>
      <c r="Z189" s="48">
        <f t="shared" si="61"/>
        <v>999</v>
      </c>
      <c r="AA189" s="48">
        <f t="shared" si="62"/>
        <v>0</v>
      </c>
      <c r="AB189" s="48">
        <f t="shared" si="63"/>
        <v>631</v>
      </c>
      <c r="AC189" s="48">
        <f t="shared" si="64"/>
        <v>249</v>
      </c>
      <c r="AD189" s="48">
        <f t="shared" si="65"/>
        <v>525</v>
      </c>
      <c r="AE189" s="48">
        <f t="shared" si="66"/>
        <v>0</v>
      </c>
      <c r="AF189" s="48">
        <f t="shared" si="67"/>
        <v>0</v>
      </c>
      <c r="AG189" s="48">
        <f t="shared" si="68"/>
        <v>2653</v>
      </c>
      <c r="AH189" s="48">
        <f t="shared" si="69"/>
        <v>0</v>
      </c>
      <c r="AI189" s="13">
        <f t="shared" si="70"/>
        <v>0</v>
      </c>
      <c r="AJ189" s="24">
        <f t="shared" si="71"/>
        <v>0</v>
      </c>
    </row>
    <row r="190" spans="1:36">
      <c r="A190" s="6" t="s">
        <v>296</v>
      </c>
      <c r="B190" s="5">
        <v>108</v>
      </c>
      <c r="C190" s="5"/>
      <c r="D190" s="5"/>
      <c r="E190" s="5"/>
      <c r="F190" s="5">
        <v>288</v>
      </c>
      <c r="G190" s="5">
        <v>90</v>
      </c>
      <c r="H190" s="5"/>
      <c r="I190" s="5">
        <v>432</v>
      </c>
      <c r="J190" s="5">
        <v>1080</v>
      </c>
      <c r="K190" s="5">
        <v>936</v>
      </c>
      <c r="L190" s="5">
        <v>810</v>
      </c>
      <c r="M190" s="5"/>
      <c r="N190" s="5">
        <v>3744</v>
      </c>
      <c r="O190" s="5"/>
      <c r="P190" s="5"/>
      <c r="T190" s="48" t="str">
        <f t="shared" si="72"/>
        <v>MEDINA</v>
      </c>
      <c r="U190" s="48">
        <f t="shared" si="56"/>
        <v>108</v>
      </c>
      <c r="V190" s="48">
        <f t="shared" si="57"/>
        <v>0</v>
      </c>
      <c r="W190" s="48">
        <f t="shared" si="58"/>
        <v>0</v>
      </c>
      <c r="X190" s="48">
        <f t="shared" si="59"/>
        <v>0</v>
      </c>
      <c r="Y190" s="48">
        <f t="shared" si="60"/>
        <v>288</v>
      </c>
      <c r="Z190" s="48">
        <f t="shared" si="61"/>
        <v>90</v>
      </c>
      <c r="AA190" s="48">
        <f t="shared" si="62"/>
        <v>0</v>
      </c>
      <c r="AB190" s="48">
        <f t="shared" si="63"/>
        <v>432</v>
      </c>
      <c r="AC190" s="48">
        <f t="shared" si="64"/>
        <v>1080</v>
      </c>
      <c r="AD190" s="48">
        <f t="shared" si="65"/>
        <v>936</v>
      </c>
      <c r="AE190" s="48">
        <f t="shared" si="66"/>
        <v>810</v>
      </c>
      <c r="AF190" s="48">
        <f t="shared" si="67"/>
        <v>0</v>
      </c>
      <c r="AG190" s="48">
        <f t="shared" si="68"/>
        <v>3744</v>
      </c>
      <c r="AH190" s="48">
        <f t="shared" si="69"/>
        <v>0</v>
      </c>
      <c r="AI190" s="13">
        <f t="shared" si="70"/>
        <v>0</v>
      </c>
      <c r="AJ190" s="24">
        <f t="shared" si="71"/>
        <v>0</v>
      </c>
    </row>
    <row r="191" spans="1:36">
      <c r="A191" s="6" t="s">
        <v>518</v>
      </c>
      <c r="B191" s="5"/>
      <c r="C191" s="5"/>
      <c r="D191" s="5"/>
      <c r="E191" s="5"/>
      <c r="F191" s="5"/>
      <c r="G191" s="5"/>
      <c r="H191" s="5"/>
      <c r="I191" s="5"/>
      <c r="J191" s="5">
        <v>244</v>
      </c>
      <c r="K191" s="5">
        <v>833</v>
      </c>
      <c r="L191" s="5"/>
      <c r="M191" s="5"/>
      <c r="N191" s="5">
        <v>1077</v>
      </c>
      <c r="O191" s="5"/>
      <c r="P191" s="5"/>
      <c r="T191" s="48" t="str">
        <f t="shared" si="72"/>
        <v>SAN JUAN DE URABA</v>
      </c>
      <c r="U191" s="48">
        <f t="shared" si="56"/>
        <v>0</v>
      </c>
      <c r="V191" s="48">
        <f t="shared" si="57"/>
        <v>0</v>
      </c>
      <c r="W191" s="48">
        <f t="shared" si="58"/>
        <v>0</v>
      </c>
      <c r="X191" s="48">
        <f t="shared" si="59"/>
        <v>0</v>
      </c>
      <c r="Y191" s="48">
        <f t="shared" si="60"/>
        <v>0</v>
      </c>
      <c r="Z191" s="48">
        <f t="shared" si="61"/>
        <v>0</v>
      </c>
      <c r="AA191" s="48">
        <f t="shared" si="62"/>
        <v>0</v>
      </c>
      <c r="AB191" s="48">
        <f t="shared" si="63"/>
        <v>0</v>
      </c>
      <c r="AC191" s="48">
        <f t="shared" si="64"/>
        <v>244</v>
      </c>
      <c r="AD191" s="48">
        <f t="shared" si="65"/>
        <v>833</v>
      </c>
      <c r="AE191" s="48">
        <f t="shared" si="66"/>
        <v>0</v>
      </c>
      <c r="AF191" s="48">
        <f t="shared" si="67"/>
        <v>0</v>
      </c>
      <c r="AG191" s="48">
        <f t="shared" si="68"/>
        <v>1077</v>
      </c>
      <c r="AH191" s="48">
        <f t="shared" si="69"/>
        <v>0</v>
      </c>
      <c r="AI191" s="13">
        <f t="shared" si="70"/>
        <v>0</v>
      </c>
      <c r="AJ191" s="24">
        <f t="shared" si="71"/>
        <v>0</v>
      </c>
    </row>
    <row r="192" spans="1:36">
      <c r="A192" s="6" t="s">
        <v>287</v>
      </c>
      <c r="B192" s="5">
        <v>8298</v>
      </c>
      <c r="C192" s="5">
        <v>1260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>
        <v>9558</v>
      </c>
      <c r="O192" s="5"/>
      <c r="P192" s="5"/>
      <c r="T192" s="48" t="str">
        <f t="shared" si="72"/>
        <v>TUNJA</v>
      </c>
      <c r="U192" s="48">
        <f t="shared" si="56"/>
        <v>8298</v>
      </c>
      <c r="V192" s="48">
        <f t="shared" si="57"/>
        <v>1260</v>
      </c>
      <c r="W192" s="48">
        <f t="shared" si="58"/>
        <v>0</v>
      </c>
      <c r="X192" s="48">
        <f t="shared" si="59"/>
        <v>0</v>
      </c>
      <c r="Y192" s="48">
        <f t="shared" si="60"/>
        <v>0</v>
      </c>
      <c r="Z192" s="48">
        <f t="shared" si="61"/>
        <v>0</v>
      </c>
      <c r="AA192" s="48">
        <f t="shared" si="62"/>
        <v>0</v>
      </c>
      <c r="AB192" s="48">
        <f t="shared" si="63"/>
        <v>0</v>
      </c>
      <c r="AC192" s="48">
        <f t="shared" si="64"/>
        <v>0</v>
      </c>
      <c r="AD192" s="48">
        <f t="shared" si="65"/>
        <v>0</v>
      </c>
      <c r="AE192" s="48">
        <f t="shared" si="66"/>
        <v>0</v>
      </c>
      <c r="AF192" s="48">
        <f t="shared" si="67"/>
        <v>0</v>
      </c>
      <c r="AG192" s="48">
        <f t="shared" si="68"/>
        <v>9558</v>
      </c>
      <c r="AH192" s="48">
        <f t="shared" si="69"/>
        <v>0</v>
      </c>
      <c r="AI192" s="13">
        <f t="shared" si="70"/>
        <v>0</v>
      </c>
      <c r="AJ192" s="24">
        <f t="shared" si="71"/>
        <v>0</v>
      </c>
    </row>
    <row r="193" spans="1:36">
      <c r="A193" s="6" t="s">
        <v>520</v>
      </c>
      <c r="B193" s="5"/>
      <c r="C193" s="5"/>
      <c r="D193" s="5"/>
      <c r="E193" s="5"/>
      <c r="F193" s="5"/>
      <c r="G193" s="5"/>
      <c r="H193" s="5"/>
      <c r="I193" s="5"/>
      <c r="J193" s="5">
        <v>153</v>
      </c>
      <c r="K193" s="5">
        <v>820</v>
      </c>
      <c r="L193" s="5"/>
      <c r="M193" s="5"/>
      <c r="N193" s="5">
        <v>973</v>
      </c>
      <c r="O193" s="5"/>
      <c r="P193" s="5"/>
      <c r="T193" s="48" t="str">
        <f t="shared" si="72"/>
        <v>SAN PEDRO DE URABA</v>
      </c>
      <c r="U193" s="48">
        <f t="shared" si="56"/>
        <v>0</v>
      </c>
      <c r="V193" s="48">
        <f t="shared" si="57"/>
        <v>0</v>
      </c>
      <c r="W193" s="48">
        <f t="shared" si="58"/>
        <v>0</v>
      </c>
      <c r="X193" s="48">
        <f t="shared" si="59"/>
        <v>0</v>
      </c>
      <c r="Y193" s="48">
        <f t="shared" si="60"/>
        <v>0</v>
      </c>
      <c r="Z193" s="48">
        <f t="shared" si="61"/>
        <v>0</v>
      </c>
      <c r="AA193" s="48">
        <f t="shared" si="62"/>
        <v>0</v>
      </c>
      <c r="AB193" s="48">
        <f t="shared" si="63"/>
        <v>0</v>
      </c>
      <c r="AC193" s="48">
        <f t="shared" si="64"/>
        <v>153</v>
      </c>
      <c r="AD193" s="48">
        <f t="shared" si="65"/>
        <v>820</v>
      </c>
      <c r="AE193" s="48">
        <f t="shared" si="66"/>
        <v>0</v>
      </c>
      <c r="AF193" s="48">
        <f t="shared" si="67"/>
        <v>0</v>
      </c>
      <c r="AG193" s="48">
        <f t="shared" si="68"/>
        <v>973</v>
      </c>
      <c r="AH193" s="48">
        <f t="shared" si="69"/>
        <v>0</v>
      </c>
      <c r="AI193" s="13">
        <f t="shared" si="70"/>
        <v>0</v>
      </c>
      <c r="AJ193" s="24">
        <f t="shared" si="71"/>
        <v>0</v>
      </c>
    </row>
    <row r="194" spans="1:36">
      <c r="A194" s="6" t="s">
        <v>236</v>
      </c>
      <c r="B194" s="5">
        <v>1878</v>
      </c>
      <c r="C194" s="5">
        <v>2336</v>
      </c>
      <c r="D194" s="5">
        <v>1353.45</v>
      </c>
      <c r="E194" s="5"/>
      <c r="F194" s="5"/>
      <c r="G194" s="5"/>
      <c r="H194" s="5"/>
      <c r="I194" s="5"/>
      <c r="J194" s="5"/>
      <c r="K194" s="5"/>
      <c r="L194" s="5"/>
      <c r="M194" s="5"/>
      <c r="N194" s="5">
        <v>5567.45</v>
      </c>
      <c r="O194" s="5"/>
      <c r="P194" s="5"/>
      <c r="T194" s="48" t="str">
        <f t="shared" si="72"/>
        <v>MIRAFLORES</v>
      </c>
      <c r="U194" s="48">
        <f t="shared" si="56"/>
        <v>1878</v>
      </c>
      <c r="V194" s="48">
        <f t="shared" si="57"/>
        <v>2336</v>
      </c>
      <c r="W194" s="48">
        <f t="shared" si="58"/>
        <v>1353.45</v>
      </c>
      <c r="X194" s="48">
        <f t="shared" si="59"/>
        <v>0</v>
      </c>
      <c r="Y194" s="48">
        <f t="shared" si="60"/>
        <v>0</v>
      </c>
      <c r="Z194" s="48">
        <f t="shared" si="61"/>
        <v>0</v>
      </c>
      <c r="AA194" s="48">
        <f t="shared" si="62"/>
        <v>0</v>
      </c>
      <c r="AB194" s="48">
        <f t="shared" si="63"/>
        <v>0</v>
      </c>
      <c r="AC194" s="48">
        <f t="shared" si="64"/>
        <v>0</v>
      </c>
      <c r="AD194" s="48">
        <f t="shared" si="65"/>
        <v>0</v>
      </c>
      <c r="AE194" s="48">
        <f t="shared" si="66"/>
        <v>0</v>
      </c>
      <c r="AF194" s="48">
        <f t="shared" si="67"/>
        <v>0</v>
      </c>
      <c r="AG194" s="48">
        <f t="shared" si="68"/>
        <v>5567.45</v>
      </c>
      <c r="AH194" s="48">
        <f t="shared" si="69"/>
        <v>0</v>
      </c>
      <c r="AI194" s="13">
        <f t="shared" si="70"/>
        <v>0</v>
      </c>
      <c r="AJ194" s="24">
        <f t="shared" si="71"/>
        <v>0</v>
      </c>
    </row>
    <row r="195" spans="1:36">
      <c r="A195" s="6" t="s">
        <v>522</v>
      </c>
      <c r="B195" s="5"/>
      <c r="C195" s="5"/>
      <c r="D195" s="5"/>
      <c r="E195" s="5"/>
      <c r="F195" s="5"/>
      <c r="G195" s="5"/>
      <c r="H195" s="5"/>
      <c r="I195" s="5"/>
      <c r="J195" s="5">
        <v>583</v>
      </c>
      <c r="K195" s="5"/>
      <c r="L195" s="5"/>
      <c r="M195" s="5"/>
      <c r="N195" s="5">
        <v>583</v>
      </c>
      <c r="O195" s="5"/>
      <c r="P195" s="5"/>
      <c r="T195" s="48" t="str">
        <f t="shared" si="72"/>
        <v>PRADO</v>
      </c>
      <c r="U195" s="48">
        <f t="shared" si="56"/>
        <v>0</v>
      </c>
      <c r="V195" s="48">
        <f t="shared" si="57"/>
        <v>0</v>
      </c>
      <c r="W195" s="48">
        <f t="shared" si="58"/>
        <v>0</v>
      </c>
      <c r="X195" s="48">
        <f t="shared" si="59"/>
        <v>0</v>
      </c>
      <c r="Y195" s="48">
        <f t="shared" si="60"/>
        <v>0</v>
      </c>
      <c r="Z195" s="48">
        <f t="shared" si="61"/>
        <v>0</v>
      </c>
      <c r="AA195" s="48">
        <f t="shared" si="62"/>
        <v>0</v>
      </c>
      <c r="AB195" s="48">
        <f t="shared" si="63"/>
        <v>0</v>
      </c>
      <c r="AC195" s="48">
        <f t="shared" si="64"/>
        <v>583</v>
      </c>
      <c r="AD195" s="48">
        <f t="shared" si="65"/>
        <v>0</v>
      </c>
      <c r="AE195" s="48">
        <f t="shared" si="66"/>
        <v>0</v>
      </c>
      <c r="AF195" s="48">
        <f t="shared" si="67"/>
        <v>0</v>
      </c>
      <c r="AG195" s="48">
        <f t="shared" si="68"/>
        <v>583</v>
      </c>
      <c r="AH195" s="48">
        <f t="shared" si="69"/>
        <v>0</v>
      </c>
      <c r="AI195" s="13">
        <f t="shared" si="70"/>
        <v>0</v>
      </c>
      <c r="AJ195" s="24">
        <f t="shared" si="71"/>
        <v>0</v>
      </c>
    </row>
    <row r="196" spans="1:36">
      <c r="A196" s="6" t="s">
        <v>193</v>
      </c>
      <c r="B196" s="5"/>
      <c r="C196" s="5">
        <v>482</v>
      </c>
      <c r="D196" s="5"/>
      <c r="E196" s="5"/>
      <c r="F196" s="5">
        <v>475</v>
      </c>
      <c r="G196" s="5">
        <v>913</v>
      </c>
      <c r="H196" s="5">
        <v>1900</v>
      </c>
      <c r="I196" s="5">
        <v>45</v>
      </c>
      <c r="J196" s="5"/>
      <c r="K196" s="5"/>
      <c r="L196" s="5">
        <v>1386</v>
      </c>
      <c r="M196" s="5"/>
      <c r="N196" s="5">
        <v>5201</v>
      </c>
      <c r="O196" s="5"/>
      <c r="P196" s="5"/>
      <c r="T196" s="48" t="str">
        <f t="shared" si="72"/>
        <v>SOLANO</v>
      </c>
      <c r="U196" s="48">
        <f t="shared" si="56"/>
        <v>0</v>
      </c>
      <c r="V196" s="48">
        <f t="shared" si="57"/>
        <v>482</v>
      </c>
      <c r="W196" s="48">
        <f t="shared" si="58"/>
        <v>0</v>
      </c>
      <c r="X196" s="48">
        <f t="shared" si="59"/>
        <v>0</v>
      </c>
      <c r="Y196" s="48">
        <f t="shared" si="60"/>
        <v>475</v>
      </c>
      <c r="Z196" s="48">
        <f t="shared" si="61"/>
        <v>913</v>
      </c>
      <c r="AA196" s="48">
        <f t="shared" si="62"/>
        <v>1900</v>
      </c>
      <c r="AB196" s="48">
        <f t="shared" si="63"/>
        <v>45</v>
      </c>
      <c r="AC196" s="48">
        <f t="shared" si="64"/>
        <v>0</v>
      </c>
      <c r="AD196" s="48">
        <f t="shared" si="65"/>
        <v>0</v>
      </c>
      <c r="AE196" s="48">
        <f t="shared" si="66"/>
        <v>1386</v>
      </c>
      <c r="AF196" s="48">
        <f t="shared" si="67"/>
        <v>0</v>
      </c>
      <c r="AG196" s="48">
        <f t="shared" si="68"/>
        <v>5201</v>
      </c>
      <c r="AH196" s="48">
        <f t="shared" si="69"/>
        <v>0</v>
      </c>
      <c r="AI196" s="13">
        <f t="shared" si="70"/>
        <v>0</v>
      </c>
      <c r="AJ196" s="24">
        <f t="shared" si="71"/>
        <v>0</v>
      </c>
    </row>
    <row r="197" spans="1:36">
      <c r="A197" s="6" t="s">
        <v>540</v>
      </c>
      <c r="B197" s="5"/>
      <c r="C197" s="5"/>
      <c r="D197" s="5"/>
      <c r="E197" s="5"/>
      <c r="F197" s="5"/>
      <c r="G197" s="5"/>
      <c r="H197" s="5"/>
      <c r="I197" s="5"/>
      <c r="J197" s="5">
        <v>214</v>
      </c>
      <c r="K197" s="5"/>
      <c r="L197" s="5"/>
      <c r="M197" s="5"/>
      <c r="N197" s="5">
        <v>214</v>
      </c>
      <c r="O197" s="5"/>
      <c r="P197" s="5"/>
      <c r="T197" s="48" t="str">
        <f t="shared" si="72"/>
        <v>FRANCISCO PIZARRO (SALAHONDA)</v>
      </c>
      <c r="U197" s="48">
        <f t="shared" si="56"/>
        <v>0</v>
      </c>
      <c r="V197" s="48">
        <f t="shared" si="57"/>
        <v>0</v>
      </c>
      <c r="W197" s="48">
        <f t="shared" si="58"/>
        <v>0</v>
      </c>
      <c r="X197" s="48">
        <f t="shared" si="59"/>
        <v>0</v>
      </c>
      <c r="Y197" s="48">
        <f t="shared" si="60"/>
        <v>0</v>
      </c>
      <c r="Z197" s="48">
        <f t="shared" si="61"/>
        <v>0</v>
      </c>
      <c r="AA197" s="48">
        <f t="shared" si="62"/>
        <v>0</v>
      </c>
      <c r="AB197" s="48">
        <f t="shared" si="63"/>
        <v>0</v>
      </c>
      <c r="AC197" s="48">
        <f t="shared" si="64"/>
        <v>214</v>
      </c>
      <c r="AD197" s="48">
        <f t="shared" si="65"/>
        <v>0</v>
      </c>
      <c r="AE197" s="48">
        <f t="shared" si="66"/>
        <v>0</v>
      </c>
      <c r="AF197" s="48">
        <f t="shared" si="67"/>
        <v>0</v>
      </c>
      <c r="AG197" s="48">
        <f t="shared" si="68"/>
        <v>214</v>
      </c>
      <c r="AH197" s="48">
        <f t="shared" si="69"/>
        <v>0</v>
      </c>
      <c r="AI197" s="13">
        <f t="shared" si="70"/>
        <v>0</v>
      </c>
      <c r="AJ197" s="24">
        <f t="shared" si="71"/>
        <v>0</v>
      </c>
    </row>
    <row r="198" spans="1:36">
      <c r="A198" s="6" t="s">
        <v>156</v>
      </c>
      <c r="B198" s="5">
        <v>540</v>
      </c>
      <c r="C198" s="5"/>
      <c r="D198" s="5"/>
      <c r="E198" s="5"/>
      <c r="F198" s="5"/>
      <c r="G198" s="5"/>
      <c r="H198" s="5"/>
      <c r="I198" s="5"/>
      <c r="J198" s="5"/>
      <c r="K198" s="5"/>
      <c r="L198" s="5">
        <v>1080</v>
      </c>
      <c r="M198" s="5">
        <v>1268</v>
      </c>
      <c r="N198" s="5">
        <v>2888</v>
      </c>
      <c r="O198" s="5"/>
      <c r="P198" s="5"/>
      <c r="T198" s="48" t="str">
        <f t="shared" si="72"/>
        <v>CIMITARRA</v>
      </c>
      <c r="U198" s="48">
        <f t="shared" si="56"/>
        <v>540</v>
      </c>
      <c r="V198" s="48">
        <f t="shared" si="57"/>
        <v>0</v>
      </c>
      <c r="W198" s="48">
        <f t="shared" si="58"/>
        <v>0</v>
      </c>
      <c r="X198" s="48">
        <f t="shared" si="59"/>
        <v>0</v>
      </c>
      <c r="Y198" s="48">
        <f t="shared" si="60"/>
        <v>0</v>
      </c>
      <c r="Z198" s="48">
        <f t="shared" si="61"/>
        <v>0</v>
      </c>
      <c r="AA198" s="48">
        <f t="shared" si="62"/>
        <v>0</v>
      </c>
      <c r="AB198" s="48">
        <f t="shared" si="63"/>
        <v>0</v>
      </c>
      <c r="AC198" s="48">
        <f t="shared" si="64"/>
        <v>0</v>
      </c>
      <c r="AD198" s="48">
        <f t="shared" si="65"/>
        <v>0</v>
      </c>
      <c r="AE198" s="48">
        <f t="shared" si="66"/>
        <v>1080</v>
      </c>
      <c r="AF198" s="48">
        <f t="shared" si="67"/>
        <v>1268</v>
      </c>
      <c r="AG198" s="48">
        <f t="shared" si="68"/>
        <v>2888</v>
      </c>
      <c r="AH198" s="48">
        <f t="shared" si="69"/>
        <v>0</v>
      </c>
      <c r="AI198" s="13">
        <f t="shared" si="70"/>
        <v>0</v>
      </c>
      <c r="AJ198" s="24">
        <f t="shared" si="71"/>
        <v>0</v>
      </c>
    </row>
    <row r="199" spans="1:36">
      <c r="A199" s="6" t="s">
        <v>543</v>
      </c>
      <c r="B199" s="5"/>
      <c r="C199" s="5"/>
      <c r="D199" s="5"/>
      <c r="E199" s="5"/>
      <c r="F199" s="5"/>
      <c r="G199" s="5"/>
      <c r="H199" s="5"/>
      <c r="I199" s="5"/>
      <c r="J199" s="5">
        <v>414</v>
      </c>
      <c r="K199" s="5"/>
      <c r="L199" s="5"/>
      <c r="M199" s="5"/>
      <c r="N199" s="5">
        <v>414</v>
      </c>
      <c r="O199" s="5"/>
      <c r="P199" s="5"/>
      <c r="T199" s="48" t="str">
        <f t="shared" si="72"/>
        <v>BOJACA</v>
      </c>
      <c r="U199" s="48">
        <f t="shared" si="56"/>
        <v>0</v>
      </c>
      <c r="V199" s="48">
        <f t="shared" si="57"/>
        <v>0</v>
      </c>
      <c r="W199" s="48">
        <f t="shared" si="58"/>
        <v>0</v>
      </c>
      <c r="X199" s="48">
        <f t="shared" si="59"/>
        <v>0</v>
      </c>
      <c r="Y199" s="48">
        <f t="shared" si="60"/>
        <v>0</v>
      </c>
      <c r="Z199" s="48">
        <f t="shared" si="61"/>
        <v>0</v>
      </c>
      <c r="AA199" s="48">
        <f t="shared" si="62"/>
        <v>0</v>
      </c>
      <c r="AB199" s="48">
        <f t="shared" si="63"/>
        <v>0</v>
      </c>
      <c r="AC199" s="48">
        <f t="shared" si="64"/>
        <v>414</v>
      </c>
      <c r="AD199" s="48">
        <f t="shared" si="65"/>
        <v>0</v>
      </c>
      <c r="AE199" s="48">
        <f t="shared" si="66"/>
        <v>0</v>
      </c>
      <c r="AF199" s="48">
        <f t="shared" si="67"/>
        <v>0</v>
      </c>
      <c r="AG199" s="48">
        <f t="shared" si="68"/>
        <v>414</v>
      </c>
      <c r="AH199" s="48">
        <f t="shared" si="69"/>
        <v>0</v>
      </c>
      <c r="AI199" s="13">
        <f t="shared" si="70"/>
        <v>0</v>
      </c>
      <c r="AJ199" s="24">
        <f t="shared" si="71"/>
        <v>0</v>
      </c>
    </row>
    <row r="200" spans="1:36">
      <c r="A200" s="6" t="s">
        <v>598</v>
      </c>
      <c r="B200" s="5">
        <v>494</v>
      </c>
      <c r="C200" s="5"/>
      <c r="D200" s="5"/>
      <c r="E200" s="5"/>
      <c r="F200" s="5">
        <v>89</v>
      </c>
      <c r="G200" s="5">
        <v>558</v>
      </c>
      <c r="H200" s="5">
        <v>700</v>
      </c>
      <c r="I200" s="5"/>
      <c r="J200" s="5"/>
      <c r="K200" s="5"/>
      <c r="L200" s="5"/>
      <c r="M200" s="5">
        <v>1350</v>
      </c>
      <c r="N200" s="5">
        <v>3191</v>
      </c>
      <c r="O200" s="5"/>
      <c r="P200" s="5"/>
      <c r="T200" s="48" t="str">
        <f t="shared" si="72"/>
        <v>VILLAGARZÓN</v>
      </c>
      <c r="U200" s="48">
        <f t="shared" si="56"/>
        <v>494</v>
      </c>
      <c r="V200" s="48">
        <f t="shared" si="57"/>
        <v>0</v>
      </c>
      <c r="W200" s="48">
        <f t="shared" si="58"/>
        <v>0</v>
      </c>
      <c r="X200" s="48">
        <f t="shared" si="59"/>
        <v>0</v>
      </c>
      <c r="Y200" s="48">
        <f t="shared" si="60"/>
        <v>89</v>
      </c>
      <c r="Z200" s="48">
        <f t="shared" si="61"/>
        <v>558</v>
      </c>
      <c r="AA200" s="48">
        <f t="shared" si="62"/>
        <v>700</v>
      </c>
      <c r="AB200" s="48">
        <f t="shared" si="63"/>
        <v>0</v>
      </c>
      <c r="AC200" s="48">
        <f t="shared" si="64"/>
        <v>0</v>
      </c>
      <c r="AD200" s="48">
        <f t="shared" si="65"/>
        <v>0</v>
      </c>
      <c r="AE200" s="48">
        <f t="shared" si="66"/>
        <v>0</v>
      </c>
      <c r="AF200" s="48">
        <f t="shared" si="67"/>
        <v>1350</v>
      </c>
      <c r="AG200" s="48">
        <f t="shared" si="68"/>
        <v>3191</v>
      </c>
      <c r="AH200" s="48">
        <f t="shared" si="69"/>
        <v>0</v>
      </c>
      <c r="AI200" s="13">
        <f t="shared" si="70"/>
        <v>0</v>
      </c>
      <c r="AJ200" s="24">
        <f t="shared" si="71"/>
        <v>0</v>
      </c>
    </row>
    <row r="201" spans="1:36">
      <c r="A201" s="6" t="s">
        <v>69</v>
      </c>
      <c r="B201" s="5"/>
      <c r="C201" s="5"/>
      <c r="D201" s="5"/>
      <c r="E201" s="5"/>
      <c r="F201" s="5"/>
      <c r="G201" s="5">
        <v>244</v>
      </c>
      <c r="H201" s="5">
        <v>306</v>
      </c>
      <c r="I201" s="5"/>
      <c r="J201" s="5"/>
      <c r="K201" s="5"/>
      <c r="L201" s="5"/>
      <c r="M201" s="5"/>
      <c r="N201" s="5">
        <v>550</v>
      </c>
      <c r="O201" s="5"/>
      <c r="P201" s="5"/>
      <c r="T201" s="48" t="str">
        <f t="shared" si="72"/>
        <v>GUADALUPE</v>
      </c>
      <c r="U201" s="48">
        <f t="shared" si="56"/>
        <v>0</v>
      </c>
      <c r="V201" s="48">
        <f t="shared" si="57"/>
        <v>0</v>
      </c>
      <c r="W201" s="48">
        <f t="shared" si="58"/>
        <v>0</v>
      </c>
      <c r="X201" s="48">
        <f t="shared" si="59"/>
        <v>0</v>
      </c>
      <c r="Y201" s="48">
        <f t="shared" si="60"/>
        <v>0</v>
      </c>
      <c r="Z201" s="48">
        <f t="shared" si="61"/>
        <v>244</v>
      </c>
      <c r="AA201" s="48">
        <f t="shared" si="62"/>
        <v>306</v>
      </c>
      <c r="AB201" s="48">
        <f t="shared" si="63"/>
        <v>0</v>
      </c>
      <c r="AC201" s="48">
        <f t="shared" si="64"/>
        <v>0</v>
      </c>
      <c r="AD201" s="48">
        <f t="shared" si="65"/>
        <v>0</v>
      </c>
      <c r="AE201" s="48">
        <f t="shared" si="66"/>
        <v>0</v>
      </c>
      <c r="AF201" s="48">
        <f t="shared" si="67"/>
        <v>0</v>
      </c>
      <c r="AG201" s="48">
        <f t="shared" si="68"/>
        <v>550</v>
      </c>
      <c r="AH201" s="48">
        <f t="shared" si="69"/>
        <v>0</v>
      </c>
      <c r="AI201" s="13">
        <f t="shared" si="70"/>
        <v>0</v>
      </c>
      <c r="AJ201" s="24">
        <f t="shared" si="71"/>
        <v>0</v>
      </c>
    </row>
    <row r="202" spans="1:36">
      <c r="A202" s="6" t="s">
        <v>597</v>
      </c>
      <c r="B202" s="5"/>
      <c r="C202" s="5"/>
      <c r="D202" s="5"/>
      <c r="E202" s="5"/>
      <c r="F202" s="5">
        <v>499</v>
      </c>
      <c r="G202" s="5"/>
      <c r="H202" s="5"/>
      <c r="I202" s="5"/>
      <c r="J202" s="5"/>
      <c r="K202" s="5">
        <v>582</v>
      </c>
      <c r="L202" s="5">
        <v>90</v>
      </c>
      <c r="M202" s="5"/>
      <c r="N202" s="5">
        <v>1171</v>
      </c>
      <c r="O202" s="5"/>
      <c r="P202" s="5"/>
      <c r="T202" s="48" t="str">
        <f t="shared" si="72"/>
        <v>VIlLANUEVA</v>
      </c>
      <c r="U202" s="48">
        <f t="shared" si="56"/>
        <v>0</v>
      </c>
      <c r="V202" s="48">
        <f t="shared" si="57"/>
        <v>0</v>
      </c>
      <c r="W202" s="48">
        <f t="shared" si="58"/>
        <v>0</v>
      </c>
      <c r="X202" s="48">
        <f t="shared" si="59"/>
        <v>0</v>
      </c>
      <c r="Y202" s="48">
        <f t="shared" si="60"/>
        <v>499</v>
      </c>
      <c r="Z202" s="48">
        <f t="shared" si="61"/>
        <v>0</v>
      </c>
      <c r="AA202" s="48">
        <f t="shared" si="62"/>
        <v>0</v>
      </c>
      <c r="AB202" s="48">
        <f t="shared" si="63"/>
        <v>0</v>
      </c>
      <c r="AC202" s="48">
        <f t="shared" si="64"/>
        <v>0</v>
      </c>
      <c r="AD202" s="48">
        <f t="shared" si="65"/>
        <v>582</v>
      </c>
      <c r="AE202" s="48">
        <f t="shared" si="66"/>
        <v>90</v>
      </c>
      <c r="AF202" s="48">
        <f t="shared" si="67"/>
        <v>0</v>
      </c>
      <c r="AG202" s="48">
        <f t="shared" si="68"/>
        <v>1171</v>
      </c>
      <c r="AH202" s="48">
        <f t="shared" si="69"/>
        <v>0</v>
      </c>
      <c r="AI202" s="13">
        <f t="shared" si="70"/>
        <v>0</v>
      </c>
      <c r="AJ202" s="24">
        <f t="shared" si="71"/>
        <v>0</v>
      </c>
    </row>
    <row r="203" spans="1:36">
      <c r="A203" s="6" t="s">
        <v>375</v>
      </c>
      <c r="B203" s="5"/>
      <c r="C203" s="5"/>
      <c r="D203" s="5">
        <v>450</v>
      </c>
      <c r="E203" s="5"/>
      <c r="F203" s="5">
        <v>900</v>
      </c>
      <c r="G203" s="5">
        <v>1250</v>
      </c>
      <c r="H203" s="5">
        <v>249</v>
      </c>
      <c r="I203" s="5"/>
      <c r="J203" s="5">
        <v>249</v>
      </c>
      <c r="K203" s="5">
        <v>149</v>
      </c>
      <c r="L203" s="5"/>
      <c r="M203" s="5"/>
      <c r="N203" s="5">
        <v>3247</v>
      </c>
      <c r="O203" s="5"/>
      <c r="P203" s="5"/>
      <c r="T203" s="48" t="str">
        <f t="shared" si="72"/>
        <v>PAIPA</v>
      </c>
      <c r="U203" s="48">
        <f t="shared" si="56"/>
        <v>0</v>
      </c>
      <c r="V203" s="48">
        <f t="shared" si="57"/>
        <v>0</v>
      </c>
      <c r="W203" s="48">
        <f t="shared" si="58"/>
        <v>450</v>
      </c>
      <c r="X203" s="48">
        <f t="shared" si="59"/>
        <v>0</v>
      </c>
      <c r="Y203" s="48">
        <f t="shared" si="60"/>
        <v>900</v>
      </c>
      <c r="Z203" s="48">
        <f t="shared" si="61"/>
        <v>1250</v>
      </c>
      <c r="AA203" s="48">
        <f t="shared" si="62"/>
        <v>249</v>
      </c>
      <c r="AB203" s="48">
        <f t="shared" si="63"/>
        <v>0</v>
      </c>
      <c r="AC203" s="48">
        <f t="shared" si="64"/>
        <v>249</v>
      </c>
      <c r="AD203" s="48">
        <f t="shared" si="65"/>
        <v>149</v>
      </c>
      <c r="AE203" s="48">
        <f t="shared" si="66"/>
        <v>0</v>
      </c>
      <c r="AF203" s="48">
        <f t="shared" si="67"/>
        <v>0</v>
      </c>
      <c r="AG203" s="48">
        <f t="shared" si="68"/>
        <v>3247</v>
      </c>
      <c r="AH203" s="48">
        <f t="shared" si="69"/>
        <v>0</v>
      </c>
      <c r="AI203" s="13">
        <f t="shared" si="70"/>
        <v>0</v>
      </c>
      <c r="AJ203" s="24">
        <f t="shared" si="71"/>
        <v>0</v>
      </c>
    </row>
    <row r="204" spans="1:36">
      <c r="A204" s="6" t="s">
        <v>590</v>
      </c>
      <c r="B204" s="5"/>
      <c r="C204" s="5"/>
      <c r="D204" s="5"/>
      <c r="E204" s="5"/>
      <c r="F204" s="5"/>
      <c r="G204" s="5"/>
      <c r="H204" s="5"/>
      <c r="I204" s="5"/>
      <c r="J204" s="5">
        <v>583</v>
      </c>
      <c r="K204" s="5"/>
      <c r="L204" s="5"/>
      <c r="M204" s="5"/>
      <c r="N204" s="5">
        <v>583</v>
      </c>
      <c r="O204" s="5"/>
      <c r="P204" s="5"/>
      <c r="T204" s="48" t="str">
        <f t="shared" si="72"/>
        <v>PURIFICACIÓN</v>
      </c>
      <c r="U204" s="48">
        <f t="shared" si="56"/>
        <v>0</v>
      </c>
      <c r="V204" s="48">
        <f t="shared" si="57"/>
        <v>0</v>
      </c>
      <c r="W204" s="48">
        <f t="shared" si="58"/>
        <v>0</v>
      </c>
      <c r="X204" s="48">
        <f t="shared" si="59"/>
        <v>0</v>
      </c>
      <c r="Y204" s="48">
        <f t="shared" si="60"/>
        <v>0</v>
      </c>
      <c r="Z204" s="48">
        <f t="shared" si="61"/>
        <v>0</v>
      </c>
      <c r="AA204" s="48">
        <f t="shared" si="62"/>
        <v>0</v>
      </c>
      <c r="AB204" s="48">
        <f t="shared" si="63"/>
        <v>0</v>
      </c>
      <c r="AC204" s="48">
        <f t="shared" si="64"/>
        <v>583</v>
      </c>
      <c r="AD204" s="48">
        <f t="shared" si="65"/>
        <v>0</v>
      </c>
      <c r="AE204" s="48">
        <f t="shared" si="66"/>
        <v>0</v>
      </c>
      <c r="AF204" s="48">
        <f t="shared" si="67"/>
        <v>0</v>
      </c>
      <c r="AG204" s="48">
        <f t="shared" si="68"/>
        <v>583</v>
      </c>
      <c r="AH204" s="48">
        <f t="shared" si="69"/>
        <v>0</v>
      </c>
      <c r="AI204" s="13">
        <f t="shared" si="70"/>
        <v>0</v>
      </c>
      <c r="AJ204" s="24">
        <f t="shared" si="71"/>
        <v>0</v>
      </c>
    </row>
    <row r="205" spans="1:36">
      <c r="A205" s="6" t="s">
        <v>260</v>
      </c>
      <c r="B205" s="5"/>
      <c r="C205" s="5">
        <v>315</v>
      </c>
      <c r="D205" s="5"/>
      <c r="E205" s="5"/>
      <c r="F205" s="5"/>
      <c r="G205" s="5"/>
      <c r="H205" s="5"/>
      <c r="I205" s="5"/>
      <c r="J205" s="5">
        <v>252</v>
      </c>
      <c r="K205" s="5"/>
      <c r="L205" s="5"/>
      <c r="M205" s="5"/>
      <c r="N205" s="5">
        <v>567</v>
      </c>
      <c r="O205" s="5"/>
      <c r="P205" s="5"/>
      <c r="T205" s="48" t="str">
        <f t="shared" si="72"/>
        <v>RIONEGRO</v>
      </c>
      <c r="U205" s="48">
        <f t="shared" si="56"/>
        <v>0</v>
      </c>
      <c r="V205" s="48">
        <f t="shared" si="57"/>
        <v>315</v>
      </c>
      <c r="W205" s="48">
        <f t="shared" si="58"/>
        <v>0</v>
      </c>
      <c r="X205" s="48">
        <f t="shared" si="59"/>
        <v>0</v>
      </c>
      <c r="Y205" s="48">
        <f t="shared" si="60"/>
        <v>0</v>
      </c>
      <c r="Z205" s="48">
        <f t="shared" si="61"/>
        <v>0</v>
      </c>
      <c r="AA205" s="48">
        <f t="shared" si="62"/>
        <v>0</v>
      </c>
      <c r="AB205" s="48">
        <f t="shared" si="63"/>
        <v>0</v>
      </c>
      <c r="AC205" s="48">
        <f t="shared" si="64"/>
        <v>252</v>
      </c>
      <c r="AD205" s="48">
        <f t="shared" si="65"/>
        <v>0</v>
      </c>
      <c r="AE205" s="48">
        <f t="shared" si="66"/>
        <v>0</v>
      </c>
      <c r="AF205" s="48">
        <f t="shared" si="67"/>
        <v>0</v>
      </c>
      <c r="AG205" s="48">
        <f t="shared" si="68"/>
        <v>567</v>
      </c>
      <c r="AH205" s="48">
        <f t="shared" si="69"/>
        <v>0</v>
      </c>
      <c r="AI205" s="13">
        <f t="shared" si="70"/>
        <v>0</v>
      </c>
      <c r="AJ205" s="24">
        <f t="shared" si="71"/>
        <v>0</v>
      </c>
    </row>
    <row r="206" spans="1:36">
      <c r="A206" s="6" t="s">
        <v>552</v>
      </c>
      <c r="B206" s="5"/>
      <c r="C206" s="5"/>
      <c r="D206" s="5"/>
      <c r="E206" s="5"/>
      <c r="F206" s="5"/>
      <c r="G206" s="5"/>
      <c r="H206" s="5"/>
      <c r="I206" s="5"/>
      <c r="J206" s="5"/>
      <c r="K206" s="5">
        <v>583</v>
      </c>
      <c r="L206" s="5"/>
      <c r="M206" s="5"/>
      <c r="N206" s="5">
        <v>583</v>
      </c>
      <c r="O206" s="5"/>
      <c r="P206" s="5"/>
      <c r="T206" s="48" t="str">
        <f t="shared" si="72"/>
        <v>ARBOLETES</v>
      </c>
      <c r="U206" s="48">
        <f t="shared" si="56"/>
        <v>0</v>
      </c>
      <c r="V206" s="48">
        <f t="shared" si="57"/>
        <v>0</v>
      </c>
      <c r="W206" s="48">
        <f t="shared" si="58"/>
        <v>0</v>
      </c>
      <c r="X206" s="48">
        <f t="shared" si="59"/>
        <v>0</v>
      </c>
      <c r="Y206" s="48">
        <f t="shared" si="60"/>
        <v>0</v>
      </c>
      <c r="Z206" s="48">
        <f t="shared" si="61"/>
        <v>0</v>
      </c>
      <c r="AA206" s="48">
        <f t="shared" si="62"/>
        <v>0</v>
      </c>
      <c r="AB206" s="48">
        <f t="shared" si="63"/>
        <v>0</v>
      </c>
      <c r="AC206" s="48">
        <f t="shared" si="64"/>
        <v>0</v>
      </c>
      <c r="AD206" s="48">
        <f t="shared" si="65"/>
        <v>583</v>
      </c>
      <c r="AE206" s="48">
        <f t="shared" si="66"/>
        <v>0</v>
      </c>
      <c r="AF206" s="48">
        <f t="shared" si="67"/>
        <v>0</v>
      </c>
      <c r="AG206" s="48">
        <f t="shared" si="68"/>
        <v>583</v>
      </c>
      <c r="AH206" s="48">
        <f t="shared" si="69"/>
        <v>0</v>
      </c>
      <c r="AI206" s="13">
        <f t="shared" si="70"/>
        <v>0</v>
      </c>
      <c r="AJ206" s="24">
        <f t="shared" si="71"/>
        <v>0</v>
      </c>
    </row>
    <row r="207" spans="1:36">
      <c r="A207" s="6" t="s">
        <v>262</v>
      </c>
      <c r="B207" s="5"/>
      <c r="C207" s="5"/>
      <c r="D207" s="5">
        <v>315</v>
      </c>
      <c r="E207" s="5"/>
      <c r="F207" s="5"/>
      <c r="G207" s="5"/>
      <c r="H207" s="5"/>
      <c r="I207" s="5"/>
      <c r="J207" s="5"/>
      <c r="K207" s="5"/>
      <c r="L207" s="5"/>
      <c r="M207" s="5"/>
      <c r="N207" s="5">
        <v>315</v>
      </c>
      <c r="O207" s="5"/>
      <c r="P207" s="5"/>
      <c r="T207" s="48" t="str">
        <f t="shared" si="72"/>
        <v>PORE</v>
      </c>
      <c r="U207" s="48">
        <f t="shared" si="56"/>
        <v>0</v>
      </c>
      <c r="V207" s="48">
        <f t="shared" si="57"/>
        <v>0</v>
      </c>
      <c r="W207" s="48">
        <f t="shared" si="58"/>
        <v>315</v>
      </c>
      <c r="X207" s="48">
        <f t="shared" si="59"/>
        <v>0</v>
      </c>
      <c r="Y207" s="48">
        <f t="shared" si="60"/>
        <v>0</v>
      </c>
      <c r="Z207" s="48">
        <f t="shared" si="61"/>
        <v>0</v>
      </c>
      <c r="AA207" s="48">
        <f t="shared" si="62"/>
        <v>0</v>
      </c>
      <c r="AB207" s="48">
        <f t="shared" si="63"/>
        <v>0</v>
      </c>
      <c r="AC207" s="48">
        <f t="shared" si="64"/>
        <v>0</v>
      </c>
      <c r="AD207" s="48">
        <f t="shared" si="65"/>
        <v>0</v>
      </c>
      <c r="AE207" s="48">
        <f t="shared" si="66"/>
        <v>0</v>
      </c>
      <c r="AF207" s="48">
        <f t="shared" si="67"/>
        <v>0</v>
      </c>
      <c r="AG207" s="48">
        <f t="shared" si="68"/>
        <v>315</v>
      </c>
      <c r="AH207" s="48">
        <f t="shared" si="69"/>
        <v>0</v>
      </c>
      <c r="AI207" s="13">
        <f t="shared" si="70"/>
        <v>0</v>
      </c>
      <c r="AJ207" s="24">
        <f t="shared" si="71"/>
        <v>0</v>
      </c>
    </row>
    <row r="208" spans="1:36">
      <c r="A208" s="6" t="s">
        <v>563</v>
      </c>
      <c r="B208" s="5"/>
      <c r="C208" s="5"/>
      <c r="D208" s="5"/>
      <c r="E208" s="5"/>
      <c r="F208" s="5"/>
      <c r="G208" s="5"/>
      <c r="H208" s="5"/>
      <c r="I208" s="5"/>
      <c r="J208" s="5"/>
      <c r="K208" s="5">
        <v>458</v>
      </c>
      <c r="L208" s="5"/>
      <c r="M208" s="5"/>
      <c r="N208" s="5">
        <v>458</v>
      </c>
      <c r="O208" s="5"/>
      <c r="P208" s="5"/>
      <c r="T208" s="48" t="str">
        <f t="shared" si="72"/>
        <v>HATO COROZAL</v>
      </c>
      <c r="U208" s="48">
        <f t="shared" si="56"/>
        <v>0</v>
      </c>
      <c r="V208" s="48">
        <f t="shared" si="57"/>
        <v>0</v>
      </c>
      <c r="W208" s="48">
        <f t="shared" si="58"/>
        <v>0</v>
      </c>
      <c r="X208" s="48">
        <f t="shared" si="59"/>
        <v>0</v>
      </c>
      <c r="Y208" s="48">
        <f t="shared" si="60"/>
        <v>0</v>
      </c>
      <c r="Z208" s="48">
        <f t="shared" si="61"/>
        <v>0</v>
      </c>
      <c r="AA208" s="48">
        <f t="shared" si="62"/>
        <v>0</v>
      </c>
      <c r="AB208" s="48">
        <f t="shared" si="63"/>
        <v>0</v>
      </c>
      <c r="AC208" s="48">
        <f t="shared" si="64"/>
        <v>0</v>
      </c>
      <c r="AD208" s="48">
        <f t="shared" si="65"/>
        <v>458</v>
      </c>
      <c r="AE208" s="48">
        <f t="shared" si="66"/>
        <v>0</v>
      </c>
      <c r="AF208" s="48">
        <f t="shared" si="67"/>
        <v>0</v>
      </c>
      <c r="AG208" s="48">
        <f t="shared" si="68"/>
        <v>458</v>
      </c>
      <c r="AH208" s="48">
        <f t="shared" si="69"/>
        <v>0</v>
      </c>
      <c r="AI208" s="13">
        <f t="shared" si="70"/>
        <v>0</v>
      </c>
      <c r="AJ208" s="24">
        <f t="shared" si="71"/>
        <v>0</v>
      </c>
    </row>
    <row r="209" spans="1:36">
      <c r="A209" s="6" t="s">
        <v>574</v>
      </c>
      <c r="B209" s="5"/>
      <c r="C209" s="5"/>
      <c r="D209" s="5"/>
      <c r="E209" s="5"/>
      <c r="F209" s="5"/>
      <c r="G209" s="5">
        <v>1583</v>
      </c>
      <c r="H209" s="5"/>
      <c r="I209" s="5"/>
      <c r="J209" s="5"/>
      <c r="K209" s="5"/>
      <c r="L209" s="5"/>
      <c r="M209" s="5"/>
      <c r="N209" s="5">
        <v>1583</v>
      </c>
      <c r="O209" s="5"/>
      <c r="P209" s="5"/>
      <c r="T209" s="48" t="str">
        <f t="shared" si="72"/>
        <v>LA JAGUA DE IBIRICO</v>
      </c>
      <c r="U209" s="48">
        <f t="shared" si="56"/>
        <v>0</v>
      </c>
      <c r="V209" s="48">
        <f t="shared" si="57"/>
        <v>0</v>
      </c>
      <c r="W209" s="48">
        <f t="shared" si="58"/>
        <v>0</v>
      </c>
      <c r="X209" s="48">
        <f t="shared" si="59"/>
        <v>0</v>
      </c>
      <c r="Y209" s="48">
        <f t="shared" si="60"/>
        <v>0</v>
      </c>
      <c r="Z209" s="48">
        <f t="shared" si="61"/>
        <v>1583</v>
      </c>
      <c r="AA209" s="48">
        <f t="shared" si="62"/>
        <v>0</v>
      </c>
      <c r="AB209" s="48">
        <f t="shared" si="63"/>
        <v>0</v>
      </c>
      <c r="AC209" s="48">
        <f t="shared" si="64"/>
        <v>0</v>
      </c>
      <c r="AD209" s="48">
        <f t="shared" si="65"/>
        <v>0</v>
      </c>
      <c r="AE209" s="48">
        <f t="shared" si="66"/>
        <v>0</v>
      </c>
      <c r="AF209" s="48">
        <f t="shared" si="67"/>
        <v>0</v>
      </c>
      <c r="AG209" s="48">
        <f t="shared" si="68"/>
        <v>1583</v>
      </c>
      <c r="AH209" s="48">
        <f t="shared" si="69"/>
        <v>0</v>
      </c>
      <c r="AI209" s="13">
        <f t="shared" si="70"/>
        <v>0</v>
      </c>
      <c r="AJ209" s="24">
        <f t="shared" si="71"/>
        <v>0</v>
      </c>
    </row>
    <row r="210" spans="1:36">
      <c r="A210" s="6" t="s">
        <v>615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>
        <v>917.71</v>
      </c>
      <c r="M210" s="5"/>
      <c r="N210" s="5">
        <v>917.71</v>
      </c>
      <c r="O210" s="5"/>
      <c r="P210" s="5"/>
      <c r="T210" s="48" t="str">
        <f t="shared" si="72"/>
        <v>CHIQUINQUIRA</v>
      </c>
      <c r="U210" s="48">
        <f t="shared" si="56"/>
        <v>0</v>
      </c>
      <c r="V210" s="48">
        <f t="shared" si="57"/>
        <v>0</v>
      </c>
      <c r="W210" s="48">
        <f t="shared" si="58"/>
        <v>0</v>
      </c>
      <c r="X210" s="48">
        <f t="shared" si="59"/>
        <v>0</v>
      </c>
      <c r="Y210" s="48">
        <f t="shared" si="60"/>
        <v>0</v>
      </c>
      <c r="Z210" s="48">
        <f t="shared" si="61"/>
        <v>0</v>
      </c>
      <c r="AA210" s="48">
        <f t="shared" si="62"/>
        <v>0</v>
      </c>
      <c r="AB210" s="48">
        <f t="shared" si="63"/>
        <v>0</v>
      </c>
      <c r="AC210" s="48">
        <f t="shared" si="64"/>
        <v>0</v>
      </c>
      <c r="AD210" s="48">
        <f t="shared" si="65"/>
        <v>0</v>
      </c>
      <c r="AE210" s="48">
        <f t="shared" si="66"/>
        <v>917.71</v>
      </c>
      <c r="AF210" s="48">
        <f t="shared" si="67"/>
        <v>0</v>
      </c>
      <c r="AG210" s="48">
        <f t="shared" si="68"/>
        <v>917.71</v>
      </c>
      <c r="AH210" s="48">
        <f t="shared" si="69"/>
        <v>0</v>
      </c>
      <c r="AI210" s="13">
        <f t="shared" si="70"/>
        <v>0</v>
      </c>
      <c r="AJ210" s="24">
        <f t="shared" si="71"/>
        <v>0</v>
      </c>
    </row>
    <row r="211" spans="1:36">
      <c r="A211" s="6" t="s">
        <v>337</v>
      </c>
      <c r="B211" s="5"/>
      <c r="C211" s="5">
        <v>666</v>
      </c>
      <c r="D211" s="5"/>
      <c r="E211" s="5">
        <v>666</v>
      </c>
      <c r="F211" s="5"/>
      <c r="G211" s="5">
        <v>606</v>
      </c>
      <c r="H211" s="5"/>
      <c r="I211" s="5"/>
      <c r="J211" s="5"/>
      <c r="K211" s="5"/>
      <c r="L211" s="5"/>
      <c r="M211" s="5"/>
      <c r="N211" s="5">
        <v>1938</v>
      </c>
      <c r="O211" s="5"/>
      <c r="P211" s="5"/>
      <c r="T211" s="48" t="str">
        <f t="shared" si="72"/>
        <v>TAME</v>
      </c>
      <c r="U211" s="48">
        <f t="shared" si="56"/>
        <v>0</v>
      </c>
      <c r="V211" s="48">
        <f t="shared" si="57"/>
        <v>666</v>
      </c>
      <c r="W211" s="48">
        <f t="shared" si="58"/>
        <v>0</v>
      </c>
      <c r="X211" s="48">
        <f t="shared" si="59"/>
        <v>666</v>
      </c>
      <c r="Y211" s="48">
        <f t="shared" si="60"/>
        <v>0</v>
      </c>
      <c r="Z211" s="48">
        <f t="shared" si="61"/>
        <v>606</v>
      </c>
      <c r="AA211" s="48">
        <f t="shared" si="62"/>
        <v>0</v>
      </c>
      <c r="AB211" s="48">
        <f t="shared" si="63"/>
        <v>0</v>
      </c>
      <c r="AC211" s="48">
        <f t="shared" si="64"/>
        <v>0</v>
      </c>
      <c r="AD211" s="48">
        <f t="shared" si="65"/>
        <v>0</v>
      </c>
      <c r="AE211" s="48">
        <f t="shared" si="66"/>
        <v>0</v>
      </c>
      <c r="AF211" s="48">
        <f t="shared" si="67"/>
        <v>0</v>
      </c>
      <c r="AG211" s="48">
        <f t="shared" si="68"/>
        <v>1938</v>
      </c>
      <c r="AH211" s="48">
        <f t="shared" si="69"/>
        <v>0</v>
      </c>
      <c r="AI211" s="13">
        <f t="shared" si="70"/>
        <v>0</v>
      </c>
      <c r="AJ211" s="24">
        <f t="shared" ref="AJ211:AJ242" si="73">+AI211/$AI$237</f>
        <v>0</v>
      </c>
    </row>
    <row r="212" spans="1:36">
      <c r="A212" s="6" t="s">
        <v>620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>
        <v>210</v>
      </c>
      <c r="M212" s="5"/>
      <c r="N212" s="5">
        <v>210</v>
      </c>
      <c r="O212" s="5"/>
      <c r="P212" s="5"/>
      <c r="T212" s="48" t="str">
        <f t="shared" si="72"/>
        <v>EL BANCO</v>
      </c>
      <c r="U212" s="48">
        <f t="shared" si="56"/>
        <v>0</v>
      </c>
      <c r="V212" s="48">
        <f t="shared" si="57"/>
        <v>0</v>
      </c>
      <c r="W212" s="48">
        <f t="shared" si="58"/>
        <v>0</v>
      </c>
      <c r="X212" s="48">
        <f t="shared" si="59"/>
        <v>0</v>
      </c>
      <c r="Y212" s="48">
        <f t="shared" si="60"/>
        <v>0</v>
      </c>
      <c r="Z212" s="48">
        <f t="shared" si="61"/>
        <v>0</v>
      </c>
      <c r="AA212" s="48">
        <f t="shared" si="62"/>
        <v>0</v>
      </c>
      <c r="AB212" s="48">
        <f t="shared" si="63"/>
        <v>0</v>
      </c>
      <c r="AC212" s="48">
        <f t="shared" si="64"/>
        <v>0</v>
      </c>
      <c r="AD212" s="48">
        <f t="shared" si="65"/>
        <v>0</v>
      </c>
      <c r="AE212" s="48">
        <f t="shared" si="66"/>
        <v>210</v>
      </c>
      <c r="AF212" s="48">
        <f t="shared" si="67"/>
        <v>0</v>
      </c>
      <c r="AG212" s="48">
        <f t="shared" si="68"/>
        <v>210</v>
      </c>
      <c r="AH212" s="48">
        <f t="shared" si="69"/>
        <v>0</v>
      </c>
      <c r="AI212" s="13">
        <f t="shared" si="70"/>
        <v>0</v>
      </c>
      <c r="AJ212" s="24">
        <f t="shared" si="73"/>
        <v>0</v>
      </c>
    </row>
    <row r="213" spans="1:36">
      <c r="A213" s="6" t="s">
        <v>243</v>
      </c>
      <c r="B213" s="5">
        <v>577</v>
      </c>
      <c r="C213" s="5"/>
      <c r="D213" s="5">
        <v>551</v>
      </c>
      <c r="E213" s="5">
        <v>330</v>
      </c>
      <c r="F213" s="5"/>
      <c r="G213" s="5"/>
      <c r="H213" s="5"/>
      <c r="I213" s="5">
        <v>329</v>
      </c>
      <c r="J213" s="5"/>
      <c r="K213" s="5">
        <v>1416</v>
      </c>
      <c r="L213" s="5"/>
      <c r="M213" s="5"/>
      <c r="N213" s="5">
        <v>3203</v>
      </c>
      <c r="O213" s="5"/>
      <c r="P213" s="5"/>
      <c r="T213" s="48" t="str">
        <f t="shared" si="72"/>
        <v>IPIALES</v>
      </c>
      <c r="U213" s="48">
        <f t="shared" si="56"/>
        <v>577</v>
      </c>
      <c r="V213" s="48">
        <f t="shared" si="57"/>
        <v>0</v>
      </c>
      <c r="W213" s="48">
        <f t="shared" si="58"/>
        <v>551</v>
      </c>
      <c r="X213" s="48">
        <f t="shared" si="59"/>
        <v>330</v>
      </c>
      <c r="Y213" s="48">
        <f t="shared" si="60"/>
        <v>0</v>
      </c>
      <c r="Z213" s="48">
        <f t="shared" si="61"/>
        <v>0</v>
      </c>
      <c r="AA213" s="48">
        <f t="shared" si="62"/>
        <v>0</v>
      </c>
      <c r="AB213" s="48">
        <f t="shared" si="63"/>
        <v>329</v>
      </c>
      <c r="AC213" s="48">
        <f t="shared" si="64"/>
        <v>0</v>
      </c>
      <c r="AD213" s="48">
        <f t="shared" si="65"/>
        <v>1416</v>
      </c>
      <c r="AE213" s="48">
        <f t="shared" si="66"/>
        <v>0</v>
      </c>
      <c r="AF213" s="48">
        <f t="shared" si="67"/>
        <v>0</v>
      </c>
      <c r="AG213" s="48">
        <f t="shared" si="68"/>
        <v>3203</v>
      </c>
      <c r="AH213" s="48">
        <f t="shared" si="69"/>
        <v>0</v>
      </c>
      <c r="AI213" s="13">
        <f t="shared" si="70"/>
        <v>0</v>
      </c>
      <c r="AJ213" s="24">
        <f t="shared" si="73"/>
        <v>0</v>
      </c>
    </row>
    <row r="214" spans="1:36">
      <c r="A214" s="6" t="s">
        <v>626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>
        <v>500</v>
      </c>
      <c r="N214" s="5">
        <v>500</v>
      </c>
      <c r="O214" s="5"/>
      <c r="P214" s="5"/>
      <c r="T214" s="48" t="str">
        <f t="shared" si="72"/>
        <v>DON MATIAS</v>
      </c>
      <c r="U214" s="48">
        <f t="shared" si="56"/>
        <v>0</v>
      </c>
      <c r="V214" s="48">
        <f t="shared" si="57"/>
        <v>0</v>
      </c>
      <c r="W214" s="48">
        <f t="shared" si="58"/>
        <v>0</v>
      </c>
      <c r="X214" s="48">
        <f t="shared" si="59"/>
        <v>0</v>
      </c>
      <c r="Y214" s="48">
        <f t="shared" si="60"/>
        <v>0</v>
      </c>
      <c r="Z214" s="48">
        <f t="shared" si="61"/>
        <v>0</v>
      </c>
      <c r="AA214" s="48">
        <f t="shared" si="62"/>
        <v>0</v>
      </c>
      <c r="AB214" s="48">
        <f t="shared" si="63"/>
        <v>0</v>
      </c>
      <c r="AC214" s="48">
        <f t="shared" si="64"/>
        <v>0</v>
      </c>
      <c r="AD214" s="48">
        <f t="shared" si="65"/>
        <v>0</v>
      </c>
      <c r="AE214" s="48">
        <f t="shared" si="66"/>
        <v>0</v>
      </c>
      <c r="AF214" s="48">
        <f t="shared" si="67"/>
        <v>500</v>
      </c>
      <c r="AG214" s="48">
        <f t="shared" si="68"/>
        <v>500</v>
      </c>
      <c r="AH214" s="48">
        <f t="shared" si="69"/>
        <v>0</v>
      </c>
      <c r="AI214" s="13">
        <f t="shared" si="70"/>
        <v>0</v>
      </c>
      <c r="AJ214" s="24">
        <f t="shared" si="73"/>
        <v>0</v>
      </c>
    </row>
    <row r="215" spans="1:36">
      <c r="A215" s="6" t="s">
        <v>75</v>
      </c>
      <c r="B215" s="5"/>
      <c r="C215" s="5"/>
      <c r="D215" s="5"/>
      <c r="E215" s="5"/>
      <c r="F215" s="5"/>
      <c r="G215" s="5">
        <v>233</v>
      </c>
      <c r="H215" s="5"/>
      <c r="I215" s="5"/>
      <c r="J215" s="5"/>
      <c r="K215" s="5"/>
      <c r="L215" s="5"/>
      <c r="M215" s="5"/>
      <c r="N215" s="5">
        <v>233</v>
      </c>
      <c r="O215" s="5"/>
      <c r="P215" s="5"/>
      <c r="T215" s="48" t="str">
        <f t="shared" si="72"/>
        <v>SAN JERONIMO</v>
      </c>
      <c r="U215" s="48">
        <f t="shared" si="56"/>
        <v>0</v>
      </c>
      <c r="V215" s="48">
        <f t="shared" si="57"/>
        <v>0</v>
      </c>
      <c r="W215" s="48">
        <f t="shared" si="58"/>
        <v>0</v>
      </c>
      <c r="X215" s="48">
        <f t="shared" si="59"/>
        <v>0</v>
      </c>
      <c r="Y215" s="48">
        <f t="shared" si="60"/>
        <v>0</v>
      </c>
      <c r="Z215" s="48">
        <f t="shared" si="61"/>
        <v>233</v>
      </c>
      <c r="AA215" s="48">
        <f t="shared" si="62"/>
        <v>0</v>
      </c>
      <c r="AB215" s="48">
        <f t="shared" si="63"/>
        <v>0</v>
      </c>
      <c r="AC215" s="48">
        <f t="shared" si="64"/>
        <v>0</v>
      </c>
      <c r="AD215" s="48">
        <f t="shared" si="65"/>
        <v>0</v>
      </c>
      <c r="AE215" s="48">
        <f t="shared" si="66"/>
        <v>0</v>
      </c>
      <c r="AF215" s="48">
        <f t="shared" si="67"/>
        <v>0</v>
      </c>
      <c r="AG215" s="48">
        <f t="shared" si="68"/>
        <v>233</v>
      </c>
      <c r="AH215" s="48">
        <f t="shared" si="69"/>
        <v>0</v>
      </c>
      <c r="AI215" s="13">
        <f t="shared" si="70"/>
        <v>0</v>
      </c>
      <c r="AJ215" s="24">
        <f t="shared" si="73"/>
        <v>0</v>
      </c>
    </row>
    <row r="216" spans="1:36">
      <c r="A216" s="6" t="s">
        <v>631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>
        <v>2034</v>
      </c>
      <c r="N216" s="5">
        <v>2034</v>
      </c>
      <c r="O216" s="5"/>
      <c r="P216" s="5"/>
      <c r="T216" s="48" t="str">
        <f t="shared" si="72"/>
        <v>USIACURI</v>
      </c>
      <c r="U216" s="48">
        <f t="shared" si="56"/>
        <v>0</v>
      </c>
      <c r="V216" s="48">
        <f t="shared" si="57"/>
        <v>0</v>
      </c>
      <c r="W216" s="48">
        <f t="shared" si="58"/>
        <v>0</v>
      </c>
      <c r="X216" s="48">
        <f t="shared" si="59"/>
        <v>0</v>
      </c>
      <c r="Y216" s="48">
        <f t="shared" si="60"/>
        <v>0</v>
      </c>
      <c r="Z216" s="48">
        <f t="shared" si="61"/>
        <v>0</v>
      </c>
      <c r="AA216" s="48">
        <f t="shared" si="62"/>
        <v>0</v>
      </c>
      <c r="AB216" s="48">
        <f t="shared" si="63"/>
        <v>0</v>
      </c>
      <c r="AC216" s="48">
        <f t="shared" si="64"/>
        <v>0</v>
      </c>
      <c r="AD216" s="48">
        <f t="shared" si="65"/>
        <v>0</v>
      </c>
      <c r="AE216" s="48">
        <f t="shared" si="66"/>
        <v>0</v>
      </c>
      <c r="AF216" s="48">
        <f t="shared" si="67"/>
        <v>2034</v>
      </c>
      <c r="AG216" s="48">
        <f t="shared" si="68"/>
        <v>2034</v>
      </c>
      <c r="AH216" s="48">
        <f t="shared" si="69"/>
        <v>0</v>
      </c>
      <c r="AI216" s="13">
        <f t="shared" si="70"/>
        <v>0</v>
      </c>
      <c r="AJ216" s="24">
        <f t="shared" si="73"/>
        <v>0</v>
      </c>
    </row>
    <row r="217" spans="1:36">
      <c r="A217" s="6" t="s">
        <v>191</v>
      </c>
      <c r="B217" s="5">
        <v>464</v>
      </c>
      <c r="C217" s="5">
        <v>531</v>
      </c>
      <c r="D217" s="5">
        <v>2139</v>
      </c>
      <c r="E217" s="5"/>
      <c r="F217" s="5">
        <v>531</v>
      </c>
      <c r="G217" s="5">
        <v>683</v>
      </c>
      <c r="H217" s="5">
        <v>1214</v>
      </c>
      <c r="I217" s="5">
        <v>683</v>
      </c>
      <c r="J217" s="5"/>
      <c r="K217" s="5">
        <v>1211</v>
      </c>
      <c r="L217" s="5"/>
      <c r="M217" s="5"/>
      <c r="N217" s="5">
        <v>7456</v>
      </c>
      <c r="O217" s="5"/>
      <c r="P217" s="5"/>
      <c r="T217" s="48" t="str">
        <f t="shared" si="72"/>
        <v>JUAN DE ACOSTA</v>
      </c>
      <c r="U217" s="48">
        <f t="shared" si="56"/>
        <v>464</v>
      </c>
      <c r="V217" s="48">
        <f t="shared" si="57"/>
        <v>531</v>
      </c>
      <c r="W217" s="48">
        <f t="shared" si="58"/>
        <v>2139</v>
      </c>
      <c r="X217" s="48">
        <f t="shared" si="59"/>
        <v>0</v>
      </c>
      <c r="Y217" s="48">
        <f t="shared" si="60"/>
        <v>531</v>
      </c>
      <c r="Z217" s="48">
        <f t="shared" si="61"/>
        <v>683</v>
      </c>
      <c r="AA217" s="48">
        <f t="shared" si="62"/>
        <v>1214</v>
      </c>
      <c r="AB217" s="48">
        <f t="shared" si="63"/>
        <v>683</v>
      </c>
      <c r="AC217" s="48">
        <f t="shared" si="64"/>
        <v>0</v>
      </c>
      <c r="AD217" s="48">
        <f t="shared" si="65"/>
        <v>1211</v>
      </c>
      <c r="AE217" s="48">
        <f t="shared" si="66"/>
        <v>0</v>
      </c>
      <c r="AF217" s="48">
        <f t="shared" si="67"/>
        <v>0</v>
      </c>
      <c r="AG217" s="48">
        <f t="shared" si="68"/>
        <v>7456</v>
      </c>
      <c r="AH217" s="48">
        <f t="shared" si="69"/>
        <v>0</v>
      </c>
      <c r="AI217" s="13">
        <f t="shared" si="70"/>
        <v>0</v>
      </c>
      <c r="AJ217" s="24">
        <f t="shared" si="73"/>
        <v>0</v>
      </c>
    </row>
    <row r="218" spans="1:36">
      <c r="A218" s="6" t="s">
        <v>635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>
        <v>945</v>
      </c>
      <c r="N218" s="5">
        <v>945</v>
      </c>
      <c r="O218" s="5"/>
      <c r="P218" s="5"/>
      <c r="T218" s="48" t="str">
        <f t="shared" si="72"/>
        <v>GARZON</v>
      </c>
      <c r="U218" s="48">
        <f t="shared" si="56"/>
        <v>0</v>
      </c>
      <c r="V218" s="48">
        <f t="shared" si="57"/>
        <v>0</v>
      </c>
      <c r="W218" s="48">
        <f t="shared" si="58"/>
        <v>0</v>
      </c>
      <c r="X218" s="48">
        <f t="shared" si="59"/>
        <v>0</v>
      </c>
      <c r="Y218" s="48">
        <f t="shared" si="60"/>
        <v>0</v>
      </c>
      <c r="Z218" s="48">
        <f t="shared" si="61"/>
        <v>0</v>
      </c>
      <c r="AA218" s="48">
        <f t="shared" si="62"/>
        <v>0</v>
      </c>
      <c r="AB218" s="48">
        <f t="shared" si="63"/>
        <v>0</v>
      </c>
      <c r="AC218" s="48">
        <f t="shared" si="64"/>
        <v>0</v>
      </c>
      <c r="AD218" s="48">
        <f t="shared" si="65"/>
        <v>0</v>
      </c>
      <c r="AE218" s="48">
        <f t="shared" si="66"/>
        <v>0</v>
      </c>
      <c r="AF218" s="48">
        <f t="shared" si="67"/>
        <v>945</v>
      </c>
      <c r="AG218" s="48">
        <f t="shared" si="68"/>
        <v>945</v>
      </c>
      <c r="AH218" s="48">
        <f t="shared" si="69"/>
        <v>0</v>
      </c>
      <c r="AI218" s="13">
        <f t="shared" si="70"/>
        <v>0</v>
      </c>
      <c r="AJ218" s="24">
        <f t="shared" si="73"/>
        <v>0</v>
      </c>
    </row>
    <row r="219" spans="1:36">
      <c r="A219" s="6" t="s">
        <v>205</v>
      </c>
      <c r="B219" s="5">
        <v>1165</v>
      </c>
      <c r="C219" s="5"/>
      <c r="D219" s="5"/>
      <c r="E219" s="5"/>
      <c r="F219" s="5"/>
      <c r="G219" s="5">
        <v>670</v>
      </c>
      <c r="H219" s="5">
        <v>1165</v>
      </c>
      <c r="I219" s="5">
        <v>1340</v>
      </c>
      <c r="J219" s="5"/>
      <c r="K219" s="5">
        <v>762</v>
      </c>
      <c r="L219" s="5">
        <v>213</v>
      </c>
      <c r="M219" s="5"/>
      <c r="N219" s="5">
        <v>5315</v>
      </c>
      <c r="O219" s="5"/>
      <c r="P219" s="5"/>
      <c r="T219" s="48" t="str">
        <f t="shared" si="72"/>
        <v>TARAIRA</v>
      </c>
      <c r="U219" s="48">
        <f t="shared" si="56"/>
        <v>1165</v>
      </c>
      <c r="V219" s="48">
        <f t="shared" si="57"/>
        <v>0</v>
      </c>
      <c r="W219" s="48">
        <f t="shared" si="58"/>
        <v>0</v>
      </c>
      <c r="X219" s="48">
        <f t="shared" si="59"/>
        <v>0</v>
      </c>
      <c r="Y219" s="48">
        <f t="shared" si="60"/>
        <v>0</v>
      </c>
      <c r="Z219" s="48">
        <f t="shared" si="61"/>
        <v>670</v>
      </c>
      <c r="AA219" s="48">
        <f t="shared" si="62"/>
        <v>1165</v>
      </c>
      <c r="AB219" s="48">
        <f t="shared" si="63"/>
        <v>1340</v>
      </c>
      <c r="AC219" s="48">
        <f t="shared" si="64"/>
        <v>0</v>
      </c>
      <c r="AD219" s="48">
        <f t="shared" si="65"/>
        <v>762</v>
      </c>
      <c r="AE219" s="48">
        <f t="shared" si="66"/>
        <v>213</v>
      </c>
      <c r="AF219" s="48">
        <f t="shared" si="67"/>
        <v>0</v>
      </c>
      <c r="AG219" s="48">
        <f t="shared" si="68"/>
        <v>5315</v>
      </c>
      <c r="AH219" s="48">
        <f t="shared" si="69"/>
        <v>0</v>
      </c>
      <c r="AI219" s="13">
        <f t="shared" si="70"/>
        <v>0</v>
      </c>
      <c r="AJ219" s="24">
        <f t="shared" si="73"/>
        <v>0</v>
      </c>
    </row>
    <row r="220" spans="1:36">
      <c r="A220" s="6" t="s">
        <v>555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>
        <v>2688</v>
      </c>
      <c r="M220" s="5"/>
      <c r="N220" s="5">
        <v>2688</v>
      </c>
      <c r="O220" s="5"/>
      <c r="P220" s="5"/>
      <c r="T220" s="48" t="str">
        <f t="shared" si="72"/>
        <v>NARIÑO</v>
      </c>
      <c r="U220" s="48">
        <f t="shared" si="56"/>
        <v>0</v>
      </c>
      <c r="V220" s="48">
        <f t="shared" si="57"/>
        <v>0</v>
      </c>
      <c r="W220" s="48">
        <f t="shared" si="58"/>
        <v>0</v>
      </c>
      <c r="X220" s="48">
        <f t="shared" si="59"/>
        <v>0</v>
      </c>
      <c r="Y220" s="48">
        <f t="shared" si="60"/>
        <v>0</v>
      </c>
      <c r="Z220" s="48">
        <f t="shared" si="61"/>
        <v>0</v>
      </c>
      <c r="AA220" s="48">
        <f t="shared" si="62"/>
        <v>0</v>
      </c>
      <c r="AB220" s="48">
        <f t="shared" si="63"/>
        <v>0</v>
      </c>
      <c r="AC220" s="48">
        <f t="shared" si="64"/>
        <v>0</v>
      </c>
      <c r="AD220" s="48">
        <f t="shared" si="65"/>
        <v>0</v>
      </c>
      <c r="AE220" s="48">
        <f t="shared" si="66"/>
        <v>2688</v>
      </c>
      <c r="AF220" s="48">
        <f t="shared" si="67"/>
        <v>0</v>
      </c>
      <c r="AG220" s="48">
        <f t="shared" si="68"/>
        <v>2688</v>
      </c>
      <c r="AH220" s="48">
        <f t="shared" si="69"/>
        <v>0</v>
      </c>
      <c r="AI220" s="13">
        <f t="shared" si="70"/>
        <v>0</v>
      </c>
      <c r="AJ220" s="24">
        <f t="shared" si="73"/>
        <v>0</v>
      </c>
    </row>
    <row r="221" spans="1:36">
      <c r="A221" s="6" t="s">
        <v>339</v>
      </c>
      <c r="B221" s="5"/>
      <c r="C221" s="5">
        <v>166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>
        <v>166</v>
      </c>
      <c r="O221" s="5"/>
      <c r="P221" s="5"/>
      <c r="T221" s="48" t="str">
        <f t="shared" si="72"/>
        <v>OLAYA HERRERA (BOCAS DE SANTIN</v>
      </c>
      <c r="U221" s="48">
        <f t="shared" si="56"/>
        <v>0</v>
      </c>
      <c r="V221" s="48">
        <f t="shared" si="57"/>
        <v>166</v>
      </c>
      <c r="W221" s="48">
        <f t="shared" si="58"/>
        <v>0</v>
      </c>
      <c r="X221" s="48">
        <f t="shared" si="59"/>
        <v>0</v>
      </c>
      <c r="Y221" s="48">
        <f t="shared" si="60"/>
        <v>0</v>
      </c>
      <c r="Z221" s="48">
        <f t="shared" si="61"/>
        <v>0</v>
      </c>
      <c r="AA221" s="48">
        <f t="shared" si="62"/>
        <v>0</v>
      </c>
      <c r="AB221" s="48">
        <f t="shared" si="63"/>
        <v>0</v>
      </c>
      <c r="AC221" s="48">
        <f t="shared" si="64"/>
        <v>0</v>
      </c>
      <c r="AD221" s="48">
        <f t="shared" si="65"/>
        <v>0</v>
      </c>
      <c r="AE221" s="48">
        <f t="shared" si="66"/>
        <v>0</v>
      </c>
      <c r="AF221" s="48">
        <f t="shared" si="67"/>
        <v>0</v>
      </c>
      <c r="AG221" s="48">
        <f t="shared" si="68"/>
        <v>166</v>
      </c>
      <c r="AH221" s="48">
        <f t="shared" si="69"/>
        <v>0</v>
      </c>
      <c r="AI221" s="13">
        <f t="shared" si="70"/>
        <v>0</v>
      </c>
      <c r="AJ221" s="24">
        <f t="shared" si="73"/>
        <v>0</v>
      </c>
    </row>
    <row r="222" spans="1:36">
      <c r="A222" s="6" t="s">
        <v>79</v>
      </c>
      <c r="B222" s="5"/>
      <c r="C222" s="5"/>
      <c r="D222" s="5"/>
      <c r="E222" s="5"/>
      <c r="F222" s="5"/>
      <c r="G222" s="5">
        <v>319</v>
      </c>
      <c r="H222" s="5">
        <v>167</v>
      </c>
      <c r="I222" s="5"/>
      <c r="J222" s="5"/>
      <c r="K222" s="5"/>
      <c r="L222" s="5"/>
      <c r="M222" s="5"/>
      <c r="N222" s="5">
        <v>486</v>
      </c>
      <c r="O222" s="5"/>
      <c r="P222" s="5"/>
      <c r="T222" s="48" t="str">
        <f t="shared" si="72"/>
        <v>URAMITA</v>
      </c>
      <c r="U222" s="48">
        <f t="shared" si="56"/>
        <v>0</v>
      </c>
      <c r="V222" s="48">
        <f t="shared" si="57"/>
        <v>0</v>
      </c>
      <c r="W222" s="48">
        <f t="shared" si="58"/>
        <v>0</v>
      </c>
      <c r="X222" s="48">
        <f t="shared" si="59"/>
        <v>0</v>
      </c>
      <c r="Y222" s="48">
        <f t="shared" si="60"/>
        <v>0</v>
      </c>
      <c r="Z222" s="48">
        <f t="shared" si="61"/>
        <v>319</v>
      </c>
      <c r="AA222" s="48">
        <f t="shared" si="62"/>
        <v>167</v>
      </c>
      <c r="AB222" s="48">
        <f t="shared" si="63"/>
        <v>0</v>
      </c>
      <c r="AC222" s="48">
        <f t="shared" si="64"/>
        <v>0</v>
      </c>
      <c r="AD222" s="48">
        <f t="shared" si="65"/>
        <v>0</v>
      </c>
      <c r="AE222" s="48">
        <f t="shared" si="66"/>
        <v>0</v>
      </c>
      <c r="AF222" s="48">
        <f t="shared" si="67"/>
        <v>0</v>
      </c>
      <c r="AG222" s="48">
        <f t="shared" si="68"/>
        <v>486</v>
      </c>
      <c r="AH222" s="48">
        <f t="shared" si="69"/>
        <v>0</v>
      </c>
      <c r="AI222" s="13">
        <f t="shared" si="70"/>
        <v>0</v>
      </c>
      <c r="AJ222" s="24">
        <f t="shared" si="73"/>
        <v>0</v>
      </c>
    </row>
    <row r="223" spans="1:36">
      <c r="A223" s="6" t="s">
        <v>308</v>
      </c>
      <c r="B223" s="5"/>
      <c r="C223" s="5"/>
      <c r="D223" s="5"/>
      <c r="E223" s="5"/>
      <c r="F223" s="5">
        <v>1548</v>
      </c>
      <c r="G223" s="5">
        <v>720</v>
      </c>
      <c r="H223" s="5"/>
      <c r="I223" s="5"/>
      <c r="J223" s="5"/>
      <c r="K223" s="5"/>
      <c r="L223" s="5">
        <v>324</v>
      </c>
      <c r="M223" s="5"/>
      <c r="N223" s="5">
        <v>2592</v>
      </c>
      <c r="O223" s="5"/>
      <c r="P223" s="5"/>
      <c r="T223" s="48" t="str">
        <f t="shared" ref="T223:T236" si="74">+A223</f>
        <v>LA PALMA</v>
      </c>
      <c r="U223" s="48">
        <f t="shared" ref="U223:U236" si="75">+B223</f>
        <v>0</v>
      </c>
      <c r="V223" s="48">
        <f t="shared" ref="V223:V236" si="76">+C223</f>
        <v>0</v>
      </c>
      <c r="W223" s="48">
        <f t="shared" ref="W223:W236" si="77">+D223</f>
        <v>0</v>
      </c>
      <c r="X223" s="48">
        <f t="shared" ref="X223:X236" si="78">+E223</f>
        <v>0</v>
      </c>
      <c r="Y223" s="48">
        <f t="shared" ref="Y223:Y236" si="79">+F223</f>
        <v>1548</v>
      </c>
      <c r="Z223" s="48">
        <f t="shared" ref="Z223:Z236" si="80">+G223</f>
        <v>720</v>
      </c>
      <c r="AA223" s="48">
        <f t="shared" ref="AA223:AA236" si="81">+H223</f>
        <v>0</v>
      </c>
      <c r="AB223" s="48">
        <f t="shared" ref="AB223:AB236" si="82">+I223</f>
        <v>0</v>
      </c>
      <c r="AC223" s="48">
        <f t="shared" ref="AC223:AC236" si="83">+J223</f>
        <v>0</v>
      </c>
      <c r="AD223" s="48">
        <f t="shared" ref="AD223:AD236" si="84">+K223</f>
        <v>0</v>
      </c>
      <c r="AE223" s="48">
        <f t="shared" ref="AE223:AE236" si="85">+L223</f>
        <v>324</v>
      </c>
      <c r="AF223" s="48">
        <f t="shared" ref="AF223:AF236" si="86">+M223</f>
        <v>0</v>
      </c>
      <c r="AG223" s="48">
        <f t="shared" ref="AG223:AG236" si="87">+N223</f>
        <v>2592</v>
      </c>
      <c r="AH223" s="48">
        <f t="shared" ref="AH223:AH236" si="88">+O223</f>
        <v>0</v>
      </c>
      <c r="AI223" s="13">
        <f t="shared" si="70"/>
        <v>0</v>
      </c>
      <c r="AJ223" s="24">
        <f t="shared" ref="AJ223:AJ236" si="89">+AI223/$AI$237</f>
        <v>0</v>
      </c>
    </row>
    <row r="224" spans="1:36">
      <c r="A224" s="6" t="s">
        <v>306</v>
      </c>
      <c r="B224" s="5"/>
      <c r="C224" s="5"/>
      <c r="D224" s="5">
        <v>1656</v>
      </c>
      <c r="E224" s="5"/>
      <c r="F224" s="5">
        <v>6282</v>
      </c>
      <c r="G224" s="5">
        <v>8028</v>
      </c>
      <c r="H224" s="5">
        <v>1764</v>
      </c>
      <c r="I224" s="5"/>
      <c r="J224" s="5"/>
      <c r="K224" s="5"/>
      <c r="L224" s="5">
        <v>389</v>
      </c>
      <c r="M224" s="5"/>
      <c r="N224" s="5">
        <v>18119</v>
      </c>
      <c r="O224" s="5"/>
      <c r="P224" s="5"/>
      <c r="T224" s="48" t="str">
        <f t="shared" si="74"/>
        <v>URRAO</v>
      </c>
      <c r="U224" s="48">
        <f t="shared" si="75"/>
        <v>0</v>
      </c>
      <c r="V224" s="48">
        <f t="shared" si="76"/>
        <v>0</v>
      </c>
      <c r="W224" s="48">
        <f t="shared" si="77"/>
        <v>1656</v>
      </c>
      <c r="X224" s="48">
        <f t="shared" si="78"/>
        <v>0</v>
      </c>
      <c r="Y224" s="48">
        <f t="shared" si="79"/>
        <v>6282</v>
      </c>
      <c r="Z224" s="48">
        <f t="shared" si="80"/>
        <v>8028</v>
      </c>
      <c r="AA224" s="48">
        <f t="shared" si="81"/>
        <v>1764</v>
      </c>
      <c r="AB224" s="48">
        <f t="shared" si="82"/>
        <v>0</v>
      </c>
      <c r="AC224" s="48">
        <f t="shared" si="83"/>
        <v>0</v>
      </c>
      <c r="AD224" s="48">
        <f t="shared" si="84"/>
        <v>0</v>
      </c>
      <c r="AE224" s="48">
        <f t="shared" si="85"/>
        <v>389</v>
      </c>
      <c r="AF224" s="48">
        <f t="shared" si="86"/>
        <v>0</v>
      </c>
      <c r="AG224" s="48">
        <f t="shared" si="87"/>
        <v>18119</v>
      </c>
      <c r="AH224" s="48">
        <f t="shared" si="88"/>
        <v>0</v>
      </c>
      <c r="AI224" s="13">
        <f t="shared" si="70"/>
        <v>0</v>
      </c>
      <c r="AJ224" s="24">
        <f t="shared" si="89"/>
        <v>0</v>
      </c>
    </row>
    <row r="225" spans="1:36">
      <c r="A225" s="6" t="s">
        <v>52</v>
      </c>
      <c r="B225" s="5">
        <v>1458</v>
      </c>
      <c r="C225" s="5">
        <v>1044</v>
      </c>
      <c r="D225" s="5"/>
      <c r="E225" s="5"/>
      <c r="F225" s="5"/>
      <c r="G225" s="5">
        <v>242</v>
      </c>
      <c r="H225" s="5"/>
      <c r="I225" s="5"/>
      <c r="J225" s="5"/>
      <c r="K225" s="5"/>
      <c r="L225" s="5"/>
      <c r="M225" s="5"/>
      <c r="N225" s="5">
        <v>2744</v>
      </c>
      <c r="O225" s="5"/>
      <c r="P225" s="5"/>
      <c r="T225" s="48" t="str">
        <f t="shared" si="74"/>
        <v>GACHALA</v>
      </c>
      <c r="U225" s="48">
        <f t="shared" si="75"/>
        <v>1458</v>
      </c>
      <c r="V225" s="48">
        <f t="shared" si="76"/>
        <v>1044</v>
      </c>
      <c r="W225" s="48">
        <f t="shared" si="77"/>
        <v>0</v>
      </c>
      <c r="X225" s="48">
        <f t="shared" si="78"/>
        <v>0</v>
      </c>
      <c r="Y225" s="48">
        <f t="shared" si="79"/>
        <v>0</v>
      </c>
      <c r="Z225" s="48">
        <f t="shared" si="80"/>
        <v>242</v>
      </c>
      <c r="AA225" s="48">
        <f t="shared" si="81"/>
        <v>0</v>
      </c>
      <c r="AB225" s="48">
        <f t="shared" si="82"/>
        <v>0</v>
      </c>
      <c r="AC225" s="48">
        <f t="shared" si="83"/>
        <v>0</v>
      </c>
      <c r="AD225" s="48">
        <f t="shared" si="84"/>
        <v>0</v>
      </c>
      <c r="AE225" s="48">
        <f t="shared" si="85"/>
        <v>0</v>
      </c>
      <c r="AF225" s="48">
        <f t="shared" si="86"/>
        <v>0</v>
      </c>
      <c r="AG225" s="48">
        <f t="shared" si="87"/>
        <v>2744</v>
      </c>
      <c r="AH225" s="48">
        <f t="shared" si="88"/>
        <v>0</v>
      </c>
      <c r="AI225" s="13">
        <f t="shared" si="70"/>
        <v>0</v>
      </c>
      <c r="AJ225" s="24">
        <f t="shared" si="89"/>
        <v>0</v>
      </c>
    </row>
    <row r="226" spans="1:36">
      <c r="A226" s="6" t="s">
        <v>71</v>
      </c>
      <c r="B226" s="5">
        <v>1997</v>
      </c>
      <c r="C226" s="5"/>
      <c r="D226" s="5">
        <v>4245</v>
      </c>
      <c r="E226" s="5">
        <v>2247</v>
      </c>
      <c r="F226" s="5">
        <v>665</v>
      </c>
      <c r="G226" s="5">
        <v>2727</v>
      </c>
      <c r="H226" s="5">
        <v>5466</v>
      </c>
      <c r="I226" s="5"/>
      <c r="J226" s="5"/>
      <c r="K226" s="5">
        <v>1908</v>
      </c>
      <c r="L226" s="5"/>
      <c r="M226" s="5"/>
      <c r="N226" s="5">
        <v>19255</v>
      </c>
      <c r="O226" s="5"/>
      <c r="P226" s="5"/>
      <c r="T226" s="48" t="str">
        <f t="shared" si="74"/>
        <v>OLAYA</v>
      </c>
      <c r="U226" s="48">
        <f t="shared" si="75"/>
        <v>1997</v>
      </c>
      <c r="V226" s="48">
        <f t="shared" si="76"/>
        <v>0</v>
      </c>
      <c r="W226" s="48">
        <f t="shared" si="77"/>
        <v>4245</v>
      </c>
      <c r="X226" s="48">
        <f t="shared" si="78"/>
        <v>2247</v>
      </c>
      <c r="Y226" s="48">
        <f t="shared" si="79"/>
        <v>665</v>
      </c>
      <c r="Z226" s="48">
        <f t="shared" si="80"/>
        <v>2727</v>
      </c>
      <c r="AA226" s="48">
        <f t="shared" si="81"/>
        <v>5466</v>
      </c>
      <c r="AB226" s="48">
        <f t="shared" si="82"/>
        <v>0</v>
      </c>
      <c r="AC226" s="48">
        <f t="shared" si="83"/>
        <v>0</v>
      </c>
      <c r="AD226" s="48">
        <f t="shared" si="84"/>
        <v>1908</v>
      </c>
      <c r="AE226" s="48">
        <f t="shared" si="85"/>
        <v>0</v>
      </c>
      <c r="AF226" s="48">
        <f t="shared" si="86"/>
        <v>0</v>
      </c>
      <c r="AG226" s="48">
        <f t="shared" si="87"/>
        <v>19255</v>
      </c>
      <c r="AH226" s="48">
        <f t="shared" si="88"/>
        <v>0</v>
      </c>
      <c r="AI226" s="13">
        <f t="shared" si="70"/>
        <v>0</v>
      </c>
      <c r="AJ226" s="24">
        <f t="shared" si="89"/>
        <v>0</v>
      </c>
    </row>
    <row r="227" spans="1:36">
      <c r="A227" s="6" t="s">
        <v>575</v>
      </c>
      <c r="B227" s="5"/>
      <c r="C227" s="5">
        <v>351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>
        <v>351</v>
      </c>
      <c r="O227" s="5"/>
      <c r="P227" s="5"/>
      <c r="T227" s="48" t="str">
        <f t="shared" si="74"/>
        <v>LA UNIÓN</v>
      </c>
      <c r="U227" s="48">
        <f t="shared" si="75"/>
        <v>0</v>
      </c>
      <c r="V227" s="48">
        <f t="shared" si="76"/>
        <v>351</v>
      </c>
      <c r="W227" s="48">
        <f t="shared" si="77"/>
        <v>0</v>
      </c>
      <c r="X227" s="48">
        <f t="shared" si="78"/>
        <v>0</v>
      </c>
      <c r="Y227" s="48">
        <f t="shared" si="79"/>
        <v>0</v>
      </c>
      <c r="Z227" s="48">
        <f t="shared" si="80"/>
        <v>0</v>
      </c>
      <c r="AA227" s="48">
        <f t="shared" si="81"/>
        <v>0</v>
      </c>
      <c r="AB227" s="48">
        <f t="shared" si="82"/>
        <v>0</v>
      </c>
      <c r="AC227" s="48">
        <f t="shared" si="83"/>
        <v>0</v>
      </c>
      <c r="AD227" s="48">
        <f t="shared" si="84"/>
        <v>0</v>
      </c>
      <c r="AE227" s="48">
        <f t="shared" si="85"/>
        <v>0</v>
      </c>
      <c r="AF227" s="48">
        <f t="shared" si="86"/>
        <v>0</v>
      </c>
      <c r="AG227" s="48">
        <f t="shared" si="87"/>
        <v>351</v>
      </c>
      <c r="AH227" s="48">
        <f t="shared" si="88"/>
        <v>0</v>
      </c>
      <c r="AI227" s="13">
        <f t="shared" si="70"/>
        <v>0</v>
      </c>
      <c r="AJ227" s="24">
        <f t="shared" si="89"/>
        <v>0</v>
      </c>
    </row>
    <row r="228" spans="1:36">
      <c r="A228" s="6" t="s">
        <v>145</v>
      </c>
      <c r="B228" s="5"/>
      <c r="C228" s="5">
        <v>887.58</v>
      </c>
      <c r="D228" s="5">
        <v>392</v>
      </c>
      <c r="E228" s="5">
        <v>490</v>
      </c>
      <c r="F228" s="5">
        <v>122</v>
      </c>
      <c r="G228" s="5">
        <v>1160</v>
      </c>
      <c r="H228" s="5">
        <v>579</v>
      </c>
      <c r="I228" s="5">
        <v>450</v>
      </c>
      <c r="J228" s="5">
        <v>440</v>
      </c>
      <c r="K228" s="5"/>
      <c r="L228" s="5"/>
      <c r="M228" s="5"/>
      <c r="N228" s="5">
        <v>4520.58</v>
      </c>
      <c r="O228" s="5"/>
      <c r="P228" s="5"/>
      <c r="T228" s="48" t="str">
        <f t="shared" si="74"/>
        <v>ARMENIA</v>
      </c>
      <c r="U228" s="48">
        <f t="shared" si="75"/>
        <v>0</v>
      </c>
      <c r="V228" s="48">
        <f t="shared" si="76"/>
        <v>887.58</v>
      </c>
      <c r="W228" s="48">
        <f t="shared" si="77"/>
        <v>392</v>
      </c>
      <c r="X228" s="48">
        <f t="shared" si="78"/>
        <v>490</v>
      </c>
      <c r="Y228" s="48">
        <f t="shared" si="79"/>
        <v>122</v>
      </c>
      <c r="Z228" s="48">
        <f t="shared" si="80"/>
        <v>1160</v>
      </c>
      <c r="AA228" s="48">
        <f t="shared" si="81"/>
        <v>579</v>
      </c>
      <c r="AB228" s="48">
        <f t="shared" si="82"/>
        <v>450</v>
      </c>
      <c r="AC228" s="48">
        <f t="shared" si="83"/>
        <v>440</v>
      </c>
      <c r="AD228" s="48">
        <f t="shared" si="84"/>
        <v>0</v>
      </c>
      <c r="AE228" s="48">
        <f t="shared" si="85"/>
        <v>0</v>
      </c>
      <c r="AF228" s="48">
        <f t="shared" si="86"/>
        <v>0</v>
      </c>
      <c r="AG228" s="48">
        <f t="shared" si="87"/>
        <v>4520.58</v>
      </c>
      <c r="AH228" s="48">
        <f t="shared" si="88"/>
        <v>0</v>
      </c>
      <c r="AI228" s="13">
        <f t="shared" si="70"/>
        <v>0</v>
      </c>
      <c r="AJ228" s="24">
        <f t="shared" si="89"/>
        <v>0</v>
      </c>
    </row>
    <row r="229" spans="1:36">
      <c r="A229" s="6" t="s">
        <v>350</v>
      </c>
      <c r="B229" s="5"/>
      <c r="C229" s="5">
        <v>660</v>
      </c>
      <c r="D229" s="5">
        <v>900</v>
      </c>
      <c r="E229" s="5">
        <v>450</v>
      </c>
      <c r="F229" s="5"/>
      <c r="G229" s="5">
        <v>800</v>
      </c>
      <c r="H229" s="5">
        <v>328</v>
      </c>
      <c r="I229" s="5"/>
      <c r="J229" s="5"/>
      <c r="K229" s="5"/>
      <c r="L229" s="5"/>
      <c r="M229" s="5"/>
      <c r="N229" s="5">
        <v>3138</v>
      </c>
      <c r="O229" s="5"/>
      <c r="P229" s="5"/>
      <c r="T229" s="48" t="str">
        <f t="shared" si="74"/>
        <v>BUENAVENTURA</v>
      </c>
      <c r="U229" s="48">
        <f t="shared" si="75"/>
        <v>0</v>
      </c>
      <c r="V229" s="48">
        <f t="shared" si="76"/>
        <v>660</v>
      </c>
      <c r="W229" s="48">
        <f t="shared" si="77"/>
        <v>900</v>
      </c>
      <c r="X229" s="48">
        <f t="shared" si="78"/>
        <v>450</v>
      </c>
      <c r="Y229" s="48">
        <f t="shared" si="79"/>
        <v>0</v>
      </c>
      <c r="Z229" s="48">
        <f t="shared" si="80"/>
        <v>800</v>
      </c>
      <c r="AA229" s="48">
        <f t="shared" si="81"/>
        <v>328</v>
      </c>
      <c r="AB229" s="48">
        <f t="shared" si="82"/>
        <v>0</v>
      </c>
      <c r="AC229" s="48">
        <f t="shared" si="83"/>
        <v>0</v>
      </c>
      <c r="AD229" s="48">
        <f t="shared" si="84"/>
        <v>0</v>
      </c>
      <c r="AE229" s="48">
        <f t="shared" si="85"/>
        <v>0</v>
      </c>
      <c r="AF229" s="48">
        <f t="shared" si="86"/>
        <v>0</v>
      </c>
      <c r="AG229" s="48">
        <f t="shared" si="87"/>
        <v>3138</v>
      </c>
      <c r="AH229" s="48">
        <f t="shared" si="88"/>
        <v>0</v>
      </c>
      <c r="AI229" s="13">
        <f t="shared" si="70"/>
        <v>0</v>
      </c>
      <c r="AJ229" s="24">
        <f t="shared" si="89"/>
        <v>0</v>
      </c>
    </row>
    <row r="230" spans="1:36">
      <c r="A230" s="6" t="s">
        <v>28</v>
      </c>
      <c r="B230" s="5">
        <v>2111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>
        <v>2111</v>
      </c>
      <c r="O230" s="5"/>
      <c r="P230" s="5"/>
      <c r="T230" s="48" t="str">
        <f t="shared" si="74"/>
        <v>SOLEDAD</v>
      </c>
      <c r="U230" s="48">
        <f t="shared" si="75"/>
        <v>2111</v>
      </c>
      <c r="V230" s="48">
        <f t="shared" si="76"/>
        <v>0</v>
      </c>
      <c r="W230" s="48">
        <f t="shared" si="77"/>
        <v>0</v>
      </c>
      <c r="X230" s="48">
        <f t="shared" si="78"/>
        <v>0</v>
      </c>
      <c r="Y230" s="48">
        <f t="shared" si="79"/>
        <v>0</v>
      </c>
      <c r="Z230" s="48">
        <f t="shared" si="80"/>
        <v>0</v>
      </c>
      <c r="AA230" s="48">
        <f t="shared" si="81"/>
        <v>0</v>
      </c>
      <c r="AB230" s="48">
        <f t="shared" si="82"/>
        <v>0</v>
      </c>
      <c r="AC230" s="48">
        <f t="shared" si="83"/>
        <v>0</v>
      </c>
      <c r="AD230" s="48">
        <f t="shared" si="84"/>
        <v>0</v>
      </c>
      <c r="AE230" s="48">
        <f t="shared" si="85"/>
        <v>0</v>
      </c>
      <c r="AF230" s="48">
        <f t="shared" si="86"/>
        <v>0</v>
      </c>
      <c r="AG230" s="48">
        <f t="shared" si="87"/>
        <v>2111</v>
      </c>
      <c r="AH230" s="48">
        <f t="shared" si="88"/>
        <v>0</v>
      </c>
      <c r="AI230" s="13">
        <f t="shared" si="70"/>
        <v>0</v>
      </c>
      <c r="AJ230" s="24">
        <f t="shared" si="89"/>
        <v>0</v>
      </c>
    </row>
    <row r="231" spans="1:36">
      <c r="A231" s="6" t="s">
        <v>166</v>
      </c>
      <c r="B231" s="5">
        <v>833</v>
      </c>
      <c r="C231" s="5"/>
      <c r="D231" s="5"/>
      <c r="E231" s="5">
        <v>1483</v>
      </c>
      <c r="F231" s="5"/>
      <c r="G231" s="5">
        <v>833</v>
      </c>
      <c r="H231" s="5"/>
      <c r="I231" s="5"/>
      <c r="J231" s="5"/>
      <c r="K231" s="5"/>
      <c r="L231" s="5"/>
      <c r="M231" s="5"/>
      <c r="N231" s="5">
        <v>3149</v>
      </c>
      <c r="O231" s="5"/>
      <c r="P231" s="5"/>
      <c r="T231" s="48" t="str">
        <f t="shared" si="74"/>
        <v>CAMPOALEGRE</v>
      </c>
      <c r="U231" s="48">
        <f t="shared" si="75"/>
        <v>833</v>
      </c>
      <c r="V231" s="48">
        <f t="shared" si="76"/>
        <v>0</v>
      </c>
      <c r="W231" s="48">
        <f t="shared" si="77"/>
        <v>0</v>
      </c>
      <c r="X231" s="48">
        <f t="shared" si="78"/>
        <v>1483</v>
      </c>
      <c r="Y231" s="48">
        <f t="shared" si="79"/>
        <v>0</v>
      </c>
      <c r="Z231" s="48">
        <f t="shared" si="80"/>
        <v>833</v>
      </c>
      <c r="AA231" s="48">
        <f t="shared" si="81"/>
        <v>0</v>
      </c>
      <c r="AB231" s="48">
        <f t="shared" si="82"/>
        <v>0</v>
      </c>
      <c r="AC231" s="48">
        <f t="shared" si="83"/>
        <v>0</v>
      </c>
      <c r="AD231" s="48">
        <f t="shared" si="84"/>
        <v>0</v>
      </c>
      <c r="AE231" s="48">
        <f t="shared" si="85"/>
        <v>0</v>
      </c>
      <c r="AF231" s="48">
        <f t="shared" si="86"/>
        <v>0</v>
      </c>
      <c r="AG231" s="48">
        <f t="shared" si="87"/>
        <v>3149</v>
      </c>
      <c r="AH231" s="48">
        <f t="shared" si="88"/>
        <v>0</v>
      </c>
      <c r="AI231" s="13">
        <f t="shared" si="70"/>
        <v>0</v>
      </c>
      <c r="AJ231" s="24">
        <f t="shared" si="89"/>
        <v>0</v>
      </c>
    </row>
    <row r="232" spans="1:36">
      <c r="A232" s="6" t="s">
        <v>268</v>
      </c>
      <c r="B232" s="5"/>
      <c r="C232" s="5"/>
      <c r="D232" s="5"/>
      <c r="E232" s="5"/>
      <c r="F232" s="5">
        <v>772</v>
      </c>
      <c r="G232" s="5"/>
      <c r="H232" s="5"/>
      <c r="I232" s="5"/>
      <c r="J232" s="5"/>
      <c r="K232" s="5"/>
      <c r="L232" s="5"/>
      <c r="M232" s="5"/>
      <c r="N232" s="5">
        <v>772</v>
      </c>
      <c r="O232" s="5"/>
      <c r="P232" s="5"/>
      <c r="T232" s="48" t="str">
        <f t="shared" si="74"/>
        <v>ANORI</v>
      </c>
      <c r="U232" s="48">
        <f t="shared" si="75"/>
        <v>0</v>
      </c>
      <c r="V232" s="48">
        <f t="shared" si="76"/>
        <v>0</v>
      </c>
      <c r="W232" s="48">
        <f t="shared" si="77"/>
        <v>0</v>
      </c>
      <c r="X232" s="48">
        <f t="shared" si="78"/>
        <v>0</v>
      </c>
      <c r="Y232" s="48">
        <f t="shared" si="79"/>
        <v>772</v>
      </c>
      <c r="Z232" s="48">
        <f t="shared" si="80"/>
        <v>0</v>
      </c>
      <c r="AA232" s="48">
        <f t="shared" si="81"/>
        <v>0</v>
      </c>
      <c r="AB232" s="48">
        <f t="shared" si="82"/>
        <v>0</v>
      </c>
      <c r="AC232" s="48">
        <f t="shared" si="83"/>
        <v>0</v>
      </c>
      <c r="AD232" s="48">
        <f t="shared" si="84"/>
        <v>0</v>
      </c>
      <c r="AE232" s="48">
        <f t="shared" si="85"/>
        <v>0</v>
      </c>
      <c r="AF232" s="48">
        <f t="shared" si="86"/>
        <v>0</v>
      </c>
      <c r="AG232" s="48">
        <f t="shared" si="87"/>
        <v>772</v>
      </c>
      <c r="AH232" s="48">
        <f t="shared" si="88"/>
        <v>0</v>
      </c>
      <c r="AI232" s="13">
        <f t="shared" si="70"/>
        <v>0</v>
      </c>
      <c r="AJ232" s="24">
        <f t="shared" si="89"/>
        <v>0</v>
      </c>
    </row>
    <row r="233" spans="1:36">
      <c r="A233" s="6" t="s">
        <v>310</v>
      </c>
      <c r="B233" s="5"/>
      <c r="C233" s="5"/>
      <c r="D233" s="5"/>
      <c r="E233" s="5"/>
      <c r="F233" s="5">
        <v>1008</v>
      </c>
      <c r="G233" s="5"/>
      <c r="H233" s="5"/>
      <c r="I233" s="5"/>
      <c r="J233" s="5"/>
      <c r="K233" s="5"/>
      <c r="L233" s="5"/>
      <c r="M233" s="5"/>
      <c r="N233" s="5">
        <v>1008</v>
      </c>
      <c r="O233" s="5"/>
      <c r="P233" s="5"/>
      <c r="T233" s="48" t="str">
        <f t="shared" si="74"/>
        <v>PARATEBUENO</v>
      </c>
      <c r="U233" s="48">
        <f t="shared" si="75"/>
        <v>0</v>
      </c>
      <c r="V233" s="48">
        <f t="shared" si="76"/>
        <v>0</v>
      </c>
      <c r="W233" s="48">
        <f t="shared" si="77"/>
        <v>0</v>
      </c>
      <c r="X233" s="48">
        <f t="shared" si="78"/>
        <v>0</v>
      </c>
      <c r="Y233" s="48">
        <f t="shared" si="79"/>
        <v>1008</v>
      </c>
      <c r="Z233" s="48">
        <f t="shared" si="80"/>
        <v>0</v>
      </c>
      <c r="AA233" s="48">
        <f t="shared" si="81"/>
        <v>0</v>
      </c>
      <c r="AB233" s="48">
        <f t="shared" si="82"/>
        <v>0</v>
      </c>
      <c r="AC233" s="48">
        <f t="shared" si="83"/>
        <v>0</v>
      </c>
      <c r="AD233" s="48">
        <f t="shared" si="84"/>
        <v>0</v>
      </c>
      <c r="AE233" s="48">
        <f t="shared" si="85"/>
        <v>0</v>
      </c>
      <c r="AF233" s="48">
        <f t="shared" si="86"/>
        <v>0</v>
      </c>
      <c r="AG233" s="48">
        <f t="shared" si="87"/>
        <v>1008</v>
      </c>
      <c r="AH233" s="48">
        <f t="shared" si="88"/>
        <v>0</v>
      </c>
      <c r="AI233" s="13">
        <f t="shared" si="70"/>
        <v>0</v>
      </c>
      <c r="AJ233" s="24">
        <f t="shared" si="89"/>
        <v>0</v>
      </c>
    </row>
    <row r="234" spans="1:36">
      <c r="A234" s="6" t="s">
        <v>258</v>
      </c>
      <c r="B234" s="5"/>
      <c r="C234" s="5">
        <v>525</v>
      </c>
      <c r="D234" s="5"/>
      <c r="E234" s="5"/>
      <c r="F234" s="5">
        <v>630</v>
      </c>
      <c r="G234" s="5"/>
      <c r="H234" s="5">
        <v>700</v>
      </c>
      <c r="I234" s="5"/>
      <c r="J234" s="5"/>
      <c r="K234" s="5"/>
      <c r="L234" s="5"/>
      <c r="M234" s="5"/>
      <c r="N234" s="5">
        <v>1855</v>
      </c>
      <c r="O234" s="5"/>
      <c r="P234" s="5"/>
      <c r="T234" s="48" t="str">
        <f t="shared" si="74"/>
        <v>GUAYATA</v>
      </c>
      <c r="U234" s="48">
        <f t="shared" si="75"/>
        <v>0</v>
      </c>
      <c r="V234" s="48">
        <f t="shared" si="76"/>
        <v>525</v>
      </c>
      <c r="W234" s="48">
        <f t="shared" si="77"/>
        <v>0</v>
      </c>
      <c r="X234" s="48">
        <f t="shared" si="78"/>
        <v>0</v>
      </c>
      <c r="Y234" s="48">
        <f t="shared" si="79"/>
        <v>630</v>
      </c>
      <c r="Z234" s="48">
        <f t="shared" si="80"/>
        <v>0</v>
      </c>
      <c r="AA234" s="48">
        <f t="shared" si="81"/>
        <v>700</v>
      </c>
      <c r="AB234" s="48">
        <f t="shared" si="82"/>
        <v>0</v>
      </c>
      <c r="AC234" s="48">
        <f t="shared" si="83"/>
        <v>0</v>
      </c>
      <c r="AD234" s="48">
        <f t="shared" si="84"/>
        <v>0</v>
      </c>
      <c r="AE234" s="48">
        <f t="shared" si="85"/>
        <v>0</v>
      </c>
      <c r="AF234" s="48">
        <f t="shared" si="86"/>
        <v>0</v>
      </c>
      <c r="AG234" s="48">
        <f t="shared" si="87"/>
        <v>1855</v>
      </c>
      <c r="AH234" s="48">
        <f t="shared" si="88"/>
        <v>0</v>
      </c>
      <c r="AI234" s="13">
        <f t="shared" si="70"/>
        <v>0</v>
      </c>
      <c r="AJ234" s="24">
        <f t="shared" si="89"/>
        <v>0</v>
      </c>
    </row>
    <row r="235" spans="1:36">
      <c r="A235" s="6" t="s">
        <v>281</v>
      </c>
      <c r="B235" s="5">
        <v>3978</v>
      </c>
      <c r="C235" s="5">
        <v>306</v>
      </c>
      <c r="D235" s="5"/>
      <c r="E235" s="5"/>
      <c r="F235" s="5"/>
      <c r="G235" s="5"/>
      <c r="H235" s="5"/>
      <c r="I235" s="5"/>
      <c r="J235" s="5"/>
      <c r="K235" s="5"/>
      <c r="L235" s="5"/>
      <c r="M235" s="5">
        <v>450</v>
      </c>
      <c r="N235" s="5">
        <v>4734</v>
      </c>
      <c r="O235" s="5"/>
      <c r="P235" s="5"/>
      <c r="T235" s="48" t="str">
        <f t="shared" si="74"/>
        <v>GUAYMARAL</v>
      </c>
      <c r="U235" s="48">
        <f t="shared" si="75"/>
        <v>3978</v>
      </c>
      <c r="V235" s="48">
        <f t="shared" si="76"/>
        <v>306</v>
      </c>
      <c r="W235" s="48">
        <f t="shared" si="77"/>
        <v>0</v>
      </c>
      <c r="X235" s="48">
        <f t="shared" si="78"/>
        <v>0</v>
      </c>
      <c r="Y235" s="48">
        <f t="shared" si="79"/>
        <v>0</v>
      </c>
      <c r="Z235" s="48">
        <f t="shared" si="80"/>
        <v>0</v>
      </c>
      <c r="AA235" s="48">
        <f t="shared" si="81"/>
        <v>0</v>
      </c>
      <c r="AB235" s="48">
        <f t="shared" si="82"/>
        <v>0</v>
      </c>
      <c r="AC235" s="48">
        <f t="shared" si="83"/>
        <v>0</v>
      </c>
      <c r="AD235" s="48">
        <f t="shared" si="84"/>
        <v>0</v>
      </c>
      <c r="AE235" s="48">
        <f t="shared" si="85"/>
        <v>0</v>
      </c>
      <c r="AF235" s="48">
        <f t="shared" si="86"/>
        <v>450</v>
      </c>
      <c r="AG235" s="48">
        <f t="shared" si="87"/>
        <v>4734</v>
      </c>
      <c r="AH235" s="48">
        <f t="shared" si="88"/>
        <v>0</v>
      </c>
      <c r="AI235" s="13">
        <f t="shared" si="70"/>
        <v>0</v>
      </c>
      <c r="AJ235" s="24">
        <f t="shared" si="89"/>
        <v>0</v>
      </c>
    </row>
    <row r="236" spans="1:36">
      <c r="A236" s="6" t="s">
        <v>440</v>
      </c>
      <c r="B236" s="5"/>
      <c r="C236" s="5"/>
      <c r="D236" s="5"/>
      <c r="E236" s="5"/>
      <c r="F236" s="5"/>
      <c r="G236" s="5"/>
      <c r="H236" s="5">
        <v>881</v>
      </c>
      <c r="I236" s="5">
        <v>208</v>
      </c>
      <c r="J236" s="5"/>
      <c r="K236" s="5"/>
      <c r="L236" s="5"/>
      <c r="M236" s="5"/>
      <c r="N236" s="5">
        <v>1089</v>
      </c>
      <c r="O236" s="5"/>
      <c r="P236" s="5"/>
      <c r="T236" s="48" t="str">
        <f t="shared" si="74"/>
        <v>CAMPAMENTO</v>
      </c>
      <c r="U236" s="48">
        <f t="shared" si="75"/>
        <v>0</v>
      </c>
      <c r="V236" s="48">
        <f t="shared" si="76"/>
        <v>0</v>
      </c>
      <c r="W236" s="48">
        <f t="shared" si="77"/>
        <v>0</v>
      </c>
      <c r="X236" s="48">
        <f t="shared" si="78"/>
        <v>0</v>
      </c>
      <c r="Y236" s="48">
        <f t="shared" si="79"/>
        <v>0</v>
      </c>
      <c r="Z236" s="48">
        <f t="shared" si="80"/>
        <v>0</v>
      </c>
      <c r="AA236" s="48">
        <f t="shared" si="81"/>
        <v>881</v>
      </c>
      <c r="AB236" s="48">
        <f t="shared" si="82"/>
        <v>208</v>
      </c>
      <c r="AC236" s="48">
        <f t="shared" si="83"/>
        <v>0</v>
      </c>
      <c r="AD236" s="48">
        <f t="shared" si="84"/>
        <v>0</v>
      </c>
      <c r="AE236" s="48">
        <f t="shared" si="85"/>
        <v>0</v>
      </c>
      <c r="AF236" s="48">
        <f t="shared" si="86"/>
        <v>0</v>
      </c>
      <c r="AG236" s="48">
        <f t="shared" si="87"/>
        <v>1089</v>
      </c>
      <c r="AH236" s="48">
        <f t="shared" si="88"/>
        <v>0</v>
      </c>
      <c r="AI236" s="13">
        <f t="shared" si="70"/>
        <v>0</v>
      </c>
      <c r="AJ236" s="24">
        <f t="shared" si="89"/>
        <v>0</v>
      </c>
    </row>
    <row r="237" spans="1:36" ht="13.8">
      <c r="A237" s="6" t="s">
        <v>382</v>
      </c>
      <c r="B237" s="5">
        <v>511526</v>
      </c>
      <c r="C237" s="5">
        <v>447766.37</v>
      </c>
      <c r="D237" s="5">
        <v>483414.56999999995</v>
      </c>
      <c r="E237" s="5">
        <v>305072.3</v>
      </c>
      <c r="F237" s="5">
        <v>312924.62</v>
      </c>
      <c r="G237" s="5">
        <v>385375.15</v>
      </c>
      <c r="H237" s="5">
        <v>416911.72000000003</v>
      </c>
      <c r="I237" s="5">
        <v>378522.28</v>
      </c>
      <c r="J237" s="5">
        <v>394969.80999999994</v>
      </c>
      <c r="K237" s="5">
        <v>511124.9</v>
      </c>
      <c r="L237" s="5">
        <v>358329.21</v>
      </c>
      <c r="M237" s="5">
        <v>439181</v>
      </c>
      <c r="N237" s="5">
        <v>4945117.9300000006</v>
      </c>
      <c r="O237" s="5">
        <v>446058.06</v>
      </c>
      <c r="P237" s="5">
        <v>446058.06</v>
      </c>
      <c r="T237" s="34" t="s">
        <v>382</v>
      </c>
      <c r="U237" s="35">
        <f>SUM(U51:U236)</f>
        <v>511526</v>
      </c>
      <c r="V237" s="35">
        <f t="shared" ref="V237:AI237" si="90">SUM(V51:V236)</f>
        <v>447766.36999999994</v>
      </c>
      <c r="W237" s="35">
        <f t="shared" si="90"/>
        <v>483414.57</v>
      </c>
      <c r="X237" s="35">
        <f t="shared" si="90"/>
        <v>305072.3</v>
      </c>
      <c r="Y237" s="35">
        <f t="shared" si="90"/>
        <v>312924.62</v>
      </c>
      <c r="Z237" s="35">
        <f t="shared" si="90"/>
        <v>385375.14999999991</v>
      </c>
      <c r="AA237" s="35">
        <f t="shared" si="90"/>
        <v>416911.72</v>
      </c>
      <c r="AB237" s="35">
        <f t="shared" si="90"/>
        <v>378522.28</v>
      </c>
      <c r="AC237" s="35">
        <f t="shared" si="90"/>
        <v>394969.80999999994</v>
      </c>
      <c r="AD237" s="35">
        <f t="shared" si="90"/>
        <v>511124.9</v>
      </c>
      <c r="AE237" s="35">
        <f t="shared" si="90"/>
        <v>358329.21</v>
      </c>
      <c r="AF237" s="35">
        <f t="shared" si="90"/>
        <v>439181</v>
      </c>
      <c r="AG237" s="35">
        <f t="shared" si="90"/>
        <v>4945117.93</v>
      </c>
      <c r="AH237" s="35">
        <f t="shared" si="90"/>
        <v>446058.06</v>
      </c>
      <c r="AI237" s="35">
        <f t="shared" si="90"/>
        <v>446058.06</v>
      </c>
      <c r="AJ237" s="36">
        <f>SUM(AJ51:AJ236)</f>
        <v>1</v>
      </c>
    </row>
    <row r="238" spans="1:36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</row>
    <row r="239" spans="1:36" ht="17.399999999999999">
      <c r="T239" s="26"/>
    </row>
    <row r="240" spans="1:36" ht="17.399999999999999">
      <c r="T240" s="26" t="s">
        <v>417</v>
      </c>
    </row>
    <row r="241" spans="1:36">
      <c r="A241" s="3" t="s">
        <v>391</v>
      </c>
      <c r="B241" s="3" t="s">
        <v>381</v>
      </c>
    </row>
    <row r="242" spans="1:36">
      <c r="B242" s="1">
        <v>2024</v>
      </c>
      <c r="N242" s="1" t="s">
        <v>681</v>
      </c>
      <c r="O242" s="1">
        <v>2025</v>
      </c>
      <c r="P242" s="1" t="s">
        <v>682</v>
      </c>
      <c r="U242" s="68">
        <v>2024</v>
      </c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9">
        <v>2025</v>
      </c>
      <c r="AI242" s="70"/>
      <c r="AJ242" s="71"/>
    </row>
    <row r="243" spans="1:36" ht="27.6">
      <c r="A243" s="3" t="s">
        <v>383</v>
      </c>
      <c r="B243" s="1" t="s">
        <v>384</v>
      </c>
      <c r="C243" s="1" t="s">
        <v>385</v>
      </c>
      <c r="D243" s="1" t="s">
        <v>386</v>
      </c>
      <c r="E243" s="1" t="s">
        <v>387</v>
      </c>
      <c r="F243" s="1" t="s">
        <v>388</v>
      </c>
      <c r="G243" s="1" t="s">
        <v>389</v>
      </c>
      <c r="H243" s="1" t="s">
        <v>459</v>
      </c>
      <c r="I243" s="1" t="s">
        <v>512</v>
      </c>
      <c r="J243" s="1" t="s">
        <v>515</v>
      </c>
      <c r="K243" s="1" t="s">
        <v>611</v>
      </c>
      <c r="L243" s="1" t="s">
        <v>621</v>
      </c>
      <c r="M243" s="1" t="s">
        <v>639</v>
      </c>
      <c r="O243" s="1" t="s">
        <v>384</v>
      </c>
      <c r="T243" s="27" t="s">
        <v>13</v>
      </c>
      <c r="U243" s="27" t="s">
        <v>384</v>
      </c>
      <c r="V243" s="27" t="s">
        <v>385</v>
      </c>
      <c r="W243" s="27" t="s">
        <v>386</v>
      </c>
      <c r="X243" s="27" t="s">
        <v>387</v>
      </c>
      <c r="Y243" s="27" t="s">
        <v>388</v>
      </c>
      <c r="Z243" s="27" t="s">
        <v>389</v>
      </c>
      <c r="AA243" s="27" t="s">
        <v>459</v>
      </c>
      <c r="AB243" s="27" t="s">
        <v>512</v>
      </c>
      <c r="AC243" s="27" t="s">
        <v>515</v>
      </c>
      <c r="AD243" s="27" t="s">
        <v>611</v>
      </c>
      <c r="AE243" s="27" t="s">
        <v>621</v>
      </c>
      <c r="AF243" s="27" t="s">
        <v>639</v>
      </c>
      <c r="AG243" s="27" t="s">
        <v>681</v>
      </c>
      <c r="AH243" s="27" t="s">
        <v>384</v>
      </c>
      <c r="AI243" s="33" t="s">
        <v>682</v>
      </c>
      <c r="AJ243" s="33" t="s">
        <v>423</v>
      </c>
    </row>
    <row r="244" spans="1:36">
      <c r="A244" s="6" t="s">
        <v>548</v>
      </c>
      <c r="B244" s="5">
        <v>148</v>
      </c>
      <c r="C244" s="5">
        <v>111</v>
      </c>
      <c r="D244" s="5">
        <v>120</v>
      </c>
      <c r="E244" s="5">
        <v>109</v>
      </c>
      <c r="F244" s="5">
        <v>140</v>
      </c>
      <c r="G244" s="5">
        <v>113</v>
      </c>
      <c r="H244" s="5">
        <v>72</v>
      </c>
      <c r="I244" s="5">
        <v>95</v>
      </c>
      <c r="J244" s="5">
        <v>80</v>
      </c>
      <c r="K244" s="5">
        <v>122</v>
      </c>
      <c r="L244" s="5">
        <v>42</v>
      </c>
      <c r="M244" s="5">
        <v>40</v>
      </c>
      <c r="N244" s="5">
        <v>1192</v>
      </c>
      <c r="O244" s="5">
        <v>703</v>
      </c>
      <c r="P244" s="5">
        <v>703</v>
      </c>
      <c r="T244" s="48" t="str">
        <f>+A244</f>
        <v>BOGOTÁ, D.C.</v>
      </c>
      <c r="U244" s="48">
        <f t="shared" ref="U244:U276" si="91">+B244</f>
        <v>148</v>
      </c>
      <c r="V244" s="48">
        <f t="shared" ref="V244:V276" si="92">+C244</f>
        <v>111</v>
      </c>
      <c r="W244" s="48">
        <f t="shared" ref="W244:W276" si="93">+D244</f>
        <v>120</v>
      </c>
      <c r="X244" s="48">
        <f t="shared" ref="X244:X276" si="94">+E244</f>
        <v>109</v>
      </c>
      <c r="Y244" s="48">
        <f t="shared" ref="Y244:Y276" si="95">+F244</f>
        <v>140</v>
      </c>
      <c r="Z244" s="48">
        <f t="shared" ref="Z244:Z276" si="96">+G244</f>
        <v>113</v>
      </c>
      <c r="AA244" s="48">
        <f t="shared" ref="AA244:AA276" si="97">+H244</f>
        <v>72</v>
      </c>
      <c r="AB244" s="48">
        <f t="shared" ref="AB244:AB276" si="98">+I244</f>
        <v>95</v>
      </c>
      <c r="AC244" s="48">
        <f t="shared" ref="AC244:AC276" si="99">+J244</f>
        <v>80</v>
      </c>
      <c r="AD244" s="48">
        <f t="shared" ref="AD244:AD276" si="100">+K244</f>
        <v>122</v>
      </c>
      <c r="AE244" s="48">
        <f t="shared" ref="AE244:AE276" si="101">+L244</f>
        <v>42</v>
      </c>
      <c r="AF244" s="48">
        <f t="shared" ref="AF244:AF276" si="102">+M244</f>
        <v>40</v>
      </c>
      <c r="AG244" s="48">
        <f t="shared" ref="AG244:AG276" si="103">+N244</f>
        <v>1192</v>
      </c>
      <c r="AH244" s="48">
        <f t="shared" ref="AH244:AH276" si="104">+O244</f>
        <v>703</v>
      </c>
      <c r="AI244" s="13">
        <f t="shared" ref="AI244:AI276" si="105">+SUM(AH244)</f>
        <v>703</v>
      </c>
      <c r="AJ244" s="24">
        <f>+AI244/$AI$277</f>
        <v>0.34888337468982628</v>
      </c>
    </row>
    <row r="245" spans="1:36">
      <c r="A245" s="6" t="s">
        <v>489</v>
      </c>
      <c r="B245" s="5">
        <v>465</v>
      </c>
      <c r="C245" s="5">
        <v>806</v>
      </c>
      <c r="D245" s="5">
        <v>114</v>
      </c>
      <c r="E245" s="5">
        <v>52</v>
      </c>
      <c r="F245" s="5">
        <v>81</v>
      </c>
      <c r="G245" s="5">
        <v>68</v>
      </c>
      <c r="H245" s="5">
        <v>74</v>
      </c>
      <c r="I245" s="5">
        <v>80</v>
      </c>
      <c r="J245" s="5">
        <v>82</v>
      </c>
      <c r="K245" s="5">
        <v>63</v>
      </c>
      <c r="L245" s="5">
        <v>79</v>
      </c>
      <c r="M245" s="5">
        <v>76</v>
      </c>
      <c r="N245" s="5">
        <v>2040</v>
      </c>
      <c r="O245" s="5">
        <v>247</v>
      </c>
      <c r="P245" s="5">
        <v>247</v>
      </c>
      <c r="T245" s="48" t="str">
        <f t="shared" ref="T245:T276" si="106">+A245</f>
        <v>Chocó</v>
      </c>
      <c r="U245" s="48">
        <f t="shared" si="91"/>
        <v>465</v>
      </c>
      <c r="V245" s="48">
        <f t="shared" si="92"/>
        <v>806</v>
      </c>
      <c r="W245" s="48">
        <f t="shared" si="93"/>
        <v>114</v>
      </c>
      <c r="X245" s="48">
        <f t="shared" si="94"/>
        <v>52</v>
      </c>
      <c r="Y245" s="48">
        <f t="shared" si="95"/>
        <v>81</v>
      </c>
      <c r="Z245" s="48">
        <f t="shared" si="96"/>
        <v>68</v>
      </c>
      <c r="AA245" s="48">
        <f t="shared" si="97"/>
        <v>74</v>
      </c>
      <c r="AB245" s="48">
        <f t="shared" si="98"/>
        <v>80</v>
      </c>
      <c r="AC245" s="48">
        <f t="shared" si="99"/>
        <v>82</v>
      </c>
      <c r="AD245" s="48">
        <f t="shared" si="100"/>
        <v>63</v>
      </c>
      <c r="AE245" s="48">
        <f t="shared" si="101"/>
        <v>79</v>
      </c>
      <c r="AF245" s="48">
        <f t="shared" si="102"/>
        <v>76</v>
      </c>
      <c r="AG245" s="48">
        <f t="shared" si="103"/>
        <v>2040</v>
      </c>
      <c r="AH245" s="48">
        <f t="shared" si="104"/>
        <v>247</v>
      </c>
      <c r="AI245" s="13">
        <f t="shared" si="105"/>
        <v>247</v>
      </c>
      <c r="AJ245" s="24">
        <f t="shared" ref="AJ245:AJ276" si="107">+AI245/$AI$277</f>
        <v>0.12258064516129032</v>
      </c>
    </row>
    <row r="246" spans="1:36">
      <c r="A246" s="6" t="s">
        <v>499</v>
      </c>
      <c r="B246" s="5">
        <v>1014</v>
      </c>
      <c r="C246" s="5">
        <v>1409</v>
      </c>
      <c r="D246" s="5">
        <v>167</v>
      </c>
      <c r="E246" s="5">
        <v>49</v>
      </c>
      <c r="F246" s="5">
        <v>167</v>
      </c>
      <c r="G246" s="5">
        <v>234</v>
      </c>
      <c r="H246" s="5">
        <v>148</v>
      </c>
      <c r="I246" s="5">
        <v>124</v>
      </c>
      <c r="J246" s="5">
        <v>154</v>
      </c>
      <c r="K246" s="5">
        <v>121</v>
      </c>
      <c r="L246" s="5">
        <v>86</v>
      </c>
      <c r="M246" s="5">
        <v>149</v>
      </c>
      <c r="N246" s="5">
        <v>3822</v>
      </c>
      <c r="O246" s="5">
        <v>178</v>
      </c>
      <c r="P246" s="5">
        <v>178</v>
      </c>
      <c r="T246" s="48" t="str">
        <f t="shared" si="106"/>
        <v>Antioquia</v>
      </c>
      <c r="U246" s="48">
        <f t="shared" si="91"/>
        <v>1014</v>
      </c>
      <c r="V246" s="48">
        <f t="shared" si="92"/>
        <v>1409</v>
      </c>
      <c r="W246" s="48">
        <f t="shared" si="93"/>
        <v>167</v>
      </c>
      <c r="X246" s="48">
        <f t="shared" si="94"/>
        <v>49</v>
      </c>
      <c r="Y246" s="48">
        <f t="shared" si="95"/>
        <v>167</v>
      </c>
      <c r="Z246" s="48">
        <f t="shared" si="96"/>
        <v>234</v>
      </c>
      <c r="AA246" s="48">
        <f t="shared" si="97"/>
        <v>148</v>
      </c>
      <c r="AB246" s="48">
        <f t="shared" si="98"/>
        <v>124</v>
      </c>
      <c r="AC246" s="48">
        <f t="shared" si="99"/>
        <v>154</v>
      </c>
      <c r="AD246" s="48">
        <f t="shared" si="100"/>
        <v>121</v>
      </c>
      <c r="AE246" s="48">
        <f t="shared" si="101"/>
        <v>86</v>
      </c>
      <c r="AF246" s="48">
        <f t="shared" si="102"/>
        <v>149</v>
      </c>
      <c r="AG246" s="48">
        <f t="shared" si="103"/>
        <v>3822</v>
      </c>
      <c r="AH246" s="48">
        <f t="shared" si="104"/>
        <v>178</v>
      </c>
      <c r="AI246" s="13">
        <f t="shared" si="105"/>
        <v>178</v>
      </c>
      <c r="AJ246" s="24">
        <f t="shared" si="107"/>
        <v>8.8337468982630271E-2</v>
      </c>
    </row>
    <row r="247" spans="1:36">
      <c r="A247" s="6" t="s">
        <v>509</v>
      </c>
      <c r="B247" s="5">
        <v>1097</v>
      </c>
      <c r="C247" s="5">
        <v>1819</v>
      </c>
      <c r="D247" s="5">
        <v>98</v>
      </c>
      <c r="E247" s="5">
        <v>79</v>
      </c>
      <c r="F247" s="5">
        <v>93</v>
      </c>
      <c r="G247" s="5">
        <v>104</v>
      </c>
      <c r="H247" s="5">
        <v>136</v>
      </c>
      <c r="I247" s="5">
        <v>106</v>
      </c>
      <c r="J247" s="5">
        <v>101</v>
      </c>
      <c r="K247" s="5">
        <v>107</v>
      </c>
      <c r="L247" s="5">
        <v>143</v>
      </c>
      <c r="M247" s="5">
        <v>132</v>
      </c>
      <c r="N247" s="5">
        <v>4015</v>
      </c>
      <c r="O247" s="5">
        <v>137</v>
      </c>
      <c r="P247" s="5">
        <v>137</v>
      </c>
      <c r="T247" s="48" t="str">
        <f t="shared" si="106"/>
        <v>Meta</v>
      </c>
      <c r="U247" s="48">
        <f t="shared" si="91"/>
        <v>1097</v>
      </c>
      <c r="V247" s="48">
        <f t="shared" si="92"/>
        <v>1819</v>
      </c>
      <c r="W247" s="48">
        <f t="shared" si="93"/>
        <v>98</v>
      </c>
      <c r="X247" s="48">
        <f t="shared" si="94"/>
        <v>79</v>
      </c>
      <c r="Y247" s="48">
        <f t="shared" si="95"/>
        <v>93</v>
      </c>
      <c r="Z247" s="48">
        <f t="shared" si="96"/>
        <v>104</v>
      </c>
      <c r="AA247" s="48">
        <f t="shared" si="97"/>
        <v>136</v>
      </c>
      <c r="AB247" s="48">
        <f t="shared" si="98"/>
        <v>106</v>
      </c>
      <c r="AC247" s="48">
        <f t="shared" si="99"/>
        <v>101</v>
      </c>
      <c r="AD247" s="48">
        <f t="shared" si="100"/>
        <v>107</v>
      </c>
      <c r="AE247" s="48">
        <f t="shared" si="101"/>
        <v>143</v>
      </c>
      <c r="AF247" s="48">
        <f t="shared" si="102"/>
        <v>132</v>
      </c>
      <c r="AG247" s="48">
        <f t="shared" si="103"/>
        <v>4015</v>
      </c>
      <c r="AH247" s="48">
        <f t="shared" si="104"/>
        <v>137</v>
      </c>
      <c r="AI247" s="13">
        <f t="shared" si="105"/>
        <v>137</v>
      </c>
      <c r="AJ247" s="24">
        <f t="shared" si="107"/>
        <v>6.7990074441687351E-2</v>
      </c>
    </row>
    <row r="248" spans="1:36">
      <c r="A248" s="6" t="s">
        <v>484</v>
      </c>
      <c r="B248" s="5">
        <v>908</v>
      </c>
      <c r="C248" s="5">
        <v>1211</v>
      </c>
      <c r="D248" s="5">
        <v>18</v>
      </c>
      <c r="E248" s="5">
        <v>16</v>
      </c>
      <c r="F248" s="5">
        <v>72</v>
      </c>
      <c r="G248" s="5">
        <v>40</v>
      </c>
      <c r="H248" s="5">
        <v>24</v>
      </c>
      <c r="I248" s="5">
        <v>37</v>
      </c>
      <c r="J248" s="5">
        <v>69</v>
      </c>
      <c r="K248" s="5">
        <v>50</v>
      </c>
      <c r="L248" s="5">
        <v>108</v>
      </c>
      <c r="M248" s="5">
        <v>86</v>
      </c>
      <c r="N248" s="5">
        <v>2639</v>
      </c>
      <c r="O248" s="5">
        <v>126</v>
      </c>
      <c r="P248" s="5">
        <v>126</v>
      </c>
      <c r="T248" s="48" t="str">
        <f t="shared" si="106"/>
        <v>Cundinamarca</v>
      </c>
      <c r="U248" s="48">
        <f t="shared" si="91"/>
        <v>908</v>
      </c>
      <c r="V248" s="48">
        <f t="shared" si="92"/>
        <v>1211</v>
      </c>
      <c r="W248" s="48">
        <f t="shared" si="93"/>
        <v>18</v>
      </c>
      <c r="X248" s="48">
        <f t="shared" si="94"/>
        <v>16</v>
      </c>
      <c r="Y248" s="48">
        <f t="shared" si="95"/>
        <v>72</v>
      </c>
      <c r="Z248" s="48">
        <f t="shared" si="96"/>
        <v>40</v>
      </c>
      <c r="AA248" s="48">
        <f t="shared" si="97"/>
        <v>24</v>
      </c>
      <c r="AB248" s="48">
        <f t="shared" si="98"/>
        <v>37</v>
      </c>
      <c r="AC248" s="48">
        <f t="shared" si="99"/>
        <v>69</v>
      </c>
      <c r="AD248" s="48">
        <f t="shared" si="100"/>
        <v>50</v>
      </c>
      <c r="AE248" s="48">
        <f t="shared" si="101"/>
        <v>108</v>
      </c>
      <c r="AF248" s="48">
        <f t="shared" si="102"/>
        <v>86</v>
      </c>
      <c r="AG248" s="48">
        <f t="shared" si="103"/>
        <v>2639</v>
      </c>
      <c r="AH248" s="48">
        <f t="shared" si="104"/>
        <v>126</v>
      </c>
      <c r="AI248" s="13">
        <f t="shared" si="105"/>
        <v>126</v>
      </c>
      <c r="AJ248" s="24">
        <f t="shared" si="107"/>
        <v>6.2531017369727049E-2</v>
      </c>
    </row>
    <row r="249" spans="1:36">
      <c r="A249" s="6" t="s">
        <v>530</v>
      </c>
      <c r="B249" s="5">
        <v>78</v>
      </c>
      <c r="C249" s="5">
        <v>71</v>
      </c>
      <c r="D249" s="5">
        <v>159</v>
      </c>
      <c r="E249" s="5">
        <v>44</v>
      </c>
      <c r="F249" s="5">
        <v>67</v>
      </c>
      <c r="G249" s="5">
        <v>110</v>
      </c>
      <c r="H249" s="5">
        <v>110</v>
      </c>
      <c r="I249" s="5">
        <v>123</v>
      </c>
      <c r="J249" s="5">
        <v>79</v>
      </c>
      <c r="K249" s="5">
        <v>101</v>
      </c>
      <c r="L249" s="5">
        <v>85</v>
      </c>
      <c r="M249" s="5">
        <v>77</v>
      </c>
      <c r="N249" s="5">
        <v>1104</v>
      </c>
      <c r="O249" s="5">
        <v>82</v>
      </c>
      <c r="P249" s="5">
        <v>82</v>
      </c>
      <c r="T249" s="48" t="str">
        <f t="shared" si="106"/>
        <v>ARAUCA</v>
      </c>
      <c r="U249" s="48">
        <f t="shared" si="91"/>
        <v>78</v>
      </c>
      <c r="V249" s="48">
        <f t="shared" si="92"/>
        <v>71</v>
      </c>
      <c r="W249" s="48">
        <f t="shared" si="93"/>
        <v>159</v>
      </c>
      <c r="X249" s="48">
        <f t="shared" si="94"/>
        <v>44</v>
      </c>
      <c r="Y249" s="48">
        <f t="shared" si="95"/>
        <v>67</v>
      </c>
      <c r="Z249" s="48">
        <f t="shared" si="96"/>
        <v>110</v>
      </c>
      <c r="AA249" s="48">
        <f t="shared" si="97"/>
        <v>110</v>
      </c>
      <c r="AB249" s="48">
        <f t="shared" si="98"/>
        <v>123</v>
      </c>
      <c r="AC249" s="48">
        <f t="shared" si="99"/>
        <v>79</v>
      </c>
      <c r="AD249" s="48">
        <f t="shared" si="100"/>
        <v>101</v>
      </c>
      <c r="AE249" s="48">
        <f t="shared" si="101"/>
        <v>85</v>
      </c>
      <c r="AF249" s="48">
        <f t="shared" si="102"/>
        <v>77</v>
      </c>
      <c r="AG249" s="48">
        <f t="shared" si="103"/>
        <v>1104</v>
      </c>
      <c r="AH249" s="48">
        <f t="shared" si="104"/>
        <v>82</v>
      </c>
      <c r="AI249" s="13">
        <f t="shared" si="105"/>
        <v>82</v>
      </c>
      <c r="AJ249" s="24">
        <f t="shared" si="107"/>
        <v>4.0694789081885854E-2</v>
      </c>
    </row>
    <row r="250" spans="1:36">
      <c r="A250" s="6" t="s">
        <v>606</v>
      </c>
      <c r="B250" s="5">
        <v>411</v>
      </c>
      <c r="C250" s="5">
        <v>1287</v>
      </c>
      <c r="D250" s="5">
        <v>48</v>
      </c>
      <c r="E250" s="5">
        <v>41</v>
      </c>
      <c r="F250" s="5">
        <v>36</v>
      </c>
      <c r="G250" s="5">
        <v>46</v>
      </c>
      <c r="H250" s="5">
        <v>79</v>
      </c>
      <c r="I250" s="5">
        <v>44</v>
      </c>
      <c r="J250" s="5">
        <v>67</v>
      </c>
      <c r="K250" s="5">
        <v>89</v>
      </c>
      <c r="L250" s="5">
        <v>46</v>
      </c>
      <c r="M250" s="5">
        <v>30</v>
      </c>
      <c r="N250" s="5">
        <v>2224</v>
      </c>
      <c r="O250" s="5">
        <v>74</v>
      </c>
      <c r="P250" s="5">
        <v>74</v>
      </c>
      <c r="T250" s="48" t="str">
        <f t="shared" si="106"/>
        <v>GUAINÍA</v>
      </c>
      <c r="U250" s="48">
        <f t="shared" si="91"/>
        <v>411</v>
      </c>
      <c r="V250" s="48">
        <f t="shared" si="92"/>
        <v>1287</v>
      </c>
      <c r="W250" s="48">
        <f t="shared" si="93"/>
        <v>48</v>
      </c>
      <c r="X250" s="48">
        <f t="shared" si="94"/>
        <v>41</v>
      </c>
      <c r="Y250" s="48">
        <f t="shared" si="95"/>
        <v>36</v>
      </c>
      <c r="Z250" s="48">
        <f t="shared" si="96"/>
        <v>46</v>
      </c>
      <c r="AA250" s="48">
        <f t="shared" si="97"/>
        <v>79</v>
      </c>
      <c r="AB250" s="48">
        <f t="shared" si="98"/>
        <v>44</v>
      </c>
      <c r="AC250" s="48">
        <f t="shared" si="99"/>
        <v>67</v>
      </c>
      <c r="AD250" s="48">
        <f t="shared" si="100"/>
        <v>89</v>
      </c>
      <c r="AE250" s="48">
        <f t="shared" si="101"/>
        <v>46</v>
      </c>
      <c r="AF250" s="48">
        <f t="shared" si="102"/>
        <v>30</v>
      </c>
      <c r="AG250" s="48">
        <f t="shared" si="103"/>
        <v>2224</v>
      </c>
      <c r="AH250" s="48">
        <f t="shared" si="104"/>
        <v>74</v>
      </c>
      <c r="AI250" s="13">
        <f t="shared" si="105"/>
        <v>74</v>
      </c>
      <c r="AJ250" s="24">
        <f t="shared" si="107"/>
        <v>3.672456575682382E-2</v>
      </c>
    </row>
    <row r="251" spans="1:36">
      <c r="A251" s="6" t="s">
        <v>485</v>
      </c>
      <c r="B251" s="5">
        <v>98</v>
      </c>
      <c r="C251" s="5">
        <v>68</v>
      </c>
      <c r="D251" s="5">
        <v>69</v>
      </c>
      <c r="E251" s="5">
        <v>43</v>
      </c>
      <c r="F251" s="5">
        <v>55</v>
      </c>
      <c r="G251" s="5">
        <v>63</v>
      </c>
      <c r="H251" s="5">
        <v>76</v>
      </c>
      <c r="I251" s="5">
        <v>79</v>
      </c>
      <c r="J251" s="5">
        <v>78</v>
      </c>
      <c r="K251" s="5">
        <v>108</v>
      </c>
      <c r="L251" s="5">
        <v>38</v>
      </c>
      <c r="M251" s="5">
        <v>47</v>
      </c>
      <c r="N251" s="5">
        <v>822</v>
      </c>
      <c r="O251" s="5">
        <v>53</v>
      </c>
      <c r="P251" s="5">
        <v>53</v>
      </c>
      <c r="T251" s="48" t="str">
        <f t="shared" si="106"/>
        <v>Amazonas</v>
      </c>
      <c r="U251" s="48">
        <f t="shared" si="91"/>
        <v>98</v>
      </c>
      <c r="V251" s="48">
        <f t="shared" si="92"/>
        <v>68</v>
      </c>
      <c r="W251" s="48">
        <f t="shared" si="93"/>
        <v>69</v>
      </c>
      <c r="X251" s="48">
        <f t="shared" si="94"/>
        <v>43</v>
      </c>
      <c r="Y251" s="48">
        <f t="shared" si="95"/>
        <v>55</v>
      </c>
      <c r="Z251" s="48">
        <f t="shared" si="96"/>
        <v>63</v>
      </c>
      <c r="AA251" s="48">
        <f t="shared" si="97"/>
        <v>76</v>
      </c>
      <c r="AB251" s="48">
        <f t="shared" si="98"/>
        <v>79</v>
      </c>
      <c r="AC251" s="48">
        <f t="shared" si="99"/>
        <v>78</v>
      </c>
      <c r="AD251" s="48">
        <f t="shared" si="100"/>
        <v>108</v>
      </c>
      <c r="AE251" s="48">
        <f t="shared" si="101"/>
        <v>38</v>
      </c>
      <c r="AF251" s="48">
        <f t="shared" si="102"/>
        <v>47</v>
      </c>
      <c r="AG251" s="48">
        <f t="shared" si="103"/>
        <v>822</v>
      </c>
      <c r="AH251" s="48">
        <f t="shared" si="104"/>
        <v>53</v>
      </c>
      <c r="AI251" s="13">
        <f t="shared" si="105"/>
        <v>53</v>
      </c>
      <c r="AJ251" s="24">
        <f t="shared" si="107"/>
        <v>2.6302729528535979E-2</v>
      </c>
    </row>
    <row r="252" spans="1:36">
      <c r="A252" s="6" t="s">
        <v>507</v>
      </c>
      <c r="B252" s="5">
        <v>45</v>
      </c>
      <c r="C252" s="5">
        <v>196</v>
      </c>
      <c r="D252" s="5">
        <v>55</v>
      </c>
      <c r="E252" s="5">
        <v>35</v>
      </c>
      <c r="F252" s="5">
        <v>57</v>
      </c>
      <c r="G252" s="5">
        <v>58</v>
      </c>
      <c r="H252" s="5">
        <v>53</v>
      </c>
      <c r="I252" s="5">
        <v>49</v>
      </c>
      <c r="J252" s="5">
        <v>68</v>
      </c>
      <c r="K252" s="5">
        <v>77</v>
      </c>
      <c r="L252" s="5">
        <v>59</v>
      </c>
      <c r="M252" s="5">
        <v>53</v>
      </c>
      <c r="N252" s="5">
        <v>805</v>
      </c>
      <c r="O252" s="5">
        <v>52</v>
      </c>
      <c r="P252" s="5">
        <v>52</v>
      </c>
      <c r="T252" s="48" t="str">
        <f t="shared" si="106"/>
        <v>Cauca</v>
      </c>
      <c r="U252" s="48">
        <f t="shared" si="91"/>
        <v>45</v>
      </c>
      <c r="V252" s="48">
        <f t="shared" si="92"/>
        <v>196</v>
      </c>
      <c r="W252" s="48">
        <f t="shared" si="93"/>
        <v>55</v>
      </c>
      <c r="X252" s="48">
        <f t="shared" si="94"/>
        <v>35</v>
      </c>
      <c r="Y252" s="48">
        <f t="shared" si="95"/>
        <v>57</v>
      </c>
      <c r="Z252" s="48">
        <f t="shared" si="96"/>
        <v>58</v>
      </c>
      <c r="AA252" s="48">
        <f t="shared" si="97"/>
        <v>53</v>
      </c>
      <c r="AB252" s="48">
        <f t="shared" si="98"/>
        <v>49</v>
      </c>
      <c r="AC252" s="48">
        <f t="shared" si="99"/>
        <v>68</v>
      </c>
      <c r="AD252" s="48">
        <f t="shared" si="100"/>
        <v>77</v>
      </c>
      <c r="AE252" s="48">
        <f t="shared" si="101"/>
        <v>59</v>
      </c>
      <c r="AF252" s="48">
        <f t="shared" si="102"/>
        <v>53</v>
      </c>
      <c r="AG252" s="48">
        <f t="shared" si="103"/>
        <v>805</v>
      </c>
      <c r="AH252" s="48">
        <f t="shared" si="104"/>
        <v>52</v>
      </c>
      <c r="AI252" s="13">
        <f t="shared" si="105"/>
        <v>52</v>
      </c>
      <c r="AJ252" s="24">
        <f t="shared" si="107"/>
        <v>2.5806451612903226E-2</v>
      </c>
    </row>
    <row r="253" spans="1:36">
      <c r="A253" s="6" t="s">
        <v>483</v>
      </c>
      <c r="B253" s="5">
        <v>19</v>
      </c>
      <c r="C253" s="5">
        <v>66</v>
      </c>
      <c r="D253" s="5">
        <v>28</v>
      </c>
      <c r="E253" s="5">
        <v>22</v>
      </c>
      <c r="F253" s="5">
        <v>24</v>
      </c>
      <c r="G253" s="5">
        <v>39</v>
      </c>
      <c r="H253" s="5">
        <v>23</v>
      </c>
      <c r="I253" s="5">
        <v>26</v>
      </c>
      <c r="J253" s="5">
        <v>26</v>
      </c>
      <c r="K253" s="5">
        <v>24</v>
      </c>
      <c r="L253" s="5">
        <v>19</v>
      </c>
      <c r="M253" s="5">
        <v>30</v>
      </c>
      <c r="N253" s="5">
        <v>346</v>
      </c>
      <c r="O253" s="5">
        <v>48</v>
      </c>
      <c r="P253" s="5">
        <v>48</v>
      </c>
      <c r="T253" s="48" t="str">
        <f t="shared" si="106"/>
        <v>Atlántico</v>
      </c>
      <c r="U253" s="48">
        <f t="shared" si="91"/>
        <v>19</v>
      </c>
      <c r="V253" s="48">
        <f t="shared" si="92"/>
        <v>66</v>
      </c>
      <c r="W253" s="48">
        <f t="shared" si="93"/>
        <v>28</v>
      </c>
      <c r="X253" s="48">
        <f t="shared" si="94"/>
        <v>22</v>
      </c>
      <c r="Y253" s="48">
        <f t="shared" si="95"/>
        <v>24</v>
      </c>
      <c r="Z253" s="48">
        <f t="shared" si="96"/>
        <v>39</v>
      </c>
      <c r="AA253" s="48">
        <f t="shared" si="97"/>
        <v>23</v>
      </c>
      <c r="AB253" s="48">
        <f t="shared" si="98"/>
        <v>26</v>
      </c>
      <c r="AC253" s="48">
        <f t="shared" si="99"/>
        <v>26</v>
      </c>
      <c r="AD253" s="48">
        <f t="shared" si="100"/>
        <v>24</v>
      </c>
      <c r="AE253" s="48">
        <f t="shared" si="101"/>
        <v>19</v>
      </c>
      <c r="AF253" s="48">
        <f t="shared" si="102"/>
        <v>30</v>
      </c>
      <c r="AG253" s="48">
        <f t="shared" si="103"/>
        <v>346</v>
      </c>
      <c r="AH253" s="48">
        <f t="shared" si="104"/>
        <v>48</v>
      </c>
      <c r="AI253" s="13">
        <f t="shared" si="105"/>
        <v>48</v>
      </c>
      <c r="AJ253" s="24">
        <f t="shared" si="107"/>
        <v>2.3821339950372208E-2</v>
      </c>
    </row>
    <row r="254" spans="1:36">
      <c r="A254" s="6" t="s">
        <v>556</v>
      </c>
      <c r="B254" s="5">
        <v>45</v>
      </c>
      <c r="C254" s="5">
        <v>46</v>
      </c>
      <c r="D254" s="5">
        <v>46</v>
      </c>
      <c r="E254" s="5">
        <v>48</v>
      </c>
      <c r="F254" s="5">
        <v>26</v>
      </c>
      <c r="G254" s="5">
        <v>947</v>
      </c>
      <c r="H254" s="5">
        <v>45</v>
      </c>
      <c r="I254" s="5">
        <v>36</v>
      </c>
      <c r="J254" s="5">
        <v>25</v>
      </c>
      <c r="K254" s="5">
        <v>63</v>
      </c>
      <c r="L254" s="5">
        <v>26</v>
      </c>
      <c r="M254" s="5">
        <v>59</v>
      </c>
      <c r="N254" s="5">
        <v>1412</v>
      </c>
      <c r="O254" s="5">
        <v>41</v>
      </c>
      <c r="P254" s="5">
        <v>41</v>
      </c>
      <c r="T254" s="48" t="str">
        <f t="shared" si="106"/>
        <v>ARCHIPIÉLAGO DE SAN ANDRÉS, PROVIDENCIA Y SANTA CATALINA</v>
      </c>
      <c r="U254" s="48">
        <f t="shared" si="91"/>
        <v>45</v>
      </c>
      <c r="V254" s="48">
        <f t="shared" si="92"/>
        <v>46</v>
      </c>
      <c r="W254" s="48">
        <f t="shared" si="93"/>
        <v>46</v>
      </c>
      <c r="X254" s="48">
        <f t="shared" si="94"/>
        <v>48</v>
      </c>
      <c r="Y254" s="48">
        <f t="shared" si="95"/>
        <v>26</v>
      </c>
      <c r="Z254" s="48">
        <f t="shared" si="96"/>
        <v>947</v>
      </c>
      <c r="AA254" s="48">
        <f t="shared" si="97"/>
        <v>45</v>
      </c>
      <c r="AB254" s="48">
        <f t="shared" si="98"/>
        <v>36</v>
      </c>
      <c r="AC254" s="48">
        <f t="shared" si="99"/>
        <v>25</v>
      </c>
      <c r="AD254" s="48">
        <f t="shared" si="100"/>
        <v>63</v>
      </c>
      <c r="AE254" s="48">
        <f t="shared" si="101"/>
        <v>26</v>
      </c>
      <c r="AF254" s="48">
        <f t="shared" si="102"/>
        <v>59</v>
      </c>
      <c r="AG254" s="48">
        <f t="shared" si="103"/>
        <v>1412</v>
      </c>
      <c r="AH254" s="48">
        <f t="shared" si="104"/>
        <v>41</v>
      </c>
      <c r="AI254" s="13">
        <f t="shared" si="105"/>
        <v>41</v>
      </c>
      <c r="AJ254" s="24">
        <f t="shared" si="107"/>
        <v>2.0347394540942927E-2</v>
      </c>
    </row>
    <row r="255" spans="1:36">
      <c r="A255" s="6" t="s">
        <v>495</v>
      </c>
      <c r="B255" s="5">
        <v>24</v>
      </c>
      <c r="C255" s="5">
        <v>125</v>
      </c>
      <c r="D255" s="5">
        <v>16</v>
      </c>
      <c r="E255" s="5">
        <v>17</v>
      </c>
      <c r="F255" s="5">
        <v>20</v>
      </c>
      <c r="G255" s="5">
        <v>27</v>
      </c>
      <c r="H255" s="5">
        <v>9</v>
      </c>
      <c r="I255" s="5">
        <v>7</v>
      </c>
      <c r="J255" s="5">
        <v>12</v>
      </c>
      <c r="K255" s="5">
        <v>39</v>
      </c>
      <c r="L255" s="5">
        <v>24</v>
      </c>
      <c r="M255" s="5">
        <v>19</v>
      </c>
      <c r="N255" s="5">
        <v>339</v>
      </c>
      <c r="O255" s="5">
        <v>39</v>
      </c>
      <c r="P255" s="5">
        <v>39</v>
      </c>
      <c r="T255" s="48" t="str">
        <f t="shared" si="106"/>
        <v>Valle del Cauca</v>
      </c>
      <c r="U255" s="48">
        <f t="shared" si="91"/>
        <v>24</v>
      </c>
      <c r="V255" s="48">
        <f t="shared" si="92"/>
        <v>125</v>
      </c>
      <c r="W255" s="48">
        <f t="shared" si="93"/>
        <v>16</v>
      </c>
      <c r="X255" s="48">
        <f t="shared" si="94"/>
        <v>17</v>
      </c>
      <c r="Y255" s="48">
        <f t="shared" si="95"/>
        <v>20</v>
      </c>
      <c r="Z255" s="48">
        <f t="shared" si="96"/>
        <v>27</v>
      </c>
      <c r="AA255" s="48">
        <f t="shared" si="97"/>
        <v>9</v>
      </c>
      <c r="AB255" s="48">
        <f t="shared" si="98"/>
        <v>7</v>
      </c>
      <c r="AC255" s="48">
        <f t="shared" si="99"/>
        <v>12</v>
      </c>
      <c r="AD255" s="48">
        <f t="shared" si="100"/>
        <v>39</v>
      </c>
      <c r="AE255" s="48">
        <f t="shared" si="101"/>
        <v>24</v>
      </c>
      <c r="AF255" s="48">
        <f t="shared" si="102"/>
        <v>19</v>
      </c>
      <c r="AG255" s="48">
        <f t="shared" si="103"/>
        <v>339</v>
      </c>
      <c r="AH255" s="48">
        <f t="shared" si="104"/>
        <v>39</v>
      </c>
      <c r="AI255" s="13">
        <f t="shared" si="105"/>
        <v>39</v>
      </c>
      <c r="AJ255" s="24">
        <f t="shared" si="107"/>
        <v>1.935483870967742E-2</v>
      </c>
    </row>
    <row r="256" spans="1:36">
      <c r="A256" s="6" t="s">
        <v>506</v>
      </c>
      <c r="B256" s="5">
        <v>479</v>
      </c>
      <c r="C256" s="5">
        <v>320</v>
      </c>
      <c r="D256" s="5">
        <v>60</v>
      </c>
      <c r="E256" s="5">
        <v>42</v>
      </c>
      <c r="F256" s="5">
        <v>57</v>
      </c>
      <c r="G256" s="5">
        <v>69</v>
      </c>
      <c r="H256" s="5">
        <v>88</v>
      </c>
      <c r="I256" s="5">
        <v>67</v>
      </c>
      <c r="J256" s="5">
        <v>76</v>
      </c>
      <c r="K256" s="5">
        <v>56</v>
      </c>
      <c r="L256" s="5">
        <v>25</v>
      </c>
      <c r="M256" s="5">
        <v>24</v>
      </c>
      <c r="N256" s="5">
        <v>1363</v>
      </c>
      <c r="O256" s="5">
        <v>34</v>
      </c>
      <c r="P256" s="5">
        <v>34</v>
      </c>
      <c r="T256" s="48" t="str">
        <f t="shared" si="106"/>
        <v>Vichada</v>
      </c>
      <c r="U256" s="48">
        <f t="shared" si="91"/>
        <v>479</v>
      </c>
      <c r="V256" s="48">
        <f t="shared" si="92"/>
        <v>320</v>
      </c>
      <c r="W256" s="48">
        <f t="shared" si="93"/>
        <v>60</v>
      </c>
      <c r="X256" s="48">
        <f t="shared" si="94"/>
        <v>42</v>
      </c>
      <c r="Y256" s="48">
        <f t="shared" si="95"/>
        <v>57</v>
      </c>
      <c r="Z256" s="48">
        <f t="shared" si="96"/>
        <v>69</v>
      </c>
      <c r="AA256" s="48">
        <f t="shared" si="97"/>
        <v>88</v>
      </c>
      <c r="AB256" s="48">
        <f t="shared" si="98"/>
        <v>67</v>
      </c>
      <c r="AC256" s="48">
        <f t="shared" si="99"/>
        <v>76</v>
      </c>
      <c r="AD256" s="48">
        <f t="shared" si="100"/>
        <v>56</v>
      </c>
      <c r="AE256" s="48">
        <f t="shared" si="101"/>
        <v>25</v>
      </c>
      <c r="AF256" s="48">
        <f t="shared" si="102"/>
        <v>24</v>
      </c>
      <c r="AG256" s="48">
        <f t="shared" si="103"/>
        <v>1363</v>
      </c>
      <c r="AH256" s="48">
        <f t="shared" si="104"/>
        <v>34</v>
      </c>
      <c r="AI256" s="13">
        <f t="shared" si="105"/>
        <v>34</v>
      </c>
      <c r="AJ256" s="24">
        <f t="shared" si="107"/>
        <v>1.6873449131513649E-2</v>
      </c>
    </row>
    <row r="257" spans="1:36">
      <c r="A257" s="6" t="s">
        <v>502</v>
      </c>
      <c r="B257" s="5">
        <v>30</v>
      </c>
      <c r="C257" s="5">
        <v>39</v>
      </c>
      <c r="D257" s="5">
        <v>18</v>
      </c>
      <c r="E257" s="5">
        <v>19</v>
      </c>
      <c r="F257" s="5">
        <v>24</v>
      </c>
      <c r="G257" s="5">
        <v>31</v>
      </c>
      <c r="H257" s="5">
        <v>25</v>
      </c>
      <c r="I257" s="5">
        <v>27</v>
      </c>
      <c r="J257" s="5">
        <v>19</v>
      </c>
      <c r="K257" s="5">
        <v>30</v>
      </c>
      <c r="L257" s="5">
        <v>22</v>
      </c>
      <c r="M257" s="5">
        <v>31</v>
      </c>
      <c r="N257" s="5">
        <v>315</v>
      </c>
      <c r="O257" s="5">
        <v>32</v>
      </c>
      <c r="P257" s="5">
        <v>32</v>
      </c>
      <c r="T257" s="48" t="str">
        <f t="shared" si="106"/>
        <v>Santander</v>
      </c>
      <c r="U257" s="48">
        <f t="shared" si="91"/>
        <v>30</v>
      </c>
      <c r="V257" s="48">
        <f t="shared" si="92"/>
        <v>39</v>
      </c>
      <c r="W257" s="48">
        <f t="shared" si="93"/>
        <v>18</v>
      </c>
      <c r="X257" s="48">
        <f t="shared" si="94"/>
        <v>19</v>
      </c>
      <c r="Y257" s="48">
        <f t="shared" si="95"/>
        <v>24</v>
      </c>
      <c r="Z257" s="48">
        <f t="shared" si="96"/>
        <v>31</v>
      </c>
      <c r="AA257" s="48">
        <f t="shared" si="97"/>
        <v>25</v>
      </c>
      <c r="AB257" s="48">
        <f t="shared" si="98"/>
        <v>27</v>
      </c>
      <c r="AC257" s="48">
        <f t="shared" si="99"/>
        <v>19</v>
      </c>
      <c r="AD257" s="48">
        <f t="shared" si="100"/>
        <v>30</v>
      </c>
      <c r="AE257" s="48">
        <f t="shared" si="101"/>
        <v>22</v>
      </c>
      <c r="AF257" s="48">
        <f t="shared" si="102"/>
        <v>31</v>
      </c>
      <c r="AG257" s="48">
        <f t="shared" si="103"/>
        <v>315</v>
      </c>
      <c r="AH257" s="48">
        <f t="shared" si="104"/>
        <v>32</v>
      </c>
      <c r="AI257" s="13">
        <f t="shared" si="105"/>
        <v>32</v>
      </c>
      <c r="AJ257" s="24">
        <f t="shared" si="107"/>
        <v>1.5880893300248139E-2</v>
      </c>
    </row>
    <row r="258" spans="1:36">
      <c r="A258" s="6" t="s">
        <v>490</v>
      </c>
      <c r="B258" s="5">
        <v>115</v>
      </c>
      <c r="C258" s="5">
        <v>266</v>
      </c>
      <c r="D258" s="5">
        <v>17</v>
      </c>
      <c r="E258" s="5">
        <v>14</v>
      </c>
      <c r="F258" s="5">
        <v>32</v>
      </c>
      <c r="G258" s="5">
        <v>28</v>
      </c>
      <c r="H258" s="5">
        <v>20</v>
      </c>
      <c r="I258" s="5">
        <v>31</v>
      </c>
      <c r="J258" s="5">
        <v>37</v>
      </c>
      <c r="K258" s="5">
        <v>36</v>
      </c>
      <c r="L258" s="5">
        <v>22</v>
      </c>
      <c r="M258" s="5">
        <v>34</v>
      </c>
      <c r="N258" s="5">
        <v>652</v>
      </c>
      <c r="O258" s="5">
        <v>31</v>
      </c>
      <c r="P258" s="5">
        <v>31</v>
      </c>
      <c r="T258" s="48" t="str">
        <f t="shared" si="106"/>
        <v>Córdoba</v>
      </c>
      <c r="U258" s="48">
        <f t="shared" si="91"/>
        <v>115</v>
      </c>
      <c r="V258" s="48">
        <f t="shared" si="92"/>
        <v>266</v>
      </c>
      <c r="W258" s="48">
        <f t="shared" si="93"/>
        <v>17</v>
      </c>
      <c r="X258" s="48">
        <f t="shared" si="94"/>
        <v>14</v>
      </c>
      <c r="Y258" s="48">
        <f t="shared" si="95"/>
        <v>32</v>
      </c>
      <c r="Z258" s="48">
        <f t="shared" si="96"/>
        <v>28</v>
      </c>
      <c r="AA258" s="48">
        <f t="shared" si="97"/>
        <v>20</v>
      </c>
      <c r="AB258" s="48">
        <f t="shared" si="98"/>
        <v>31</v>
      </c>
      <c r="AC258" s="48">
        <f t="shared" si="99"/>
        <v>37</v>
      </c>
      <c r="AD258" s="48">
        <f t="shared" si="100"/>
        <v>36</v>
      </c>
      <c r="AE258" s="48">
        <f t="shared" si="101"/>
        <v>22</v>
      </c>
      <c r="AF258" s="48">
        <f t="shared" si="102"/>
        <v>34</v>
      </c>
      <c r="AG258" s="48">
        <f t="shared" si="103"/>
        <v>652</v>
      </c>
      <c r="AH258" s="48">
        <f t="shared" si="104"/>
        <v>31</v>
      </c>
      <c r="AI258" s="13">
        <f t="shared" si="105"/>
        <v>31</v>
      </c>
      <c r="AJ258" s="24">
        <f t="shared" si="107"/>
        <v>1.5384615384615385E-2</v>
      </c>
    </row>
    <row r="259" spans="1:36">
      <c r="A259" s="6" t="s">
        <v>492</v>
      </c>
      <c r="B259" s="5">
        <v>236</v>
      </c>
      <c r="C259" s="5">
        <v>557</v>
      </c>
      <c r="D259" s="5">
        <v>23</v>
      </c>
      <c r="E259" s="5">
        <v>15</v>
      </c>
      <c r="F259" s="5">
        <v>6</v>
      </c>
      <c r="G259" s="5">
        <v>15</v>
      </c>
      <c r="H259" s="5">
        <v>88</v>
      </c>
      <c r="I259" s="5">
        <v>77</v>
      </c>
      <c r="J259" s="5">
        <v>21</v>
      </c>
      <c r="K259" s="5">
        <v>65</v>
      </c>
      <c r="L259" s="5">
        <v>26</v>
      </c>
      <c r="M259" s="5">
        <v>18</v>
      </c>
      <c r="N259" s="5">
        <v>1147</v>
      </c>
      <c r="O259" s="5">
        <v>27</v>
      </c>
      <c r="P259" s="5">
        <v>27</v>
      </c>
      <c r="T259" s="48" t="str">
        <f t="shared" si="106"/>
        <v>Guaviare</v>
      </c>
      <c r="U259" s="48">
        <f t="shared" si="91"/>
        <v>236</v>
      </c>
      <c r="V259" s="48">
        <f t="shared" si="92"/>
        <v>557</v>
      </c>
      <c r="W259" s="48">
        <f t="shared" si="93"/>
        <v>23</v>
      </c>
      <c r="X259" s="48">
        <f t="shared" si="94"/>
        <v>15</v>
      </c>
      <c r="Y259" s="48">
        <f t="shared" si="95"/>
        <v>6</v>
      </c>
      <c r="Z259" s="48">
        <f t="shared" si="96"/>
        <v>15</v>
      </c>
      <c r="AA259" s="48">
        <f t="shared" si="97"/>
        <v>88</v>
      </c>
      <c r="AB259" s="48">
        <f t="shared" si="98"/>
        <v>77</v>
      </c>
      <c r="AC259" s="48">
        <f t="shared" si="99"/>
        <v>21</v>
      </c>
      <c r="AD259" s="48">
        <f t="shared" si="100"/>
        <v>65</v>
      </c>
      <c r="AE259" s="48">
        <f t="shared" si="101"/>
        <v>26</v>
      </c>
      <c r="AF259" s="48">
        <f t="shared" si="102"/>
        <v>18</v>
      </c>
      <c r="AG259" s="48">
        <f t="shared" si="103"/>
        <v>1147</v>
      </c>
      <c r="AH259" s="48">
        <f t="shared" si="104"/>
        <v>27</v>
      </c>
      <c r="AI259" s="13">
        <f t="shared" si="105"/>
        <v>27</v>
      </c>
      <c r="AJ259" s="24">
        <f t="shared" si="107"/>
        <v>1.3399503722084368E-2</v>
      </c>
    </row>
    <row r="260" spans="1:36">
      <c r="A260" s="6" t="s">
        <v>498</v>
      </c>
      <c r="B260" s="5">
        <v>693</v>
      </c>
      <c r="C260" s="5">
        <v>718</v>
      </c>
      <c r="D260" s="5">
        <v>23</v>
      </c>
      <c r="E260" s="5">
        <v>25</v>
      </c>
      <c r="F260" s="5">
        <v>20</v>
      </c>
      <c r="G260" s="5">
        <v>37</v>
      </c>
      <c r="H260" s="5">
        <v>37</v>
      </c>
      <c r="I260" s="5">
        <v>65</v>
      </c>
      <c r="J260" s="5">
        <v>37</v>
      </c>
      <c r="K260" s="5">
        <v>45</v>
      </c>
      <c r="L260" s="5">
        <v>39</v>
      </c>
      <c r="M260" s="5">
        <v>7</v>
      </c>
      <c r="N260" s="5">
        <v>1746</v>
      </c>
      <c r="O260" s="5">
        <v>21</v>
      </c>
      <c r="P260" s="5">
        <v>21</v>
      </c>
      <c r="T260" s="48" t="str">
        <f t="shared" si="106"/>
        <v>Vaupés</v>
      </c>
      <c r="U260" s="48">
        <f t="shared" si="91"/>
        <v>693</v>
      </c>
      <c r="V260" s="48">
        <f t="shared" si="92"/>
        <v>718</v>
      </c>
      <c r="W260" s="48">
        <f t="shared" si="93"/>
        <v>23</v>
      </c>
      <c r="X260" s="48">
        <f t="shared" si="94"/>
        <v>25</v>
      </c>
      <c r="Y260" s="48">
        <f t="shared" si="95"/>
        <v>20</v>
      </c>
      <c r="Z260" s="48">
        <f t="shared" si="96"/>
        <v>37</v>
      </c>
      <c r="AA260" s="48">
        <f t="shared" si="97"/>
        <v>37</v>
      </c>
      <c r="AB260" s="48">
        <f t="shared" si="98"/>
        <v>65</v>
      </c>
      <c r="AC260" s="48">
        <f t="shared" si="99"/>
        <v>37</v>
      </c>
      <c r="AD260" s="48">
        <f t="shared" si="100"/>
        <v>45</v>
      </c>
      <c r="AE260" s="48">
        <f t="shared" si="101"/>
        <v>39</v>
      </c>
      <c r="AF260" s="48">
        <f t="shared" si="102"/>
        <v>7</v>
      </c>
      <c r="AG260" s="48">
        <f t="shared" si="103"/>
        <v>1746</v>
      </c>
      <c r="AH260" s="48">
        <f t="shared" si="104"/>
        <v>21</v>
      </c>
      <c r="AI260" s="13">
        <f t="shared" si="105"/>
        <v>21</v>
      </c>
      <c r="AJ260" s="24">
        <f t="shared" si="107"/>
        <v>1.0421836228287842E-2</v>
      </c>
    </row>
    <row r="261" spans="1:36">
      <c r="A261" s="6" t="s">
        <v>501</v>
      </c>
      <c r="B261" s="5">
        <v>12</v>
      </c>
      <c r="C261" s="5">
        <v>7</v>
      </c>
      <c r="D261" s="5">
        <v>15</v>
      </c>
      <c r="E261" s="5">
        <v>11</v>
      </c>
      <c r="F261" s="5">
        <v>14</v>
      </c>
      <c r="G261" s="5">
        <v>18</v>
      </c>
      <c r="H261" s="5">
        <v>18</v>
      </c>
      <c r="I261" s="5">
        <v>17</v>
      </c>
      <c r="J261" s="5">
        <v>15</v>
      </c>
      <c r="K261" s="5">
        <v>18</v>
      </c>
      <c r="L261" s="5">
        <v>9</v>
      </c>
      <c r="M261" s="5">
        <v>8</v>
      </c>
      <c r="N261" s="5">
        <v>162</v>
      </c>
      <c r="O261" s="5">
        <v>14</v>
      </c>
      <c r="P261" s="5">
        <v>14</v>
      </c>
      <c r="T261" s="48" t="str">
        <f t="shared" si="106"/>
        <v>Casanare</v>
      </c>
      <c r="U261" s="48">
        <f t="shared" si="91"/>
        <v>12</v>
      </c>
      <c r="V261" s="48">
        <f t="shared" si="92"/>
        <v>7</v>
      </c>
      <c r="W261" s="48">
        <f t="shared" si="93"/>
        <v>15</v>
      </c>
      <c r="X261" s="48">
        <f t="shared" si="94"/>
        <v>11</v>
      </c>
      <c r="Y261" s="48">
        <f t="shared" si="95"/>
        <v>14</v>
      </c>
      <c r="Z261" s="48">
        <f t="shared" si="96"/>
        <v>18</v>
      </c>
      <c r="AA261" s="48">
        <f t="shared" si="97"/>
        <v>18</v>
      </c>
      <c r="AB261" s="48">
        <f t="shared" si="98"/>
        <v>17</v>
      </c>
      <c r="AC261" s="48">
        <f t="shared" si="99"/>
        <v>15</v>
      </c>
      <c r="AD261" s="48">
        <f t="shared" si="100"/>
        <v>18</v>
      </c>
      <c r="AE261" s="48">
        <f t="shared" si="101"/>
        <v>9</v>
      </c>
      <c r="AF261" s="48">
        <f t="shared" si="102"/>
        <v>8</v>
      </c>
      <c r="AG261" s="48">
        <f t="shared" si="103"/>
        <v>162</v>
      </c>
      <c r="AH261" s="48">
        <f t="shared" si="104"/>
        <v>14</v>
      </c>
      <c r="AI261" s="13">
        <f t="shared" si="105"/>
        <v>14</v>
      </c>
      <c r="AJ261" s="24">
        <f t="shared" si="107"/>
        <v>6.9478908188585608E-3</v>
      </c>
    </row>
    <row r="262" spans="1:36">
      <c r="A262" s="6" t="s">
        <v>497</v>
      </c>
      <c r="B262" s="5">
        <v>72</v>
      </c>
      <c r="C262" s="5">
        <v>139</v>
      </c>
      <c r="D262" s="5">
        <v>20</v>
      </c>
      <c r="E262" s="5">
        <v>19</v>
      </c>
      <c r="F262" s="5">
        <v>14</v>
      </c>
      <c r="G262" s="5">
        <v>30</v>
      </c>
      <c r="H262" s="5">
        <v>14</v>
      </c>
      <c r="I262" s="5">
        <v>34</v>
      </c>
      <c r="J262" s="5">
        <v>18</v>
      </c>
      <c r="K262" s="5">
        <v>15</v>
      </c>
      <c r="L262" s="5">
        <v>15</v>
      </c>
      <c r="M262" s="5">
        <v>10</v>
      </c>
      <c r="N262" s="5">
        <v>400</v>
      </c>
      <c r="O262" s="5">
        <v>12</v>
      </c>
      <c r="P262" s="5">
        <v>12</v>
      </c>
      <c r="T262" s="48" t="str">
        <f t="shared" si="106"/>
        <v>Norte de Santander</v>
      </c>
      <c r="U262" s="48">
        <f t="shared" si="91"/>
        <v>72</v>
      </c>
      <c r="V262" s="48">
        <f t="shared" si="92"/>
        <v>139</v>
      </c>
      <c r="W262" s="48">
        <f t="shared" si="93"/>
        <v>20</v>
      </c>
      <c r="X262" s="48">
        <f t="shared" si="94"/>
        <v>19</v>
      </c>
      <c r="Y262" s="48">
        <f t="shared" si="95"/>
        <v>14</v>
      </c>
      <c r="Z262" s="48">
        <f t="shared" si="96"/>
        <v>30</v>
      </c>
      <c r="AA262" s="48">
        <f t="shared" si="97"/>
        <v>14</v>
      </c>
      <c r="AB262" s="48">
        <f t="shared" si="98"/>
        <v>34</v>
      </c>
      <c r="AC262" s="48">
        <f t="shared" si="99"/>
        <v>18</v>
      </c>
      <c r="AD262" s="48">
        <f t="shared" si="100"/>
        <v>15</v>
      </c>
      <c r="AE262" s="48">
        <f t="shared" si="101"/>
        <v>15</v>
      </c>
      <c r="AF262" s="48">
        <f t="shared" si="102"/>
        <v>10</v>
      </c>
      <c r="AG262" s="48">
        <f t="shared" si="103"/>
        <v>400</v>
      </c>
      <c r="AH262" s="48">
        <f t="shared" si="104"/>
        <v>12</v>
      </c>
      <c r="AI262" s="13">
        <f t="shared" si="105"/>
        <v>12</v>
      </c>
      <c r="AJ262" s="24">
        <f t="shared" si="107"/>
        <v>5.9553349875930521E-3</v>
      </c>
    </row>
    <row r="263" spans="1:36">
      <c r="A263" s="6" t="s">
        <v>505</v>
      </c>
      <c r="B263" s="5">
        <v>3</v>
      </c>
      <c r="C263" s="5">
        <v>12</v>
      </c>
      <c r="D263" s="5">
        <v>6</v>
      </c>
      <c r="E263" s="5">
        <v>6</v>
      </c>
      <c r="F263" s="5">
        <v>5</v>
      </c>
      <c r="G263" s="5">
        <v>3</v>
      </c>
      <c r="H263" s="5">
        <v>3</v>
      </c>
      <c r="I263" s="5">
        <v>4</v>
      </c>
      <c r="J263" s="5">
        <v>2</v>
      </c>
      <c r="K263" s="5">
        <v>1</v>
      </c>
      <c r="L263" s="5">
        <v>5</v>
      </c>
      <c r="M263" s="5">
        <v>16</v>
      </c>
      <c r="N263" s="5">
        <v>66</v>
      </c>
      <c r="O263" s="5">
        <v>11</v>
      </c>
      <c r="P263" s="5">
        <v>11</v>
      </c>
      <c r="T263" s="48" t="str">
        <f t="shared" si="106"/>
        <v>Huila</v>
      </c>
      <c r="U263" s="48">
        <f t="shared" si="91"/>
        <v>3</v>
      </c>
      <c r="V263" s="48">
        <f t="shared" si="92"/>
        <v>12</v>
      </c>
      <c r="W263" s="48">
        <f t="shared" si="93"/>
        <v>6</v>
      </c>
      <c r="X263" s="48">
        <f t="shared" si="94"/>
        <v>6</v>
      </c>
      <c r="Y263" s="48">
        <f t="shared" si="95"/>
        <v>5</v>
      </c>
      <c r="Z263" s="48">
        <f t="shared" si="96"/>
        <v>3</v>
      </c>
      <c r="AA263" s="48">
        <f t="shared" si="97"/>
        <v>3</v>
      </c>
      <c r="AB263" s="48">
        <f t="shared" si="98"/>
        <v>4</v>
      </c>
      <c r="AC263" s="48">
        <f t="shared" si="99"/>
        <v>2</v>
      </c>
      <c r="AD263" s="48">
        <f t="shared" si="100"/>
        <v>1</v>
      </c>
      <c r="AE263" s="48">
        <f t="shared" si="101"/>
        <v>5</v>
      </c>
      <c r="AF263" s="48">
        <f t="shared" si="102"/>
        <v>16</v>
      </c>
      <c r="AG263" s="48">
        <f t="shared" si="103"/>
        <v>66</v>
      </c>
      <c r="AH263" s="48">
        <f t="shared" si="104"/>
        <v>11</v>
      </c>
      <c r="AI263" s="13">
        <f t="shared" si="105"/>
        <v>11</v>
      </c>
      <c r="AJ263" s="24">
        <f t="shared" si="107"/>
        <v>5.4590570719602978E-3</v>
      </c>
    </row>
    <row r="264" spans="1:36">
      <c r="A264" s="6" t="s">
        <v>496</v>
      </c>
      <c r="B264" s="5">
        <v>12</v>
      </c>
      <c r="C264" s="5">
        <v>22</v>
      </c>
      <c r="D264" s="5">
        <v>20</v>
      </c>
      <c r="E264" s="5">
        <v>4</v>
      </c>
      <c r="F264" s="5">
        <v>16</v>
      </c>
      <c r="G264" s="5">
        <v>20</v>
      </c>
      <c r="H264" s="5">
        <v>16</v>
      </c>
      <c r="I264" s="5">
        <v>4</v>
      </c>
      <c r="J264" s="5">
        <v>20</v>
      </c>
      <c r="K264" s="5">
        <v>19</v>
      </c>
      <c r="L264" s="5">
        <v>11</v>
      </c>
      <c r="M264" s="5">
        <v>8</v>
      </c>
      <c r="N264" s="5">
        <v>172</v>
      </c>
      <c r="O264" s="5">
        <v>8</v>
      </c>
      <c r="P264" s="5">
        <v>8</v>
      </c>
      <c r="T264" s="48" t="str">
        <f t="shared" si="106"/>
        <v>Nariño</v>
      </c>
      <c r="U264" s="48">
        <f t="shared" si="91"/>
        <v>12</v>
      </c>
      <c r="V264" s="48">
        <f t="shared" si="92"/>
        <v>22</v>
      </c>
      <c r="W264" s="48">
        <f t="shared" si="93"/>
        <v>20</v>
      </c>
      <c r="X264" s="48">
        <f t="shared" si="94"/>
        <v>4</v>
      </c>
      <c r="Y264" s="48">
        <f t="shared" si="95"/>
        <v>16</v>
      </c>
      <c r="Z264" s="48">
        <f t="shared" si="96"/>
        <v>20</v>
      </c>
      <c r="AA264" s="48">
        <f t="shared" si="97"/>
        <v>16</v>
      </c>
      <c r="AB264" s="48">
        <f t="shared" si="98"/>
        <v>4</v>
      </c>
      <c r="AC264" s="48">
        <f t="shared" si="99"/>
        <v>20</v>
      </c>
      <c r="AD264" s="48">
        <f t="shared" si="100"/>
        <v>19</v>
      </c>
      <c r="AE264" s="48">
        <f t="shared" si="101"/>
        <v>11</v>
      </c>
      <c r="AF264" s="48">
        <f t="shared" si="102"/>
        <v>8</v>
      </c>
      <c r="AG264" s="48">
        <f t="shared" si="103"/>
        <v>172</v>
      </c>
      <c r="AH264" s="48">
        <f t="shared" si="104"/>
        <v>8</v>
      </c>
      <c r="AI264" s="13">
        <f t="shared" si="105"/>
        <v>8</v>
      </c>
      <c r="AJ264" s="24">
        <f t="shared" si="107"/>
        <v>3.9702233250620347E-3</v>
      </c>
    </row>
    <row r="265" spans="1:36">
      <c r="A265" s="6" t="s">
        <v>508</v>
      </c>
      <c r="B265" s="5">
        <v>39</v>
      </c>
      <c r="C265" s="5">
        <v>1</v>
      </c>
      <c r="D265" s="5">
        <v>5</v>
      </c>
      <c r="E265" s="5">
        <v>3</v>
      </c>
      <c r="F265" s="5">
        <v>3</v>
      </c>
      <c r="G265" s="5">
        <v>1</v>
      </c>
      <c r="H265" s="5">
        <v>3</v>
      </c>
      <c r="I265" s="5">
        <v>2</v>
      </c>
      <c r="J265" s="5">
        <v>2</v>
      </c>
      <c r="K265" s="5">
        <v>1</v>
      </c>
      <c r="L265" s="5">
        <v>4</v>
      </c>
      <c r="M265" s="5">
        <v>3</v>
      </c>
      <c r="N265" s="5">
        <v>67</v>
      </c>
      <c r="O265" s="5">
        <v>7</v>
      </c>
      <c r="P265" s="5">
        <v>7</v>
      </c>
      <c r="T265" s="48" t="str">
        <f t="shared" si="106"/>
        <v>Magdalena</v>
      </c>
      <c r="U265" s="48">
        <f t="shared" si="91"/>
        <v>39</v>
      </c>
      <c r="V265" s="48">
        <f t="shared" si="92"/>
        <v>1</v>
      </c>
      <c r="W265" s="48">
        <f t="shared" si="93"/>
        <v>5</v>
      </c>
      <c r="X265" s="48">
        <f t="shared" si="94"/>
        <v>3</v>
      </c>
      <c r="Y265" s="48">
        <f t="shared" si="95"/>
        <v>3</v>
      </c>
      <c r="Z265" s="48">
        <f t="shared" si="96"/>
        <v>1</v>
      </c>
      <c r="AA265" s="48">
        <f t="shared" si="97"/>
        <v>3</v>
      </c>
      <c r="AB265" s="48">
        <f t="shared" si="98"/>
        <v>2</v>
      </c>
      <c r="AC265" s="48">
        <f t="shared" si="99"/>
        <v>2</v>
      </c>
      <c r="AD265" s="48">
        <f t="shared" si="100"/>
        <v>1</v>
      </c>
      <c r="AE265" s="48">
        <f t="shared" si="101"/>
        <v>4</v>
      </c>
      <c r="AF265" s="48">
        <f t="shared" si="102"/>
        <v>3</v>
      </c>
      <c r="AG265" s="48">
        <f t="shared" si="103"/>
        <v>67</v>
      </c>
      <c r="AH265" s="48">
        <f t="shared" si="104"/>
        <v>7</v>
      </c>
      <c r="AI265" s="13">
        <f t="shared" si="105"/>
        <v>7</v>
      </c>
      <c r="AJ265" s="24">
        <f t="shared" si="107"/>
        <v>3.4739454094292804E-3</v>
      </c>
    </row>
    <row r="266" spans="1:36">
      <c r="A266" s="6" t="s">
        <v>500</v>
      </c>
      <c r="B266" s="5">
        <v>8</v>
      </c>
      <c r="C266" s="5">
        <v>10</v>
      </c>
      <c r="D266" s="5">
        <v>6</v>
      </c>
      <c r="E266" s="5">
        <v>3</v>
      </c>
      <c r="F266" s="5">
        <v>7</v>
      </c>
      <c r="G266" s="5">
        <v>3</v>
      </c>
      <c r="H266" s="5"/>
      <c r="I266" s="5"/>
      <c r="J266" s="5">
        <v>4</v>
      </c>
      <c r="K266" s="5">
        <v>2</v>
      </c>
      <c r="L266" s="5">
        <v>2</v>
      </c>
      <c r="M266" s="5">
        <v>4</v>
      </c>
      <c r="N266" s="5">
        <v>49</v>
      </c>
      <c r="O266" s="5">
        <v>7</v>
      </c>
      <c r="P266" s="5">
        <v>7</v>
      </c>
      <c r="T266" s="48" t="str">
        <f t="shared" si="106"/>
        <v>Tolima</v>
      </c>
      <c r="U266" s="48">
        <f t="shared" si="91"/>
        <v>8</v>
      </c>
      <c r="V266" s="48">
        <f t="shared" si="92"/>
        <v>10</v>
      </c>
      <c r="W266" s="48">
        <f t="shared" si="93"/>
        <v>6</v>
      </c>
      <c r="X266" s="48">
        <f t="shared" si="94"/>
        <v>3</v>
      </c>
      <c r="Y266" s="48">
        <f t="shared" si="95"/>
        <v>7</v>
      </c>
      <c r="Z266" s="48">
        <f t="shared" si="96"/>
        <v>3</v>
      </c>
      <c r="AA266" s="48">
        <f t="shared" si="97"/>
        <v>0</v>
      </c>
      <c r="AB266" s="48">
        <f t="shared" si="98"/>
        <v>0</v>
      </c>
      <c r="AC266" s="48">
        <f t="shared" si="99"/>
        <v>4</v>
      </c>
      <c r="AD266" s="48">
        <f t="shared" si="100"/>
        <v>2</v>
      </c>
      <c r="AE266" s="48">
        <f t="shared" si="101"/>
        <v>2</v>
      </c>
      <c r="AF266" s="48">
        <f t="shared" si="102"/>
        <v>4</v>
      </c>
      <c r="AG266" s="48">
        <f t="shared" si="103"/>
        <v>49</v>
      </c>
      <c r="AH266" s="48">
        <f t="shared" si="104"/>
        <v>7</v>
      </c>
      <c r="AI266" s="13">
        <f t="shared" si="105"/>
        <v>7</v>
      </c>
      <c r="AJ266" s="24">
        <f t="shared" si="107"/>
        <v>3.4739454094292804E-3</v>
      </c>
    </row>
    <row r="267" spans="1:36">
      <c r="A267" s="6" t="s">
        <v>486</v>
      </c>
      <c r="B267" s="5">
        <v>8</v>
      </c>
      <c r="C267" s="5">
        <v>5</v>
      </c>
      <c r="D267" s="5">
        <v>11</v>
      </c>
      <c r="E267" s="5">
        <v>3</v>
      </c>
      <c r="F267" s="5">
        <v>5</v>
      </c>
      <c r="G267" s="5">
        <v>5</v>
      </c>
      <c r="H267" s="5">
        <v>7</v>
      </c>
      <c r="I267" s="5">
        <v>6</v>
      </c>
      <c r="J267" s="5">
        <v>644</v>
      </c>
      <c r="K267" s="5">
        <v>3</v>
      </c>
      <c r="L267" s="5">
        <v>3</v>
      </c>
      <c r="M267" s="5">
        <v>3</v>
      </c>
      <c r="N267" s="5">
        <v>703</v>
      </c>
      <c r="O267" s="5">
        <v>7</v>
      </c>
      <c r="P267" s="5">
        <v>7</v>
      </c>
      <c r="T267" s="48" t="str">
        <f t="shared" si="106"/>
        <v>Bolívar</v>
      </c>
      <c r="U267" s="48">
        <f t="shared" si="91"/>
        <v>8</v>
      </c>
      <c r="V267" s="48">
        <f t="shared" si="92"/>
        <v>5</v>
      </c>
      <c r="W267" s="48">
        <f t="shared" si="93"/>
        <v>11</v>
      </c>
      <c r="X267" s="48">
        <f t="shared" si="94"/>
        <v>3</v>
      </c>
      <c r="Y267" s="48">
        <f t="shared" si="95"/>
        <v>5</v>
      </c>
      <c r="Z267" s="48">
        <f t="shared" si="96"/>
        <v>5</v>
      </c>
      <c r="AA267" s="48">
        <f t="shared" si="97"/>
        <v>7</v>
      </c>
      <c r="AB267" s="48">
        <f t="shared" si="98"/>
        <v>6</v>
      </c>
      <c r="AC267" s="48">
        <f t="shared" si="99"/>
        <v>644</v>
      </c>
      <c r="AD267" s="48">
        <f t="shared" si="100"/>
        <v>3</v>
      </c>
      <c r="AE267" s="48">
        <f t="shared" si="101"/>
        <v>3</v>
      </c>
      <c r="AF267" s="48">
        <f t="shared" si="102"/>
        <v>3</v>
      </c>
      <c r="AG267" s="48">
        <f t="shared" si="103"/>
        <v>703</v>
      </c>
      <c r="AH267" s="48">
        <f t="shared" si="104"/>
        <v>7</v>
      </c>
      <c r="AI267" s="13">
        <f t="shared" si="105"/>
        <v>7</v>
      </c>
      <c r="AJ267" s="24">
        <f t="shared" si="107"/>
        <v>3.4739454094292804E-3</v>
      </c>
    </row>
    <row r="268" spans="1:36">
      <c r="A268" s="6" t="s">
        <v>503</v>
      </c>
      <c r="B268" s="5">
        <v>7</v>
      </c>
      <c r="C268" s="5">
        <v>154</v>
      </c>
      <c r="D268" s="5">
        <v>15</v>
      </c>
      <c r="E268" s="5">
        <v>1</v>
      </c>
      <c r="F268" s="5">
        <v>7</v>
      </c>
      <c r="G268" s="5">
        <v>10</v>
      </c>
      <c r="H268" s="5">
        <v>11</v>
      </c>
      <c r="I268" s="5">
        <v>7</v>
      </c>
      <c r="J268" s="5">
        <v>13</v>
      </c>
      <c r="K268" s="5">
        <v>602</v>
      </c>
      <c r="L268" s="5">
        <v>6</v>
      </c>
      <c r="M268" s="5">
        <v>20</v>
      </c>
      <c r="N268" s="5">
        <v>853</v>
      </c>
      <c r="O268" s="5">
        <v>6</v>
      </c>
      <c r="P268" s="5">
        <v>6</v>
      </c>
      <c r="T268" s="48" t="str">
        <f t="shared" si="106"/>
        <v>Cesar</v>
      </c>
      <c r="U268" s="48">
        <f t="shared" si="91"/>
        <v>7</v>
      </c>
      <c r="V268" s="48">
        <f t="shared" si="92"/>
        <v>154</v>
      </c>
      <c r="W268" s="48">
        <f t="shared" si="93"/>
        <v>15</v>
      </c>
      <c r="X268" s="48">
        <f t="shared" si="94"/>
        <v>1</v>
      </c>
      <c r="Y268" s="48">
        <f t="shared" si="95"/>
        <v>7</v>
      </c>
      <c r="Z268" s="48">
        <f t="shared" si="96"/>
        <v>10</v>
      </c>
      <c r="AA268" s="48">
        <f t="shared" si="97"/>
        <v>11</v>
      </c>
      <c r="AB268" s="48">
        <f t="shared" si="98"/>
        <v>7</v>
      </c>
      <c r="AC268" s="48">
        <f t="shared" si="99"/>
        <v>13</v>
      </c>
      <c r="AD268" s="48">
        <f t="shared" si="100"/>
        <v>602</v>
      </c>
      <c r="AE268" s="48">
        <f t="shared" si="101"/>
        <v>6</v>
      </c>
      <c r="AF268" s="48">
        <f t="shared" si="102"/>
        <v>20</v>
      </c>
      <c r="AG268" s="48">
        <f t="shared" si="103"/>
        <v>853</v>
      </c>
      <c r="AH268" s="48">
        <f t="shared" si="104"/>
        <v>6</v>
      </c>
      <c r="AI268" s="13">
        <f t="shared" si="105"/>
        <v>6</v>
      </c>
      <c r="AJ268" s="24">
        <f t="shared" si="107"/>
        <v>2.9776674937965261E-3</v>
      </c>
    </row>
    <row r="269" spans="1:36">
      <c r="A269" s="6" t="s">
        <v>491</v>
      </c>
      <c r="B269" s="5">
        <v>3</v>
      </c>
      <c r="C269" s="5">
        <v>3</v>
      </c>
      <c r="D269" s="5">
        <v>4</v>
      </c>
      <c r="E269" s="5">
        <v>2</v>
      </c>
      <c r="F269" s="5">
        <v>2</v>
      </c>
      <c r="G269" s="5">
        <v>1</v>
      </c>
      <c r="H269" s="5">
        <v>3</v>
      </c>
      <c r="I269" s="5"/>
      <c r="J269" s="5">
        <v>2</v>
      </c>
      <c r="K269" s="5">
        <v>24</v>
      </c>
      <c r="L269" s="5">
        <v>18</v>
      </c>
      <c r="M269" s="5">
        <v>24</v>
      </c>
      <c r="N269" s="5">
        <v>86</v>
      </c>
      <c r="O269" s="5">
        <v>6</v>
      </c>
      <c r="P269" s="5">
        <v>6</v>
      </c>
      <c r="T269" s="48" t="str">
        <f t="shared" si="106"/>
        <v>La Guajira</v>
      </c>
      <c r="U269" s="48">
        <f t="shared" si="91"/>
        <v>3</v>
      </c>
      <c r="V269" s="48">
        <f t="shared" si="92"/>
        <v>3</v>
      </c>
      <c r="W269" s="48">
        <f t="shared" si="93"/>
        <v>4</v>
      </c>
      <c r="X269" s="48">
        <f t="shared" si="94"/>
        <v>2</v>
      </c>
      <c r="Y269" s="48">
        <f t="shared" si="95"/>
        <v>2</v>
      </c>
      <c r="Z269" s="48">
        <f t="shared" si="96"/>
        <v>1</v>
      </c>
      <c r="AA269" s="48">
        <f t="shared" si="97"/>
        <v>3</v>
      </c>
      <c r="AB269" s="48">
        <f t="shared" si="98"/>
        <v>0</v>
      </c>
      <c r="AC269" s="48">
        <f t="shared" si="99"/>
        <v>2</v>
      </c>
      <c r="AD269" s="48">
        <f t="shared" si="100"/>
        <v>24</v>
      </c>
      <c r="AE269" s="48">
        <f t="shared" si="101"/>
        <v>18</v>
      </c>
      <c r="AF269" s="48">
        <f t="shared" si="102"/>
        <v>24</v>
      </c>
      <c r="AG269" s="48">
        <f t="shared" si="103"/>
        <v>86</v>
      </c>
      <c r="AH269" s="48">
        <f t="shared" si="104"/>
        <v>6</v>
      </c>
      <c r="AI269" s="13">
        <f t="shared" si="105"/>
        <v>6</v>
      </c>
      <c r="AJ269" s="24">
        <f t="shared" si="107"/>
        <v>2.9776674937965261E-3</v>
      </c>
    </row>
    <row r="270" spans="1:36">
      <c r="A270" s="6" t="s">
        <v>511</v>
      </c>
      <c r="B270" s="5">
        <v>4</v>
      </c>
      <c r="C270" s="5">
        <v>5</v>
      </c>
      <c r="D270" s="5">
        <v>4</v>
      </c>
      <c r="E270" s="5">
        <v>3</v>
      </c>
      <c r="F270" s="5">
        <v>2</v>
      </c>
      <c r="G270" s="5">
        <v>3</v>
      </c>
      <c r="H270" s="5">
        <v>4</v>
      </c>
      <c r="I270" s="5">
        <v>4</v>
      </c>
      <c r="J270" s="5">
        <v>4</v>
      </c>
      <c r="K270" s="5">
        <v>5</v>
      </c>
      <c r="L270" s="5">
        <v>1</v>
      </c>
      <c r="M270" s="5"/>
      <c r="N270" s="5">
        <v>39</v>
      </c>
      <c r="O270" s="5">
        <v>4</v>
      </c>
      <c r="P270" s="5">
        <v>4</v>
      </c>
      <c r="T270" s="48" t="str">
        <f t="shared" si="106"/>
        <v>Risaralda</v>
      </c>
      <c r="U270" s="48">
        <f t="shared" si="91"/>
        <v>4</v>
      </c>
      <c r="V270" s="48">
        <f t="shared" si="92"/>
        <v>5</v>
      </c>
      <c r="W270" s="48">
        <f t="shared" si="93"/>
        <v>4</v>
      </c>
      <c r="X270" s="48">
        <f t="shared" si="94"/>
        <v>3</v>
      </c>
      <c r="Y270" s="48">
        <f t="shared" si="95"/>
        <v>2</v>
      </c>
      <c r="Z270" s="48">
        <f t="shared" si="96"/>
        <v>3</v>
      </c>
      <c r="AA270" s="48">
        <f t="shared" si="97"/>
        <v>4</v>
      </c>
      <c r="AB270" s="48">
        <f t="shared" si="98"/>
        <v>4</v>
      </c>
      <c r="AC270" s="48">
        <f t="shared" si="99"/>
        <v>4</v>
      </c>
      <c r="AD270" s="48">
        <f t="shared" si="100"/>
        <v>5</v>
      </c>
      <c r="AE270" s="48">
        <f t="shared" si="101"/>
        <v>1</v>
      </c>
      <c r="AF270" s="48">
        <f t="shared" si="102"/>
        <v>0</v>
      </c>
      <c r="AG270" s="48">
        <f t="shared" si="103"/>
        <v>39</v>
      </c>
      <c r="AH270" s="48">
        <f t="shared" si="104"/>
        <v>4</v>
      </c>
      <c r="AI270" s="13">
        <f t="shared" si="105"/>
        <v>4</v>
      </c>
      <c r="AJ270" s="24">
        <f t="shared" si="107"/>
        <v>1.9851116625310174E-3</v>
      </c>
    </row>
    <row r="271" spans="1:36">
      <c r="A271" s="6" t="s">
        <v>488</v>
      </c>
      <c r="B271" s="5">
        <v>1</v>
      </c>
      <c r="C271" s="5">
        <v>4</v>
      </c>
      <c r="D271" s="5">
        <v>6</v>
      </c>
      <c r="E271" s="5">
        <v>1</v>
      </c>
      <c r="F271" s="5">
        <v>10</v>
      </c>
      <c r="G271" s="5">
        <v>6</v>
      </c>
      <c r="H271" s="5">
        <v>5</v>
      </c>
      <c r="I271" s="5">
        <v>3</v>
      </c>
      <c r="J271" s="5">
        <v>6</v>
      </c>
      <c r="K271" s="5">
        <v>2</v>
      </c>
      <c r="L271" s="5">
        <v>5</v>
      </c>
      <c r="M271" s="5">
        <v>10</v>
      </c>
      <c r="N271" s="5">
        <v>59</v>
      </c>
      <c r="O271" s="5">
        <v>4</v>
      </c>
      <c r="P271" s="5">
        <v>4</v>
      </c>
      <c r="T271" s="48" t="str">
        <f t="shared" si="106"/>
        <v>Caquetá</v>
      </c>
      <c r="U271" s="48">
        <f t="shared" si="91"/>
        <v>1</v>
      </c>
      <c r="V271" s="48">
        <f t="shared" si="92"/>
        <v>4</v>
      </c>
      <c r="W271" s="48">
        <f t="shared" si="93"/>
        <v>6</v>
      </c>
      <c r="X271" s="48">
        <f t="shared" si="94"/>
        <v>1</v>
      </c>
      <c r="Y271" s="48">
        <f t="shared" si="95"/>
        <v>10</v>
      </c>
      <c r="Z271" s="48">
        <f t="shared" si="96"/>
        <v>6</v>
      </c>
      <c r="AA271" s="48">
        <f t="shared" si="97"/>
        <v>5</v>
      </c>
      <c r="AB271" s="48">
        <f t="shared" si="98"/>
        <v>3</v>
      </c>
      <c r="AC271" s="48">
        <f t="shared" si="99"/>
        <v>6</v>
      </c>
      <c r="AD271" s="48">
        <f t="shared" si="100"/>
        <v>2</v>
      </c>
      <c r="AE271" s="48">
        <f t="shared" si="101"/>
        <v>5</v>
      </c>
      <c r="AF271" s="48">
        <f t="shared" si="102"/>
        <v>10</v>
      </c>
      <c r="AG271" s="48">
        <f t="shared" si="103"/>
        <v>59</v>
      </c>
      <c r="AH271" s="48">
        <f t="shared" si="104"/>
        <v>4</v>
      </c>
      <c r="AI271" s="13">
        <f t="shared" si="105"/>
        <v>4</v>
      </c>
      <c r="AJ271" s="24">
        <f t="shared" si="107"/>
        <v>1.9851116625310174E-3</v>
      </c>
    </row>
    <row r="272" spans="1:36">
      <c r="A272" s="6" t="s">
        <v>504</v>
      </c>
      <c r="B272" s="5">
        <v>42</v>
      </c>
      <c r="C272" s="5"/>
      <c r="D272" s="5">
        <v>2</v>
      </c>
      <c r="E272" s="5">
        <v>3</v>
      </c>
      <c r="F272" s="5"/>
      <c r="G272" s="5">
        <v>3</v>
      </c>
      <c r="H272" s="5">
        <v>1</v>
      </c>
      <c r="I272" s="5">
        <v>2</v>
      </c>
      <c r="J272" s="5"/>
      <c r="K272" s="5"/>
      <c r="L272" s="5"/>
      <c r="M272" s="5">
        <v>1</v>
      </c>
      <c r="N272" s="5">
        <v>54</v>
      </c>
      <c r="O272" s="5">
        <v>3</v>
      </c>
      <c r="P272" s="5">
        <v>3</v>
      </c>
      <c r="T272" s="48" t="str">
        <f t="shared" si="106"/>
        <v>Caldas</v>
      </c>
      <c r="U272" s="48">
        <f t="shared" si="91"/>
        <v>42</v>
      </c>
      <c r="V272" s="48">
        <f t="shared" si="92"/>
        <v>0</v>
      </c>
      <c r="W272" s="48">
        <f t="shared" si="93"/>
        <v>2</v>
      </c>
      <c r="X272" s="48">
        <f t="shared" si="94"/>
        <v>3</v>
      </c>
      <c r="Y272" s="48">
        <f t="shared" si="95"/>
        <v>0</v>
      </c>
      <c r="Z272" s="48">
        <f t="shared" si="96"/>
        <v>3</v>
      </c>
      <c r="AA272" s="48">
        <f t="shared" si="97"/>
        <v>1</v>
      </c>
      <c r="AB272" s="48">
        <f t="shared" si="98"/>
        <v>2</v>
      </c>
      <c r="AC272" s="48">
        <f t="shared" si="99"/>
        <v>0</v>
      </c>
      <c r="AD272" s="48">
        <f t="shared" si="100"/>
        <v>0</v>
      </c>
      <c r="AE272" s="48">
        <f t="shared" si="101"/>
        <v>0</v>
      </c>
      <c r="AF272" s="48">
        <f t="shared" si="102"/>
        <v>1</v>
      </c>
      <c r="AG272" s="48">
        <f t="shared" si="103"/>
        <v>54</v>
      </c>
      <c r="AH272" s="48">
        <f t="shared" si="104"/>
        <v>3</v>
      </c>
      <c r="AI272" s="13">
        <f t="shared" si="105"/>
        <v>3</v>
      </c>
      <c r="AJ272" s="24">
        <f t="shared" si="107"/>
        <v>1.488833746898263E-3</v>
      </c>
    </row>
    <row r="273" spans="1:36">
      <c r="A273" s="6" t="s">
        <v>493</v>
      </c>
      <c r="B273" s="5">
        <v>5</v>
      </c>
      <c r="C273" s="5">
        <v>3</v>
      </c>
      <c r="D273" s="5">
        <v>2</v>
      </c>
      <c r="E273" s="5"/>
      <c r="F273" s="5">
        <v>2</v>
      </c>
      <c r="G273" s="5">
        <v>2</v>
      </c>
      <c r="H273" s="5">
        <v>2</v>
      </c>
      <c r="I273" s="5">
        <v>1</v>
      </c>
      <c r="J273" s="5">
        <v>4</v>
      </c>
      <c r="K273" s="5">
        <v>13</v>
      </c>
      <c r="L273" s="5">
        <v>2</v>
      </c>
      <c r="M273" s="5">
        <v>6</v>
      </c>
      <c r="N273" s="5">
        <v>42</v>
      </c>
      <c r="O273" s="5">
        <v>1</v>
      </c>
      <c r="P273" s="5">
        <v>1</v>
      </c>
      <c r="T273" s="48" t="str">
        <f t="shared" si="106"/>
        <v>Putumayo</v>
      </c>
      <c r="U273" s="48">
        <f t="shared" si="91"/>
        <v>5</v>
      </c>
      <c r="V273" s="48">
        <f t="shared" si="92"/>
        <v>3</v>
      </c>
      <c r="W273" s="48">
        <f t="shared" si="93"/>
        <v>2</v>
      </c>
      <c r="X273" s="48">
        <f t="shared" si="94"/>
        <v>0</v>
      </c>
      <c r="Y273" s="48">
        <f t="shared" si="95"/>
        <v>2</v>
      </c>
      <c r="Z273" s="48">
        <f t="shared" si="96"/>
        <v>2</v>
      </c>
      <c r="AA273" s="48">
        <f t="shared" si="97"/>
        <v>2</v>
      </c>
      <c r="AB273" s="48">
        <f t="shared" si="98"/>
        <v>1</v>
      </c>
      <c r="AC273" s="48">
        <f t="shared" si="99"/>
        <v>4</v>
      </c>
      <c r="AD273" s="48">
        <f t="shared" si="100"/>
        <v>13</v>
      </c>
      <c r="AE273" s="48">
        <f t="shared" si="101"/>
        <v>2</v>
      </c>
      <c r="AF273" s="48">
        <f t="shared" si="102"/>
        <v>6</v>
      </c>
      <c r="AG273" s="48">
        <f t="shared" si="103"/>
        <v>42</v>
      </c>
      <c r="AH273" s="48">
        <f t="shared" si="104"/>
        <v>1</v>
      </c>
      <c r="AI273" s="13">
        <f t="shared" si="105"/>
        <v>1</v>
      </c>
      <c r="AJ273" s="24">
        <f t="shared" si="107"/>
        <v>4.9627791563275434E-4</v>
      </c>
    </row>
    <row r="274" spans="1:36">
      <c r="A274" s="6" t="s">
        <v>494</v>
      </c>
      <c r="B274" s="5">
        <v>53</v>
      </c>
      <c r="C274" s="5">
        <v>3</v>
      </c>
      <c r="D274" s="5">
        <v>1</v>
      </c>
      <c r="E274" s="5">
        <v>2</v>
      </c>
      <c r="F274" s="5">
        <v>1</v>
      </c>
      <c r="G274" s="5">
        <v>2</v>
      </c>
      <c r="H274" s="5">
        <v>2</v>
      </c>
      <c r="I274" s="5">
        <v>2</v>
      </c>
      <c r="J274" s="5">
        <v>3</v>
      </c>
      <c r="K274" s="5"/>
      <c r="L274" s="5"/>
      <c r="M274" s="5"/>
      <c r="N274" s="5">
        <v>69</v>
      </c>
      <c r="O274" s="5"/>
      <c r="P274" s="5"/>
      <c r="T274" s="48" t="str">
        <f t="shared" si="106"/>
        <v>Sucre</v>
      </c>
      <c r="U274" s="48">
        <f t="shared" si="91"/>
        <v>53</v>
      </c>
      <c r="V274" s="48">
        <f t="shared" si="92"/>
        <v>3</v>
      </c>
      <c r="W274" s="48">
        <f t="shared" si="93"/>
        <v>1</v>
      </c>
      <c r="X274" s="48">
        <f t="shared" si="94"/>
        <v>2</v>
      </c>
      <c r="Y274" s="48">
        <f t="shared" si="95"/>
        <v>1</v>
      </c>
      <c r="Z274" s="48">
        <f t="shared" si="96"/>
        <v>2</v>
      </c>
      <c r="AA274" s="48">
        <f t="shared" si="97"/>
        <v>2</v>
      </c>
      <c r="AB274" s="48">
        <f t="shared" si="98"/>
        <v>2</v>
      </c>
      <c r="AC274" s="48">
        <f t="shared" si="99"/>
        <v>3</v>
      </c>
      <c r="AD274" s="48">
        <f t="shared" si="100"/>
        <v>0</v>
      </c>
      <c r="AE274" s="48">
        <f t="shared" si="101"/>
        <v>0</v>
      </c>
      <c r="AF274" s="48">
        <f t="shared" si="102"/>
        <v>0</v>
      </c>
      <c r="AG274" s="48">
        <f t="shared" si="103"/>
        <v>69</v>
      </c>
      <c r="AH274" s="48">
        <f t="shared" si="104"/>
        <v>0</v>
      </c>
      <c r="AI274" s="13">
        <f t="shared" si="105"/>
        <v>0</v>
      </c>
      <c r="AJ274" s="24">
        <f t="shared" si="107"/>
        <v>0</v>
      </c>
    </row>
    <row r="275" spans="1:36">
      <c r="A275" s="6" t="s">
        <v>510</v>
      </c>
      <c r="B275" s="5"/>
      <c r="C275" s="5">
        <v>2</v>
      </c>
      <c r="D275" s="5">
        <v>2</v>
      </c>
      <c r="E275" s="5">
        <v>1</v>
      </c>
      <c r="F275" s="5">
        <v>1</v>
      </c>
      <c r="G275" s="5">
        <v>4</v>
      </c>
      <c r="H275" s="5">
        <v>5</v>
      </c>
      <c r="I275" s="5">
        <v>1</v>
      </c>
      <c r="J275" s="5">
        <v>2</v>
      </c>
      <c r="K275" s="5"/>
      <c r="L275" s="5"/>
      <c r="M275" s="5"/>
      <c r="N275" s="5">
        <v>18</v>
      </c>
      <c r="O275" s="5"/>
      <c r="P275" s="5"/>
      <c r="T275" s="48" t="str">
        <f t="shared" si="106"/>
        <v>Quindio</v>
      </c>
      <c r="U275" s="48">
        <f t="shared" si="91"/>
        <v>0</v>
      </c>
      <c r="V275" s="48">
        <f t="shared" si="92"/>
        <v>2</v>
      </c>
      <c r="W275" s="48">
        <f t="shared" si="93"/>
        <v>2</v>
      </c>
      <c r="X275" s="48">
        <f t="shared" si="94"/>
        <v>1</v>
      </c>
      <c r="Y275" s="48">
        <f t="shared" si="95"/>
        <v>1</v>
      </c>
      <c r="Z275" s="48">
        <f t="shared" si="96"/>
        <v>4</v>
      </c>
      <c r="AA275" s="48">
        <f t="shared" si="97"/>
        <v>5</v>
      </c>
      <c r="AB275" s="48">
        <f t="shared" si="98"/>
        <v>1</v>
      </c>
      <c r="AC275" s="48">
        <f t="shared" si="99"/>
        <v>2</v>
      </c>
      <c r="AD275" s="48">
        <f t="shared" si="100"/>
        <v>0</v>
      </c>
      <c r="AE275" s="48">
        <f t="shared" si="101"/>
        <v>0</v>
      </c>
      <c r="AF275" s="48">
        <f t="shared" si="102"/>
        <v>0</v>
      </c>
      <c r="AG275" s="48">
        <f t="shared" si="103"/>
        <v>18</v>
      </c>
      <c r="AH275" s="48">
        <f t="shared" si="104"/>
        <v>0</v>
      </c>
      <c r="AI275" s="13">
        <f t="shared" si="105"/>
        <v>0</v>
      </c>
      <c r="AJ275" s="24">
        <f t="shared" si="107"/>
        <v>0</v>
      </c>
    </row>
    <row r="276" spans="1:36">
      <c r="A276" s="6" t="s">
        <v>487</v>
      </c>
      <c r="B276" s="5">
        <v>367</v>
      </c>
      <c r="C276" s="5">
        <v>504</v>
      </c>
      <c r="D276" s="5">
        <v>6</v>
      </c>
      <c r="E276" s="5"/>
      <c r="F276" s="5">
        <v>2</v>
      </c>
      <c r="G276" s="5">
        <v>2</v>
      </c>
      <c r="H276" s="5">
        <v>2</v>
      </c>
      <c r="I276" s="5"/>
      <c r="J276" s="5">
        <v>1</v>
      </c>
      <c r="K276" s="5">
        <v>1</v>
      </c>
      <c r="L276" s="5">
        <v>3916</v>
      </c>
      <c r="M276" s="5"/>
      <c r="N276" s="5">
        <v>4801</v>
      </c>
      <c r="O276" s="5"/>
      <c r="P276" s="5"/>
      <c r="T276" s="48" t="str">
        <f t="shared" si="106"/>
        <v>Boyacá</v>
      </c>
      <c r="U276" s="48">
        <f t="shared" si="91"/>
        <v>367</v>
      </c>
      <c r="V276" s="48">
        <f t="shared" si="92"/>
        <v>504</v>
      </c>
      <c r="W276" s="48">
        <f t="shared" si="93"/>
        <v>6</v>
      </c>
      <c r="X276" s="48">
        <f t="shared" si="94"/>
        <v>0</v>
      </c>
      <c r="Y276" s="48">
        <f t="shared" si="95"/>
        <v>2</v>
      </c>
      <c r="Z276" s="48">
        <f t="shared" si="96"/>
        <v>2</v>
      </c>
      <c r="AA276" s="48">
        <f t="shared" si="97"/>
        <v>2</v>
      </c>
      <c r="AB276" s="48">
        <f t="shared" si="98"/>
        <v>0</v>
      </c>
      <c r="AC276" s="48">
        <f t="shared" si="99"/>
        <v>1</v>
      </c>
      <c r="AD276" s="48">
        <f t="shared" si="100"/>
        <v>1</v>
      </c>
      <c r="AE276" s="48">
        <f t="shared" si="101"/>
        <v>3916</v>
      </c>
      <c r="AF276" s="48">
        <f t="shared" si="102"/>
        <v>0</v>
      </c>
      <c r="AG276" s="48">
        <f t="shared" si="103"/>
        <v>4801</v>
      </c>
      <c r="AH276" s="48">
        <f t="shared" si="104"/>
        <v>0</v>
      </c>
      <c r="AI276" s="13">
        <f t="shared" si="105"/>
        <v>0</v>
      </c>
      <c r="AJ276" s="24">
        <f t="shared" si="107"/>
        <v>0</v>
      </c>
    </row>
    <row r="277" spans="1:36" ht="13.8">
      <c r="A277" s="37" t="s">
        <v>382</v>
      </c>
      <c r="B277" s="38">
        <v>6541</v>
      </c>
      <c r="C277" s="38">
        <v>9989</v>
      </c>
      <c r="D277" s="38">
        <v>1204</v>
      </c>
      <c r="E277" s="38">
        <v>732</v>
      </c>
      <c r="F277" s="38">
        <v>1068</v>
      </c>
      <c r="G277" s="38">
        <v>2142</v>
      </c>
      <c r="H277" s="38">
        <v>1203</v>
      </c>
      <c r="I277" s="38">
        <v>1160</v>
      </c>
      <c r="J277" s="38">
        <v>1771</v>
      </c>
      <c r="K277" s="38">
        <v>1902</v>
      </c>
      <c r="L277" s="38">
        <v>4886</v>
      </c>
      <c r="M277" s="38">
        <v>1025</v>
      </c>
      <c r="N277" s="38">
        <v>33623</v>
      </c>
      <c r="O277" s="38">
        <v>2015</v>
      </c>
      <c r="P277" s="38">
        <v>2015</v>
      </c>
      <c r="T277" s="34" t="s">
        <v>382</v>
      </c>
      <c r="U277" s="35">
        <f t="shared" ref="U277:AJ277" si="108">SUM(U244:U276)</f>
        <v>6541</v>
      </c>
      <c r="V277" s="35">
        <f t="shared" si="108"/>
        <v>9989</v>
      </c>
      <c r="W277" s="35">
        <f t="shared" si="108"/>
        <v>1204</v>
      </c>
      <c r="X277" s="35">
        <f t="shared" si="108"/>
        <v>732</v>
      </c>
      <c r="Y277" s="35">
        <f t="shared" si="108"/>
        <v>1068</v>
      </c>
      <c r="Z277" s="35">
        <f t="shared" si="108"/>
        <v>2142</v>
      </c>
      <c r="AA277" s="35">
        <f t="shared" si="108"/>
        <v>1203</v>
      </c>
      <c r="AB277" s="35">
        <f t="shared" si="108"/>
        <v>1160</v>
      </c>
      <c r="AC277" s="35">
        <f t="shared" si="108"/>
        <v>1771</v>
      </c>
      <c r="AD277" s="35">
        <f t="shared" si="108"/>
        <v>1902</v>
      </c>
      <c r="AE277" s="35">
        <f t="shared" ref="AE277:AI277" si="109">SUM(AE244:AE276)</f>
        <v>4886</v>
      </c>
      <c r="AF277" s="35">
        <f t="shared" si="109"/>
        <v>1025</v>
      </c>
      <c r="AG277" s="35">
        <f t="shared" si="109"/>
        <v>33623</v>
      </c>
      <c r="AH277" s="35">
        <f t="shared" si="109"/>
        <v>2015</v>
      </c>
      <c r="AI277" s="35">
        <f t="shared" si="109"/>
        <v>2015</v>
      </c>
      <c r="AJ277" s="36">
        <f t="shared" si="108"/>
        <v>0.99999999999999978</v>
      </c>
    </row>
    <row r="278" spans="1:36">
      <c r="A278" s="6"/>
      <c r="B278" s="5"/>
      <c r="C278" s="5"/>
      <c r="D278" s="5"/>
      <c r="E278" s="5"/>
      <c r="F278" s="5"/>
      <c r="G278" s="5"/>
      <c r="H278" s="5"/>
      <c r="T278" s="6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24"/>
    </row>
    <row r="279" spans="1:36">
      <c r="T279" s="6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24"/>
    </row>
    <row r="280" spans="1:36" ht="17.399999999999999">
      <c r="T280" s="26" t="s">
        <v>418</v>
      </c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24"/>
    </row>
    <row r="281" spans="1:36">
      <c r="A281" s="3" t="s">
        <v>391</v>
      </c>
      <c r="B281" s="3" t="s">
        <v>381</v>
      </c>
      <c r="T281" s="6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24"/>
    </row>
    <row r="282" spans="1:36">
      <c r="B282" s="1">
        <v>2024</v>
      </c>
      <c r="N282" s="1" t="s">
        <v>681</v>
      </c>
      <c r="O282" s="1">
        <v>2025</v>
      </c>
      <c r="P282" s="1" t="s">
        <v>682</v>
      </c>
      <c r="U282" s="68">
        <v>2024</v>
      </c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9">
        <v>2025</v>
      </c>
      <c r="AI282" s="70"/>
      <c r="AJ282" s="71"/>
    </row>
    <row r="283" spans="1:36" ht="27.6">
      <c r="A283" s="3" t="s">
        <v>383</v>
      </c>
      <c r="B283" s="1" t="s">
        <v>384</v>
      </c>
      <c r="C283" s="1" t="s">
        <v>385</v>
      </c>
      <c r="D283" s="1" t="s">
        <v>386</v>
      </c>
      <c r="E283" s="1" t="s">
        <v>387</v>
      </c>
      <c r="F283" s="1" t="s">
        <v>388</v>
      </c>
      <c r="G283" s="1" t="s">
        <v>389</v>
      </c>
      <c r="H283" s="1" t="s">
        <v>459</v>
      </c>
      <c r="I283" s="1" t="s">
        <v>512</v>
      </c>
      <c r="J283" s="1" t="s">
        <v>515</v>
      </c>
      <c r="K283" s="1" t="s">
        <v>611</v>
      </c>
      <c r="L283" s="1" t="s">
        <v>621</v>
      </c>
      <c r="M283" s="1" t="s">
        <v>639</v>
      </c>
      <c r="O283" s="1" t="s">
        <v>384</v>
      </c>
      <c r="T283" s="27" t="s">
        <v>12</v>
      </c>
      <c r="U283" s="27" t="s">
        <v>384</v>
      </c>
      <c r="V283" s="27" t="s">
        <v>385</v>
      </c>
      <c r="W283" s="27" t="s">
        <v>386</v>
      </c>
      <c r="X283" s="27" t="s">
        <v>387</v>
      </c>
      <c r="Y283" s="27" t="s">
        <v>388</v>
      </c>
      <c r="Z283" s="27" t="s">
        <v>389</v>
      </c>
      <c r="AA283" s="27" t="s">
        <v>459</v>
      </c>
      <c r="AB283" s="27" t="s">
        <v>512</v>
      </c>
      <c r="AC283" s="27" t="s">
        <v>515</v>
      </c>
      <c r="AD283" s="27" t="s">
        <v>611</v>
      </c>
      <c r="AE283" s="27" t="s">
        <v>621</v>
      </c>
      <c r="AF283" s="27" t="s">
        <v>639</v>
      </c>
      <c r="AG283" s="27" t="s">
        <v>681</v>
      </c>
      <c r="AH283" s="27" t="s">
        <v>384</v>
      </c>
      <c r="AI283" s="33" t="s">
        <v>682</v>
      </c>
      <c r="AJ283" s="33" t="s">
        <v>423</v>
      </c>
    </row>
    <row r="284" spans="1:36">
      <c r="A284" s="6" t="s">
        <v>548</v>
      </c>
      <c r="B284" s="5">
        <v>139</v>
      </c>
      <c r="C284" s="5">
        <v>110</v>
      </c>
      <c r="D284" s="5">
        <v>120</v>
      </c>
      <c r="E284" s="5">
        <v>109</v>
      </c>
      <c r="F284" s="5">
        <v>140</v>
      </c>
      <c r="G284" s="5">
        <v>113</v>
      </c>
      <c r="H284" s="5">
        <v>72</v>
      </c>
      <c r="I284" s="5">
        <v>95</v>
      </c>
      <c r="J284" s="5">
        <v>80</v>
      </c>
      <c r="K284" s="5">
        <v>122</v>
      </c>
      <c r="L284" s="5">
        <v>42</v>
      </c>
      <c r="M284" s="5">
        <v>39</v>
      </c>
      <c r="N284" s="5">
        <v>1181</v>
      </c>
      <c r="O284" s="5">
        <v>703</v>
      </c>
      <c r="P284" s="5">
        <v>703</v>
      </c>
      <c r="T284" s="48" t="str">
        <f>+A284</f>
        <v>BOGOTÁ, D.C.</v>
      </c>
      <c r="U284" s="48">
        <f t="shared" ref="U284:U347" si="110">+B284</f>
        <v>139</v>
      </c>
      <c r="V284" s="48">
        <f t="shared" ref="V284:V347" si="111">+C284</f>
        <v>110</v>
      </c>
      <c r="W284" s="48">
        <f t="shared" ref="W284:W347" si="112">+D284</f>
        <v>120</v>
      </c>
      <c r="X284" s="48">
        <f t="shared" ref="X284:X347" si="113">+E284</f>
        <v>109</v>
      </c>
      <c r="Y284" s="48">
        <f t="shared" ref="Y284:Y347" si="114">+F284</f>
        <v>140</v>
      </c>
      <c r="Z284" s="48">
        <f t="shared" ref="Z284:Z347" si="115">+G284</f>
        <v>113</v>
      </c>
      <c r="AA284" s="48">
        <f t="shared" ref="AA284:AA347" si="116">+H284</f>
        <v>72</v>
      </c>
      <c r="AB284" s="48">
        <f t="shared" ref="AB284:AB347" si="117">+I284</f>
        <v>95</v>
      </c>
      <c r="AC284" s="48">
        <f t="shared" ref="AC284:AC347" si="118">+J284</f>
        <v>80</v>
      </c>
      <c r="AD284" s="48">
        <f t="shared" ref="AD284:AD347" si="119">+K284</f>
        <v>122</v>
      </c>
      <c r="AE284" s="48">
        <f t="shared" ref="AE284:AE347" si="120">+L284</f>
        <v>42</v>
      </c>
      <c r="AF284" s="48">
        <f t="shared" ref="AF284:AF347" si="121">+M284</f>
        <v>39</v>
      </c>
      <c r="AG284" s="48">
        <f t="shared" ref="AG284:AG347" si="122">+N284</f>
        <v>1181</v>
      </c>
      <c r="AH284" s="48">
        <f t="shared" ref="AH284:AH347" si="123">+O284</f>
        <v>703</v>
      </c>
      <c r="AI284" s="13">
        <f t="shared" ref="AI284:AI347" si="124">+SUM(AH284)</f>
        <v>703</v>
      </c>
      <c r="AJ284" s="24">
        <f>+AI284/$AH$470</f>
        <v>0.34888337468982628</v>
      </c>
    </row>
    <row r="285" spans="1:36">
      <c r="A285" s="6" t="s">
        <v>591</v>
      </c>
      <c r="B285" s="5">
        <v>424</v>
      </c>
      <c r="C285" s="5">
        <v>757</v>
      </c>
      <c r="D285" s="5">
        <v>103</v>
      </c>
      <c r="E285" s="5">
        <v>48</v>
      </c>
      <c r="F285" s="5">
        <v>78</v>
      </c>
      <c r="G285" s="5">
        <v>65</v>
      </c>
      <c r="H285" s="5">
        <v>69</v>
      </c>
      <c r="I285" s="5">
        <v>76</v>
      </c>
      <c r="J285" s="5">
        <v>75</v>
      </c>
      <c r="K285" s="5">
        <v>59</v>
      </c>
      <c r="L285" s="5">
        <v>72</v>
      </c>
      <c r="M285" s="5">
        <v>71</v>
      </c>
      <c r="N285" s="5">
        <v>1897</v>
      </c>
      <c r="O285" s="5">
        <v>237</v>
      </c>
      <c r="P285" s="5">
        <v>237</v>
      </c>
      <c r="T285" s="48" t="str">
        <f t="shared" ref="T285:T348" si="125">+A285</f>
        <v>QUIBDÓ</v>
      </c>
      <c r="U285" s="48">
        <f t="shared" si="110"/>
        <v>424</v>
      </c>
      <c r="V285" s="48">
        <f t="shared" si="111"/>
        <v>757</v>
      </c>
      <c r="W285" s="48">
        <f t="shared" si="112"/>
        <v>103</v>
      </c>
      <c r="X285" s="48">
        <f t="shared" si="113"/>
        <v>48</v>
      </c>
      <c r="Y285" s="48">
        <f t="shared" si="114"/>
        <v>78</v>
      </c>
      <c r="Z285" s="48">
        <f t="shared" si="115"/>
        <v>65</v>
      </c>
      <c r="AA285" s="48">
        <f t="shared" si="116"/>
        <v>69</v>
      </c>
      <c r="AB285" s="48">
        <f t="shared" si="117"/>
        <v>76</v>
      </c>
      <c r="AC285" s="48">
        <f t="shared" si="118"/>
        <v>75</v>
      </c>
      <c r="AD285" s="48">
        <f t="shared" si="119"/>
        <v>59</v>
      </c>
      <c r="AE285" s="48">
        <f t="shared" si="120"/>
        <v>72</v>
      </c>
      <c r="AF285" s="48">
        <f t="shared" si="121"/>
        <v>71</v>
      </c>
      <c r="AG285" s="48">
        <f t="shared" si="122"/>
        <v>1897</v>
      </c>
      <c r="AH285" s="48">
        <f t="shared" si="123"/>
        <v>237</v>
      </c>
      <c r="AI285" s="13">
        <f t="shared" si="124"/>
        <v>237</v>
      </c>
      <c r="AJ285" s="24">
        <f t="shared" ref="AJ285:AJ348" si="126">+AI285/$AH$470</f>
        <v>0.11761786600496278</v>
      </c>
    </row>
    <row r="286" spans="1:36">
      <c r="A286" s="6" t="s">
        <v>570</v>
      </c>
      <c r="B286" s="5">
        <v>761</v>
      </c>
      <c r="C286" s="5">
        <v>1031</v>
      </c>
      <c r="D286" s="5">
        <v>18</v>
      </c>
      <c r="E286" s="5">
        <v>16</v>
      </c>
      <c r="F286" s="5">
        <v>25</v>
      </c>
      <c r="G286" s="5">
        <v>7</v>
      </c>
      <c r="H286" s="5">
        <v>21</v>
      </c>
      <c r="I286" s="5">
        <v>21</v>
      </c>
      <c r="J286" s="5">
        <v>17</v>
      </c>
      <c r="K286" s="5">
        <v>41</v>
      </c>
      <c r="L286" s="5">
        <v>86</v>
      </c>
      <c r="M286" s="5">
        <v>86</v>
      </c>
      <c r="N286" s="5">
        <v>2130</v>
      </c>
      <c r="O286" s="5">
        <v>122</v>
      </c>
      <c r="P286" s="5">
        <v>122</v>
      </c>
      <c r="T286" s="48" t="str">
        <f t="shared" si="125"/>
        <v>CHÍA</v>
      </c>
      <c r="U286" s="48">
        <f t="shared" si="110"/>
        <v>761</v>
      </c>
      <c r="V286" s="48">
        <f t="shared" si="111"/>
        <v>1031</v>
      </c>
      <c r="W286" s="48">
        <f t="shared" si="112"/>
        <v>18</v>
      </c>
      <c r="X286" s="48">
        <f t="shared" si="113"/>
        <v>16</v>
      </c>
      <c r="Y286" s="48">
        <f t="shared" si="114"/>
        <v>25</v>
      </c>
      <c r="Z286" s="48">
        <f t="shared" si="115"/>
        <v>7</v>
      </c>
      <c r="AA286" s="48">
        <f t="shared" si="116"/>
        <v>21</v>
      </c>
      <c r="AB286" s="48">
        <f t="shared" si="117"/>
        <v>21</v>
      </c>
      <c r="AC286" s="48">
        <f t="shared" si="118"/>
        <v>17</v>
      </c>
      <c r="AD286" s="48">
        <f t="shared" si="119"/>
        <v>41</v>
      </c>
      <c r="AE286" s="48">
        <f t="shared" si="120"/>
        <v>86</v>
      </c>
      <c r="AF286" s="48">
        <f t="shared" si="121"/>
        <v>86</v>
      </c>
      <c r="AG286" s="48">
        <f t="shared" si="122"/>
        <v>2130</v>
      </c>
      <c r="AH286" s="48">
        <f t="shared" si="123"/>
        <v>122</v>
      </c>
      <c r="AI286" s="13">
        <f t="shared" si="124"/>
        <v>122</v>
      </c>
      <c r="AJ286" s="24">
        <f t="shared" si="126"/>
        <v>6.0545905707196028E-2</v>
      </c>
    </row>
    <row r="287" spans="1:36">
      <c r="A287" s="6" t="s">
        <v>147</v>
      </c>
      <c r="B287" s="5">
        <v>942</v>
      </c>
      <c r="C287" s="5">
        <v>1570</v>
      </c>
      <c r="D287" s="5">
        <v>46</v>
      </c>
      <c r="E287" s="5">
        <v>36</v>
      </c>
      <c r="F287" s="5">
        <v>45</v>
      </c>
      <c r="G287" s="5">
        <v>46</v>
      </c>
      <c r="H287" s="5">
        <v>76</v>
      </c>
      <c r="I287" s="5">
        <v>79</v>
      </c>
      <c r="J287" s="5">
        <v>64</v>
      </c>
      <c r="K287" s="5">
        <v>74</v>
      </c>
      <c r="L287" s="5">
        <v>102</v>
      </c>
      <c r="M287" s="5">
        <v>98</v>
      </c>
      <c r="N287" s="5">
        <v>3178</v>
      </c>
      <c r="O287" s="5">
        <v>104</v>
      </c>
      <c r="P287" s="5">
        <v>104</v>
      </c>
      <c r="T287" s="48" t="str">
        <f t="shared" si="125"/>
        <v>VILLAVICENCIO</v>
      </c>
      <c r="U287" s="48">
        <f t="shared" si="110"/>
        <v>942</v>
      </c>
      <c r="V287" s="48">
        <f t="shared" si="111"/>
        <v>1570</v>
      </c>
      <c r="W287" s="48">
        <f t="shared" si="112"/>
        <v>46</v>
      </c>
      <c r="X287" s="48">
        <f t="shared" si="113"/>
        <v>36</v>
      </c>
      <c r="Y287" s="48">
        <f t="shared" si="114"/>
        <v>45</v>
      </c>
      <c r="Z287" s="48">
        <f t="shared" si="115"/>
        <v>46</v>
      </c>
      <c r="AA287" s="48">
        <f t="shared" si="116"/>
        <v>76</v>
      </c>
      <c r="AB287" s="48">
        <f t="shared" si="117"/>
        <v>79</v>
      </c>
      <c r="AC287" s="48">
        <f t="shared" si="118"/>
        <v>64</v>
      </c>
      <c r="AD287" s="48">
        <f t="shared" si="119"/>
        <v>74</v>
      </c>
      <c r="AE287" s="48">
        <f t="shared" si="120"/>
        <v>102</v>
      </c>
      <c r="AF287" s="48">
        <f t="shared" si="121"/>
        <v>98</v>
      </c>
      <c r="AG287" s="48">
        <f t="shared" si="122"/>
        <v>3178</v>
      </c>
      <c r="AH287" s="48">
        <f t="shared" si="123"/>
        <v>104</v>
      </c>
      <c r="AI287" s="13">
        <f t="shared" si="124"/>
        <v>104</v>
      </c>
      <c r="AJ287" s="24">
        <f t="shared" si="126"/>
        <v>5.1612903225806452E-2</v>
      </c>
    </row>
    <row r="288" spans="1:36">
      <c r="A288" s="6" t="s">
        <v>578</v>
      </c>
      <c r="B288" s="5">
        <v>750</v>
      </c>
      <c r="C288" s="5">
        <v>966</v>
      </c>
      <c r="D288" s="5">
        <v>51</v>
      </c>
      <c r="E288" s="5">
        <v>36</v>
      </c>
      <c r="F288" s="5">
        <v>43</v>
      </c>
      <c r="G288" s="5">
        <v>30</v>
      </c>
      <c r="H288" s="5">
        <v>34</v>
      </c>
      <c r="I288" s="5">
        <v>38</v>
      </c>
      <c r="J288" s="5">
        <v>81</v>
      </c>
      <c r="K288" s="5">
        <v>55</v>
      </c>
      <c r="L288" s="5">
        <v>43</v>
      </c>
      <c r="M288" s="5">
        <v>70</v>
      </c>
      <c r="N288" s="5">
        <v>2197</v>
      </c>
      <c r="O288" s="5">
        <v>98</v>
      </c>
      <c r="P288" s="5">
        <v>98</v>
      </c>
      <c r="T288" s="48" t="str">
        <f t="shared" si="125"/>
        <v>MEDELLÍN</v>
      </c>
      <c r="U288" s="48">
        <f t="shared" si="110"/>
        <v>750</v>
      </c>
      <c r="V288" s="48">
        <f t="shared" si="111"/>
        <v>966</v>
      </c>
      <c r="W288" s="48">
        <f t="shared" si="112"/>
        <v>51</v>
      </c>
      <c r="X288" s="48">
        <f t="shared" si="113"/>
        <v>36</v>
      </c>
      <c r="Y288" s="48">
        <f t="shared" si="114"/>
        <v>43</v>
      </c>
      <c r="Z288" s="48">
        <f t="shared" si="115"/>
        <v>30</v>
      </c>
      <c r="AA288" s="48">
        <f t="shared" si="116"/>
        <v>34</v>
      </c>
      <c r="AB288" s="48">
        <f t="shared" si="117"/>
        <v>38</v>
      </c>
      <c r="AC288" s="48">
        <f t="shared" si="118"/>
        <v>81</v>
      </c>
      <c r="AD288" s="48">
        <f t="shared" si="119"/>
        <v>55</v>
      </c>
      <c r="AE288" s="48">
        <f t="shared" si="120"/>
        <v>43</v>
      </c>
      <c r="AF288" s="48">
        <f t="shared" si="121"/>
        <v>70</v>
      </c>
      <c r="AG288" s="48">
        <f t="shared" si="122"/>
        <v>2197</v>
      </c>
      <c r="AH288" s="48">
        <f t="shared" si="123"/>
        <v>98</v>
      </c>
      <c r="AI288" s="13">
        <f t="shared" si="124"/>
        <v>98</v>
      </c>
      <c r="AJ288" s="24">
        <f t="shared" si="126"/>
        <v>4.8635235732009924E-2</v>
      </c>
    </row>
    <row r="289" spans="1:36">
      <c r="A289" s="6" t="s">
        <v>572</v>
      </c>
      <c r="B289" s="5">
        <v>310</v>
      </c>
      <c r="C289" s="5">
        <v>850</v>
      </c>
      <c r="D289" s="5">
        <v>35</v>
      </c>
      <c r="E289" s="5">
        <v>29</v>
      </c>
      <c r="F289" s="5">
        <v>23</v>
      </c>
      <c r="G289" s="5">
        <v>28</v>
      </c>
      <c r="H289" s="5">
        <v>53</v>
      </c>
      <c r="I289" s="5">
        <v>29</v>
      </c>
      <c r="J289" s="5">
        <v>51</v>
      </c>
      <c r="K289" s="5">
        <v>50</v>
      </c>
      <c r="L289" s="5">
        <v>27</v>
      </c>
      <c r="M289" s="5">
        <v>14</v>
      </c>
      <c r="N289" s="5">
        <v>1499</v>
      </c>
      <c r="O289" s="5">
        <v>51</v>
      </c>
      <c r="P289" s="5">
        <v>51</v>
      </c>
      <c r="T289" s="48" t="str">
        <f t="shared" si="125"/>
        <v>INÍRIDA</v>
      </c>
      <c r="U289" s="48">
        <f t="shared" si="110"/>
        <v>310</v>
      </c>
      <c r="V289" s="48">
        <f t="shared" si="111"/>
        <v>850</v>
      </c>
      <c r="W289" s="48">
        <f t="shared" si="112"/>
        <v>35</v>
      </c>
      <c r="X289" s="48">
        <f t="shared" si="113"/>
        <v>29</v>
      </c>
      <c r="Y289" s="48">
        <f t="shared" si="114"/>
        <v>23</v>
      </c>
      <c r="Z289" s="48">
        <f t="shared" si="115"/>
        <v>28</v>
      </c>
      <c r="AA289" s="48">
        <f t="shared" si="116"/>
        <v>53</v>
      </c>
      <c r="AB289" s="48">
        <f t="shared" si="117"/>
        <v>29</v>
      </c>
      <c r="AC289" s="48">
        <f t="shared" si="118"/>
        <v>51</v>
      </c>
      <c r="AD289" s="48">
        <f t="shared" si="119"/>
        <v>50</v>
      </c>
      <c r="AE289" s="48">
        <f t="shared" si="120"/>
        <v>27</v>
      </c>
      <c r="AF289" s="48">
        <f t="shared" si="121"/>
        <v>14</v>
      </c>
      <c r="AG289" s="48">
        <f t="shared" si="122"/>
        <v>1499</v>
      </c>
      <c r="AH289" s="48">
        <f t="shared" si="123"/>
        <v>51</v>
      </c>
      <c r="AI289" s="13">
        <f t="shared" si="124"/>
        <v>51</v>
      </c>
      <c r="AJ289" s="24">
        <f t="shared" si="126"/>
        <v>2.5310173697270472E-2</v>
      </c>
    </row>
    <row r="290" spans="1:36">
      <c r="A290" s="6" t="s">
        <v>101</v>
      </c>
      <c r="B290" s="5">
        <v>15</v>
      </c>
      <c r="C290" s="5">
        <v>65</v>
      </c>
      <c r="D290" s="5">
        <v>25</v>
      </c>
      <c r="E290" s="5">
        <v>22</v>
      </c>
      <c r="F290" s="5">
        <v>23</v>
      </c>
      <c r="G290" s="5">
        <v>38</v>
      </c>
      <c r="H290" s="5">
        <v>21</v>
      </c>
      <c r="I290" s="5">
        <v>25</v>
      </c>
      <c r="J290" s="5">
        <v>26</v>
      </c>
      <c r="K290" s="5">
        <v>22</v>
      </c>
      <c r="L290" s="5">
        <v>19</v>
      </c>
      <c r="M290" s="5">
        <v>27</v>
      </c>
      <c r="N290" s="5">
        <v>328</v>
      </c>
      <c r="O290" s="5">
        <v>48</v>
      </c>
      <c r="P290" s="5">
        <v>48</v>
      </c>
      <c r="T290" s="48" t="str">
        <f t="shared" si="125"/>
        <v>BARRANQUILLA</v>
      </c>
      <c r="U290" s="48">
        <f t="shared" si="110"/>
        <v>15</v>
      </c>
      <c r="V290" s="48">
        <f t="shared" si="111"/>
        <v>65</v>
      </c>
      <c r="W290" s="48">
        <f t="shared" si="112"/>
        <v>25</v>
      </c>
      <c r="X290" s="48">
        <f t="shared" si="113"/>
        <v>22</v>
      </c>
      <c r="Y290" s="48">
        <f t="shared" si="114"/>
        <v>23</v>
      </c>
      <c r="Z290" s="48">
        <f t="shared" si="115"/>
        <v>38</v>
      </c>
      <c r="AA290" s="48">
        <f t="shared" si="116"/>
        <v>21</v>
      </c>
      <c r="AB290" s="48">
        <f t="shared" si="117"/>
        <v>25</v>
      </c>
      <c r="AC290" s="48">
        <f t="shared" si="118"/>
        <v>26</v>
      </c>
      <c r="AD290" s="48">
        <f t="shared" si="119"/>
        <v>22</v>
      </c>
      <c r="AE290" s="48">
        <f t="shared" si="120"/>
        <v>19</v>
      </c>
      <c r="AF290" s="48">
        <f t="shared" si="121"/>
        <v>27</v>
      </c>
      <c r="AG290" s="48">
        <f t="shared" si="122"/>
        <v>328</v>
      </c>
      <c r="AH290" s="48">
        <f t="shared" si="123"/>
        <v>48</v>
      </c>
      <c r="AI290" s="13">
        <f t="shared" si="124"/>
        <v>48</v>
      </c>
      <c r="AJ290" s="24">
        <f t="shared" si="126"/>
        <v>2.3821339950372208E-2</v>
      </c>
    </row>
    <row r="291" spans="1:36">
      <c r="A291" s="6" t="s">
        <v>115</v>
      </c>
      <c r="B291" s="5">
        <v>54</v>
      </c>
      <c r="C291" s="5">
        <v>48</v>
      </c>
      <c r="D291" s="5">
        <v>110</v>
      </c>
      <c r="E291" s="5">
        <v>29</v>
      </c>
      <c r="F291" s="5">
        <v>45</v>
      </c>
      <c r="G291" s="5">
        <v>72</v>
      </c>
      <c r="H291" s="5">
        <v>73</v>
      </c>
      <c r="I291" s="5">
        <v>66</v>
      </c>
      <c r="J291" s="5">
        <v>53</v>
      </c>
      <c r="K291" s="5">
        <v>57</v>
      </c>
      <c r="L291" s="5">
        <v>49</v>
      </c>
      <c r="M291" s="5">
        <v>47</v>
      </c>
      <c r="N291" s="5">
        <v>703</v>
      </c>
      <c r="O291" s="5">
        <v>47</v>
      </c>
      <c r="P291" s="5">
        <v>47</v>
      </c>
      <c r="T291" s="48" t="str">
        <f t="shared" si="125"/>
        <v>SARAVENA</v>
      </c>
      <c r="U291" s="48">
        <f t="shared" si="110"/>
        <v>54</v>
      </c>
      <c r="V291" s="48">
        <f t="shared" si="111"/>
        <v>48</v>
      </c>
      <c r="W291" s="48">
        <f t="shared" si="112"/>
        <v>110</v>
      </c>
      <c r="X291" s="48">
        <f t="shared" si="113"/>
        <v>29</v>
      </c>
      <c r="Y291" s="48">
        <f t="shared" si="114"/>
        <v>45</v>
      </c>
      <c r="Z291" s="48">
        <f t="shared" si="115"/>
        <v>72</v>
      </c>
      <c r="AA291" s="48">
        <f t="shared" si="116"/>
        <v>73</v>
      </c>
      <c r="AB291" s="48">
        <f t="shared" si="117"/>
        <v>66</v>
      </c>
      <c r="AC291" s="48">
        <f t="shared" si="118"/>
        <v>53</v>
      </c>
      <c r="AD291" s="48">
        <f t="shared" si="119"/>
        <v>57</v>
      </c>
      <c r="AE291" s="48">
        <f t="shared" si="120"/>
        <v>49</v>
      </c>
      <c r="AF291" s="48">
        <f t="shared" si="121"/>
        <v>47</v>
      </c>
      <c r="AG291" s="48">
        <f t="shared" si="122"/>
        <v>703</v>
      </c>
      <c r="AH291" s="48">
        <f t="shared" si="123"/>
        <v>47</v>
      </c>
      <c r="AI291" s="13">
        <f t="shared" si="124"/>
        <v>47</v>
      </c>
      <c r="AJ291" s="24">
        <f t="shared" si="126"/>
        <v>2.3325062034739455E-2</v>
      </c>
    </row>
    <row r="292" spans="1:36">
      <c r="A292" s="6" t="s">
        <v>119</v>
      </c>
      <c r="B292" s="5">
        <v>82</v>
      </c>
      <c r="C292" s="5">
        <v>59</v>
      </c>
      <c r="D292" s="5">
        <v>56</v>
      </c>
      <c r="E292" s="5">
        <v>33</v>
      </c>
      <c r="F292" s="5">
        <v>37</v>
      </c>
      <c r="G292" s="5">
        <v>37</v>
      </c>
      <c r="H292" s="5">
        <v>49</v>
      </c>
      <c r="I292" s="5">
        <v>58</v>
      </c>
      <c r="J292" s="5">
        <v>58</v>
      </c>
      <c r="K292" s="5">
        <v>72</v>
      </c>
      <c r="L292" s="5">
        <v>35</v>
      </c>
      <c r="M292" s="5">
        <v>43</v>
      </c>
      <c r="N292" s="5">
        <v>619</v>
      </c>
      <c r="O292" s="5">
        <v>40</v>
      </c>
      <c r="P292" s="5">
        <v>40</v>
      </c>
      <c r="T292" s="48" t="str">
        <f t="shared" si="125"/>
        <v>LETICIA</v>
      </c>
      <c r="U292" s="48">
        <f t="shared" si="110"/>
        <v>82</v>
      </c>
      <c r="V292" s="48">
        <f t="shared" si="111"/>
        <v>59</v>
      </c>
      <c r="W292" s="48">
        <f t="shared" si="112"/>
        <v>56</v>
      </c>
      <c r="X292" s="48">
        <f t="shared" si="113"/>
        <v>33</v>
      </c>
      <c r="Y292" s="48">
        <f t="shared" si="114"/>
        <v>37</v>
      </c>
      <c r="Z292" s="48">
        <f t="shared" si="115"/>
        <v>37</v>
      </c>
      <c r="AA292" s="48">
        <f t="shared" si="116"/>
        <v>49</v>
      </c>
      <c r="AB292" s="48">
        <f t="shared" si="117"/>
        <v>58</v>
      </c>
      <c r="AC292" s="48">
        <f t="shared" si="118"/>
        <v>58</v>
      </c>
      <c r="AD292" s="48">
        <f t="shared" si="119"/>
        <v>72</v>
      </c>
      <c r="AE292" s="48">
        <f t="shared" si="120"/>
        <v>35</v>
      </c>
      <c r="AF292" s="48">
        <f t="shared" si="121"/>
        <v>43</v>
      </c>
      <c r="AG292" s="48">
        <f t="shared" si="122"/>
        <v>619</v>
      </c>
      <c r="AH292" s="48">
        <f t="shared" si="123"/>
        <v>40</v>
      </c>
      <c r="AI292" s="13">
        <f t="shared" si="124"/>
        <v>40</v>
      </c>
      <c r="AJ292" s="24">
        <f t="shared" si="126"/>
        <v>1.9851116625310174E-2</v>
      </c>
    </row>
    <row r="293" spans="1:36">
      <c r="A293" s="6" t="s">
        <v>291</v>
      </c>
      <c r="B293" s="5">
        <v>103</v>
      </c>
      <c r="C293" s="5">
        <v>42</v>
      </c>
      <c r="D293" s="5">
        <v>13</v>
      </c>
      <c r="E293" s="5"/>
      <c r="F293" s="5"/>
      <c r="G293" s="5">
        <v>38</v>
      </c>
      <c r="H293" s="5">
        <v>26</v>
      </c>
      <c r="I293" s="5">
        <v>64</v>
      </c>
      <c r="J293" s="5">
        <v>42</v>
      </c>
      <c r="K293" s="5">
        <v>16</v>
      </c>
      <c r="L293" s="5">
        <v>15</v>
      </c>
      <c r="M293" s="5">
        <v>43</v>
      </c>
      <c r="N293" s="5">
        <v>402</v>
      </c>
      <c r="O293" s="5">
        <v>36</v>
      </c>
      <c r="P293" s="5">
        <v>36</v>
      </c>
      <c r="T293" s="48" t="str">
        <f t="shared" si="125"/>
        <v>FRONTINO</v>
      </c>
      <c r="U293" s="48">
        <f t="shared" si="110"/>
        <v>103</v>
      </c>
      <c r="V293" s="48">
        <f t="shared" si="111"/>
        <v>42</v>
      </c>
      <c r="W293" s="48">
        <f t="shared" si="112"/>
        <v>13</v>
      </c>
      <c r="X293" s="48">
        <f t="shared" si="113"/>
        <v>0</v>
      </c>
      <c r="Y293" s="48">
        <f t="shared" si="114"/>
        <v>0</v>
      </c>
      <c r="Z293" s="48">
        <f t="shared" si="115"/>
        <v>38</v>
      </c>
      <c r="AA293" s="48">
        <f t="shared" si="116"/>
        <v>26</v>
      </c>
      <c r="AB293" s="48">
        <f t="shared" si="117"/>
        <v>64</v>
      </c>
      <c r="AC293" s="48">
        <f t="shared" si="118"/>
        <v>42</v>
      </c>
      <c r="AD293" s="48">
        <f t="shared" si="119"/>
        <v>16</v>
      </c>
      <c r="AE293" s="48">
        <f t="shared" si="120"/>
        <v>15</v>
      </c>
      <c r="AF293" s="48">
        <f t="shared" si="121"/>
        <v>43</v>
      </c>
      <c r="AG293" s="48">
        <f t="shared" si="122"/>
        <v>402</v>
      </c>
      <c r="AH293" s="48">
        <f t="shared" si="123"/>
        <v>36</v>
      </c>
      <c r="AI293" s="13">
        <f t="shared" si="124"/>
        <v>36</v>
      </c>
      <c r="AJ293" s="24">
        <f t="shared" si="126"/>
        <v>1.7866004962779156E-2</v>
      </c>
    </row>
    <row r="294" spans="1:36">
      <c r="A294" s="6" t="s">
        <v>530</v>
      </c>
      <c r="B294" s="5">
        <v>24</v>
      </c>
      <c r="C294" s="5">
        <v>22</v>
      </c>
      <c r="D294" s="5">
        <v>49</v>
      </c>
      <c r="E294" s="5">
        <v>14</v>
      </c>
      <c r="F294" s="5">
        <v>22</v>
      </c>
      <c r="G294" s="5">
        <v>37</v>
      </c>
      <c r="H294" s="5">
        <v>37</v>
      </c>
      <c r="I294" s="5">
        <v>56</v>
      </c>
      <c r="J294" s="5">
        <v>26</v>
      </c>
      <c r="K294" s="5">
        <v>44</v>
      </c>
      <c r="L294" s="5">
        <v>36</v>
      </c>
      <c r="M294" s="5">
        <v>30</v>
      </c>
      <c r="N294" s="5">
        <v>397</v>
      </c>
      <c r="O294" s="5">
        <v>35</v>
      </c>
      <c r="P294" s="5">
        <v>35</v>
      </c>
      <c r="T294" s="48" t="str">
        <f t="shared" si="125"/>
        <v>ARAUCA</v>
      </c>
      <c r="U294" s="48">
        <f t="shared" si="110"/>
        <v>24</v>
      </c>
      <c r="V294" s="48">
        <f t="shared" si="111"/>
        <v>22</v>
      </c>
      <c r="W294" s="48">
        <f t="shared" si="112"/>
        <v>49</v>
      </c>
      <c r="X294" s="48">
        <f t="shared" si="113"/>
        <v>14</v>
      </c>
      <c r="Y294" s="48">
        <f t="shared" si="114"/>
        <v>22</v>
      </c>
      <c r="Z294" s="48">
        <f t="shared" si="115"/>
        <v>37</v>
      </c>
      <c r="AA294" s="48">
        <f t="shared" si="116"/>
        <v>37</v>
      </c>
      <c r="AB294" s="48">
        <f t="shared" si="117"/>
        <v>56</v>
      </c>
      <c r="AC294" s="48">
        <f t="shared" si="118"/>
        <v>26</v>
      </c>
      <c r="AD294" s="48">
        <f t="shared" si="119"/>
        <v>44</v>
      </c>
      <c r="AE294" s="48">
        <f t="shared" si="120"/>
        <v>36</v>
      </c>
      <c r="AF294" s="48">
        <f t="shared" si="121"/>
        <v>30</v>
      </c>
      <c r="AG294" s="48">
        <f t="shared" si="122"/>
        <v>397</v>
      </c>
      <c r="AH294" s="48">
        <f t="shared" si="123"/>
        <v>35</v>
      </c>
      <c r="AI294" s="13">
        <f t="shared" si="124"/>
        <v>35</v>
      </c>
      <c r="AJ294" s="24">
        <f t="shared" si="126"/>
        <v>1.7369727047146403E-2</v>
      </c>
    </row>
    <row r="295" spans="1:36">
      <c r="A295" s="6" t="s">
        <v>595</v>
      </c>
      <c r="B295" s="5">
        <v>16</v>
      </c>
      <c r="C295" s="5">
        <v>123</v>
      </c>
      <c r="D295" s="5">
        <v>7</v>
      </c>
      <c r="E295" s="5">
        <v>15</v>
      </c>
      <c r="F295" s="5">
        <v>20</v>
      </c>
      <c r="G295" s="5">
        <v>18</v>
      </c>
      <c r="H295" s="5">
        <v>8</v>
      </c>
      <c r="I295" s="5">
        <v>3</v>
      </c>
      <c r="J295" s="5">
        <v>12</v>
      </c>
      <c r="K295" s="5">
        <v>36</v>
      </c>
      <c r="L295" s="5">
        <v>23</v>
      </c>
      <c r="M295" s="5">
        <v>18</v>
      </c>
      <c r="N295" s="5">
        <v>299</v>
      </c>
      <c r="O295" s="5">
        <v>35</v>
      </c>
      <c r="P295" s="5">
        <v>35</v>
      </c>
      <c r="T295" s="48" t="str">
        <f t="shared" si="125"/>
        <v>SANTIAGO DE CALI</v>
      </c>
      <c r="U295" s="48">
        <f t="shared" si="110"/>
        <v>16</v>
      </c>
      <c r="V295" s="48">
        <f t="shared" si="111"/>
        <v>123</v>
      </c>
      <c r="W295" s="48">
        <f t="shared" si="112"/>
        <v>7</v>
      </c>
      <c r="X295" s="48">
        <f t="shared" si="113"/>
        <v>15</v>
      </c>
      <c r="Y295" s="48">
        <f t="shared" si="114"/>
        <v>20</v>
      </c>
      <c r="Z295" s="48">
        <f t="shared" si="115"/>
        <v>18</v>
      </c>
      <c r="AA295" s="48">
        <f t="shared" si="116"/>
        <v>8</v>
      </c>
      <c r="AB295" s="48">
        <f t="shared" si="117"/>
        <v>3</v>
      </c>
      <c r="AC295" s="48">
        <f t="shared" si="118"/>
        <v>12</v>
      </c>
      <c r="AD295" s="48">
        <f t="shared" si="119"/>
        <v>36</v>
      </c>
      <c r="AE295" s="48">
        <f t="shared" si="120"/>
        <v>23</v>
      </c>
      <c r="AF295" s="48">
        <f t="shared" si="121"/>
        <v>18</v>
      </c>
      <c r="AG295" s="48">
        <f t="shared" si="122"/>
        <v>299</v>
      </c>
      <c r="AH295" s="48">
        <f t="shared" si="123"/>
        <v>35</v>
      </c>
      <c r="AI295" s="13">
        <f t="shared" si="124"/>
        <v>35</v>
      </c>
      <c r="AJ295" s="24">
        <f t="shared" si="126"/>
        <v>1.7369727047146403E-2</v>
      </c>
    </row>
    <row r="296" spans="1:36">
      <c r="A296" s="6" t="s">
        <v>117</v>
      </c>
      <c r="B296" s="5">
        <v>41</v>
      </c>
      <c r="C296" s="5">
        <v>42</v>
      </c>
      <c r="D296" s="5">
        <v>43</v>
      </c>
      <c r="E296" s="5">
        <v>41</v>
      </c>
      <c r="F296" s="5">
        <v>20</v>
      </c>
      <c r="G296" s="5">
        <v>941</v>
      </c>
      <c r="H296" s="5">
        <v>36</v>
      </c>
      <c r="I296" s="5">
        <v>33</v>
      </c>
      <c r="J296" s="5">
        <v>20</v>
      </c>
      <c r="K296" s="5">
        <v>49</v>
      </c>
      <c r="L296" s="5">
        <v>25</v>
      </c>
      <c r="M296" s="5">
        <v>47</v>
      </c>
      <c r="N296" s="5">
        <v>1338</v>
      </c>
      <c r="O296" s="5">
        <v>33</v>
      </c>
      <c r="P296" s="5">
        <v>33</v>
      </c>
      <c r="T296" s="48" t="str">
        <f t="shared" si="125"/>
        <v>SAN ANDRES - ISLA</v>
      </c>
      <c r="U296" s="48">
        <f t="shared" si="110"/>
        <v>41</v>
      </c>
      <c r="V296" s="48">
        <f t="shared" si="111"/>
        <v>42</v>
      </c>
      <c r="W296" s="48">
        <f t="shared" si="112"/>
        <v>43</v>
      </c>
      <c r="X296" s="48">
        <f t="shared" si="113"/>
        <v>41</v>
      </c>
      <c r="Y296" s="48">
        <f t="shared" si="114"/>
        <v>20</v>
      </c>
      <c r="Z296" s="48">
        <f t="shared" si="115"/>
        <v>941</v>
      </c>
      <c r="AA296" s="48">
        <f t="shared" si="116"/>
        <v>36</v>
      </c>
      <c r="AB296" s="48">
        <f t="shared" si="117"/>
        <v>33</v>
      </c>
      <c r="AC296" s="48">
        <f t="shared" si="118"/>
        <v>20</v>
      </c>
      <c r="AD296" s="48">
        <f t="shared" si="119"/>
        <v>49</v>
      </c>
      <c r="AE296" s="48">
        <f t="shared" si="120"/>
        <v>25</v>
      </c>
      <c r="AF296" s="48">
        <f t="shared" si="121"/>
        <v>47</v>
      </c>
      <c r="AG296" s="48">
        <f t="shared" si="122"/>
        <v>1338</v>
      </c>
      <c r="AH296" s="48">
        <f t="shared" si="123"/>
        <v>33</v>
      </c>
      <c r="AI296" s="13">
        <f t="shared" si="124"/>
        <v>33</v>
      </c>
      <c r="AJ296" s="24">
        <f t="shared" si="126"/>
        <v>1.6377171215880892E-2</v>
      </c>
    </row>
    <row r="297" spans="1:36">
      <c r="A297" s="6" t="s">
        <v>581</v>
      </c>
      <c r="B297" s="5">
        <v>115</v>
      </c>
      <c r="C297" s="5">
        <v>266</v>
      </c>
      <c r="D297" s="5">
        <v>17</v>
      </c>
      <c r="E297" s="5">
        <v>14</v>
      </c>
      <c r="F297" s="5">
        <v>32</v>
      </c>
      <c r="G297" s="5">
        <v>28</v>
      </c>
      <c r="H297" s="5">
        <v>18</v>
      </c>
      <c r="I297" s="5">
        <v>31</v>
      </c>
      <c r="J297" s="5">
        <v>37</v>
      </c>
      <c r="K297" s="5">
        <v>36</v>
      </c>
      <c r="L297" s="5">
        <v>22</v>
      </c>
      <c r="M297" s="5">
        <v>32</v>
      </c>
      <c r="N297" s="5">
        <v>648</v>
      </c>
      <c r="O297" s="5">
        <v>31</v>
      </c>
      <c r="P297" s="5">
        <v>31</v>
      </c>
      <c r="T297" s="48" t="str">
        <f t="shared" si="125"/>
        <v>MONTERÍA</v>
      </c>
      <c r="U297" s="48">
        <f t="shared" si="110"/>
        <v>115</v>
      </c>
      <c r="V297" s="48">
        <f t="shared" si="111"/>
        <v>266</v>
      </c>
      <c r="W297" s="48">
        <f t="shared" si="112"/>
        <v>17</v>
      </c>
      <c r="X297" s="48">
        <f t="shared" si="113"/>
        <v>14</v>
      </c>
      <c r="Y297" s="48">
        <f t="shared" si="114"/>
        <v>32</v>
      </c>
      <c r="Z297" s="48">
        <f t="shared" si="115"/>
        <v>28</v>
      </c>
      <c r="AA297" s="48">
        <f t="shared" si="116"/>
        <v>18</v>
      </c>
      <c r="AB297" s="48">
        <f t="shared" si="117"/>
        <v>31</v>
      </c>
      <c r="AC297" s="48">
        <f t="shared" si="118"/>
        <v>37</v>
      </c>
      <c r="AD297" s="48">
        <f t="shared" si="119"/>
        <v>36</v>
      </c>
      <c r="AE297" s="48">
        <f t="shared" si="120"/>
        <v>22</v>
      </c>
      <c r="AF297" s="48">
        <f t="shared" si="121"/>
        <v>32</v>
      </c>
      <c r="AG297" s="48">
        <f t="shared" si="122"/>
        <v>648</v>
      </c>
      <c r="AH297" s="48">
        <f t="shared" si="123"/>
        <v>31</v>
      </c>
      <c r="AI297" s="13">
        <f t="shared" si="124"/>
        <v>31</v>
      </c>
      <c r="AJ297" s="24">
        <f t="shared" si="126"/>
        <v>1.5384615384615385E-2</v>
      </c>
    </row>
    <row r="298" spans="1:36">
      <c r="A298" s="6" t="s">
        <v>143</v>
      </c>
      <c r="B298" s="5">
        <v>90</v>
      </c>
      <c r="C298" s="5">
        <v>239</v>
      </c>
      <c r="D298" s="5">
        <v>34</v>
      </c>
      <c r="E298" s="5">
        <v>32</v>
      </c>
      <c r="F298" s="5">
        <v>36</v>
      </c>
      <c r="G298" s="5">
        <v>39</v>
      </c>
      <c r="H298" s="5">
        <v>43</v>
      </c>
      <c r="I298" s="5">
        <v>21</v>
      </c>
      <c r="J298" s="5">
        <v>30</v>
      </c>
      <c r="K298" s="5">
        <v>24</v>
      </c>
      <c r="L298" s="5">
        <v>38</v>
      </c>
      <c r="M298" s="5">
        <v>26</v>
      </c>
      <c r="N298" s="5">
        <v>652</v>
      </c>
      <c r="O298" s="5">
        <v>26</v>
      </c>
      <c r="P298" s="5">
        <v>26</v>
      </c>
      <c r="T298" s="48" t="str">
        <f t="shared" si="125"/>
        <v>LA MACARENA</v>
      </c>
      <c r="U298" s="48">
        <f t="shared" si="110"/>
        <v>90</v>
      </c>
      <c r="V298" s="48">
        <f t="shared" si="111"/>
        <v>239</v>
      </c>
      <c r="W298" s="48">
        <f t="shared" si="112"/>
        <v>34</v>
      </c>
      <c r="X298" s="48">
        <f t="shared" si="113"/>
        <v>32</v>
      </c>
      <c r="Y298" s="48">
        <f t="shared" si="114"/>
        <v>36</v>
      </c>
      <c r="Z298" s="48">
        <f t="shared" si="115"/>
        <v>39</v>
      </c>
      <c r="AA298" s="48">
        <f t="shared" si="116"/>
        <v>43</v>
      </c>
      <c r="AB298" s="48">
        <f t="shared" si="117"/>
        <v>21</v>
      </c>
      <c r="AC298" s="48">
        <f t="shared" si="118"/>
        <v>30</v>
      </c>
      <c r="AD298" s="48">
        <f t="shared" si="119"/>
        <v>24</v>
      </c>
      <c r="AE298" s="48">
        <f t="shared" si="120"/>
        <v>38</v>
      </c>
      <c r="AF298" s="48">
        <f t="shared" si="121"/>
        <v>26</v>
      </c>
      <c r="AG298" s="48">
        <f t="shared" si="122"/>
        <v>652</v>
      </c>
      <c r="AH298" s="48">
        <f t="shared" si="123"/>
        <v>26</v>
      </c>
      <c r="AI298" s="13">
        <f t="shared" si="124"/>
        <v>26</v>
      </c>
      <c r="AJ298" s="24">
        <f t="shared" si="126"/>
        <v>1.2903225806451613E-2</v>
      </c>
    </row>
    <row r="299" spans="1:36">
      <c r="A299" s="6" t="s">
        <v>36</v>
      </c>
      <c r="B299" s="5">
        <v>27</v>
      </c>
      <c r="C299" s="5">
        <v>25</v>
      </c>
      <c r="D299" s="5">
        <v>10</v>
      </c>
      <c r="E299" s="5">
        <v>14</v>
      </c>
      <c r="F299" s="5">
        <v>24</v>
      </c>
      <c r="G299" s="5">
        <v>30</v>
      </c>
      <c r="H299" s="5">
        <v>20</v>
      </c>
      <c r="I299" s="5">
        <v>24</v>
      </c>
      <c r="J299" s="5">
        <v>18</v>
      </c>
      <c r="K299" s="5">
        <v>20</v>
      </c>
      <c r="L299" s="5">
        <v>19</v>
      </c>
      <c r="M299" s="5">
        <v>23</v>
      </c>
      <c r="N299" s="5">
        <v>254</v>
      </c>
      <c r="O299" s="5">
        <v>25</v>
      </c>
      <c r="P299" s="5">
        <v>25</v>
      </c>
      <c r="T299" s="48" t="str">
        <f t="shared" si="125"/>
        <v>BUCARAMANGA</v>
      </c>
      <c r="U299" s="48">
        <f t="shared" si="110"/>
        <v>27</v>
      </c>
      <c r="V299" s="48">
        <f t="shared" si="111"/>
        <v>25</v>
      </c>
      <c r="W299" s="48">
        <f t="shared" si="112"/>
        <v>10</v>
      </c>
      <c r="X299" s="48">
        <f t="shared" si="113"/>
        <v>14</v>
      </c>
      <c r="Y299" s="48">
        <f t="shared" si="114"/>
        <v>24</v>
      </c>
      <c r="Z299" s="48">
        <f t="shared" si="115"/>
        <v>30</v>
      </c>
      <c r="AA299" s="48">
        <f t="shared" si="116"/>
        <v>20</v>
      </c>
      <c r="AB299" s="48">
        <f t="shared" si="117"/>
        <v>24</v>
      </c>
      <c r="AC299" s="48">
        <f t="shared" si="118"/>
        <v>18</v>
      </c>
      <c r="AD299" s="48">
        <f t="shared" si="119"/>
        <v>20</v>
      </c>
      <c r="AE299" s="48">
        <f t="shared" si="120"/>
        <v>19</v>
      </c>
      <c r="AF299" s="48">
        <f t="shared" si="121"/>
        <v>23</v>
      </c>
      <c r="AG299" s="48">
        <f t="shared" si="122"/>
        <v>254</v>
      </c>
      <c r="AH299" s="48">
        <f t="shared" si="123"/>
        <v>25</v>
      </c>
      <c r="AI299" s="13">
        <f t="shared" si="124"/>
        <v>25</v>
      </c>
      <c r="AJ299" s="24">
        <f t="shared" si="126"/>
        <v>1.2406947890818859E-2</v>
      </c>
    </row>
    <row r="300" spans="1:36">
      <c r="A300" s="6" t="s">
        <v>123</v>
      </c>
      <c r="B300" s="5">
        <v>22</v>
      </c>
      <c r="C300" s="5">
        <v>102</v>
      </c>
      <c r="D300" s="5">
        <v>23</v>
      </c>
      <c r="E300" s="5">
        <v>16</v>
      </c>
      <c r="F300" s="5">
        <v>29</v>
      </c>
      <c r="G300" s="5">
        <v>26</v>
      </c>
      <c r="H300" s="5">
        <v>32</v>
      </c>
      <c r="I300" s="5">
        <v>26</v>
      </c>
      <c r="J300" s="5">
        <v>32</v>
      </c>
      <c r="K300" s="5">
        <v>32</v>
      </c>
      <c r="L300" s="5">
        <v>23</v>
      </c>
      <c r="M300" s="5">
        <v>20</v>
      </c>
      <c r="N300" s="5">
        <v>383</v>
      </c>
      <c r="O300" s="5">
        <v>21</v>
      </c>
      <c r="P300" s="5">
        <v>21</v>
      </c>
      <c r="T300" s="48" t="str">
        <f t="shared" si="125"/>
        <v>GUAPI</v>
      </c>
      <c r="U300" s="48">
        <f t="shared" si="110"/>
        <v>22</v>
      </c>
      <c r="V300" s="48">
        <f t="shared" si="111"/>
        <v>102</v>
      </c>
      <c r="W300" s="48">
        <f t="shared" si="112"/>
        <v>23</v>
      </c>
      <c r="X300" s="48">
        <f t="shared" si="113"/>
        <v>16</v>
      </c>
      <c r="Y300" s="48">
        <f t="shared" si="114"/>
        <v>29</v>
      </c>
      <c r="Z300" s="48">
        <f t="shared" si="115"/>
        <v>26</v>
      </c>
      <c r="AA300" s="48">
        <f t="shared" si="116"/>
        <v>32</v>
      </c>
      <c r="AB300" s="48">
        <f t="shared" si="117"/>
        <v>26</v>
      </c>
      <c r="AC300" s="48">
        <f t="shared" si="118"/>
        <v>32</v>
      </c>
      <c r="AD300" s="48">
        <f t="shared" si="119"/>
        <v>32</v>
      </c>
      <c r="AE300" s="48">
        <f t="shared" si="120"/>
        <v>23</v>
      </c>
      <c r="AF300" s="48">
        <f t="shared" si="121"/>
        <v>20</v>
      </c>
      <c r="AG300" s="48">
        <f t="shared" si="122"/>
        <v>383</v>
      </c>
      <c r="AH300" s="48">
        <f t="shared" si="123"/>
        <v>21</v>
      </c>
      <c r="AI300" s="13">
        <f t="shared" si="124"/>
        <v>21</v>
      </c>
      <c r="AJ300" s="24">
        <f t="shared" si="126"/>
        <v>1.0421836228287842E-2</v>
      </c>
    </row>
    <row r="301" spans="1:36">
      <c r="A301" s="6" t="s">
        <v>587</v>
      </c>
      <c r="B301" s="5">
        <v>240</v>
      </c>
      <c r="C301" s="5">
        <v>184</v>
      </c>
      <c r="D301" s="5">
        <v>19</v>
      </c>
      <c r="E301" s="5">
        <v>20</v>
      </c>
      <c r="F301" s="5">
        <v>16</v>
      </c>
      <c r="G301" s="5">
        <v>30</v>
      </c>
      <c r="H301" s="5">
        <v>25</v>
      </c>
      <c r="I301" s="5">
        <v>20</v>
      </c>
      <c r="J301" s="5">
        <v>33</v>
      </c>
      <c r="K301" s="5">
        <v>28</v>
      </c>
      <c r="L301" s="5">
        <v>18</v>
      </c>
      <c r="M301" s="5">
        <v>13</v>
      </c>
      <c r="N301" s="5">
        <v>646</v>
      </c>
      <c r="O301" s="5">
        <v>19</v>
      </c>
      <c r="P301" s="5">
        <v>19</v>
      </c>
      <c r="T301" s="48" t="str">
        <f t="shared" si="125"/>
        <v>PUERTO CARREÑO</v>
      </c>
      <c r="U301" s="48">
        <f t="shared" si="110"/>
        <v>240</v>
      </c>
      <c r="V301" s="48">
        <f t="shared" si="111"/>
        <v>184</v>
      </c>
      <c r="W301" s="48">
        <f t="shared" si="112"/>
        <v>19</v>
      </c>
      <c r="X301" s="48">
        <f t="shared" si="113"/>
        <v>20</v>
      </c>
      <c r="Y301" s="48">
        <f t="shared" si="114"/>
        <v>16</v>
      </c>
      <c r="Z301" s="48">
        <f t="shared" si="115"/>
        <v>30</v>
      </c>
      <c r="AA301" s="48">
        <f t="shared" si="116"/>
        <v>25</v>
      </c>
      <c r="AB301" s="48">
        <f t="shared" si="117"/>
        <v>20</v>
      </c>
      <c r="AC301" s="48">
        <f t="shared" si="118"/>
        <v>33</v>
      </c>
      <c r="AD301" s="48">
        <f t="shared" si="119"/>
        <v>28</v>
      </c>
      <c r="AE301" s="48">
        <f t="shared" si="120"/>
        <v>18</v>
      </c>
      <c r="AF301" s="48">
        <f t="shared" si="121"/>
        <v>13</v>
      </c>
      <c r="AG301" s="48">
        <f t="shared" si="122"/>
        <v>646</v>
      </c>
      <c r="AH301" s="48">
        <f t="shared" si="123"/>
        <v>19</v>
      </c>
      <c r="AI301" s="13">
        <f t="shared" si="124"/>
        <v>19</v>
      </c>
      <c r="AJ301" s="24">
        <f t="shared" si="126"/>
        <v>9.4292803970223334E-3</v>
      </c>
    </row>
    <row r="302" spans="1:36">
      <c r="A302" s="6" t="s">
        <v>580</v>
      </c>
      <c r="B302" s="5">
        <v>692</v>
      </c>
      <c r="C302" s="5">
        <v>718</v>
      </c>
      <c r="D302" s="5">
        <v>23</v>
      </c>
      <c r="E302" s="5">
        <v>25</v>
      </c>
      <c r="F302" s="5">
        <v>19</v>
      </c>
      <c r="G302" s="5">
        <v>36</v>
      </c>
      <c r="H302" s="5">
        <v>35</v>
      </c>
      <c r="I302" s="5">
        <v>57</v>
      </c>
      <c r="J302" s="5">
        <v>37</v>
      </c>
      <c r="K302" s="5">
        <v>41</v>
      </c>
      <c r="L302" s="5">
        <v>38</v>
      </c>
      <c r="M302" s="5">
        <v>7</v>
      </c>
      <c r="N302" s="5">
        <v>1728</v>
      </c>
      <c r="O302" s="5">
        <v>19</v>
      </c>
      <c r="P302" s="5">
        <v>19</v>
      </c>
      <c r="T302" s="48" t="str">
        <f t="shared" si="125"/>
        <v>MITÚ</v>
      </c>
      <c r="U302" s="48">
        <f t="shared" si="110"/>
        <v>692</v>
      </c>
      <c r="V302" s="48">
        <f t="shared" si="111"/>
        <v>718</v>
      </c>
      <c r="W302" s="48">
        <f t="shared" si="112"/>
        <v>23</v>
      </c>
      <c r="X302" s="48">
        <f t="shared" si="113"/>
        <v>25</v>
      </c>
      <c r="Y302" s="48">
        <f t="shared" si="114"/>
        <v>19</v>
      </c>
      <c r="Z302" s="48">
        <f t="shared" si="115"/>
        <v>36</v>
      </c>
      <c r="AA302" s="48">
        <f t="shared" si="116"/>
        <v>35</v>
      </c>
      <c r="AB302" s="48">
        <f t="shared" si="117"/>
        <v>57</v>
      </c>
      <c r="AC302" s="48">
        <f t="shared" si="118"/>
        <v>37</v>
      </c>
      <c r="AD302" s="48">
        <f t="shared" si="119"/>
        <v>41</v>
      </c>
      <c r="AE302" s="48">
        <f t="shared" si="120"/>
        <v>38</v>
      </c>
      <c r="AF302" s="48">
        <f t="shared" si="121"/>
        <v>7</v>
      </c>
      <c r="AG302" s="48">
        <f t="shared" si="122"/>
        <v>1728</v>
      </c>
      <c r="AH302" s="48">
        <f t="shared" si="123"/>
        <v>19</v>
      </c>
      <c r="AI302" s="13">
        <f t="shared" si="124"/>
        <v>19</v>
      </c>
      <c r="AJ302" s="24">
        <f t="shared" si="126"/>
        <v>9.4292803970223334E-3</v>
      </c>
    </row>
    <row r="303" spans="1:36">
      <c r="A303" s="6" t="s">
        <v>601</v>
      </c>
      <c r="B303" s="5">
        <v>97</v>
      </c>
      <c r="C303" s="5">
        <v>214</v>
      </c>
      <c r="D303" s="5">
        <v>10</v>
      </c>
      <c r="E303" s="5">
        <v>10</v>
      </c>
      <c r="F303" s="5">
        <v>12</v>
      </c>
      <c r="G303" s="5">
        <v>14</v>
      </c>
      <c r="H303" s="5">
        <v>26</v>
      </c>
      <c r="I303" s="5">
        <v>14</v>
      </c>
      <c r="J303" s="5">
        <v>9</v>
      </c>
      <c r="K303" s="5">
        <v>36</v>
      </c>
      <c r="L303" s="5">
        <v>11</v>
      </c>
      <c r="M303" s="5">
        <v>10</v>
      </c>
      <c r="N303" s="5">
        <v>463</v>
      </c>
      <c r="O303" s="5">
        <v>18</v>
      </c>
      <c r="P303" s="5">
        <v>18</v>
      </c>
      <c r="T303" s="48" t="str">
        <f t="shared" si="125"/>
        <v>BARRANCOMINAS</v>
      </c>
      <c r="U303" s="48">
        <f t="shared" si="110"/>
        <v>97</v>
      </c>
      <c r="V303" s="48">
        <f t="shared" si="111"/>
        <v>214</v>
      </c>
      <c r="W303" s="48">
        <f t="shared" si="112"/>
        <v>10</v>
      </c>
      <c r="X303" s="48">
        <f t="shared" si="113"/>
        <v>10</v>
      </c>
      <c r="Y303" s="48">
        <f t="shared" si="114"/>
        <v>12</v>
      </c>
      <c r="Z303" s="48">
        <f t="shared" si="115"/>
        <v>14</v>
      </c>
      <c r="AA303" s="48">
        <f t="shared" si="116"/>
        <v>26</v>
      </c>
      <c r="AB303" s="48">
        <f t="shared" si="117"/>
        <v>14</v>
      </c>
      <c r="AC303" s="48">
        <f t="shared" si="118"/>
        <v>9</v>
      </c>
      <c r="AD303" s="48">
        <f t="shared" si="119"/>
        <v>36</v>
      </c>
      <c r="AE303" s="48">
        <f t="shared" si="120"/>
        <v>11</v>
      </c>
      <c r="AF303" s="48">
        <f t="shared" si="121"/>
        <v>10</v>
      </c>
      <c r="AG303" s="48">
        <f t="shared" si="122"/>
        <v>463</v>
      </c>
      <c r="AH303" s="48">
        <f t="shared" si="123"/>
        <v>18</v>
      </c>
      <c r="AI303" s="13">
        <f t="shared" si="124"/>
        <v>18</v>
      </c>
      <c r="AJ303" s="24">
        <f t="shared" si="126"/>
        <v>8.9330024813895782E-3</v>
      </c>
    </row>
    <row r="304" spans="1:36">
      <c r="A304" s="6" t="s">
        <v>592</v>
      </c>
      <c r="B304" s="5">
        <v>229</v>
      </c>
      <c r="C304" s="5">
        <v>556</v>
      </c>
      <c r="D304" s="5">
        <v>19</v>
      </c>
      <c r="E304" s="5">
        <v>6</v>
      </c>
      <c r="F304" s="5">
        <v>2</v>
      </c>
      <c r="G304" s="5">
        <v>10</v>
      </c>
      <c r="H304" s="5">
        <v>67</v>
      </c>
      <c r="I304" s="5">
        <v>55</v>
      </c>
      <c r="J304" s="5">
        <v>17</v>
      </c>
      <c r="K304" s="5">
        <v>49</v>
      </c>
      <c r="L304" s="5">
        <v>23</v>
      </c>
      <c r="M304" s="5">
        <v>16</v>
      </c>
      <c r="N304" s="5">
        <v>1049</v>
      </c>
      <c r="O304" s="5">
        <v>18</v>
      </c>
      <c r="P304" s="5">
        <v>18</v>
      </c>
      <c r="T304" s="48" t="str">
        <f t="shared" si="125"/>
        <v>SAN JOSÉ DEL GUAVIARE</v>
      </c>
      <c r="U304" s="48">
        <f t="shared" si="110"/>
        <v>229</v>
      </c>
      <c r="V304" s="48">
        <f t="shared" si="111"/>
        <v>556</v>
      </c>
      <c r="W304" s="48">
        <f t="shared" si="112"/>
        <v>19</v>
      </c>
      <c r="X304" s="48">
        <f t="shared" si="113"/>
        <v>6</v>
      </c>
      <c r="Y304" s="48">
        <f t="shared" si="114"/>
        <v>2</v>
      </c>
      <c r="Z304" s="48">
        <f t="shared" si="115"/>
        <v>10</v>
      </c>
      <c r="AA304" s="48">
        <f t="shared" si="116"/>
        <v>67</v>
      </c>
      <c r="AB304" s="48">
        <f t="shared" si="117"/>
        <v>55</v>
      </c>
      <c r="AC304" s="48">
        <f t="shared" si="118"/>
        <v>17</v>
      </c>
      <c r="AD304" s="48">
        <f t="shared" si="119"/>
        <v>49</v>
      </c>
      <c r="AE304" s="48">
        <f t="shared" si="120"/>
        <v>23</v>
      </c>
      <c r="AF304" s="48">
        <f t="shared" si="121"/>
        <v>16</v>
      </c>
      <c r="AG304" s="48">
        <f t="shared" si="122"/>
        <v>1049</v>
      </c>
      <c r="AH304" s="48">
        <f t="shared" si="123"/>
        <v>18</v>
      </c>
      <c r="AI304" s="13">
        <f t="shared" si="124"/>
        <v>18</v>
      </c>
      <c r="AJ304" s="24">
        <f t="shared" si="126"/>
        <v>8.9330024813895782E-3</v>
      </c>
    </row>
    <row r="305" spans="1:36">
      <c r="A305" s="6" t="s">
        <v>240</v>
      </c>
      <c r="B305" s="5">
        <v>57</v>
      </c>
      <c r="C305" s="5">
        <v>58</v>
      </c>
      <c r="D305" s="5"/>
      <c r="E305" s="5">
        <v>2</v>
      </c>
      <c r="F305" s="5"/>
      <c r="G305" s="5">
        <v>2</v>
      </c>
      <c r="H305" s="5">
        <v>1</v>
      </c>
      <c r="I305" s="5">
        <v>1</v>
      </c>
      <c r="J305" s="5"/>
      <c r="K305" s="5">
        <v>6</v>
      </c>
      <c r="L305" s="5">
        <v>3</v>
      </c>
      <c r="M305" s="5">
        <v>4</v>
      </c>
      <c r="N305" s="5">
        <v>134</v>
      </c>
      <c r="O305" s="5">
        <v>16</v>
      </c>
      <c r="P305" s="5">
        <v>16</v>
      </c>
      <c r="T305" s="48" t="str">
        <f t="shared" si="125"/>
        <v>CAREPA</v>
      </c>
      <c r="U305" s="48">
        <f t="shared" si="110"/>
        <v>57</v>
      </c>
      <c r="V305" s="48">
        <f t="shared" si="111"/>
        <v>58</v>
      </c>
      <c r="W305" s="48">
        <f t="shared" si="112"/>
        <v>0</v>
      </c>
      <c r="X305" s="48">
        <f t="shared" si="113"/>
        <v>2</v>
      </c>
      <c r="Y305" s="48">
        <f t="shared" si="114"/>
        <v>0</v>
      </c>
      <c r="Z305" s="48">
        <f t="shared" si="115"/>
        <v>2</v>
      </c>
      <c r="AA305" s="48">
        <f t="shared" si="116"/>
        <v>1</v>
      </c>
      <c r="AB305" s="48">
        <f t="shared" si="117"/>
        <v>1</v>
      </c>
      <c r="AC305" s="48">
        <f t="shared" si="118"/>
        <v>0</v>
      </c>
      <c r="AD305" s="48">
        <f t="shared" si="119"/>
        <v>6</v>
      </c>
      <c r="AE305" s="48">
        <f t="shared" si="120"/>
        <v>3</v>
      </c>
      <c r="AF305" s="48">
        <f t="shared" si="121"/>
        <v>4</v>
      </c>
      <c r="AG305" s="48">
        <f t="shared" si="122"/>
        <v>134</v>
      </c>
      <c r="AH305" s="48">
        <f t="shared" si="123"/>
        <v>16</v>
      </c>
      <c r="AI305" s="13">
        <f t="shared" si="124"/>
        <v>16</v>
      </c>
      <c r="AJ305" s="24">
        <f t="shared" si="126"/>
        <v>7.9404466501240695E-3</v>
      </c>
    </row>
    <row r="306" spans="1:36">
      <c r="A306" s="6" t="s">
        <v>585</v>
      </c>
      <c r="B306" s="5">
        <v>2</v>
      </c>
      <c r="C306" s="5">
        <v>17</v>
      </c>
      <c r="D306" s="5">
        <v>5</v>
      </c>
      <c r="E306" s="5">
        <v>3</v>
      </c>
      <c r="F306" s="5">
        <v>7</v>
      </c>
      <c r="G306" s="5">
        <v>8</v>
      </c>
      <c r="H306" s="5"/>
      <c r="I306" s="5">
        <v>4</v>
      </c>
      <c r="J306" s="5">
        <v>7</v>
      </c>
      <c r="K306" s="5">
        <v>2</v>
      </c>
      <c r="L306" s="5">
        <v>20</v>
      </c>
      <c r="M306" s="5">
        <v>18</v>
      </c>
      <c r="N306" s="5">
        <v>93</v>
      </c>
      <c r="O306" s="5">
        <v>14</v>
      </c>
      <c r="P306" s="5">
        <v>14</v>
      </c>
      <c r="T306" s="48" t="str">
        <f t="shared" si="125"/>
        <v>POPAYÁN</v>
      </c>
      <c r="U306" s="48">
        <f t="shared" si="110"/>
        <v>2</v>
      </c>
      <c r="V306" s="48">
        <f t="shared" si="111"/>
        <v>17</v>
      </c>
      <c r="W306" s="48">
        <f t="shared" si="112"/>
        <v>5</v>
      </c>
      <c r="X306" s="48">
        <f t="shared" si="113"/>
        <v>3</v>
      </c>
      <c r="Y306" s="48">
        <f t="shared" si="114"/>
        <v>7</v>
      </c>
      <c r="Z306" s="48">
        <f t="shared" si="115"/>
        <v>8</v>
      </c>
      <c r="AA306" s="48">
        <f t="shared" si="116"/>
        <v>0</v>
      </c>
      <c r="AB306" s="48">
        <f t="shared" si="117"/>
        <v>4</v>
      </c>
      <c r="AC306" s="48">
        <f t="shared" si="118"/>
        <v>7</v>
      </c>
      <c r="AD306" s="48">
        <f t="shared" si="119"/>
        <v>2</v>
      </c>
      <c r="AE306" s="48">
        <f t="shared" si="120"/>
        <v>20</v>
      </c>
      <c r="AF306" s="48">
        <f t="shared" si="121"/>
        <v>18</v>
      </c>
      <c r="AG306" s="48">
        <f t="shared" si="122"/>
        <v>93</v>
      </c>
      <c r="AH306" s="48">
        <f t="shared" si="123"/>
        <v>14</v>
      </c>
      <c r="AI306" s="13">
        <f t="shared" si="124"/>
        <v>14</v>
      </c>
      <c r="AJ306" s="24">
        <f t="shared" si="126"/>
        <v>6.9478908188585608E-3</v>
      </c>
    </row>
    <row r="307" spans="1:36">
      <c r="A307" s="6" t="s">
        <v>26</v>
      </c>
      <c r="B307" s="5">
        <v>12</v>
      </c>
      <c r="C307" s="5">
        <v>7</v>
      </c>
      <c r="D307" s="5">
        <v>14</v>
      </c>
      <c r="E307" s="5">
        <v>11</v>
      </c>
      <c r="F307" s="5">
        <v>12</v>
      </c>
      <c r="G307" s="5">
        <v>18</v>
      </c>
      <c r="H307" s="5">
        <v>18</v>
      </c>
      <c r="I307" s="5">
        <v>17</v>
      </c>
      <c r="J307" s="5">
        <v>15</v>
      </c>
      <c r="K307" s="5">
        <v>15</v>
      </c>
      <c r="L307" s="5">
        <v>8</v>
      </c>
      <c r="M307" s="5">
        <v>8</v>
      </c>
      <c r="N307" s="5">
        <v>155</v>
      </c>
      <c r="O307" s="5">
        <v>13</v>
      </c>
      <c r="P307" s="5">
        <v>13</v>
      </c>
      <c r="T307" s="48" t="str">
        <f t="shared" si="125"/>
        <v>YOPAL</v>
      </c>
      <c r="U307" s="48">
        <f t="shared" si="110"/>
        <v>12</v>
      </c>
      <c r="V307" s="48">
        <f t="shared" si="111"/>
        <v>7</v>
      </c>
      <c r="W307" s="48">
        <f t="shared" si="112"/>
        <v>14</v>
      </c>
      <c r="X307" s="48">
        <f t="shared" si="113"/>
        <v>11</v>
      </c>
      <c r="Y307" s="48">
        <f t="shared" si="114"/>
        <v>12</v>
      </c>
      <c r="Z307" s="48">
        <f t="shared" si="115"/>
        <v>18</v>
      </c>
      <c r="AA307" s="48">
        <f t="shared" si="116"/>
        <v>18</v>
      </c>
      <c r="AB307" s="48">
        <f t="shared" si="117"/>
        <v>17</v>
      </c>
      <c r="AC307" s="48">
        <f t="shared" si="118"/>
        <v>15</v>
      </c>
      <c r="AD307" s="48">
        <f t="shared" si="119"/>
        <v>15</v>
      </c>
      <c r="AE307" s="48">
        <f t="shared" si="120"/>
        <v>8</v>
      </c>
      <c r="AF307" s="48">
        <f t="shared" si="121"/>
        <v>8</v>
      </c>
      <c r="AG307" s="48">
        <f t="shared" si="122"/>
        <v>155</v>
      </c>
      <c r="AH307" s="48">
        <f t="shared" si="123"/>
        <v>13</v>
      </c>
      <c r="AI307" s="13">
        <f t="shared" si="124"/>
        <v>13</v>
      </c>
      <c r="AJ307" s="24">
        <f t="shared" si="126"/>
        <v>6.4516129032258064E-3</v>
      </c>
    </row>
    <row r="308" spans="1:36">
      <c r="A308" s="6" t="s">
        <v>596</v>
      </c>
      <c r="B308" s="5">
        <v>17</v>
      </c>
      <c r="C308" s="5">
        <v>71</v>
      </c>
      <c r="D308" s="5">
        <v>24</v>
      </c>
      <c r="E308" s="5">
        <v>14</v>
      </c>
      <c r="F308" s="5">
        <v>20</v>
      </c>
      <c r="G308" s="5">
        <v>23</v>
      </c>
      <c r="H308" s="5">
        <v>15</v>
      </c>
      <c r="I308" s="5">
        <v>19</v>
      </c>
      <c r="J308" s="5">
        <v>25</v>
      </c>
      <c r="K308" s="5">
        <v>43</v>
      </c>
      <c r="L308" s="5">
        <v>14</v>
      </c>
      <c r="M308" s="5">
        <v>14</v>
      </c>
      <c r="N308" s="5">
        <v>299</v>
      </c>
      <c r="O308" s="5">
        <v>13</v>
      </c>
      <c r="P308" s="5">
        <v>13</v>
      </c>
      <c r="T308" s="48" t="str">
        <f t="shared" si="125"/>
        <v>TIMBIQUÍ</v>
      </c>
      <c r="U308" s="48">
        <f t="shared" si="110"/>
        <v>17</v>
      </c>
      <c r="V308" s="48">
        <f t="shared" si="111"/>
        <v>71</v>
      </c>
      <c r="W308" s="48">
        <f t="shared" si="112"/>
        <v>24</v>
      </c>
      <c r="X308" s="48">
        <f t="shared" si="113"/>
        <v>14</v>
      </c>
      <c r="Y308" s="48">
        <f t="shared" si="114"/>
        <v>20</v>
      </c>
      <c r="Z308" s="48">
        <f t="shared" si="115"/>
        <v>23</v>
      </c>
      <c r="AA308" s="48">
        <f t="shared" si="116"/>
        <v>15</v>
      </c>
      <c r="AB308" s="48">
        <f t="shared" si="117"/>
        <v>19</v>
      </c>
      <c r="AC308" s="48">
        <f t="shared" si="118"/>
        <v>25</v>
      </c>
      <c r="AD308" s="48">
        <f t="shared" si="119"/>
        <v>43</v>
      </c>
      <c r="AE308" s="48">
        <f t="shared" si="120"/>
        <v>14</v>
      </c>
      <c r="AF308" s="48">
        <f t="shared" si="121"/>
        <v>14</v>
      </c>
      <c r="AG308" s="48">
        <f t="shared" si="122"/>
        <v>299</v>
      </c>
      <c r="AH308" s="48">
        <f t="shared" si="123"/>
        <v>13</v>
      </c>
      <c r="AI308" s="13">
        <f t="shared" si="124"/>
        <v>13</v>
      </c>
      <c r="AJ308" s="24">
        <f t="shared" si="126"/>
        <v>6.4516129032258064E-3</v>
      </c>
    </row>
    <row r="309" spans="1:36">
      <c r="A309" s="6" t="s">
        <v>50</v>
      </c>
      <c r="B309" s="5">
        <v>91</v>
      </c>
      <c r="C309" s="5">
        <v>340</v>
      </c>
      <c r="D309" s="5">
        <v>12</v>
      </c>
      <c r="E309" s="5">
        <v>4</v>
      </c>
      <c r="F309" s="5">
        <v>14</v>
      </c>
      <c r="G309" s="5">
        <v>15</v>
      </c>
      <c r="H309" s="5">
        <v>16</v>
      </c>
      <c r="I309" s="5">
        <v>2</v>
      </c>
      <c r="J309" s="5">
        <v>8</v>
      </c>
      <c r="K309" s="5">
        <v>20</v>
      </c>
      <c r="L309" s="5">
        <v>17</v>
      </c>
      <c r="M309" s="5">
        <v>12</v>
      </c>
      <c r="N309" s="5">
        <v>551</v>
      </c>
      <c r="O309" s="5">
        <v>13</v>
      </c>
      <c r="P309" s="5">
        <v>13</v>
      </c>
      <c r="T309" s="48" t="str">
        <f t="shared" si="125"/>
        <v>RIONEGRO - ANTIOQUIA</v>
      </c>
      <c r="U309" s="48">
        <f t="shared" si="110"/>
        <v>91</v>
      </c>
      <c r="V309" s="48">
        <f t="shared" si="111"/>
        <v>340</v>
      </c>
      <c r="W309" s="48">
        <f t="shared" si="112"/>
        <v>12</v>
      </c>
      <c r="X309" s="48">
        <f t="shared" si="113"/>
        <v>4</v>
      </c>
      <c r="Y309" s="48">
        <f t="shared" si="114"/>
        <v>14</v>
      </c>
      <c r="Z309" s="48">
        <f t="shared" si="115"/>
        <v>15</v>
      </c>
      <c r="AA309" s="48">
        <f t="shared" si="116"/>
        <v>16</v>
      </c>
      <c r="AB309" s="48">
        <f t="shared" si="117"/>
        <v>2</v>
      </c>
      <c r="AC309" s="48">
        <f t="shared" si="118"/>
        <v>8</v>
      </c>
      <c r="AD309" s="48">
        <f t="shared" si="119"/>
        <v>20</v>
      </c>
      <c r="AE309" s="48">
        <f t="shared" si="120"/>
        <v>17</v>
      </c>
      <c r="AF309" s="48">
        <f t="shared" si="121"/>
        <v>12</v>
      </c>
      <c r="AG309" s="48">
        <f t="shared" si="122"/>
        <v>551</v>
      </c>
      <c r="AH309" s="48">
        <f t="shared" si="123"/>
        <v>13</v>
      </c>
      <c r="AI309" s="13">
        <f t="shared" si="124"/>
        <v>13</v>
      </c>
      <c r="AJ309" s="24">
        <f t="shared" si="126"/>
        <v>6.4516129032258064E-3</v>
      </c>
    </row>
    <row r="310" spans="1:36">
      <c r="A310" s="6" t="s">
        <v>553</v>
      </c>
      <c r="B310" s="5">
        <v>67</v>
      </c>
      <c r="C310" s="5">
        <v>136</v>
      </c>
      <c r="D310" s="5">
        <v>19</v>
      </c>
      <c r="E310" s="5">
        <v>16</v>
      </c>
      <c r="F310" s="5">
        <v>13</v>
      </c>
      <c r="G310" s="5">
        <v>28</v>
      </c>
      <c r="H310" s="5">
        <v>9</v>
      </c>
      <c r="I310" s="5">
        <v>29</v>
      </c>
      <c r="J310" s="5">
        <v>17</v>
      </c>
      <c r="K310" s="5">
        <v>11</v>
      </c>
      <c r="L310" s="5">
        <v>13</v>
      </c>
      <c r="M310" s="5">
        <v>7</v>
      </c>
      <c r="N310" s="5">
        <v>365</v>
      </c>
      <c r="O310" s="5">
        <v>11</v>
      </c>
      <c r="P310" s="5">
        <v>11</v>
      </c>
      <c r="T310" s="48" t="str">
        <f t="shared" si="125"/>
        <v>SAN JOSÉ DE CÚCUTA</v>
      </c>
      <c r="U310" s="48">
        <f t="shared" si="110"/>
        <v>67</v>
      </c>
      <c r="V310" s="48">
        <f t="shared" si="111"/>
        <v>136</v>
      </c>
      <c r="W310" s="48">
        <f t="shared" si="112"/>
        <v>19</v>
      </c>
      <c r="X310" s="48">
        <f t="shared" si="113"/>
        <v>16</v>
      </c>
      <c r="Y310" s="48">
        <f t="shared" si="114"/>
        <v>13</v>
      </c>
      <c r="Z310" s="48">
        <f t="shared" si="115"/>
        <v>28</v>
      </c>
      <c r="AA310" s="48">
        <f t="shared" si="116"/>
        <v>9</v>
      </c>
      <c r="AB310" s="48">
        <f t="shared" si="117"/>
        <v>29</v>
      </c>
      <c r="AC310" s="48">
        <f t="shared" si="118"/>
        <v>17</v>
      </c>
      <c r="AD310" s="48">
        <f t="shared" si="119"/>
        <v>11</v>
      </c>
      <c r="AE310" s="48">
        <f t="shared" si="120"/>
        <v>13</v>
      </c>
      <c r="AF310" s="48">
        <f t="shared" si="121"/>
        <v>7</v>
      </c>
      <c r="AG310" s="48">
        <f t="shared" si="122"/>
        <v>365</v>
      </c>
      <c r="AH310" s="48">
        <f t="shared" si="123"/>
        <v>11</v>
      </c>
      <c r="AI310" s="13">
        <f t="shared" si="124"/>
        <v>11</v>
      </c>
      <c r="AJ310" s="24">
        <f t="shared" si="126"/>
        <v>5.4590570719602978E-3</v>
      </c>
    </row>
    <row r="311" spans="1:36">
      <c r="A311" s="6" t="s">
        <v>129</v>
      </c>
      <c r="B311" s="5">
        <v>101</v>
      </c>
      <c r="C311" s="5">
        <v>114</v>
      </c>
      <c r="D311" s="5">
        <v>23</v>
      </c>
      <c r="E311" s="5">
        <v>8</v>
      </c>
      <c r="F311" s="5">
        <v>15</v>
      </c>
      <c r="G311" s="5">
        <v>19</v>
      </c>
      <c r="H311" s="5">
        <v>33</v>
      </c>
      <c r="I311" s="5">
        <v>16</v>
      </c>
      <c r="J311" s="5">
        <v>16</v>
      </c>
      <c r="K311" s="5">
        <v>23</v>
      </c>
      <c r="L311" s="5">
        <v>4</v>
      </c>
      <c r="M311" s="5">
        <v>9</v>
      </c>
      <c r="N311" s="5">
        <v>381</v>
      </c>
      <c r="O311" s="5">
        <v>11</v>
      </c>
      <c r="P311" s="5">
        <v>11</v>
      </c>
      <c r="T311" s="48" t="str">
        <f t="shared" si="125"/>
        <v>LA PRIMAVERA</v>
      </c>
      <c r="U311" s="48">
        <f t="shared" si="110"/>
        <v>101</v>
      </c>
      <c r="V311" s="48">
        <f t="shared" si="111"/>
        <v>114</v>
      </c>
      <c r="W311" s="48">
        <f t="shared" si="112"/>
        <v>23</v>
      </c>
      <c r="X311" s="48">
        <f t="shared" si="113"/>
        <v>8</v>
      </c>
      <c r="Y311" s="48">
        <f t="shared" si="114"/>
        <v>15</v>
      </c>
      <c r="Z311" s="48">
        <f t="shared" si="115"/>
        <v>19</v>
      </c>
      <c r="AA311" s="48">
        <f t="shared" si="116"/>
        <v>33</v>
      </c>
      <c r="AB311" s="48">
        <f t="shared" si="117"/>
        <v>16</v>
      </c>
      <c r="AC311" s="48">
        <f t="shared" si="118"/>
        <v>16</v>
      </c>
      <c r="AD311" s="48">
        <f t="shared" si="119"/>
        <v>23</v>
      </c>
      <c r="AE311" s="48">
        <f t="shared" si="120"/>
        <v>4</v>
      </c>
      <c r="AF311" s="48">
        <f t="shared" si="121"/>
        <v>9</v>
      </c>
      <c r="AG311" s="48">
        <f t="shared" si="122"/>
        <v>381</v>
      </c>
      <c r="AH311" s="48">
        <f t="shared" si="123"/>
        <v>11</v>
      </c>
      <c r="AI311" s="13">
        <f t="shared" si="124"/>
        <v>11</v>
      </c>
      <c r="AJ311" s="24">
        <f t="shared" si="126"/>
        <v>5.4590570719602978E-3</v>
      </c>
    </row>
    <row r="312" spans="1:36">
      <c r="A312" s="6" t="s">
        <v>89</v>
      </c>
      <c r="B312" s="5">
        <v>2</v>
      </c>
      <c r="C312" s="5">
        <v>12</v>
      </c>
      <c r="D312" s="5">
        <v>5</v>
      </c>
      <c r="E312" s="5">
        <v>4</v>
      </c>
      <c r="F312" s="5">
        <v>5</v>
      </c>
      <c r="G312" s="5">
        <v>2</v>
      </c>
      <c r="H312" s="5">
        <v>3</v>
      </c>
      <c r="I312" s="5">
        <v>4</v>
      </c>
      <c r="J312" s="5">
        <v>2</v>
      </c>
      <c r="K312" s="5"/>
      <c r="L312" s="5">
        <v>5</v>
      </c>
      <c r="M312" s="5">
        <v>14</v>
      </c>
      <c r="N312" s="5">
        <v>58</v>
      </c>
      <c r="O312" s="5">
        <v>9</v>
      </c>
      <c r="P312" s="5">
        <v>9</v>
      </c>
      <c r="T312" s="48" t="str">
        <f t="shared" si="125"/>
        <v>NEIVA</v>
      </c>
      <c r="U312" s="48">
        <f t="shared" si="110"/>
        <v>2</v>
      </c>
      <c r="V312" s="48">
        <f t="shared" si="111"/>
        <v>12</v>
      </c>
      <c r="W312" s="48">
        <f t="shared" si="112"/>
        <v>5</v>
      </c>
      <c r="X312" s="48">
        <f t="shared" si="113"/>
        <v>4</v>
      </c>
      <c r="Y312" s="48">
        <f t="shared" si="114"/>
        <v>5</v>
      </c>
      <c r="Z312" s="48">
        <f t="shared" si="115"/>
        <v>2</v>
      </c>
      <c r="AA312" s="48">
        <f t="shared" si="116"/>
        <v>3</v>
      </c>
      <c r="AB312" s="48">
        <f t="shared" si="117"/>
        <v>4</v>
      </c>
      <c r="AC312" s="48">
        <f t="shared" si="118"/>
        <v>2</v>
      </c>
      <c r="AD312" s="48">
        <f t="shared" si="119"/>
        <v>0</v>
      </c>
      <c r="AE312" s="48">
        <f t="shared" si="120"/>
        <v>5</v>
      </c>
      <c r="AF312" s="48">
        <f t="shared" si="121"/>
        <v>14</v>
      </c>
      <c r="AG312" s="48">
        <f t="shared" si="122"/>
        <v>58</v>
      </c>
      <c r="AH312" s="48">
        <f t="shared" si="123"/>
        <v>9</v>
      </c>
      <c r="AI312" s="13">
        <f t="shared" si="124"/>
        <v>9</v>
      </c>
      <c r="AJ312" s="24">
        <f t="shared" si="126"/>
        <v>4.4665012406947891E-3</v>
      </c>
    </row>
    <row r="313" spans="1:36">
      <c r="A313" s="6" t="s">
        <v>175</v>
      </c>
      <c r="B313" s="5">
        <v>7</v>
      </c>
      <c r="C313" s="5">
        <v>1</v>
      </c>
      <c r="D313" s="5">
        <v>4</v>
      </c>
      <c r="E313" s="5">
        <v>9</v>
      </c>
      <c r="F313" s="5">
        <v>4</v>
      </c>
      <c r="G313" s="5">
        <v>5</v>
      </c>
      <c r="H313" s="5">
        <v>21</v>
      </c>
      <c r="I313" s="5">
        <v>22</v>
      </c>
      <c r="J313" s="5">
        <v>4</v>
      </c>
      <c r="K313" s="5">
        <v>16</v>
      </c>
      <c r="L313" s="5">
        <v>3</v>
      </c>
      <c r="M313" s="5">
        <v>2</v>
      </c>
      <c r="N313" s="5">
        <v>98</v>
      </c>
      <c r="O313" s="5">
        <v>9</v>
      </c>
      <c r="P313" s="5">
        <v>9</v>
      </c>
      <c r="T313" s="48" t="str">
        <f t="shared" si="125"/>
        <v>MIRAFLORES - GUAVIARE</v>
      </c>
      <c r="U313" s="48">
        <f t="shared" si="110"/>
        <v>7</v>
      </c>
      <c r="V313" s="48">
        <f t="shared" si="111"/>
        <v>1</v>
      </c>
      <c r="W313" s="48">
        <f t="shared" si="112"/>
        <v>4</v>
      </c>
      <c r="X313" s="48">
        <f t="shared" si="113"/>
        <v>9</v>
      </c>
      <c r="Y313" s="48">
        <f t="shared" si="114"/>
        <v>4</v>
      </c>
      <c r="Z313" s="48">
        <f t="shared" si="115"/>
        <v>5</v>
      </c>
      <c r="AA313" s="48">
        <f t="shared" si="116"/>
        <v>21</v>
      </c>
      <c r="AB313" s="48">
        <f t="shared" si="117"/>
        <v>22</v>
      </c>
      <c r="AC313" s="48">
        <f t="shared" si="118"/>
        <v>4</v>
      </c>
      <c r="AD313" s="48">
        <f t="shared" si="119"/>
        <v>16</v>
      </c>
      <c r="AE313" s="48">
        <f t="shared" si="120"/>
        <v>3</v>
      </c>
      <c r="AF313" s="48">
        <f t="shared" si="121"/>
        <v>2</v>
      </c>
      <c r="AG313" s="48">
        <f t="shared" si="122"/>
        <v>98</v>
      </c>
      <c r="AH313" s="48">
        <f t="shared" si="123"/>
        <v>9</v>
      </c>
      <c r="AI313" s="13">
        <f t="shared" si="124"/>
        <v>9</v>
      </c>
      <c r="AJ313" s="24">
        <f t="shared" si="126"/>
        <v>4.4665012406947891E-3</v>
      </c>
    </row>
    <row r="314" spans="1:36">
      <c r="A314" s="6" t="s">
        <v>149</v>
      </c>
      <c r="B314" s="5">
        <v>4</v>
      </c>
      <c r="C314" s="5">
        <v>4</v>
      </c>
      <c r="D314" s="5">
        <v>3</v>
      </c>
      <c r="E314" s="5">
        <v>7</v>
      </c>
      <c r="F314" s="5">
        <v>6</v>
      </c>
      <c r="G314" s="5">
        <v>6</v>
      </c>
      <c r="H314" s="5">
        <v>9</v>
      </c>
      <c r="I314" s="5">
        <v>3</v>
      </c>
      <c r="J314" s="5">
        <v>5</v>
      </c>
      <c r="K314" s="5">
        <v>14</v>
      </c>
      <c r="L314" s="5">
        <v>1</v>
      </c>
      <c r="M314" s="5">
        <v>12</v>
      </c>
      <c r="N314" s="5">
        <v>74</v>
      </c>
      <c r="O314" s="5">
        <v>8</v>
      </c>
      <c r="P314" s="5">
        <v>8</v>
      </c>
      <c r="T314" s="48" t="str">
        <f t="shared" si="125"/>
        <v>PROVIDENCIA</v>
      </c>
      <c r="U314" s="48">
        <f t="shared" si="110"/>
        <v>4</v>
      </c>
      <c r="V314" s="48">
        <f t="shared" si="111"/>
        <v>4</v>
      </c>
      <c r="W314" s="48">
        <f t="shared" si="112"/>
        <v>3</v>
      </c>
      <c r="X314" s="48">
        <f t="shared" si="113"/>
        <v>7</v>
      </c>
      <c r="Y314" s="48">
        <f t="shared" si="114"/>
        <v>6</v>
      </c>
      <c r="Z314" s="48">
        <f t="shared" si="115"/>
        <v>6</v>
      </c>
      <c r="AA314" s="48">
        <f t="shared" si="116"/>
        <v>9</v>
      </c>
      <c r="AB314" s="48">
        <f t="shared" si="117"/>
        <v>3</v>
      </c>
      <c r="AC314" s="48">
        <f t="shared" si="118"/>
        <v>5</v>
      </c>
      <c r="AD314" s="48">
        <f t="shared" si="119"/>
        <v>14</v>
      </c>
      <c r="AE314" s="48">
        <f t="shared" si="120"/>
        <v>1</v>
      </c>
      <c r="AF314" s="48">
        <f t="shared" si="121"/>
        <v>12</v>
      </c>
      <c r="AG314" s="48">
        <f t="shared" si="122"/>
        <v>74</v>
      </c>
      <c r="AH314" s="48">
        <f t="shared" si="123"/>
        <v>8</v>
      </c>
      <c r="AI314" s="13">
        <f t="shared" si="124"/>
        <v>8</v>
      </c>
      <c r="AJ314" s="24">
        <f t="shared" si="126"/>
        <v>3.9702233250620347E-3</v>
      </c>
    </row>
    <row r="315" spans="1:36">
      <c r="A315" s="6" t="s">
        <v>103</v>
      </c>
      <c r="B315" s="5">
        <v>9</v>
      </c>
      <c r="C315" s="5">
        <v>3</v>
      </c>
      <c r="D315" s="5">
        <v>8</v>
      </c>
      <c r="E315" s="5">
        <v>3</v>
      </c>
      <c r="F315" s="5">
        <v>11</v>
      </c>
      <c r="G315" s="5">
        <v>13</v>
      </c>
      <c r="H315" s="5">
        <v>8</v>
      </c>
      <c r="I315" s="5">
        <v>2</v>
      </c>
      <c r="J315" s="5">
        <v>11</v>
      </c>
      <c r="K315" s="5">
        <v>13</v>
      </c>
      <c r="L315" s="5">
        <v>10</v>
      </c>
      <c r="M315" s="5">
        <v>7</v>
      </c>
      <c r="N315" s="5">
        <v>98</v>
      </c>
      <c r="O315" s="5">
        <v>7</v>
      </c>
      <c r="P315" s="5">
        <v>7</v>
      </c>
      <c r="T315" s="48" t="str">
        <f t="shared" si="125"/>
        <v>PASTO</v>
      </c>
      <c r="U315" s="48">
        <f t="shared" si="110"/>
        <v>9</v>
      </c>
      <c r="V315" s="48">
        <f t="shared" si="111"/>
        <v>3</v>
      </c>
      <c r="W315" s="48">
        <f t="shared" si="112"/>
        <v>8</v>
      </c>
      <c r="X315" s="48">
        <f t="shared" si="113"/>
        <v>3</v>
      </c>
      <c r="Y315" s="48">
        <f t="shared" si="114"/>
        <v>11</v>
      </c>
      <c r="Z315" s="48">
        <f t="shared" si="115"/>
        <v>13</v>
      </c>
      <c r="AA315" s="48">
        <f t="shared" si="116"/>
        <v>8</v>
      </c>
      <c r="AB315" s="48">
        <f t="shared" si="117"/>
        <v>2</v>
      </c>
      <c r="AC315" s="48">
        <f t="shared" si="118"/>
        <v>11</v>
      </c>
      <c r="AD315" s="48">
        <f t="shared" si="119"/>
        <v>13</v>
      </c>
      <c r="AE315" s="48">
        <f t="shared" si="120"/>
        <v>10</v>
      </c>
      <c r="AF315" s="48">
        <f t="shared" si="121"/>
        <v>7</v>
      </c>
      <c r="AG315" s="48">
        <f t="shared" si="122"/>
        <v>98</v>
      </c>
      <c r="AH315" s="48">
        <f t="shared" si="123"/>
        <v>7</v>
      </c>
      <c r="AI315" s="13">
        <f t="shared" si="124"/>
        <v>7</v>
      </c>
      <c r="AJ315" s="24">
        <f t="shared" si="126"/>
        <v>3.4739454094292804E-3</v>
      </c>
    </row>
    <row r="316" spans="1:36">
      <c r="A316" s="6" t="s">
        <v>577</v>
      </c>
      <c r="B316" s="5">
        <v>65</v>
      </c>
      <c r="C316" s="5">
        <v>10</v>
      </c>
      <c r="D316" s="5">
        <v>18</v>
      </c>
      <c r="E316" s="5">
        <v>10</v>
      </c>
      <c r="F316" s="5">
        <v>11</v>
      </c>
      <c r="G316" s="5">
        <v>19</v>
      </c>
      <c r="H316" s="5">
        <v>17</v>
      </c>
      <c r="I316" s="5">
        <v>6</v>
      </c>
      <c r="J316" s="5">
        <v>7</v>
      </c>
      <c r="K316" s="5">
        <v>7</v>
      </c>
      <c r="L316" s="5">
        <v>3</v>
      </c>
      <c r="M316" s="5">
        <v>8</v>
      </c>
      <c r="N316" s="5">
        <v>181</v>
      </c>
      <c r="O316" s="5">
        <v>7</v>
      </c>
      <c r="P316" s="5">
        <v>7</v>
      </c>
      <c r="T316" s="48" t="str">
        <f t="shared" si="125"/>
        <v>MAPIRIPÁN</v>
      </c>
      <c r="U316" s="48">
        <f t="shared" si="110"/>
        <v>65</v>
      </c>
      <c r="V316" s="48">
        <f t="shared" si="111"/>
        <v>10</v>
      </c>
      <c r="W316" s="48">
        <f t="shared" si="112"/>
        <v>18</v>
      </c>
      <c r="X316" s="48">
        <f t="shared" si="113"/>
        <v>10</v>
      </c>
      <c r="Y316" s="48">
        <f t="shared" si="114"/>
        <v>11</v>
      </c>
      <c r="Z316" s="48">
        <f t="shared" si="115"/>
        <v>19</v>
      </c>
      <c r="AA316" s="48">
        <f t="shared" si="116"/>
        <v>17</v>
      </c>
      <c r="AB316" s="48">
        <f t="shared" si="117"/>
        <v>6</v>
      </c>
      <c r="AC316" s="48">
        <f t="shared" si="118"/>
        <v>7</v>
      </c>
      <c r="AD316" s="48">
        <f t="shared" si="119"/>
        <v>7</v>
      </c>
      <c r="AE316" s="48">
        <f t="shared" si="120"/>
        <v>3</v>
      </c>
      <c r="AF316" s="48">
        <f t="shared" si="121"/>
        <v>8</v>
      </c>
      <c r="AG316" s="48">
        <f t="shared" si="122"/>
        <v>181</v>
      </c>
      <c r="AH316" s="48">
        <f t="shared" si="123"/>
        <v>7</v>
      </c>
      <c r="AI316" s="13">
        <f t="shared" si="124"/>
        <v>7</v>
      </c>
      <c r="AJ316" s="24">
        <f t="shared" si="126"/>
        <v>3.4739454094292804E-3</v>
      </c>
    </row>
    <row r="317" spans="1:36">
      <c r="A317" s="6" t="s">
        <v>32</v>
      </c>
      <c r="B317" s="5"/>
      <c r="C317" s="5">
        <v>13</v>
      </c>
      <c r="D317" s="5">
        <v>8</v>
      </c>
      <c r="E317" s="5"/>
      <c r="F317" s="5"/>
      <c r="G317" s="5">
        <v>1</v>
      </c>
      <c r="H317" s="5">
        <v>5</v>
      </c>
      <c r="I317" s="5">
        <v>2</v>
      </c>
      <c r="J317" s="5"/>
      <c r="K317" s="5">
        <v>9</v>
      </c>
      <c r="L317" s="5">
        <v>1</v>
      </c>
      <c r="M317" s="5">
        <v>2</v>
      </c>
      <c r="N317" s="5">
        <v>41</v>
      </c>
      <c r="O317" s="5">
        <v>7</v>
      </c>
      <c r="P317" s="5">
        <v>7</v>
      </c>
      <c r="T317" s="48" t="str">
        <f t="shared" si="125"/>
        <v>BARRANCABERMEJA</v>
      </c>
      <c r="U317" s="48">
        <f t="shared" si="110"/>
        <v>0</v>
      </c>
      <c r="V317" s="48">
        <f t="shared" si="111"/>
        <v>13</v>
      </c>
      <c r="W317" s="48">
        <f t="shared" si="112"/>
        <v>8</v>
      </c>
      <c r="X317" s="48">
        <f t="shared" si="113"/>
        <v>0</v>
      </c>
      <c r="Y317" s="48">
        <f t="shared" si="114"/>
        <v>0</v>
      </c>
      <c r="Z317" s="48">
        <f t="shared" si="115"/>
        <v>1</v>
      </c>
      <c r="AA317" s="48">
        <f t="shared" si="116"/>
        <v>5</v>
      </c>
      <c r="AB317" s="48">
        <f t="shared" si="117"/>
        <v>2</v>
      </c>
      <c r="AC317" s="48">
        <f t="shared" si="118"/>
        <v>0</v>
      </c>
      <c r="AD317" s="48">
        <f t="shared" si="119"/>
        <v>9</v>
      </c>
      <c r="AE317" s="48">
        <f t="shared" si="120"/>
        <v>1</v>
      </c>
      <c r="AF317" s="48">
        <f t="shared" si="121"/>
        <v>2</v>
      </c>
      <c r="AG317" s="48">
        <f t="shared" si="122"/>
        <v>41</v>
      </c>
      <c r="AH317" s="48">
        <f t="shared" si="123"/>
        <v>7</v>
      </c>
      <c r="AI317" s="13">
        <f t="shared" si="124"/>
        <v>7</v>
      </c>
      <c r="AJ317" s="24">
        <f t="shared" si="126"/>
        <v>3.4739454094292804E-3</v>
      </c>
    </row>
    <row r="318" spans="1:36">
      <c r="A318" s="6" t="s">
        <v>141</v>
      </c>
      <c r="B318" s="5">
        <v>39</v>
      </c>
      <c r="C318" s="5">
        <v>1</v>
      </c>
      <c r="D318" s="5">
        <v>5</v>
      </c>
      <c r="E318" s="5">
        <v>3</v>
      </c>
      <c r="F318" s="5">
        <v>3</v>
      </c>
      <c r="G318" s="5">
        <v>1</v>
      </c>
      <c r="H318" s="5">
        <v>3</v>
      </c>
      <c r="I318" s="5">
        <v>2</v>
      </c>
      <c r="J318" s="5">
        <v>2</v>
      </c>
      <c r="K318" s="5">
        <v>1</v>
      </c>
      <c r="L318" s="5">
        <v>3</v>
      </c>
      <c r="M318" s="5">
        <v>3</v>
      </c>
      <c r="N318" s="5">
        <v>66</v>
      </c>
      <c r="O318" s="5">
        <v>7</v>
      </c>
      <c r="P318" s="5">
        <v>7</v>
      </c>
      <c r="T318" s="48" t="str">
        <f t="shared" si="125"/>
        <v>SANTA MARTA</v>
      </c>
      <c r="U318" s="48">
        <f t="shared" si="110"/>
        <v>39</v>
      </c>
      <c r="V318" s="48">
        <f t="shared" si="111"/>
        <v>1</v>
      </c>
      <c r="W318" s="48">
        <f t="shared" si="112"/>
        <v>5</v>
      </c>
      <c r="X318" s="48">
        <f t="shared" si="113"/>
        <v>3</v>
      </c>
      <c r="Y318" s="48">
        <f t="shared" si="114"/>
        <v>3</v>
      </c>
      <c r="Z318" s="48">
        <f t="shared" si="115"/>
        <v>1</v>
      </c>
      <c r="AA318" s="48">
        <f t="shared" si="116"/>
        <v>3</v>
      </c>
      <c r="AB318" s="48">
        <f t="shared" si="117"/>
        <v>2</v>
      </c>
      <c r="AC318" s="48">
        <f t="shared" si="118"/>
        <v>2</v>
      </c>
      <c r="AD318" s="48">
        <f t="shared" si="119"/>
        <v>1</v>
      </c>
      <c r="AE318" s="48">
        <f t="shared" si="120"/>
        <v>3</v>
      </c>
      <c r="AF318" s="48">
        <f t="shared" si="121"/>
        <v>3</v>
      </c>
      <c r="AG318" s="48">
        <f t="shared" si="122"/>
        <v>66</v>
      </c>
      <c r="AH318" s="48">
        <f t="shared" si="123"/>
        <v>7</v>
      </c>
      <c r="AI318" s="13">
        <f t="shared" si="124"/>
        <v>7</v>
      </c>
      <c r="AJ318" s="24">
        <f t="shared" si="126"/>
        <v>3.4739454094292804E-3</v>
      </c>
    </row>
    <row r="319" spans="1:36">
      <c r="A319" s="6" t="s">
        <v>160</v>
      </c>
      <c r="B319" s="5">
        <v>3</v>
      </c>
      <c r="C319" s="5">
        <v>2</v>
      </c>
      <c r="D319" s="5">
        <v>4</v>
      </c>
      <c r="E319" s="5">
        <v>2</v>
      </c>
      <c r="F319" s="5">
        <v>2</v>
      </c>
      <c r="G319" s="5">
        <v>1</v>
      </c>
      <c r="H319" s="5">
        <v>3</v>
      </c>
      <c r="I319" s="5"/>
      <c r="J319" s="5">
        <v>2</v>
      </c>
      <c r="K319" s="5">
        <v>24</v>
      </c>
      <c r="L319" s="5">
        <v>18</v>
      </c>
      <c r="M319" s="5">
        <v>24</v>
      </c>
      <c r="N319" s="5">
        <v>85</v>
      </c>
      <c r="O319" s="5">
        <v>6</v>
      </c>
      <c r="P319" s="5">
        <v>6</v>
      </c>
      <c r="T319" s="48" t="str">
        <f t="shared" si="125"/>
        <v>RIOHACHA</v>
      </c>
      <c r="U319" s="48">
        <f t="shared" si="110"/>
        <v>3</v>
      </c>
      <c r="V319" s="48">
        <f t="shared" si="111"/>
        <v>2</v>
      </c>
      <c r="W319" s="48">
        <f t="shared" si="112"/>
        <v>4</v>
      </c>
      <c r="X319" s="48">
        <f t="shared" si="113"/>
        <v>2</v>
      </c>
      <c r="Y319" s="48">
        <f t="shared" si="114"/>
        <v>2</v>
      </c>
      <c r="Z319" s="48">
        <f t="shared" si="115"/>
        <v>1</v>
      </c>
      <c r="AA319" s="48">
        <f t="shared" si="116"/>
        <v>3</v>
      </c>
      <c r="AB319" s="48">
        <f t="shared" si="117"/>
        <v>0</v>
      </c>
      <c r="AC319" s="48">
        <f t="shared" si="118"/>
        <v>2</v>
      </c>
      <c r="AD319" s="48">
        <f t="shared" si="119"/>
        <v>24</v>
      </c>
      <c r="AE319" s="48">
        <f t="shared" si="120"/>
        <v>18</v>
      </c>
      <c r="AF319" s="48">
        <f t="shared" si="121"/>
        <v>24</v>
      </c>
      <c r="AG319" s="48">
        <f t="shared" si="122"/>
        <v>85</v>
      </c>
      <c r="AH319" s="48">
        <f t="shared" si="123"/>
        <v>6</v>
      </c>
      <c r="AI319" s="13">
        <f t="shared" si="124"/>
        <v>6</v>
      </c>
      <c r="AJ319" s="24">
        <f t="shared" si="126"/>
        <v>2.9776674937965261E-3</v>
      </c>
    </row>
    <row r="320" spans="1:36">
      <c r="A320" s="6" t="s">
        <v>599</v>
      </c>
      <c r="B320" s="5">
        <v>8</v>
      </c>
      <c r="C320" s="5">
        <v>5</v>
      </c>
      <c r="D320" s="5">
        <v>11</v>
      </c>
      <c r="E320" s="5">
        <v>3</v>
      </c>
      <c r="F320" s="5">
        <v>5</v>
      </c>
      <c r="G320" s="5">
        <v>5</v>
      </c>
      <c r="H320" s="5">
        <v>5</v>
      </c>
      <c r="I320" s="5">
        <v>6</v>
      </c>
      <c r="J320" s="5">
        <v>644</v>
      </c>
      <c r="K320" s="5">
        <v>3</v>
      </c>
      <c r="L320" s="5">
        <v>3</v>
      </c>
      <c r="M320" s="5">
        <v>3</v>
      </c>
      <c r="N320" s="5">
        <v>701</v>
      </c>
      <c r="O320" s="5">
        <v>6</v>
      </c>
      <c r="P320" s="5">
        <v>6</v>
      </c>
      <c r="T320" s="48" t="str">
        <f t="shared" si="125"/>
        <v>CARTAGENA DE INDIAS</v>
      </c>
      <c r="U320" s="48">
        <f t="shared" si="110"/>
        <v>8</v>
      </c>
      <c r="V320" s="48">
        <f t="shared" si="111"/>
        <v>5</v>
      </c>
      <c r="W320" s="48">
        <f t="shared" si="112"/>
        <v>11</v>
      </c>
      <c r="X320" s="48">
        <f t="shared" si="113"/>
        <v>3</v>
      </c>
      <c r="Y320" s="48">
        <f t="shared" si="114"/>
        <v>5</v>
      </c>
      <c r="Z320" s="48">
        <f t="shared" si="115"/>
        <v>5</v>
      </c>
      <c r="AA320" s="48">
        <f t="shared" si="116"/>
        <v>5</v>
      </c>
      <c r="AB320" s="48">
        <f t="shared" si="117"/>
        <v>6</v>
      </c>
      <c r="AC320" s="48">
        <f t="shared" si="118"/>
        <v>644</v>
      </c>
      <c r="AD320" s="48">
        <f t="shared" si="119"/>
        <v>3</v>
      </c>
      <c r="AE320" s="48">
        <f t="shared" si="120"/>
        <v>3</v>
      </c>
      <c r="AF320" s="48">
        <f t="shared" si="121"/>
        <v>3</v>
      </c>
      <c r="AG320" s="48">
        <f t="shared" si="122"/>
        <v>701</v>
      </c>
      <c r="AH320" s="48">
        <f t="shared" si="123"/>
        <v>6</v>
      </c>
      <c r="AI320" s="13">
        <f t="shared" si="124"/>
        <v>6</v>
      </c>
      <c r="AJ320" s="24">
        <f t="shared" si="126"/>
        <v>2.9776674937965261E-3</v>
      </c>
    </row>
    <row r="321" spans="1:36">
      <c r="A321" s="6" t="s">
        <v>172</v>
      </c>
      <c r="B321" s="5">
        <v>4</v>
      </c>
      <c r="C321" s="5">
        <v>223</v>
      </c>
      <c r="D321" s="5">
        <v>3</v>
      </c>
      <c r="E321" s="5">
        <v>2</v>
      </c>
      <c r="F321" s="5">
        <v>1</v>
      </c>
      <c r="G321" s="5">
        <v>4</v>
      </c>
      <c r="H321" s="5"/>
      <c r="I321" s="5">
        <v>1</v>
      </c>
      <c r="J321" s="5">
        <v>7</v>
      </c>
      <c r="K321" s="5">
        <v>3</v>
      </c>
      <c r="L321" s="5">
        <v>8</v>
      </c>
      <c r="M321" s="5">
        <v>6</v>
      </c>
      <c r="N321" s="5">
        <v>262</v>
      </c>
      <c r="O321" s="5">
        <v>5</v>
      </c>
      <c r="P321" s="5">
        <v>5</v>
      </c>
      <c r="T321" s="48" t="str">
        <f t="shared" si="125"/>
        <v>SAN FELIPE</v>
      </c>
      <c r="U321" s="48">
        <f t="shared" si="110"/>
        <v>4</v>
      </c>
      <c r="V321" s="48">
        <f t="shared" si="111"/>
        <v>223</v>
      </c>
      <c r="W321" s="48">
        <f t="shared" si="112"/>
        <v>3</v>
      </c>
      <c r="X321" s="48">
        <f t="shared" si="113"/>
        <v>2</v>
      </c>
      <c r="Y321" s="48">
        <f t="shared" si="114"/>
        <v>1</v>
      </c>
      <c r="Z321" s="48">
        <f t="shared" si="115"/>
        <v>4</v>
      </c>
      <c r="AA321" s="48">
        <f t="shared" si="116"/>
        <v>0</v>
      </c>
      <c r="AB321" s="48">
        <f t="shared" si="117"/>
        <v>1</v>
      </c>
      <c r="AC321" s="48">
        <f t="shared" si="118"/>
        <v>7</v>
      </c>
      <c r="AD321" s="48">
        <f t="shared" si="119"/>
        <v>3</v>
      </c>
      <c r="AE321" s="48">
        <f t="shared" si="120"/>
        <v>8</v>
      </c>
      <c r="AF321" s="48">
        <f t="shared" si="121"/>
        <v>6</v>
      </c>
      <c r="AG321" s="48">
        <f t="shared" si="122"/>
        <v>262</v>
      </c>
      <c r="AH321" s="48">
        <f t="shared" si="123"/>
        <v>5</v>
      </c>
      <c r="AI321" s="13">
        <f t="shared" si="124"/>
        <v>5</v>
      </c>
      <c r="AJ321" s="24">
        <f t="shared" si="126"/>
        <v>2.4813895781637717E-3</v>
      </c>
    </row>
    <row r="322" spans="1:36">
      <c r="A322" s="6" t="s">
        <v>583</v>
      </c>
      <c r="B322" s="5">
        <v>5</v>
      </c>
      <c r="C322" s="5"/>
      <c r="D322" s="5">
        <v>2</v>
      </c>
      <c r="E322" s="5">
        <v>1</v>
      </c>
      <c r="F322" s="5">
        <v>3</v>
      </c>
      <c r="G322" s="5"/>
      <c r="H322" s="5">
        <v>2</v>
      </c>
      <c r="I322" s="5">
        <v>2</v>
      </c>
      <c r="J322" s="5"/>
      <c r="K322" s="5">
        <v>1</v>
      </c>
      <c r="L322" s="5">
        <v>3</v>
      </c>
      <c r="M322" s="5">
        <v>4</v>
      </c>
      <c r="N322" s="5">
        <v>23</v>
      </c>
      <c r="O322" s="5">
        <v>5</v>
      </c>
      <c r="P322" s="5">
        <v>5</v>
      </c>
      <c r="T322" s="48" t="str">
        <f t="shared" si="125"/>
        <v>NUQUÍ</v>
      </c>
      <c r="U322" s="48">
        <f t="shared" si="110"/>
        <v>5</v>
      </c>
      <c r="V322" s="48">
        <f t="shared" si="111"/>
        <v>0</v>
      </c>
      <c r="W322" s="48">
        <f t="shared" si="112"/>
        <v>2</v>
      </c>
      <c r="X322" s="48">
        <f t="shared" si="113"/>
        <v>1</v>
      </c>
      <c r="Y322" s="48">
        <f t="shared" si="114"/>
        <v>3</v>
      </c>
      <c r="Z322" s="48">
        <f t="shared" si="115"/>
        <v>0</v>
      </c>
      <c r="AA322" s="48">
        <f t="shared" si="116"/>
        <v>2</v>
      </c>
      <c r="AB322" s="48">
        <f t="shared" si="117"/>
        <v>2</v>
      </c>
      <c r="AC322" s="48">
        <f t="shared" si="118"/>
        <v>0</v>
      </c>
      <c r="AD322" s="48">
        <f t="shared" si="119"/>
        <v>1</v>
      </c>
      <c r="AE322" s="48">
        <f t="shared" si="120"/>
        <v>3</v>
      </c>
      <c r="AF322" s="48">
        <f t="shared" si="121"/>
        <v>4</v>
      </c>
      <c r="AG322" s="48">
        <f t="shared" si="122"/>
        <v>23</v>
      </c>
      <c r="AH322" s="48">
        <f t="shared" si="123"/>
        <v>5</v>
      </c>
      <c r="AI322" s="13">
        <f t="shared" si="124"/>
        <v>5</v>
      </c>
      <c r="AJ322" s="24">
        <f t="shared" si="126"/>
        <v>2.4813895781637717E-3</v>
      </c>
    </row>
    <row r="323" spans="1:36">
      <c r="A323" s="6" t="s">
        <v>198</v>
      </c>
      <c r="B323" s="5">
        <v>4</v>
      </c>
      <c r="C323" s="5">
        <v>5</v>
      </c>
      <c r="D323" s="5">
        <v>4</v>
      </c>
      <c r="E323" s="5">
        <v>3</v>
      </c>
      <c r="F323" s="5">
        <v>2</v>
      </c>
      <c r="G323" s="5">
        <v>3</v>
      </c>
      <c r="H323" s="5">
        <v>4</v>
      </c>
      <c r="I323" s="5">
        <v>4</v>
      </c>
      <c r="J323" s="5">
        <v>4</v>
      </c>
      <c r="K323" s="5">
        <v>5</v>
      </c>
      <c r="L323" s="5">
        <v>1</v>
      </c>
      <c r="M323" s="5"/>
      <c r="N323" s="5">
        <v>39</v>
      </c>
      <c r="O323" s="5">
        <v>4</v>
      </c>
      <c r="P323" s="5">
        <v>4</v>
      </c>
      <c r="T323" s="48" t="str">
        <f t="shared" si="125"/>
        <v>PEREIRA</v>
      </c>
      <c r="U323" s="48">
        <f t="shared" si="110"/>
        <v>4</v>
      </c>
      <c r="V323" s="48">
        <f t="shared" si="111"/>
        <v>5</v>
      </c>
      <c r="W323" s="48">
        <f t="shared" si="112"/>
        <v>4</v>
      </c>
      <c r="X323" s="48">
        <f t="shared" si="113"/>
        <v>3</v>
      </c>
      <c r="Y323" s="48">
        <f t="shared" si="114"/>
        <v>2</v>
      </c>
      <c r="Z323" s="48">
        <f t="shared" si="115"/>
        <v>3</v>
      </c>
      <c r="AA323" s="48">
        <f t="shared" si="116"/>
        <v>4</v>
      </c>
      <c r="AB323" s="48">
        <f t="shared" si="117"/>
        <v>4</v>
      </c>
      <c r="AC323" s="48">
        <f t="shared" si="118"/>
        <v>4</v>
      </c>
      <c r="AD323" s="48">
        <f t="shared" si="119"/>
        <v>5</v>
      </c>
      <c r="AE323" s="48">
        <f t="shared" si="120"/>
        <v>1</v>
      </c>
      <c r="AF323" s="48">
        <f t="shared" si="121"/>
        <v>0</v>
      </c>
      <c r="AG323" s="48">
        <f t="shared" si="122"/>
        <v>39</v>
      </c>
      <c r="AH323" s="48">
        <f t="shared" si="123"/>
        <v>4</v>
      </c>
      <c r="AI323" s="13">
        <f t="shared" si="124"/>
        <v>4</v>
      </c>
      <c r="AJ323" s="24">
        <f t="shared" si="126"/>
        <v>1.9851116625310174E-3</v>
      </c>
    </row>
    <row r="324" spans="1:36">
      <c r="A324" s="6" t="s">
        <v>136</v>
      </c>
      <c r="B324" s="5">
        <v>138</v>
      </c>
      <c r="C324" s="5">
        <v>22</v>
      </c>
      <c r="D324" s="5">
        <v>18</v>
      </c>
      <c r="E324" s="5">
        <v>14</v>
      </c>
      <c r="F324" s="5">
        <v>26</v>
      </c>
      <c r="G324" s="5">
        <v>20</v>
      </c>
      <c r="H324" s="5">
        <v>30</v>
      </c>
      <c r="I324" s="5">
        <v>31</v>
      </c>
      <c r="J324" s="5">
        <v>27</v>
      </c>
      <c r="K324" s="5">
        <v>5</v>
      </c>
      <c r="L324" s="5">
        <v>3</v>
      </c>
      <c r="M324" s="5">
        <v>2</v>
      </c>
      <c r="N324" s="5">
        <v>336</v>
      </c>
      <c r="O324" s="5">
        <v>4</v>
      </c>
      <c r="P324" s="5">
        <v>4</v>
      </c>
      <c r="T324" s="48" t="str">
        <f t="shared" si="125"/>
        <v>CUMARIBO</v>
      </c>
      <c r="U324" s="48">
        <f t="shared" si="110"/>
        <v>138</v>
      </c>
      <c r="V324" s="48">
        <f t="shared" si="111"/>
        <v>22</v>
      </c>
      <c r="W324" s="48">
        <f t="shared" si="112"/>
        <v>18</v>
      </c>
      <c r="X324" s="48">
        <f t="shared" si="113"/>
        <v>14</v>
      </c>
      <c r="Y324" s="48">
        <f t="shared" si="114"/>
        <v>26</v>
      </c>
      <c r="Z324" s="48">
        <f t="shared" si="115"/>
        <v>20</v>
      </c>
      <c r="AA324" s="48">
        <f t="shared" si="116"/>
        <v>30</v>
      </c>
      <c r="AB324" s="48">
        <f t="shared" si="117"/>
        <v>31</v>
      </c>
      <c r="AC324" s="48">
        <f t="shared" si="118"/>
        <v>27</v>
      </c>
      <c r="AD324" s="48">
        <f t="shared" si="119"/>
        <v>5</v>
      </c>
      <c r="AE324" s="48">
        <f t="shared" si="120"/>
        <v>3</v>
      </c>
      <c r="AF324" s="48">
        <f t="shared" si="121"/>
        <v>2</v>
      </c>
      <c r="AG324" s="48">
        <f t="shared" si="122"/>
        <v>336</v>
      </c>
      <c r="AH324" s="48">
        <f t="shared" si="123"/>
        <v>4</v>
      </c>
      <c r="AI324" s="13">
        <f t="shared" si="124"/>
        <v>4</v>
      </c>
      <c r="AJ324" s="24">
        <f t="shared" si="126"/>
        <v>1.9851116625310174E-3</v>
      </c>
    </row>
    <row r="325" spans="1:36">
      <c r="A325" s="6" t="s">
        <v>573</v>
      </c>
      <c r="B325" s="5">
        <v>26</v>
      </c>
      <c r="C325" s="5"/>
      <c r="D325" s="5">
        <v>2</v>
      </c>
      <c r="E325" s="5">
        <v>1</v>
      </c>
      <c r="F325" s="5"/>
      <c r="G325" s="5">
        <v>1</v>
      </c>
      <c r="H325" s="5"/>
      <c r="I325" s="5"/>
      <c r="J325" s="5">
        <v>2</v>
      </c>
      <c r="K325" s="5">
        <v>1</v>
      </c>
      <c r="L325" s="5"/>
      <c r="M325" s="5"/>
      <c r="N325" s="5">
        <v>33</v>
      </c>
      <c r="O325" s="5">
        <v>4</v>
      </c>
      <c r="P325" s="5">
        <v>4</v>
      </c>
      <c r="T325" s="48" t="str">
        <f t="shared" si="125"/>
        <v>JURADÓ</v>
      </c>
      <c r="U325" s="48">
        <f t="shared" si="110"/>
        <v>26</v>
      </c>
      <c r="V325" s="48">
        <f t="shared" si="111"/>
        <v>0</v>
      </c>
      <c r="W325" s="48">
        <f t="shared" si="112"/>
        <v>2</v>
      </c>
      <c r="X325" s="48">
        <f t="shared" si="113"/>
        <v>1</v>
      </c>
      <c r="Y325" s="48">
        <f t="shared" si="114"/>
        <v>0</v>
      </c>
      <c r="Z325" s="48">
        <f t="shared" si="115"/>
        <v>1</v>
      </c>
      <c r="AA325" s="48">
        <f t="shared" si="116"/>
        <v>0</v>
      </c>
      <c r="AB325" s="48">
        <f t="shared" si="117"/>
        <v>0</v>
      </c>
      <c r="AC325" s="48">
        <f t="shared" si="118"/>
        <v>2</v>
      </c>
      <c r="AD325" s="48">
        <f t="shared" si="119"/>
        <v>1</v>
      </c>
      <c r="AE325" s="48">
        <f t="shared" si="120"/>
        <v>0</v>
      </c>
      <c r="AF325" s="48">
        <f t="shared" si="121"/>
        <v>0</v>
      </c>
      <c r="AG325" s="48">
        <f t="shared" si="122"/>
        <v>33</v>
      </c>
      <c r="AH325" s="48">
        <f t="shared" si="123"/>
        <v>4</v>
      </c>
      <c r="AI325" s="13">
        <f t="shared" si="124"/>
        <v>4</v>
      </c>
      <c r="AJ325" s="24">
        <f t="shared" si="126"/>
        <v>1.9851116625310174E-3</v>
      </c>
    </row>
    <row r="326" spans="1:36">
      <c r="A326" s="6" t="s">
        <v>168</v>
      </c>
      <c r="B326" s="5">
        <v>5</v>
      </c>
      <c r="C326" s="5"/>
      <c r="D326" s="5">
        <v>6</v>
      </c>
      <c r="E326" s="5">
        <v>4</v>
      </c>
      <c r="F326" s="5">
        <v>5</v>
      </c>
      <c r="G326" s="5">
        <v>16</v>
      </c>
      <c r="H326" s="5">
        <v>6</v>
      </c>
      <c r="I326" s="5">
        <v>8</v>
      </c>
      <c r="J326" s="5">
        <v>8</v>
      </c>
      <c r="K326" s="5">
        <v>16</v>
      </c>
      <c r="L326" s="5">
        <v>3</v>
      </c>
      <c r="M326" s="5">
        <v>2</v>
      </c>
      <c r="N326" s="5">
        <v>79</v>
      </c>
      <c r="O326" s="5">
        <v>4</v>
      </c>
      <c r="P326" s="5">
        <v>4</v>
      </c>
      <c r="T326" s="48" t="str">
        <f t="shared" si="125"/>
        <v>LA PEDRERA</v>
      </c>
      <c r="U326" s="48">
        <f t="shared" si="110"/>
        <v>5</v>
      </c>
      <c r="V326" s="48">
        <f t="shared" si="111"/>
        <v>0</v>
      </c>
      <c r="W326" s="48">
        <f t="shared" si="112"/>
        <v>6</v>
      </c>
      <c r="X326" s="48">
        <f t="shared" si="113"/>
        <v>4</v>
      </c>
      <c r="Y326" s="48">
        <f t="shared" si="114"/>
        <v>5</v>
      </c>
      <c r="Z326" s="48">
        <f t="shared" si="115"/>
        <v>16</v>
      </c>
      <c r="AA326" s="48">
        <f t="shared" si="116"/>
        <v>6</v>
      </c>
      <c r="AB326" s="48">
        <f t="shared" si="117"/>
        <v>8</v>
      </c>
      <c r="AC326" s="48">
        <f t="shared" si="118"/>
        <v>8</v>
      </c>
      <c r="AD326" s="48">
        <f t="shared" si="119"/>
        <v>16</v>
      </c>
      <c r="AE326" s="48">
        <f t="shared" si="120"/>
        <v>3</v>
      </c>
      <c r="AF326" s="48">
        <f t="shared" si="121"/>
        <v>2</v>
      </c>
      <c r="AG326" s="48">
        <f t="shared" si="122"/>
        <v>79</v>
      </c>
      <c r="AH326" s="48">
        <f t="shared" si="123"/>
        <v>4</v>
      </c>
      <c r="AI326" s="13">
        <f t="shared" si="124"/>
        <v>4</v>
      </c>
      <c r="AJ326" s="24">
        <f t="shared" si="126"/>
        <v>1.9851116625310174E-3</v>
      </c>
    </row>
    <row r="327" spans="1:36">
      <c r="A327" s="6" t="s">
        <v>655</v>
      </c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>
        <v>4</v>
      </c>
      <c r="P327" s="5">
        <v>4</v>
      </c>
      <c r="T327" s="48" t="str">
        <f t="shared" si="125"/>
        <v>PALMIRA</v>
      </c>
      <c r="U327" s="48">
        <f t="shared" si="110"/>
        <v>0</v>
      </c>
      <c r="V327" s="48">
        <f t="shared" si="111"/>
        <v>0</v>
      </c>
      <c r="W327" s="48">
        <f t="shared" si="112"/>
        <v>0</v>
      </c>
      <c r="X327" s="48">
        <f t="shared" si="113"/>
        <v>0</v>
      </c>
      <c r="Y327" s="48">
        <f t="shared" si="114"/>
        <v>0</v>
      </c>
      <c r="Z327" s="48">
        <f t="shared" si="115"/>
        <v>0</v>
      </c>
      <c r="AA327" s="48">
        <f t="shared" si="116"/>
        <v>0</v>
      </c>
      <c r="AB327" s="48">
        <f t="shared" si="117"/>
        <v>0</v>
      </c>
      <c r="AC327" s="48">
        <f t="shared" si="118"/>
        <v>0</v>
      </c>
      <c r="AD327" s="48">
        <f t="shared" si="119"/>
        <v>0</v>
      </c>
      <c r="AE327" s="48">
        <f t="shared" si="120"/>
        <v>0</v>
      </c>
      <c r="AF327" s="48">
        <f t="shared" si="121"/>
        <v>0</v>
      </c>
      <c r="AG327" s="48">
        <f t="shared" si="122"/>
        <v>0</v>
      </c>
      <c r="AH327" s="48">
        <f t="shared" si="123"/>
        <v>4</v>
      </c>
      <c r="AI327" s="13">
        <f t="shared" si="124"/>
        <v>4</v>
      </c>
      <c r="AJ327" s="24">
        <f t="shared" si="126"/>
        <v>1.9851116625310174E-3</v>
      </c>
    </row>
    <row r="328" spans="1:36">
      <c r="A328" s="6" t="s">
        <v>170</v>
      </c>
      <c r="B328" s="5">
        <v>6</v>
      </c>
      <c r="C328" s="5">
        <v>2</v>
      </c>
      <c r="D328" s="5">
        <v>2</v>
      </c>
      <c r="E328" s="5">
        <v>3</v>
      </c>
      <c r="F328" s="5">
        <v>3</v>
      </c>
      <c r="G328" s="5">
        <v>4</v>
      </c>
      <c r="H328" s="5">
        <v>9</v>
      </c>
      <c r="I328" s="5">
        <v>5</v>
      </c>
      <c r="J328" s="5">
        <v>5</v>
      </c>
      <c r="K328" s="5">
        <v>4</v>
      </c>
      <c r="L328" s="5"/>
      <c r="M328" s="5">
        <v>2</v>
      </c>
      <c r="N328" s="5">
        <v>45</v>
      </c>
      <c r="O328" s="5">
        <v>4</v>
      </c>
      <c r="P328" s="5">
        <v>4</v>
      </c>
      <c r="T328" s="48" t="str">
        <f t="shared" si="125"/>
        <v>TARAPACA</v>
      </c>
      <c r="U328" s="48">
        <f t="shared" si="110"/>
        <v>6</v>
      </c>
      <c r="V328" s="48">
        <f t="shared" si="111"/>
        <v>2</v>
      </c>
      <c r="W328" s="48">
        <f t="shared" si="112"/>
        <v>2</v>
      </c>
      <c r="X328" s="48">
        <f t="shared" si="113"/>
        <v>3</v>
      </c>
      <c r="Y328" s="48">
        <f t="shared" si="114"/>
        <v>3</v>
      </c>
      <c r="Z328" s="48">
        <f t="shared" si="115"/>
        <v>4</v>
      </c>
      <c r="AA328" s="48">
        <f t="shared" si="116"/>
        <v>9</v>
      </c>
      <c r="AB328" s="48">
        <f t="shared" si="117"/>
        <v>5</v>
      </c>
      <c r="AC328" s="48">
        <f t="shared" si="118"/>
        <v>5</v>
      </c>
      <c r="AD328" s="48">
        <f t="shared" si="119"/>
        <v>4</v>
      </c>
      <c r="AE328" s="48">
        <f t="shared" si="120"/>
        <v>0</v>
      </c>
      <c r="AF328" s="48">
        <f t="shared" si="121"/>
        <v>2</v>
      </c>
      <c r="AG328" s="48">
        <f t="shared" si="122"/>
        <v>45</v>
      </c>
      <c r="AH328" s="48">
        <f t="shared" si="123"/>
        <v>4</v>
      </c>
      <c r="AI328" s="13">
        <f t="shared" si="124"/>
        <v>4</v>
      </c>
      <c r="AJ328" s="24">
        <f t="shared" si="126"/>
        <v>1.9851116625310174E-3</v>
      </c>
    </row>
    <row r="329" spans="1:36">
      <c r="A329" s="6" t="s">
        <v>180</v>
      </c>
      <c r="B329" s="5">
        <v>3</v>
      </c>
      <c r="C329" s="5">
        <v>2</v>
      </c>
      <c r="D329" s="5">
        <v>3</v>
      </c>
      <c r="E329" s="5">
        <v>1</v>
      </c>
      <c r="F329" s="5">
        <v>5</v>
      </c>
      <c r="G329" s="5">
        <v>2</v>
      </c>
      <c r="H329" s="5">
        <v>6</v>
      </c>
      <c r="I329" s="5">
        <v>2</v>
      </c>
      <c r="J329" s="5">
        <v>3</v>
      </c>
      <c r="K329" s="5">
        <v>7</v>
      </c>
      <c r="L329" s="5"/>
      <c r="M329" s="5"/>
      <c r="N329" s="5">
        <v>34</v>
      </c>
      <c r="O329" s="5">
        <v>3</v>
      </c>
      <c r="P329" s="5">
        <v>3</v>
      </c>
      <c r="T329" s="48" t="str">
        <f t="shared" si="125"/>
        <v>LA CHORRERA</v>
      </c>
      <c r="U329" s="48">
        <f t="shared" si="110"/>
        <v>3</v>
      </c>
      <c r="V329" s="48">
        <f t="shared" si="111"/>
        <v>2</v>
      </c>
      <c r="W329" s="48">
        <f t="shared" si="112"/>
        <v>3</v>
      </c>
      <c r="X329" s="48">
        <f t="shared" si="113"/>
        <v>1</v>
      </c>
      <c r="Y329" s="48">
        <f t="shared" si="114"/>
        <v>5</v>
      </c>
      <c r="Z329" s="48">
        <f t="shared" si="115"/>
        <v>2</v>
      </c>
      <c r="AA329" s="48">
        <f t="shared" si="116"/>
        <v>6</v>
      </c>
      <c r="AB329" s="48">
        <f t="shared" si="117"/>
        <v>2</v>
      </c>
      <c r="AC329" s="48">
        <f t="shared" si="118"/>
        <v>3</v>
      </c>
      <c r="AD329" s="48">
        <f t="shared" si="119"/>
        <v>7</v>
      </c>
      <c r="AE329" s="48">
        <f t="shared" si="120"/>
        <v>0</v>
      </c>
      <c r="AF329" s="48">
        <f t="shared" si="121"/>
        <v>0</v>
      </c>
      <c r="AG329" s="48">
        <f t="shared" si="122"/>
        <v>34</v>
      </c>
      <c r="AH329" s="48">
        <f t="shared" si="123"/>
        <v>3</v>
      </c>
      <c r="AI329" s="13">
        <f t="shared" si="124"/>
        <v>3</v>
      </c>
      <c r="AJ329" s="24">
        <f t="shared" si="126"/>
        <v>1.488833746898263E-3</v>
      </c>
    </row>
    <row r="330" spans="1:36">
      <c r="A330" s="6" t="s">
        <v>34</v>
      </c>
      <c r="B330" s="5">
        <v>7</v>
      </c>
      <c r="C330" s="5">
        <v>154</v>
      </c>
      <c r="D330" s="5">
        <v>11</v>
      </c>
      <c r="E330" s="5">
        <v>1</v>
      </c>
      <c r="F330" s="5">
        <v>7</v>
      </c>
      <c r="G330" s="5">
        <v>7</v>
      </c>
      <c r="H330" s="5">
        <v>11</v>
      </c>
      <c r="I330" s="5">
        <v>7</v>
      </c>
      <c r="J330" s="5">
        <v>12</v>
      </c>
      <c r="K330" s="5">
        <v>602</v>
      </c>
      <c r="L330" s="5">
        <v>5</v>
      </c>
      <c r="M330" s="5">
        <v>19</v>
      </c>
      <c r="N330" s="5">
        <v>843</v>
      </c>
      <c r="O330" s="5">
        <v>3</v>
      </c>
      <c r="P330" s="5">
        <v>3</v>
      </c>
      <c r="T330" s="48" t="str">
        <f t="shared" si="125"/>
        <v>VALLEDUPAR</v>
      </c>
      <c r="U330" s="48">
        <f t="shared" si="110"/>
        <v>7</v>
      </c>
      <c r="V330" s="48">
        <f t="shared" si="111"/>
        <v>154</v>
      </c>
      <c r="W330" s="48">
        <f t="shared" si="112"/>
        <v>11</v>
      </c>
      <c r="X330" s="48">
        <f t="shared" si="113"/>
        <v>1</v>
      </c>
      <c r="Y330" s="48">
        <f t="shared" si="114"/>
        <v>7</v>
      </c>
      <c r="Z330" s="48">
        <f t="shared" si="115"/>
        <v>7</v>
      </c>
      <c r="AA330" s="48">
        <f t="shared" si="116"/>
        <v>11</v>
      </c>
      <c r="AB330" s="48">
        <f t="shared" si="117"/>
        <v>7</v>
      </c>
      <c r="AC330" s="48">
        <f t="shared" si="118"/>
        <v>12</v>
      </c>
      <c r="AD330" s="48">
        <f t="shared" si="119"/>
        <v>602</v>
      </c>
      <c r="AE330" s="48">
        <f t="shared" si="120"/>
        <v>5</v>
      </c>
      <c r="AF330" s="48">
        <f t="shared" si="121"/>
        <v>19</v>
      </c>
      <c r="AG330" s="48">
        <f t="shared" si="122"/>
        <v>843</v>
      </c>
      <c r="AH330" s="48">
        <f t="shared" si="123"/>
        <v>3</v>
      </c>
      <c r="AI330" s="13">
        <f t="shared" si="124"/>
        <v>3</v>
      </c>
      <c r="AJ330" s="24">
        <f t="shared" si="126"/>
        <v>1.488833746898263E-3</v>
      </c>
    </row>
    <row r="331" spans="1:36">
      <c r="A331" s="6" t="s">
        <v>637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>
        <v>1</v>
      </c>
      <c r="N331" s="5">
        <v>1</v>
      </c>
      <c r="O331" s="5">
        <v>3</v>
      </c>
      <c r="P331" s="5">
        <v>3</v>
      </c>
      <c r="T331" s="48" t="str">
        <f t="shared" si="125"/>
        <v>CUNDAY</v>
      </c>
      <c r="U331" s="48">
        <f t="shared" si="110"/>
        <v>0</v>
      </c>
      <c r="V331" s="48">
        <f t="shared" si="111"/>
        <v>0</v>
      </c>
      <c r="W331" s="48">
        <f t="shared" si="112"/>
        <v>0</v>
      </c>
      <c r="X331" s="48">
        <f t="shared" si="113"/>
        <v>0</v>
      </c>
      <c r="Y331" s="48">
        <f t="shared" si="114"/>
        <v>0</v>
      </c>
      <c r="Z331" s="48">
        <f t="shared" si="115"/>
        <v>0</v>
      </c>
      <c r="AA331" s="48">
        <f t="shared" si="116"/>
        <v>0</v>
      </c>
      <c r="AB331" s="48">
        <f t="shared" si="117"/>
        <v>0</v>
      </c>
      <c r="AC331" s="48">
        <f t="shared" si="118"/>
        <v>0</v>
      </c>
      <c r="AD331" s="48">
        <f t="shared" si="119"/>
        <v>0</v>
      </c>
      <c r="AE331" s="48">
        <f t="shared" si="120"/>
        <v>0</v>
      </c>
      <c r="AF331" s="48">
        <f t="shared" si="121"/>
        <v>1</v>
      </c>
      <c r="AG331" s="48">
        <f t="shared" si="122"/>
        <v>1</v>
      </c>
      <c r="AH331" s="48">
        <f t="shared" si="123"/>
        <v>3</v>
      </c>
      <c r="AI331" s="13">
        <f t="shared" si="124"/>
        <v>3</v>
      </c>
      <c r="AJ331" s="24">
        <f t="shared" si="126"/>
        <v>1.488833746898263E-3</v>
      </c>
    </row>
    <row r="332" spans="1:36">
      <c r="A332" s="6" t="s">
        <v>593</v>
      </c>
      <c r="B332" s="5"/>
      <c r="C332" s="5"/>
      <c r="D332" s="5"/>
      <c r="E332" s="5">
        <v>1</v>
      </c>
      <c r="F332" s="5">
        <v>7</v>
      </c>
      <c r="G332" s="5">
        <v>3</v>
      </c>
      <c r="H332" s="5">
        <v>1</v>
      </c>
      <c r="I332" s="5"/>
      <c r="J332" s="5">
        <v>2</v>
      </c>
      <c r="K332" s="5">
        <v>1</v>
      </c>
      <c r="L332" s="5"/>
      <c r="M332" s="5">
        <v>6</v>
      </c>
      <c r="N332" s="5">
        <v>21</v>
      </c>
      <c r="O332" s="5">
        <v>3</v>
      </c>
      <c r="P332" s="5">
        <v>3</v>
      </c>
      <c r="T332" s="48" t="str">
        <f t="shared" si="125"/>
        <v>SAN VICENTE DEL CAGUÁN</v>
      </c>
      <c r="U332" s="48">
        <f t="shared" si="110"/>
        <v>0</v>
      </c>
      <c r="V332" s="48">
        <f t="shared" si="111"/>
        <v>0</v>
      </c>
      <c r="W332" s="48">
        <f t="shared" si="112"/>
        <v>0</v>
      </c>
      <c r="X332" s="48">
        <f t="shared" si="113"/>
        <v>1</v>
      </c>
      <c r="Y332" s="48">
        <f t="shared" si="114"/>
        <v>7</v>
      </c>
      <c r="Z332" s="48">
        <f t="shared" si="115"/>
        <v>3</v>
      </c>
      <c r="AA332" s="48">
        <f t="shared" si="116"/>
        <v>1</v>
      </c>
      <c r="AB332" s="48">
        <f t="shared" si="117"/>
        <v>0</v>
      </c>
      <c r="AC332" s="48">
        <f t="shared" si="118"/>
        <v>2</v>
      </c>
      <c r="AD332" s="48">
        <f t="shared" si="119"/>
        <v>1</v>
      </c>
      <c r="AE332" s="48">
        <f t="shared" si="120"/>
        <v>0</v>
      </c>
      <c r="AF332" s="48">
        <f t="shared" si="121"/>
        <v>6</v>
      </c>
      <c r="AG332" s="48">
        <f t="shared" si="122"/>
        <v>21</v>
      </c>
      <c r="AH332" s="48">
        <f t="shared" si="123"/>
        <v>3</v>
      </c>
      <c r="AI332" s="13">
        <f t="shared" si="124"/>
        <v>3</v>
      </c>
      <c r="AJ332" s="24">
        <f t="shared" si="126"/>
        <v>1.488833746898263E-3</v>
      </c>
    </row>
    <row r="333" spans="1:36">
      <c r="A333" s="6" t="s">
        <v>672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>
        <v>3</v>
      </c>
      <c r="P333" s="5">
        <v>3</v>
      </c>
      <c r="T333" s="48" t="str">
        <f t="shared" si="125"/>
        <v>ORTEGA</v>
      </c>
      <c r="U333" s="48">
        <f t="shared" si="110"/>
        <v>0</v>
      </c>
      <c r="V333" s="48">
        <f t="shared" si="111"/>
        <v>0</v>
      </c>
      <c r="W333" s="48">
        <f t="shared" si="112"/>
        <v>0</v>
      </c>
      <c r="X333" s="48">
        <f t="shared" si="113"/>
        <v>0</v>
      </c>
      <c r="Y333" s="48">
        <f t="shared" si="114"/>
        <v>0</v>
      </c>
      <c r="Z333" s="48">
        <f t="shared" si="115"/>
        <v>0</v>
      </c>
      <c r="AA333" s="48">
        <f t="shared" si="116"/>
        <v>0</v>
      </c>
      <c r="AB333" s="48">
        <f t="shared" si="117"/>
        <v>0</v>
      </c>
      <c r="AC333" s="48">
        <f t="shared" si="118"/>
        <v>0</v>
      </c>
      <c r="AD333" s="48">
        <f t="shared" si="119"/>
        <v>0</v>
      </c>
      <c r="AE333" s="48">
        <f t="shared" si="120"/>
        <v>0</v>
      </c>
      <c r="AF333" s="48">
        <f t="shared" si="121"/>
        <v>0</v>
      </c>
      <c r="AG333" s="48">
        <f t="shared" si="122"/>
        <v>0</v>
      </c>
      <c r="AH333" s="48">
        <f t="shared" si="123"/>
        <v>3</v>
      </c>
      <c r="AI333" s="13">
        <f t="shared" si="124"/>
        <v>3</v>
      </c>
      <c r="AJ333" s="24">
        <f t="shared" si="126"/>
        <v>1.488833746898263E-3</v>
      </c>
    </row>
    <row r="334" spans="1:36">
      <c r="A334" s="6" t="s">
        <v>304</v>
      </c>
      <c r="B334" s="5"/>
      <c r="C334" s="5"/>
      <c r="D334" s="5">
        <v>4</v>
      </c>
      <c r="E334" s="5"/>
      <c r="F334" s="5"/>
      <c r="G334" s="5"/>
      <c r="H334" s="5"/>
      <c r="I334" s="5"/>
      <c r="J334" s="5">
        <v>1</v>
      </c>
      <c r="K334" s="5"/>
      <c r="L334" s="5">
        <v>1</v>
      </c>
      <c r="M334" s="5">
        <v>1</v>
      </c>
      <c r="N334" s="5">
        <v>7</v>
      </c>
      <c r="O334" s="5">
        <v>3</v>
      </c>
      <c r="P334" s="5">
        <v>3</v>
      </c>
      <c r="T334" s="48" t="str">
        <f t="shared" si="125"/>
        <v>AGUACHICA</v>
      </c>
      <c r="U334" s="48">
        <f t="shared" si="110"/>
        <v>0</v>
      </c>
      <c r="V334" s="48">
        <f t="shared" si="111"/>
        <v>0</v>
      </c>
      <c r="W334" s="48">
        <f t="shared" si="112"/>
        <v>4</v>
      </c>
      <c r="X334" s="48">
        <f t="shared" si="113"/>
        <v>0</v>
      </c>
      <c r="Y334" s="48">
        <f t="shared" si="114"/>
        <v>0</v>
      </c>
      <c r="Z334" s="48">
        <f t="shared" si="115"/>
        <v>0</v>
      </c>
      <c r="AA334" s="48">
        <f t="shared" si="116"/>
        <v>0</v>
      </c>
      <c r="AB334" s="48">
        <f t="shared" si="117"/>
        <v>0</v>
      </c>
      <c r="AC334" s="48">
        <f t="shared" si="118"/>
        <v>1</v>
      </c>
      <c r="AD334" s="48">
        <f t="shared" si="119"/>
        <v>0</v>
      </c>
      <c r="AE334" s="48">
        <f t="shared" si="120"/>
        <v>1</v>
      </c>
      <c r="AF334" s="48">
        <f t="shared" si="121"/>
        <v>1</v>
      </c>
      <c r="AG334" s="48">
        <f t="shared" si="122"/>
        <v>7</v>
      </c>
      <c r="AH334" s="48">
        <f t="shared" si="123"/>
        <v>3</v>
      </c>
      <c r="AI334" s="13">
        <f t="shared" si="124"/>
        <v>3</v>
      </c>
      <c r="AJ334" s="24">
        <f t="shared" si="126"/>
        <v>1.488833746898263E-3</v>
      </c>
    </row>
    <row r="335" spans="1:36">
      <c r="A335" s="6" t="s">
        <v>664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>
        <v>2</v>
      </c>
      <c r="P335" s="5">
        <v>2</v>
      </c>
      <c r="T335" s="48" t="str">
        <f t="shared" si="125"/>
        <v>PIENDAMO</v>
      </c>
      <c r="U335" s="48">
        <f t="shared" si="110"/>
        <v>0</v>
      </c>
      <c r="V335" s="48">
        <f t="shared" si="111"/>
        <v>0</v>
      </c>
      <c r="W335" s="48">
        <f t="shared" si="112"/>
        <v>0</v>
      </c>
      <c r="X335" s="48">
        <f t="shared" si="113"/>
        <v>0</v>
      </c>
      <c r="Y335" s="48">
        <f t="shared" si="114"/>
        <v>0</v>
      </c>
      <c r="Z335" s="48">
        <f t="shared" si="115"/>
        <v>0</v>
      </c>
      <c r="AA335" s="48">
        <f t="shared" si="116"/>
        <v>0</v>
      </c>
      <c r="AB335" s="48">
        <f t="shared" si="117"/>
        <v>0</v>
      </c>
      <c r="AC335" s="48">
        <f t="shared" si="118"/>
        <v>0</v>
      </c>
      <c r="AD335" s="48">
        <f t="shared" si="119"/>
        <v>0</v>
      </c>
      <c r="AE335" s="48">
        <f t="shared" si="120"/>
        <v>0</v>
      </c>
      <c r="AF335" s="48">
        <f t="shared" si="121"/>
        <v>0</v>
      </c>
      <c r="AG335" s="48">
        <f t="shared" si="122"/>
        <v>0</v>
      </c>
      <c r="AH335" s="48">
        <f t="shared" si="123"/>
        <v>2</v>
      </c>
      <c r="AI335" s="13">
        <f t="shared" si="124"/>
        <v>2</v>
      </c>
      <c r="AJ335" s="24">
        <f t="shared" si="126"/>
        <v>9.9255583126550868E-4</v>
      </c>
    </row>
    <row r="336" spans="1:36">
      <c r="A336" s="6" t="s">
        <v>648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>
        <v>2</v>
      </c>
      <c r="P336" s="5">
        <v>2</v>
      </c>
      <c r="T336" s="48" t="str">
        <f t="shared" si="125"/>
        <v>YONDO</v>
      </c>
      <c r="U336" s="48">
        <f t="shared" si="110"/>
        <v>0</v>
      </c>
      <c r="V336" s="48">
        <f t="shared" si="111"/>
        <v>0</v>
      </c>
      <c r="W336" s="48">
        <f t="shared" si="112"/>
        <v>0</v>
      </c>
      <c r="X336" s="48">
        <f t="shared" si="113"/>
        <v>0</v>
      </c>
      <c r="Y336" s="48">
        <f t="shared" si="114"/>
        <v>0</v>
      </c>
      <c r="Z336" s="48">
        <f t="shared" si="115"/>
        <v>0</v>
      </c>
      <c r="AA336" s="48">
        <f t="shared" si="116"/>
        <v>0</v>
      </c>
      <c r="AB336" s="48">
        <f t="shared" si="117"/>
        <v>0</v>
      </c>
      <c r="AC336" s="48">
        <f t="shared" si="118"/>
        <v>0</v>
      </c>
      <c r="AD336" s="48">
        <f t="shared" si="119"/>
        <v>0</v>
      </c>
      <c r="AE336" s="48">
        <f t="shared" si="120"/>
        <v>0</v>
      </c>
      <c r="AF336" s="48">
        <f t="shared" si="121"/>
        <v>0</v>
      </c>
      <c r="AG336" s="48">
        <f t="shared" si="122"/>
        <v>0</v>
      </c>
      <c r="AH336" s="48">
        <f t="shared" si="123"/>
        <v>2</v>
      </c>
      <c r="AI336" s="13">
        <f t="shared" si="124"/>
        <v>2</v>
      </c>
      <c r="AJ336" s="24">
        <f t="shared" si="126"/>
        <v>9.9255583126550868E-4</v>
      </c>
    </row>
    <row r="337" spans="1:36">
      <c r="A337" s="6" t="s">
        <v>567</v>
      </c>
      <c r="B337" s="5">
        <v>2</v>
      </c>
      <c r="C337" s="5">
        <v>2</v>
      </c>
      <c r="D337" s="5">
        <v>4</v>
      </c>
      <c r="E337" s="5"/>
      <c r="F337" s="5">
        <v>1</v>
      </c>
      <c r="G337" s="5"/>
      <c r="H337" s="5">
        <v>1</v>
      </c>
      <c r="I337" s="5">
        <v>1</v>
      </c>
      <c r="J337" s="5">
        <v>5</v>
      </c>
      <c r="K337" s="5">
        <v>2</v>
      </c>
      <c r="L337" s="5">
        <v>3</v>
      </c>
      <c r="M337" s="5">
        <v>5</v>
      </c>
      <c r="N337" s="5">
        <v>26</v>
      </c>
      <c r="O337" s="5">
        <v>2</v>
      </c>
      <c r="P337" s="5">
        <v>2</v>
      </c>
      <c r="T337" s="48" t="str">
        <f t="shared" si="125"/>
        <v>APARTADÓ</v>
      </c>
      <c r="U337" s="48">
        <f t="shared" si="110"/>
        <v>2</v>
      </c>
      <c r="V337" s="48">
        <f t="shared" si="111"/>
        <v>2</v>
      </c>
      <c r="W337" s="48">
        <f t="shared" si="112"/>
        <v>4</v>
      </c>
      <c r="X337" s="48">
        <f t="shared" si="113"/>
        <v>0</v>
      </c>
      <c r="Y337" s="48">
        <f t="shared" si="114"/>
        <v>1</v>
      </c>
      <c r="Z337" s="48">
        <f t="shared" si="115"/>
        <v>0</v>
      </c>
      <c r="AA337" s="48">
        <f t="shared" si="116"/>
        <v>1</v>
      </c>
      <c r="AB337" s="48">
        <f t="shared" si="117"/>
        <v>1</v>
      </c>
      <c r="AC337" s="48">
        <f t="shared" si="118"/>
        <v>5</v>
      </c>
      <c r="AD337" s="48">
        <f t="shared" si="119"/>
        <v>2</v>
      </c>
      <c r="AE337" s="48">
        <f t="shared" si="120"/>
        <v>3</v>
      </c>
      <c r="AF337" s="48">
        <f t="shared" si="121"/>
        <v>5</v>
      </c>
      <c r="AG337" s="48">
        <f t="shared" si="122"/>
        <v>26</v>
      </c>
      <c r="AH337" s="48">
        <f t="shared" si="123"/>
        <v>2</v>
      </c>
      <c r="AI337" s="13">
        <f t="shared" si="124"/>
        <v>2</v>
      </c>
      <c r="AJ337" s="24">
        <f t="shared" si="126"/>
        <v>9.9255583126550868E-4</v>
      </c>
    </row>
    <row r="338" spans="1:36">
      <c r="A338" s="6" t="s">
        <v>196</v>
      </c>
      <c r="B338" s="5"/>
      <c r="C338" s="5">
        <v>2</v>
      </c>
      <c r="D338" s="5">
        <v>1</v>
      </c>
      <c r="E338" s="5">
        <v>1</v>
      </c>
      <c r="F338" s="5">
        <v>4</v>
      </c>
      <c r="G338" s="5">
        <v>2</v>
      </c>
      <c r="H338" s="5">
        <v>3</v>
      </c>
      <c r="I338" s="5">
        <v>2</v>
      </c>
      <c r="J338" s="5">
        <v>1</v>
      </c>
      <c r="K338" s="5">
        <v>8</v>
      </c>
      <c r="L338" s="5"/>
      <c r="M338" s="5"/>
      <c r="N338" s="5">
        <v>24</v>
      </c>
      <c r="O338" s="5">
        <v>2</v>
      </c>
      <c r="P338" s="5">
        <v>2</v>
      </c>
      <c r="T338" s="48" t="str">
        <f t="shared" si="125"/>
        <v>EL ENCANTO</v>
      </c>
      <c r="U338" s="48">
        <f t="shared" si="110"/>
        <v>0</v>
      </c>
      <c r="V338" s="48">
        <f t="shared" si="111"/>
        <v>2</v>
      </c>
      <c r="W338" s="48">
        <f t="shared" si="112"/>
        <v>1</v>
      </c>
      <c r="X338" s="48">
        <f t="shared" si="113"/>
        <v>1</v>
      </c>
      <c r="Y338" s="48">
        <f t="shared" si="114"/>
        <v>4</v>
      </c>
      <c r="Z338" s="48">
        <f t="shared" si="115"/>
        <v>2</v>
      </c>
      <c r="AA338" s="48">
        <f t="shared" si="116"/>
        <v>3</v>
      </c>
      <c r="AB338" s="48">
        <f t="shared" si="117"/>
        <v>2</v>
      </c>
      <c r="AC338" s="48">
        <f t="shared" si="118"/>
        <v>1</v>
      </c>
      <c r="AD338" s="48">
        <f t="shared" si="119"/>
        <v>8</v>
      </c>
      <c r="AE338" s="48">
        <f t="shared" si="120"/>
        <v>0</v>
      </c>
      <c r="AF338" s="48">
        <f t="shared" si="121"/>
        <v>0</v>
      </c>
      <c r="AG338" s="48">
        <f t="shared" si="122"/>
        <v>24</v>
      </c>
      <c r="AH338" s="48">
        <f t="shared" si="123"/>
        <v>2</v>
      </c>
      <c r="AI338" s="13">
        <f t="shared" si="124"/>
        <v>2</v>
      </c>
      <c r="AJ338" s="24">
        <f t="shared" si="126"/>
        <v>9.9255583126550868E-4</v>
      </c>
    </row>
    <row r="339" spans="1:36">
      <c r="A339" s="6" t="s">
        <v>662</v>
      </c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>
        <v>2</v>
      </c>
      <c r="P339" s="5">
        <v>2</v>
      </c>
      <c r="T339" s="48" t="str">
        <f t="shared" si="125"/>
        <v>VICTORIA</v>
      </c>
      <c r="U339" s="48">
        <f t="shared" si="110"/>
        <v>0</v>
      </c>
      <c r="V339" s="48">
        <f t="shared" si="111"/>
        <v>0</v>
      </c>
      <c r="W339" s="48">
        <f t="shared" si="112"/>
        <v>0</v>
      </c>
      <c r="X339" s="48">
        <f t="shared" si="113"/>
        <v>0</v>
      </c>
      <c r="Y339" s="48">
        <f t="shared" si="114"/>
        <v>0</v>
      </c>
      <c r="Z339" s="48">
        <f t="shared" si="115"/>
        <v>0</v>
      </c>
      <c r="AA339" s="48">
        <f t="shared" si="116"/>
        <v>0</v>
      </c>
      <c r="AB339" s="48">
        <f t="shared" si="117"/>
        <v>0</v>
      </c>
      <c r="AC339" s="48">
        <f t="shared" si="118"/>
        <v>0</v>
      </c>
      <c r="AD339" s="48">
        <f t="shared" si="119"/>
        <v>0</v>
      </c>
      <c r="AE339" s="48">
        <f t="shared" si="120"/>
        <v>0</v>
      </c>
      <c r="AF339" s="48">
        <f t="shared" si="121"/>
        <v>0</v>
      </c>
      <c r="AG339" s="48">
        <f t="shared" si="122"/>
        <v>0</v>
      </c>
      <c r="AH339" s="48">
        <f t="shared" si="123"/>
        <v>2</v>
      </c>
      <c r="AI339" s="13">
        <f t="shared" si="124"/>
        <v>2</v>
      </c>
      <c r="AJ339" s="24">
        <f t="shared" si="126"/>
        <v>9.9255583126550868E-4</v>
      </c>
    </row>
    <row r="340" spans="1:36">
      <c r="A340" s="6" t="s">
        <v>670</v>
      </c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>
        <v>2</v>
      </c>
      <c r="P340" s="5">
        <v>2</v>
      </c>
      <c r="T340" s="48" t="str">
        <f t="shared" si="125"/>
        <v>PALERMO</v>
      </c>
      <c r="U340" s="48">
        <f t="shared" si="110"/>
        <v>0</v>
      </c>
      <c r="V340" s="48">
        <f t="shared" si="111"/>
        <v>0</v>
      </c>
      <c r="W340" s="48">
        <f t="shared" si="112"/>
        <v>0</v>
      </c>
      <c r="X340" s="48">
        <f t="shared" si="113"/>
        <v>0</v>
      </c>
      <c r="Y340" s="48">
        <f t="shared" si="114"/>
        <v>0</v>
      </c>
      <c r="Z340" s="48">
        <f t="shared" si="115"/>
        <v>0</v>
      </c>
      <c r="AA340" s="48">
        <f t="shared" si="116"/>
        <v>0</v>
      </c>
      <c r="AB340" s="48">
        <f t="shared" si="117"/>
        <v>0</v>
      </c>
      <c r="AC340" s="48">
        <f t="shared" si="118"/>
        <v>0</v>
      </c>
      <c r="AD340" s="48">
        <f t="shared" si="119"/>
        <v>0</v>
      </c>
      <c r="AE340" s="48">
        <f t="shared" si="120"/>
        <v>0</v>
      </c>
      <c r="AF340" s="48">
        <f t="shared" si="121"/>
        <v>0</v>
      </c>
      <c r="AG340" s="48">
        <f t="shared" si="122"/>
        <v>0</v>
      </c>
      <c r="AH340" s="48">
        <f t="shared" si="123"/>
        <v>2</v>
      </c>
      <c r="AI340" s="13">
        <f t="shared" si="124"/>
        <v>2</v>
      </c>
      <c r="AJ340" s="24">
        <f t="shared" si="126"/>
        <v>9.9255583126550868E-4</v>
      </c>
    </row>
    <row r="341" spans="1:36">
      <c r="A341" s="6" t="s">
        <v>600</v>
      </c>
      <c r="B341" s="5"/>
      <c r="C341" s="5"/>
      <c r="D341" s="5"/>
      <c r="E341" s="5"/>
      <c r="F341" s="5">
        <v>1</v>
      </c>
      <c r="G341" s="5"/>
      <c r="H341" s="5"/>
      <c r="I341" s="5">
        <v>6</v>
      </c>
      <c r="J341" s="5"/>
      <c r="K341" s="5">
        <v>2</v>
      </c>
      <c r="L341" s="5"/>
      <c r="M341" s="5"/>
      <c r="N341" s="5">
        <v>9</v>
      </c>
      <c r="O341" s="5">
        <v>2</v>
      </c>
      <c r="P341" s="5">
        <v>2</v>
      </c>
      <c r="T341" s="48" t="str">
        <f t="shared" si="125"/>
        <v>CARURÚ</v>
      </c>
      <c r="U341" s="48">
        <f t="shared" si="110"/>
        <v>0</v>
      </c>
      <c r="V341" s="48">
        <f t="shared" si="111"/>
        <v>0</v>
      </c>
      <c r="W341" s="48">
        <f t="shared" si="112"/>
        <v>0</v>
      </c>
      <c r="X341" s="48">
        <f t="shared" si="113"/>
        <v>0</v>
      </c>
      <c r="Y341" s="48">
        <f t="shared" si="114"/>
        <v>1</v>
      </c>
      <c r="Z341" s="48">
        <f t="shared" si="115"/>
        <v>0</v>
      </c>
      <c r="AA341" s="48">
        <f t="shared" si="116"/>
        <v>0</v>
      </c>
      <c r="AB341" s="48">
        <f t="shared" si="117"/>
        <v>6</v>
      </c>
      <c r="AC341" s="48">
        <f t="shared" si="118"/>
        <v>0</v>
      </c>
      <c r="AD341" s="48">
        <f t="shared" si="119"/>
        <v>2</v>
      </c>
      <c r="AE341" s="48">
        <f t="shared" si="120"/>
        <v>0</v>
      </c>
      <c r="AF341" s="48">
        <f t="shared" si="121"/>
        <v>0</v>
      </c>
      <c r="AG341" s="48">
        <f t="shared" si="122"/>
        <v>9</v>
      </c>
      <c r="AH341" s="48">
        <f t="shared" si="123"/>
        <v>2</v>
      </c>
      <c r="AI341" s="13">
        <f t="shared" si="124"/>
        <v>2</v>
      </c>
      <c r="AJ341" s="24">
        <f t="shared" si="126"/>
        <v>9.9255583126550868E-4</v>
      </c>
    </row>
    <row r="342" spans="1:36">
      <c r="A342" s="6" t="s">
        <v>668</v>
      </c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>
        <v>2</v>
      </c>
      <c r="P342" s="5">
        <v>2</v>
      </c>
      <c r="T342" s="48" t="str">
        <f t="shared" si="125"/>
        <v>PAIME</v>
      </c>
      <c r="U342" s="48">
        <f t="shared" si="110"/>
        <v>0</v>
      </c>
      <c r="V342" s="48">
        <f t="shared" si="111"/>
        <v>0</v>
      </c>
      <c r="W342" s="48">
        <f t="shared" si="112"/>
        <v>0</v>
      </c>
      <c r="X342" s="48">
        <f t="shared" si="113"/>
        <v>0</v>
      </c>
      <c r="Y342" s="48">
        <f t="shared" si="114"/>
        <v>0</v>
      </c>
      <c r="Z342" s="48">
        <f t="shared" si="115"/>
        <v>0</v>
      </c>
      <c r="AA342" s="48">
        <f t="shared" si="116"/>
        <v>0</v>
      </c>
      <c r="AB342" s="48">
        <f t="shared" si="117"/>
        <v>0</v>
      </c>
      <c r="AC342" s="48">
        <f t="shared" si="118"/>
        <v>0</v>
      </c>
      <c r="AD342" s="48">
        <f t="shared" si="119"/>
        <v>0</v>
      </c>
      <c r="AE342" s="48">
        <f t="shared" si="120"/>
        <v>0</v>
      </c>
      <c r="AF342" s="48">
        <f t="shared" si="121"/>
        <v>0</v>
      </c>
      <c r="AG342" s="48">
        <f t="shared" si="122"/>
        <v>0</v>
      </c>
      <c r="AH342" s="48">
        <f t="shared" si="123"/>
        <v>2</v>
      </c>
      <c r="AI342" s="13">
        <f t="shared" si="124"/>
        <v>2</v>
      </c>
      <c r="AJ342" s="24">
        <f t="shared" si="126"/>
        <v>9.9255583126550868E-4</v>
      </c>
    </row>
    <row r="343" spans="1:36">
      <c r="A343" s="6" t="s">
        <v>65</v>
      </c>
      <c r="B343" s="5"/>
      <c r="C343" s="5"/>
      <c r="D343" s="5"/>
      <c r="E343" s="5"/>
      <c r="F343" s="5"/>
      <c r="G343" s="5">
        <v>1</v>
      </c>
      <c r="H343" s="5"/>
      <c r="I343" s="5"/>
      <c r="J343" s="5"/>
      <c r="K343" s="5"/>
      <c r="L343" s="5"/>
      <c r="M343" s="5"/>
      <c r="N343" s="5">
        <v>1</v>
      </c>
      <c r="O343" s="5">
        <v>1</v>
      </c>
      <c r="P343" s="5">
        <v>1</v>
      </c>
      <c r="T343" s="48" t="str">
        <f t="shared" si="125"/>
        <v>CISNEROS</v>
      </c>
      <c r="U343" s="48">
        <f t="shared" si="110"/>
        <v>0</v>
      </c>
      <c r="V343" s="48">
        <f t="shared" si="111"/>
        <v>0</v>
      </c>
      <c r="W343" s="48">
        <f t="shared" si="112"/>
        <v>0</v>
      </c>
      <c r="X343" s="48">
        <f t="shared" si="113"/>
        <v>0</v>
      </c>
      <c r="Y343" s="48">
        <f t="shared" si="114"/>
        <v>0</v>
      </c>
      <c r="Z343" s="48">
        <f t="shared" si="115"/>
        <v>1</v>
      </c>
      <c r="AA343" s="48">
        <f t="shared" si="116"/>
        <v>0</v>
      </c>
      <c r="AB343" s="48">
        <f t="shared" si="117"/>
        <v>0</v>
      </c>
      <c r="AC343" s="48">
        <f t="shared" si="118"/>
        <v>0</v>
      </c>
      <c r="AD343" s="48">
        <f t="shared" si="119"/>
        <v>0</v>
      </c>
      <c r="AE343" s="48">
        <f t="shared" si="120"/>
        <v>0</v>
      </c>
      <c r="AF343" s="48">
        <f t="shared" si="121"/>
        <v>0</v>
      </c>
      <c r="AG343" s="48">
        <f t="shared" si="122"/>
        <v>1</v>
      </c>
      <c r="AH343" s="48">
        <f t="shared" si="123"/>
        <v>1</v>
      </c>
      <c r="AI343" s="13">
        <f t="shared" si="124"/>
        <v>1</v>
      </c>
      <c r="AJ343" s="24">
        <f t="shared" si="126"/>
        <v>4.9627791563275434E-4</v>
      </c>
    </row>
    <row r="344" spans="1:36">
      <c r="A344" s="6" t="s">
        <v>673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>
        <v>1</v>
      </c>
      <c r="P344" s="5">
        <v>1</v>
      </c>
      <c r="T344" s="48" t="str">
        <f t="shared" si="125"/>
        <v>CONCEPCIÓN</v>
      </c>
      <c r="U344" s="48">
        <f t="shared" si="110"/>
        <v>0</v>
      </c>
      <c r="V344" s="48">
        <f t="shared" si="111"/>
        <v>0</v>
      </c>
      <c r="W344" s="48">
        <f t="shared" si="112"/>
        <v>0</v>
      </c>
      <c r="X344" s="48">
        <f t="shared" si="113"/>
        <v>0</v>
      </c>
      <c r="Y344" s="48">
        <f t="shared" si="114"/>
        <v>0</v>
      </c>
      <c r="Z344" s="48">
        <f t="shared" si="115"/>
        <v>0</v>
      </c>
      <c r="AA344" s="48">
        <f t="shared" si="116"/>
        <v>0</v>
      </c>
      <c r="AB344" s="48">
        <f t="shared" si="117"/>
        <v>0</v>
      </c>
      <c r="AC344" s="48">
        <f t="shared" si="118"/>
        <v>0</v>
      </c>
      <c r="AD344" s="48">
        <f t="shared" si="119"/>
        <v>0</v>
      </c>
      <c r="AE344" s="48">
        <f t="shared" si="120"/>
        <v>0</v>
      </c>
      <c r="AF344" s="48">
        <f t="shared" si="121"/>
        <v>0</v>
      </c>
      <c r="AG344" s="48">
        <f t="shared" si="122"/>
        <v>0</v>
      </c>
      <c r="AH344" s="48">
        <f t="shared" si="123"/>
        <v>1</v>
      </c>
      <c r="AI344" s="13">
        <f t="shared" si="124"/>
        <v>1</v>
      </c>
      <c r="AJ344" s="24">
        <f t="shared" si="126"/>
        <v>4.9627791563275434E-4</v>
      </c>
    </row>
    <row r="345" spans="1:36">
      <c r="A345" s="6" t="s">
        <v>628</v>
      </c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>
        <v>1</v>
      </c>
      <c r="N345" s="5">
        <v>1</v>
      </c>
      <c r="O345" s="5">
        <v>1</v>
      </c>
      <c r="P345" s="5">
        <v>1</v>
      </c>
      <c r="T345" s="48" t="str">
        <f t="shared" si="125"/>
        <v>EBEJICO</v>
      </c>
      <c r="U345" s="48">
        <f t="shared" si="110"/>
        <v>0</v>
      </c>
      <c r="V345" s="48">
        <f t="shared" si="111"/>
        <v>0</v>
      </c>
      <c r="W345" s="48">
        <f t="shared" si="112"/>
        <v>0</v>
      </c>
      <c r="X345" s="48">
        <f t="shared" si="113"/>
        <v>0</v>
      </c>
      <c r="Y345" s="48">
        <f t="shared" si="114"/>
        <v>0</v>
      </c>
      <c r="Z345" s="48">
        <f t="shared" si="115"/>
        <v>0</v>
      </c>
      <c r="AA345" s="48">
        <f t="shared" si="116"/>
        <v>0</v>
      </c>
      <c r="AB345" s="48">
        <f t="shared" si="117"/>
        <v>0</v>
      </c>
      <c r="AC345" s="48">
        <f t="shared" si="118"/>
        <v>0</v>
      </c>
      <c r="AD345" s="48">
        <f t="shared" si="119"/>
        <v>0</v>
      </c>
      <c r="AE345" s="48">
        <f t="shared" si="120"/>
        <v>0</v>
      </c>
      <c r="AF345" s="48">
        <f t="shared" si="121"/>
        <v>1</v>
      </c>
      <c r="AG345" s="48">
        <f t="shared" si="122"/>
        <v>1</v>
      </c>
      <c r="AH345" s="48">
        <f t="shared" si="123"/>
        <v>1</v>
      </c>
      <c r="AI345" s="13">
        <f t="shared" si="124"/>
        <v>1</v>
      </c>
      <c r="AJ345" s="24">
        <f t="shared" si="126"/>
        <v>4.9627791563275434E-4</v>
      </c>
    </row>
    <row r="346" spans="1:36">
      <c r="A346" s="6" t="s">
        <v>210</v>
      </c>
      <c r="B346" s="5">
        <v>1</v>
      </c>
      <c r="C346" s="5">
        <v>2</v>
      </c>
      <c r="D346" s="5">
        <v>6</v>
      </c>
      <c r="E346" s="5"/>
      <c r="F346" s="5">
        <v>2</v>
      </c>
      <c r="G346" s="5">
        <v>1</v>
      </c>
      <c r="H346" s="5"/>
      <c r="I346" s="5">
        <v>2</v>
      </c>
      <c r="J346" s="5">
        <v>4</v>
      </c>
      <c r="K346" s="5">
        <v>1</v>
      </c>
      <c r="L346" s="5">
        <v>2</v>
      </c>
      <c r="M346" s="5">
        <v>4</v>
      </c>
      <c r="N346" s="5">
        <v>25</v>
      </c>
      <c r="O346" s="5">
        <v>1</v>
      </c>
      <c r="P346" s="5">
        <v>1</v>
      </c>
      <c r="T346" s="48" t="str">
        <f t="shared" si="125"/>
        <v>FLORENCIA</v>
      </c>
      <c r="U346" s="48">
        <f t="shared" si="110"/>
        <v>1</v>
      </c>
      <c r="V346" s="48">
        <f t="shared" si="111"/>
        <v>2</v>
      </c>
      <c r="W346" s="48">
        <f t="shared" si="112"/>
        <v>6</v>
      </c>
      <c r="X346" s="48">
        <f t="shared" si="113"/>
        <v>0</v>
      </c>
      <c r="Y346" s="48">
        <f t="shared" si="114"/>
        <v>2</v>
      </c>
      <c r="Z346" s="48">
        <f t="shared" si="115"/>
        <v>1</v>
      </c>
      <c r="AA346" s="48">
        <f t="shared" si="116"/>
        <v>0</v>
      </c>
      <c r="AB346" s="48">
        <f t="shared" si="117"/>
        <v>2</v>
      </c>
      <c r="AC346" s="48">
        <f t="shared" si="118"/>
        <v>4</v>
      </c>
      <c r="AD346" s="48">
        <f t="shared" si="119"/>
        <v>1</v>
      </c>
      <c r="AE346" s="48">
        <f t="shared" si="120"/>
        <v>2</v>
      </c>
      <c r="AF346" s="48">
        <f t="shared" si="121"/>
        <v>4</v>
      </c>
      <c r="AG346" s="48">
        <f t="shared" si="122"/>
        <v>25</v>
      </c>
      <c r="AH346" s="48">
        <f t="shared" si="123"/>
        <v>1</v>
      </c>
      <c r="AI346" s="13">
        <f t="shared" si="124"/>
        <v>1</v>
      </c>
      <c r="AJ346" s="24">
        <f t="shared" si="126"/>
        <v>4.9627791563275434E-4</v>
      </c>
    </row>
    <row r="347" spans="1:36">
      <c r="A347" s="6" t="s">
        <v>133</v>
      </c>
      <c r="B347" s="5">
        <v>42</v>
      </c>
      <c r="C347" s="5"/>
      <c r="D347" s="5">
        <v>2</v>
      </c>
      <c r="E347" s="5">
        <v>3</v>
      </c>
      <c r="F347" s="5"/>
      <c r="G347" s="5">
        <v>2</v>
      </c>
      <c r="H347" s="5">
        <v>1</v>
      </c>
      <c r="I347" s="5"/>
      <c r="J347" s="5"/>
      <c r="K347" s="5"/>
      <c r="L347" s="5"/>
      <c r="M347" s="5">
        <v>1</v>
      </c>
      <c r="N347" s="5">
        <v>51</v>
      </c>
      <c r="O347" s="5">
        <v>1</v>
      </c>
      <c r="P347" s="5">
        <v>1</v>
      </c>
      <c r="T347" s="48" t="str">
        <f t="shared" si="125"/>
        <v>MANIZALES</v>
      </c>
      <c r="U347" s="48">
        <f t="shared" si="110"/>
        <v>42</v>
      </c>
      <c r="V347" s="48">
        <f t="shared" si="111"/>
        <v>0</v>
      </c>
      <c r="W347" s="48">
        <f t="shared" si="112"/>
        <v>2</v>
      </c>
      <c r="X347" s="48">
        <f t="shared" si="113"/>
        <v>3</v>
      </c>
      <c r="Y347" s="48">
        <f t="shared" si="114"/>
        <v>0</v>
      </c>
      <c r="Z347" s="48">
        <f t="shared" si="115"/>
        <v>2</v>
      </c>
      <c r="AA347" s="48">
        <f t="shared" si="116"/>
        <v>1</v>
      </c>
      <c r="AB347" s="48">
        <f t="shared" si="117"/>
        <v>0</v>
      </c>
      <c r="AC347" s="48">
        <f t="shared" si="118"/>
        <v>0</v>
      </c>
      <c r="AD347" s="48">
        <f t="shared" si="119"/>
        <v>0</v>
      </c>
      <c r="AE347" s="48">
        <f t="shared" si="120"/>
        <v>0</v>
      </c>
      <c r="AF347" s="48">
        <f t="shared" si="121"/>
        <v>1</v>
      </c>
      <c r="AG347" s="48">
        <f t="shared" si="122"/>
        <v>51</v>
      </c>
      <c r="AH347" s="48">
        <f t="shared" si="123"/>
        <v>1</v>
      </c>
      <c r="AI347" s="13">
        <f t="shared" si="124"/>
        <v>1</v>
      </c>
      <c r="AJ347" s="24">
        <f t="shared" si="126"/>
        <v>4.9627791563275434E-4</v>
      </c>
    </row>
    <row r="348" spans="1:36">
      <c r="A348" s="6" t="s">
        <v>77</v>
      </c>
      <c r="B348" s="5"/>
      <c r="C348" s="5"/>
      <c r="D348" s="5"/>
      <c r="E348" s="5"/>
      <c r="F348" s="5"/>
      <c r="G348" s="5">
        <v>2</v>
      </c>
      <c r="H348" s="5">
        <v>4</v>
      </c>
      <c r="I348" s="5"/>
      <c r="J348" s="5"/>
      <c r="K348" s="5">
        <v>2</v>
      </c>
      <c r="L348" s="5"/>
      <c r="M348" s="5"/>
      <c r="N348" s="5">
        <v>8</v>
      </c>
      <c r="O348" s="5">
        <v>1</v>
      </c>
      <c r="P348" s="5">
        <v>1</v>
      </c>
      <c r="T348" s="48" t="str">
        <f t="shared" si="125"/>
        <v>SONSON</v>
      </c>
      <c r="U348" s="48">
        <f t="shared" ref="U348:U411" si="127">+B348</f>
        <v>0</v>
      </c>
      <c r="V348" s="48">
        <f t="shared" ref="V348:V411" si="128">+C348</f>
        <v>0</v>
      </c>
      <c r="W348" s="48">
        <f t="shared" ref="W348:W411" si="129">+D348</f>
        <v>0</v>
      </c>
      <c r="X348" s="48">
        <f t="shared" ref="X348:X411" si="130">+E348</f>
        <v>0</v>
      </c>
      <c r="Y348" s="48">
        <f t="shared" ref="Y348:Y411" si="131">+F348</f>
        <v>0</v>
      </c>
      <c r="Z348" s="48">
        <f t="shared" ref="Z348:Z411" si="132">+G348</f>
        <v>2</v>
      </c>
      <c r="AA348" s="48">
        <f t="shared" ref="AA348:AA411" si="133">+H348</f>
        <v>4</v>
      </c>
      <c r="AB348" s="48">
        <f t="shared" ref="AB348:AB411" si="134">+I348</f>
        <v>0</v>
      </c>
      <c r="AC348" s="48">
        <f t="shared" ref="AC348:AC411" si="135">+J348</f>
        <v>0</v>
      </c>
      <c r="AD348" s="48">
        <f t="shared" ref="AD348:AD411" si="136">+K348</f>
        <v>2</v>
      </c>
      <c r="AE348" s="48">
        <f t="shared" ref="AE348:AE411" si="137">+L348</f>
        <v>0</v>
      </c>
      <c r="AF348" s="48">
        <f t="shared" ref="AF348:AF411" si="138">+M348</f>
        <v>0</v>
      </c>
      <c r="AG348" s="48">
        <f t="shared" ref="AG348:AG411" si="139">+N348</f>
        <v>8</v>
      </c>
      <c r="AH348" s="48">
        <f t="shared" ref="AH348:AH411" si="140">+O348</f>
        <v>1</v>
      </c>
      <c r="AI348" s="13">
        <f t="shared" ref="AI348:AI411" si="141">+SUM(AH348)</f>
        <v>1</v>
      </c>
      <c r="AJ348" s="24">
        <f t="shared" si="126"/>
        <v>4.9627791563275434E-4</v>
      </c>
    </row>
    <row r="349" spans="1:36">
      <c r="A349" s="6" t="s">
        <v>44</v>
      </c>
      <c r="B349" s="5"/>
      <c r="C349" s="5"/>
      <c r="D349" s="5"/>
      <c r="E349" s="5"/>
      <c r="F349" s="5"/>
      <c r="G349" s="5">
        <v>1</v>
      </c>
      <c r="H349" s="5"/>
      <c r="I349" s="5"/>
      <c r="J349" s="5"/>
      <c r="K349" s="5"/>
      <c r="L349" s="5"/>
      <c r="M349" s="5"/>
      <c r="N349" s="5">
        <v>1</v>
      </c>
      <c r="O349" s="5">
        <v>1</v>
      </c>
      <c r="P349" s="5">
        <v>1</v>
      </c>
      <c r="T349" s="48" t="str">
        <f t="shared" ref="T349:T412" si="142">+A349</f>
        <v>COGUA</v>
      </c>
      <c r="U349" s="48">
        <f t="shared" si="127"/>
        <v>0</v>
      </c>
      <c r="V349" s="48">
        <f t="shared" si="128"/>
        <v>0</v>
      </c>
      <c r="W349" s="48">
        <f t="shared" si="129"/>
        <v>0</v>
      </c>
      <c r="X349" s="48">
        <f t="shared" si="130"/>
        <v>0</v>
      </c>
      <c r="Y349" s="48">
        <f t="shared" si="131"/>
        <v>0</v>
      </c>
      <c r="Z349" s="48">
        <f t="shared" si="132"/>
        <v>1</v>
      </c>
      <c r="AA349" s="48">
        <f t="shared" si="133"/>
        <v>0</v>
      </c>
      <c r="AB349" s="48">
        <f t="shared" si="134"/>
        <v>0</v>
      </c>
      <c r="AC349" s="48">
        <f t="shared" si="135"/>
        <v>0</v>
      </c>
      <c r="AD349" s="48">
        <f t="shared" si="136"/>
        <v>0</v>
      </c>
      <c r="AE349" s="48">
        <f t="shared" si="137"/>
        <v>0</v>
      </c>
      <c r="AF349" s="48">
        <f t="shared" si="138"/>
        <v>0</v>
      </c>
      <c r="AG349" s="48">
        <f t="shared" si="139"/>
        <v>1</v>
      </c>
      <c r="AH349" s="48">
        <f t="shared" si="140"/>
        <v>1</v>
      </c>
      <c r="AI349" s="13">
        <f t="shared" si="141"/>
        <v>1</v>
      </c>
      <c r="AJ349" s="24">
        <f t="shared" ref="AJ349:AJ412" si="143">+AI349/$AH$470</f>
        <v>4.9627791563275434E-4</v>
      </c>
    </row>
    <row r="350" spans="1:36">
      <c r="A350" s="6" t="s">
        <v>294</v>
      </c>
      <c r="B350" s="5">
        <v>54</v>
      </c>
      <c r="C350" s="5"/>
      <c r="D350" s="5"/>
      <c r="E350" s="5"/>
      <c r="F350" s="5"/>
      <c r="G350" s="5">
        <v>1</v>
      </c>
      <c r="H350" s="5"/>
      <c r="I350" s="5"/>
      <c r="J350" s="5"/>
      <c r="K350" s="5"/>
      <c r="L350" s="5"/>
      <c r="M350" s="5"/>
      <c r="N350" s="5">
        <v>55</v>
      </c>
      <c r="O350" s="5">
        <v>1</v>
      </c>
      <c r="P350" s="5">
        <v>1</v>
      </c>
      <c r="T350" s="48" t="str">
        <f t="shared" si="142"/>
        <v>GIRARDOT</v>
      </c>
      <c r="U350" s="48">
        <f t="shared" si="127"/>
        <v>54</v>
      </c>
      <c r="V350" s="48">
        <f t="shared" si="128"/>
        <v>0</v>
      </c>
      <c r="W350" s="48">
        <f t="shared" si="129"/>
        <v>0</v>
      </c>
      <c r="X350" s="48">
        <f t="shared" si="130"/>
        <v>0</v>
      </c>
      <c r="Y350" s="48">
        <f t="shared" si="131"/>
        <v>0</v>
      </c>
      <c r="Z350" s="48">
        <f t="shared" si="132"/>
        <v>1</v>
      </c>
      <c r="AA350" s="48">
        <f t="shared" si="133"/>
        <v>0</v>
      </c>
      <c r="AB350" s="48">
        <f t="shared" si="134"/>
        <v>0</v>
      </c>
      <c r="AC350" s="48">
        <f t="shared" si="135"/>
        <v>0</v>
      </c>
      <c r="AD350" s="48">
        <f t="shared" si="136"/>
        <v>0</v>
      </c>
      <c r="AE350" s="48">
        <f t="shared" si="137"/>
        <v>0</v>
      </c>
      <c r="AF350" s="48">
        <f t="shared" si="138"/>
        <v>0</v>
      </c>
      <c r="AG350" s="48">
        <f t="shared" si="139"/>
        <v>55</v>
      </c>
      <c r="AH350" s="48">
        <f t="shared" si="140"/>
        <v>1</v>
      </c>
      <c r="AI350" s="13">
        <f t="shared" si="141"/>
        <v>1</v>
      </c>
      <c r="AJ350" s="24">
        <f t="shared" si="143"/>
        <v>4.9627791563275434E-4</v>
      </c>
    </row>
    <row r="351" spans="1:36">
      <c r="A351" s="6" t="s">
        <v>643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>
        <v>1</v>
      </c>
      <c r="P351" s="5">
        <v>1</v>
      </c>
      <c r="T351" s="48" t="str">
        <f t="shared" si="142"/>
        <v>MACEO</v>
      </c>
      <c r="U351" s="48">
        <f t="shared" si="127"/>
        <v>0</v>
      </c>
      <c r="V351" s="48">
        <f t="shared" si="128"/>
        <v>0</v>
      </c>
      <c r="W351" s="48">
        <f t="shared" si="129"/>
        <v>0</v>
      </c>
      <c r="X351" s="48">
        <f t="shared" si="130"/>
        <v>0</v>
      </c>
      <c r="Y351" s="48">
        <f t="shared" si="131"/>
        <v>0</v>
      </c>
      <c r="Z351" s="48">
        <f t="shared" si="132"/>
        <v>0</v>
      </c>
      <c r="AA351" s="48">
        <f t="shared" si="133"/>
        <v>0</v>
      </c>
      <c r="AB351" s="48">
        <f t="shared" si="134"/>
        <v>0</v>
      </c>
      <c r="AC351" s="48">
        <f t="shared" si="135"/>
        <v>0</v>
      </c>
      <c r="AD351" s="48">
        <f t="shared" si="136"/>
        <v>0</v>
      </c>
      <c r="AE351" s="48">
        <f t="shared" si="137"/>
        <v>0</v>
      </c>
      <c r="AF351" s="48">
        <f t="shared" si="138"/>
        <v>0</v>
      </c>
      <c r="AG351" s="48">
        <f t="shared" si="139"/>
        <v>0</v>
      </c>
      <c r="AH351" s="48">
        <f t="shared" si="140"/>
        <v>1</v>
      </c>
      <c r="AI351" s="13">
        <f t="shared" si="141"/>
        <v>1</v>
      </c>
      <c r="AJ351" s="24">
        <f t="shared" si="143"/>
        <v>4.9627791563275434E-4</v>
      </c>
    </row>
    <row r="352" spans="1:36">
      <c r="A352" s="6" t="s">
        <v>448</v>
      </c>
      <c r="B352" s="5"/>
      <c r="C352" s="5"/>
      <c r="D352" s="5"/>
      <c r="E352" s="5"/>
      <c r="F352" s="5"/>
      <c r="G352" s="5"/>
      <c r="H352" s="5">
        <v>1</v>
      </c>
      <c r="I352" s="5"/>
      <c r="J352" s="5">
        <v>6</v>
      </c>
      <c r="K352" s="5"/>
      <c r="L352" s="5">
        <v>2</v>
      </c>
      <c r="M352" s="5">
        <v>3</v>
      </c>
      <c r="N352" s="5">
        <v>12</v>
      </c>
      <c r="O352" s="5">
        <v>1</v>
      </c>
      <c r="P352" s="5">
        <v>1</v>
      </c>
      <c r="T352" s="48" t="str">
        <f t="shared" si="142"/>
        <v>YARUMAL</v>
      </c>
      <c r="U352" s="48">
        <f t="shared" si="127"/>
        <v>0</v>
      </c>
      <c r="V352" s="48">
        <f t="shared" si="128"/>
        <v>0</v>
      </c>
      <c r="W352" s="48">
        <f t="shared" si="129"/>
        <v>0</v>
      </c>
      <c r="X352" s="48">
        <f t="shared" si="130"/>
        <v>0</v>
      </c>
      <c r="Y352" s="48">
        <f t="shared" si="131"/>
        <v>0</v>
      </c>
      <c r="Z352" s="48">
        <f t="shared" si="132"/>
        <v>0</v>
      </c>
      <c r="AA352" s="48">
        <f t="shared" si="133"/>
        <v>1</v>
      </c>
      <c r="AB352" s="48">
        <f t="shared" si="134"/>
        <v>0</v>
      </c>
      <c r="AC352" s="48">
        <f t="shared" si="135"/>
        <v>6</v>
      </c>
      <c r="AD352" s="48">
        <f t="shared" si="136"/>
        <v>0</v>
      </c>
      <c r="AE352" s="48">
        <f t="shared" si="137"/>
        <v>2</v>
      </c>
      <c r="AF352" s="48">
        <f t="shared" si="138"/>
        <v>3</v>
      </c>
      <c r="AG352" s="48">
        <f t="shared" si="139"/>
        <v>12</v>
      </c>
      <c r="AH352" s="48">
        <f t="shared" si="140"/>
        <v>1</v>
      </c>
      <c r="AI352" s="13">
        <f t="shared" si="141"/>
        <v>1</v>
      </c>
      <c r="AJ352" s="24">
        <f t="shared" si="143"/>
        <v>4.9627791563275434E-4</v>
      </c>
    </row>
    <row r="353" spans="1:36">
      <c r="A353" s="6" t="s">
        <v>561</v>
      </c>
      <c r="B353" s="5">
        <v>5</v>
      </c>
      <c r="C353" s="5">
        <v>3</v>
      </c>
      <c r="D353" s="5">
        <v>1</v>
      </c>
      <c r="E353" s="5">
        <v>3</v>
      </c>
      <c r="F353" s="5">
        <v>1</v>
      </c>
      <c r="G353" s="5">
        <v>2</v>
      </c>
      <c r="H353" s="5">
        <v>5</v>
      </c>
      <c r="I353" s="5">
        <v>5</v>
      </c>
      <c r="J353" s="5">
        <v>1</v>
      </c>
      <c r="K353" s="5">
        <v>4</v>
      </c>
      <c r="L353" s="5">
        <v>2</v>
      </c>
      <c r="M353" s="5">
        <v>3</v>
      </c>
      <c r="N353" s="5">
        <v>35</v>
      </c>
      <c r="O353" s="5">
        <v>1</v>
      </c>
      <c r="P353" s="5">
        <v>1</v>
      </c>
      <c r="T353" s="48" t="str">
        <f t="shared" si="142"/>
        <v>OCAÑA</v>
      </c>
      <c r="U353" s="48">
        <f t="shared" si="127"/>
        <v>5</v>
      </c>
      <c r="V353" s="48">
        <f t="shared" si="128"/>
        <v>3</v>
      </c>
      <c r="W353" s="48">
        <f t="shared" si="129"/>
        <v>1</v>
      </c>
      <c r="X353" s="48">
        <f t="shared" si="130"/>
        <v>3</v>
      </c>
      <c r="Y353" s="48">
        <f t="shared" si="131"/>
        <v>1</v>
      </c>
      <c r="Z353" s="48">
        <f t="shared" si="132"/>
        <v>2</v>
      </c>
      <c r="AA353" s="48">
        <f t="shared" si="133"/>
        <v>5</v>
      </c>
      <c r="AB353" s="48">
        <f t="shared" si="134"/>
        <v>5</v>
      </c>
      <c r="AC353" s="48">
        <f t="shared" si="135"/>
        <v>1</v>
      </c>
      <c r="AD353" s="48">
        <f t="shared" si="136"/>
        <v>4</v>
      </c>
      <c r="AE353" s="48">
        <f t="shared" si="137"/>
        <v>2</v>
      </c>
      <c r="AF353" s="48">
        <f t="shared" si="138"/>
        <v>3</v>
      </c>
      <c r="AG353" s="48">
        <f t="shared" si="139"/>
        <v>35</v>
      </c>
      <c r="AH353" s="48">
        <f t="shared" si="140"/>
        <v>1</v>
      </c>
      <c r="AI353" s="13">
        <f t="shared" si="141"/>
        <v>1</v>
      </c>
      <c r="AJ353" s="24">
        <f t="shared" si="143"/>
        <v>4.9627791563275434E-4</v>
      </c>
    </row>
    <row r="354" spans="1:36">
      <c r="A354" s="6" t="s">
        <v>472</v>
      </c>
      <c r="B354" s="5"/>
      <c r="C354" s="5"/>
      <c r="D354" s="5"/>
      <c r="E354" s="5"/>
      <c r="F354" s="5"/>
      <c r="G354" s="5"/>
      <c r="H354" s="5"/>
      <c r="I354" s="5">
        <v>1</v>
      </c>
      <c r="J354" s="5"/>
      <c r="K354" s="5"/>
      <c r="L354" s="5"/>
      <c r="M354" s="5">
        <v>1</v>
      </c>
      <c r="N354" s="5">
        <v>2</v>
      </c>
      <c r="O354" s="5">
        <v>1</v>
      </c>
      <c r="P354" s="5">
        <v>1</v>
      </c>
      <c r="T354" s="48" t="str">
        <f t="shared" si="142"/>
        <v>SABANALARGA</v>
      </c>
      <c r="U354" s="48">
        <f t="shared" si="127"/>
        <v>0</v>
      </c>
      <c r="V354" s="48">
        <f t="shared" si="128"/>
        <v>0</v>
      </c>
      <c r="W354" s="48">
        <f t="shared" si="129"/>
        <v>0</v>
      </c>
      <c r="X354" s="48">
        <f t="shared" si="130"/>
        <v>0</v>
      </c>
      <c r="Y354" s="48">
        <f t="shared" si="131"/>
        <v>0</v>
      </c>
      <c r="Z354" s="48">
        <f t="shared" si="132"/>
        <v>0</v>
      </c>
      <c r="AA354" s="48">
        <f t="shared" si="133"/>
        <v>0</v>
      </c>
      <c r="AB354" s="48">
        <f t="shared" si="134"/>
        <v>1</v>
      </c>
      <c r="AC354" s="48">
        <f t="shared" si="135"/>
        <v>0</v>
      </c>
      <c r="AD354" s="48">
        <f t="shared" si="136"/>
        <v>0</v>
      </c>
      <c r="AE354" s="48">
        <f t="shared" si="137"/>
        <v>0</v>
      </c>
      <c r="AF354" s="48">
        <f t="shared" si="138"/>
        <v>1</v>
      </c>
      <c r="AG354" s="48">
        <f t="shared" si="139"/>
        <v>2</v>
      </c>
      <c r="AH354" s="48">
        <f t="shared" si="140"/>
        <v>1</v>
      </c>
      <c r="AI354" s="13">
        <f t="shared" si="141"/>
        <v>1</v>
      </c>
      <c r="AJ354" s="24">
        <f t="shared" si="143"/>
        <v>4.9627791563275434E-4</v>
      </c>
    </row>
    <row r="355" spans="1:36">
      <c r="A355" s="6" t="s">
        <v>586</v>
      </c>
      <c r="B355" s="5">
        <v>3</v>
      </c>
      <c r="C355" s="5">
        <v>2</v>
      </c>
      <c r="D355" s="5">
        <v>2</v>
      </c>
      <c r="E355" s="5"/>
      <c r="F355" s="5">
        <v>1</v>
      </c>
      <c r="G355" s="5"/>
      <c r="H355" s="5">
        <v>1</v>
      </c>
      <c r="I355" s="5">
        <v>1</v>
      </c>
      <c r="J355" s="5">
        <v>3</v>
      </c>
      <c r="K355" s="5">
        <v>1</v>
      </c>
      <c r="L355" s="5">
        <v>1</v>
      </c>
      <c r="M355" s="5">
        <v>1</v>
      </c>
      <c r="N355" s="5">
        <v>16</v>
      </c>
      <c r="O355" s="5">
        <v>1</v>
      </c>
      <c r="P355" s="5">
        <v>1</v>
      </c>
      <c r="T355" s="48" t="str">
        <f t="shared" si="142"/>
        <v>PUERTO ASÍS</v>
      </c>
      <c r="U355" s="48">
        <f t="shared" si="127"/>
        <v>3</v>
      </c>
      <c r="V355" s="48">
        <f t="shared" si="128"/>
        <v>2</v>
      </c>
      <c r="W355" s="48">
        <f t="shared" si="129"/>
        <v>2</v>
      </c>
      <c r="X355" s="48">
        <f t="shared" si="130"/>
        <v>0</v>
      </c>
      <c r="Y355" s="48">
        <f t="shared" si="131"/>
        <v>1</v>
      </c>
      <c r="Z355" s="48">
        <f t="shared" si="132"/>
        <v>0</v>
      </c>
      <c r="AA355" s="48">
        <f t="shared" si="133"/>
        <v>1</v>
      </c>
      <c r="AB355" s="48">
        <f t="shared" si="134"/>
        <v>1</v>
      </c>
      <c r="AC355" s="48">
        <f t="shared" si="135"/>
        <v>3</v>
      </c>
      <c r="AD355" s="48">
        <f t="shared" si="136"/>
        <v>1</v>
      </c>
      <c r="AE355" s="48">
        <f t="shared" si="137"/>
        <v>1</v>
      </c>
      <c r="AF355" s="48">
        <f t="shared" si="138"/>
        <v>1</v>
      </c>
      <c r="AG355" s="48">
        <f t="shared" si="139"/>
        <v>16</v>
      </c>
      <c r="AH355" s="48">
        <f t="shared" si="140"/>
        <v>1</v>
      </c>
      <c r="AI355" s="13">
        <f t="shared" si="141"/>
        <v>1</v>
      </c>
      <c r="AJ355" s="24">
        <f t="shared" si="143"/>
        <v>4.9627791563275434E-4</v>
      </c>
    </row>
    <row r="356" spans="1:36">
      <c r="A356" s="6" t="s">
        <v>546</v>
      </c>
      <c r="B356" s="5"/>
      <c r="C356" s="5"/>
      <c r="D356" s="5"/>
      <c r="E356" s="5"/>
      <c r="F356" s="5"/>
      <c r="G356" s="5">
        <v>1</v>
      </c>
      <c r="H356" s="5">
        <v>1</v>
      </c>
      <c r="I356" s="5"/>
      <c r="J356" s="5"/>
      <c r="K356" s="5"/>
      <c r="L356" s="5"/>
      <c r="M356" s="5"/>
      <c r="N356" s="5">
        <v>2</v>
      </c>
      <c r="O356" s="5">
        <v>1</v>
      </c>
      <c r="P356" s="5">
        <v>1</v>
      </c>
      <c r="T356" s="48" t="str">
        <f t="shared" si="142"/>
        <v>CAÑASGORDAS</v>
      </c>
      <c r="U356" s="48">
        <f t="shared" si="127"/>
        <v>0</v>
      </c>
      <c r="V356" s="48">
        <f t="shared" si="128"/>
        <v>0</v>
      </c>
      <c r="W356" s="48">
        <f t="shared" si="129"/>
        <v>0</v>
      </c>
      <c r="X356" s="48">
        <f t="shared" si="130"/>
        <v>0</v>
      </c>
      <c r="Y356" s="48">
        <f t="shared" si="131"/>
        <v>0</v>
      </c>
      <c r="Z356" s="48">
        <f t="shared" si="132"/>
        <v>1</v>
      </c>
      <c r="AA356" s="48">
        <f t="shared" si="133"/>
        <v>1</v>
      </c>
      <c r="AB356" s="48">
        <f t="shared" si="134"/>
        <v>0</v>
      </c>
      <c r="AC356" s="48">
        <f t="shared" si="135"/>
        <v>0</v>
      </c>
      <c r="AD356" s="48">
        <f t="shared" si="136"/>
        <v>0</v>
      </c>
      <c r="AE356" s="48">
        <f t="shared" si="137"/>
        <v>0</v>
      </c>
      <c r="AF356" s="48">
        <f t="shared" si="138"/>
        <v>0</v>
      </c>
      <c r="AG356" s="48">
        <f t="shared" si="139"/>
        <v>2</v>
      </c>
      <c r="AH356" s="48">
        <f t="shared" si="140"/>
        <v>1</v>
      </c>
      <c r="AI356" s="13">
        <f t="shared" si="141"/>
        <v>1</v>
      </c>
      <c r="AJ356" s="24">
        <f t="shared" si="143"/>
        <v>4.9627791563275434E-4</v>
      </c>
    </row>
    <row r="357" spans="1:36">
      <c r="A357" s="6" t="s">
        <v>594</v>
      </c>
      <c r="B357" s="5">
        <v>2</v>
      </c>
      <c r="C357" s="5">
        <v>3</v>
      </c>
      <c r="D357" s="5">
        <v>1</v>
      </c>
      <c r="E357" s="5"/>
      <c r="F357" s="5"/>
      <c r="G357" s="5">
        <v>2</v>
      </c>
      <c r="H357" s="5"/>
      <c r="I357" s="5">
        <v>1</v>
      </c>
      <c r="J357" s="5">
        <v>1</v>
      </c>
      <c r="K357" s="5">
        <v>1</v>
      </c>
      <c r="L357" s="5">
        <v>1</v>
      </c>
      <c r="M357" s="5">
        <v>1</v>
      </c>
      <c r="N357" s="5">
        <v>13</v>
      </c>
      <c r="O357" s="5">
        <v>1</v>
      </c>
      <c r="P357" s="5">
        <v>1</v>
      </c>
      <c r="T357" s="48" t="str">
        <f t="shared" si="142"/>
        <v>SAN ANDRÉS DE TUMACO</v>
      </c>
      <c r="U357" s="48">
        <f t="shared" si="127"/>
        <v>2</v>
      </c>
      <c r="V357" s="48">
        <f t="shared" si="128"/>
        <v>3</v>
      </c>
      <c r="W357" s="48">
        <f t="shared" si="129"/>
        <v>1</v>
      </c>
      <c r="X357" s="48">
        <f t="shared" si="130"/>
        <v>0</v>
      </c>
      <c r="Y357" s="48">
        <f t="shared" si="131"/>
        <v>0</v>
      </c>
      <c r="Z357" s="48">
        <f t="shared" si="132"/>
        <v>2</v>
      </c>
      <c r="AA357" s="48">
        <f t="shared" si="133"/>
        <v>0</v>
      </c>
      <c r="AB357" s="48">
        <f t="shared" si="134"/>
        <v>1</v>
      </c>
      <c r="AC357" s="48">
        <f t="shared" si="135"/>
        <v>1</v>
      </c>
      <c r="AD357" s="48">
        <f t="shared" si="136"/>
        <v>1</v>
      </c>
      <c r="AE357" s="48">
        <f t="shared" si="137"/>
        <v>1</v>
      </c>
      <c r="AF357" s="48">
        <f t="shared" si="138"/>
        <v>1</v>
      </c>
      <c r="AG357" s="48">
        <f t="shared" si="139"/>
        <v>13</v>
      </c>
      <c r="AH357" s="48">
        <f t="shared" si="140"/>
        <v>1</v>
      </c>
      <c r="AI357" s="13">
        <f t="shared" si="141"/>
        <v>1</v>
      </c>
      <c r="AJ357" s="24">
        <f t="shared" si="143"/>
        <v>4.9627791563275434E-4</v>
      </c>
    </row>
    <row r="358" spans="1:36">
      <c r="A358" s="6" t="s">
        <v>666</v>
      </c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>
        <v>1</v>
      </c>
      <c r="P358" s="5">
        <v>1</v>
      </c>
      <c r="T358" s="48" t="str">
        <f t="shared" si="142"/>
        <v>TIMBIO</v>
      </c>
      <c r="U358" s="48">
        <f t="shared" si="127"/>
        <v>0</v>
      </c>
      <c r="V358" s="48">
        <f t="shared" si="128"/>
        <v>0</v>
      </c>
      <c r="W358" s="48">
        <f t="shared" si="129"/>
        <v>0</v>
      </c>
      <c r="X358" s="48">
        <f t="shared" si="130"/>
        <v>0</v>
      </c>
      <c r="Y358" s="48">
        <f t="shared" si="131"/>
        <v>0</v>
      </c>
      <c r="Z358" s="48">
        <f t="shared" si="132"/>
        <v>0</v>
      </c>
      <c r="AA358" s="48">
        <f t="shared" si="133"/>
        <v>0</v>
      </c>
      <c r="AB358" s="48">
        <f t="shared" si="134"/>
        <v>0</v>
      </c>
      <c r="AC358" s="48">
        <f t="shared" si="135"/>
        <v>0</v>
      </c>
      <c r="AD358" s="48">
        <f t="shared" si="136"/>
        <v>0</v>
      </c>
      <c r="AE358" s="48">
        <f t="shared" si="137"/>
        <v>0</v>
      </c>
      <c r="AF358" s="48">
        <f t="shared" si="138"/>
        <v>0</v>
      </c>
      <c r="AG358" s="48">
        <f t="shared" si="139"/>
        <v>0</v>
      </c>
      <c r="AH358" s="48">
        <f t="shared" si="140"/>
        <v>1</v>
      </c>
      <c r="AI358" s="13">
        <f t="shared" si="141"/>
        <v>1</v>
      </c>
      <c r="AJ358" s="24">
        <f t="shared" si="143"/>
        <v>4.9627791563275434E-4</v>
      </c>
    </row>
    <row r="359" spans="1:36">
      <c r="A359" s="6" t="s">
        <v>576</v>
      </c>
      <c r="B359" s="5">
        <v>4</v>
      </c>
      <c r="C359" s="5">
        <v>6</v>
      </c>
      <c r="D359" s="5">
        <v>3</v>
      </c>
      <c r="E359" s="5">
        <v>2</v>
      </c>
      <c r="F359" s="5">
        <v>1</v>
      </c>
      <c r="G359" s="5">
        <v>1</v>
      </c>
      <c r="H359" s="5">
        <v>4</v>
      </c>
      <c r="I359" s="5"/>
      <c r="J359" s="5">
        <v>4</v>
      </c>
      <c r="K359" s="5"/>
      <c r="L359" s="5">
        <v>2</v>
      </c>
      <c r="M359" s="5">
        <v>1</v>
      </c>
      <c r="N359" s="5">
        <v>28</v>
      </c>
      <c r="O359" s="5">
        <v>1</v>
      </c>
      <c r="P359" s="5">
        <v>1</v>
      </c>
      <c r="T359" s="48" t="str">
        <f t="shared" si="142"/>
        <v>LÓPEZ DE MICAY</v>
      </c>
      <c r="U359" s="48">
        <f t="shared" si="127"/>
        <v>4</v>
      </c>
      <c r="V359" s="48">
        <f t="shared" si="128"/>
        <v>6</v>
      </c>
      <c r="W359" s="48">
        <f t="shared" si="129"/>
        <v>3</v>
      </c>
      <c r="X359" s="48">
        <f t="shared" si="130"/>
        <v>2</v>
      </c>
      <c r="Y359" s="48">
        <f t="shared" si="131"/>
        <v>1</v>
      </c>
      <c r="Z359" s="48">
        <f t="shared" si="132"/>
        <v>1</v>
      </c>
      <c r="AA359" s="48">
        <f t="shared" si="133"/>
        <v>4</v>
      </c>
      <c r="AB359" s="48">
        <f t="shared" si="134"/>
        <v>0</v>
      </c>
      <c r="AC359" s="48">
        <f t="shared" si="135"/>
        <v>4</v>
      </c>
      <c r="AD359" s="48">
        <f t="shared" si="136"/>
        <v>0</v>
      </c>
      <c r="AE359" s="48">
        <f t="shared" si="137"/>
        <v>2</v>
      </c>
      <c r="AF359" s="48">
        <f t="shared" si="138"/>
        <v>1</v>
      </c>
      <c r="AG359" s="48">
        <f t="shared" si="139"/>
        <v>28</v>
      </c>
      <c r="AH359" s="48">
        <f t="shared" si="140"/>
        <v>1</v>
      </c>
      <c r="AI359" s="13">
        <f t="shared" si="141"/>
        <v>1</v>
      </c>
      <c r="AJ359" s="24">
        <f t="shared" si="143"/>
        <v>4.9627791563275434E-4</v>
      </c>
    </row>
    <row r="360" spans="1:36">
      <c r="A360" s="6" t="s">
        <v>674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>
        <v>1</v>
      </c>
      <c r="P360" s="5">
        <v>1</v>
      </c>
      <c r="T360" s="48" t="str">
        <f t="shared" si="142"/>
        <v>SANTA CRUZ DE MOMPOX</v>
      </c>
      <c r="U360" s="48">
        <f t="shared" si="127"/>
        <v>0</v>
      </c>
      <c r="V360" s="48">
        <f t="shared" si="128"/>
        <v>0</v>
      </c>
      <c r="W360" s="48">
        <f t="shared" si="129"/>
        <v>0</v>
      </c>
      <c r="X360" s="48">
        <f t="shared" si="130"/>
        <v>0</v>
      </c>
      <c r="Y360" s="48">
        <f t="shared" si="131"/>
        <v>0</v>
      </c>
      <c r="Z360" s="48">
        <f t="shared" si="132"/>
        <v>0</v>
      </c>
      <c r="AA360" s="48">
        <f t="shared" si="133"/>
        <v>0</v>
      </c>
      <c r="AB360" s="48">
        <f t="shared" si="134"/>
        <v>0</v>
      </c>
      <c r="AC360" s="48">
        <f t="shared" si="135"/>
        <v>0</v>
      </c>
      <c r="AD360" s="48">
        <f t="shared" si="136"/>
        <v>0</v>
      </c>
      <c r="AE360" s="48">
        <f t="shared" si="137"/>
        <v>0</v>
      </c>
      <c r="AF360" s="48">
        <f t="shared" si="138"/>
        <v>0</v>
      </c>
      <c r="AG360" s="48">
        <f t="shared" si="139"/>
        <v>0</v>
      </c>
      <c r="AH360" s="48">
        <f t="shared" si="140"/>
        <v>1</v>
      </c>
      <c r="AI360" s="13">
        <f t="shared" si="141"/>
        <v>1</v>
      </c>
      <c r="AJ360" s="24">
        <f t="shared" si="143"/>
        <v>4.9627791563275434E-4</v>
      </c>
    </row>
    <row r="361" spans="1:36">
      <c r="A361" s="6" t="s">
        <v>641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>
        <v>1</v>
      </c>
      <c r="P361" s="5">
        <v>1</v>
      </c>
      <c r="T361" s="48" t="str">
        <f t="shared" si="142"/>
        <v>GIRARDOTA</v>
      </c>
      <c r="U361" s="48">
        <f t="shared" si="127"/>
        <v>0</v>
      </c>
      <c r="V361" s="48">
        <f t="shared" si="128"/>
        <v>0</v>
      </c>
      <c r="W361" s="48">
        <f t="shared" si="129"/>
        <v>0</v>
      </c>
      <c r="X361" s="48">
        <f t="shared" si="130"/>
        <v>0</v>
      </c>
      <c r="Y361" s="48">
        <f t="shared" si="131"/>
        <v>0</v>
      </c>
      <c r="Z361" s="48">
        <f t="shared" si="132"/>
        <v>0</v>
      </c>
      <c r="AA361" s="48">
        <f t="shared" si="133"/>
        <v>0</v>
      </c>
      <c r="AB361" s="48">
        <f t="shared" si="134"/>
        <v>0</v>
      </c>
      <c r="AC361" s="48">
        <f t="shared" si="135"/>
        <v>0</v>
      </c>
      <c r="AD361" s="48">
        <f t="shared" si="136"/>
        <v>0</v>
      </c>
      <c r="AE361" s="48">
        <f t="shared" si="137"/>
        <v>0</v>
      </c>
      <c r="AF361" s="48">
        <f t="shared" si="138"/>
        <v>0</v>
      </c>
      <c r="AG361" s="48">
        <f t="shared" si="139"/>
        <v>0</v>
      </c>
      <c r="AH361" s="48">
        <f t="shared" si="140"/>
        <v>1</v>
      </c>
      <c r="AI361" s="13">
        <f t="shared" si="141"/>
        <v>1</v>
      </c>
      <c r="AJ361" s="24">
        <f t="shared" si="143"/>
        <v>4.9627791563275434E-4</v>
      </c>
    </row>
    <row r="362" spans="1:36">
      <c r="A362" s="6" t="s">
        <v>571</v>
      </c>
      <c r="B362" s="5">
        <v>2</v>
      </c>
      <c r="C362" s="5">
        <v>7</v>
      </c>
      <c r="D362" s="5"/>
      <c r="E362" s="5">
        <v>2</v>
      </c>
      <c r="F362" s="5">
        <v>2</v>
      </c>
      <c r="G362" s="5"/>
      <c r="H362" s="5"/>
      <c r="I362" s="5"/>
      <c r="J362" s="5"/>
      <c r="K362" s="5">
        <v>2</v>
      </c>
      <c r="L362" s="5"/>
      <c r="M362" s="5">
        <v>2</v>
      </c>
      <c r="N362" s="5">
        <v>17</v>
      </c>
      <c r="O362" s="5">
        <v>1</v>
      </c>
      <c r="P362" s="5">
        <v>1</v>
      </c>
      <c r="T362" s="48" t="str">
        <f t="shared" si="142"/>
        <v>IBAGUÉ</v>
      </c>
      <c r="U362" s="48">
        <f t="shared" si="127"/>
        <v>2</v>
      </c>
      <c r="V362" s="48">
        <f t="shared" si="128"/>
        <v>7</v>
      </c>
      <c r="W362" s="48">
        <f t="shared" si="129"/>
        <v>0</v>
      </c>
      <c r="X362" s="48">
        <f t="shared" si="130"/>
        <v>2</v>
      </c>
      <c r="Y362" s="48">
        <f t="shared" si="131"/>
        <v>2</v>
      </c>
      <c r="Z362" s="48">
        <f t="shared" si="132"/>
        <v>0</v>
      </c>
      <c r="AA362" s="48">
        <f t="shared" si="133"/>
        <v>0</v>
      </c>
      <c r="AB362" s="48">
        <f t="shared" si="134"/>
        <v>0</v>
      </c>
      <c r="AC362" s="48">
        <f t="shared" si="135"/>
        <v>0</v>
      </c>
      <c r="AD362" s="48">
        <f t="shared" si="136"/>
        <v>2</v>
      </c>
      <c r="AE362" s="48">
        <f t="shared" si="137"/>
        <v>0</v>
      </c>
      <c r="AF362" s="48">
        <f t="shared" si="138"/>
        <v>2</v>
      </c>
      <c r="AG362" s="48">
        <f t="shared" si="139"/>
        <v>17</v>
      </c>
      <c r="AH362" s="48">
        <f t="shared" si="140"/>
        <v>1</v>
      </c>
      <c r="AI362" s="13">
        <f t="shared" si="141"/>
        <v>1</v>
      </c>
      <c r="AJ362" s="24">
        <f t="shared" si="143"/>
        <v>4.9627791563275434E-4</v>
      </c>
    </row>
    <row r="363" spans="1:36">
      <c r="A363" s="6" t="s">
        <v>645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>
        <v>1</v>
      </c>
      <c r="P363" s="5">
        <v>1</v>
      </c>
      <c r="T363" s="48" t="str">
        <f t="shared" si="142"/>
        <v>TOLEDO</v>
      </c>
      <c r="U363" s="48">
        <f t="shared" si="127"/>
        <v>0</v>
      </c>
      <c r="V363" s="48">
        <f t="shared" si="128"/>
        <v>0</v>
      </c>
      <c r="W363" s="48">
        <f t="shared" si="129"/>
        <v>0</v>
      </c>
      <c r="X363" s="48">
        <f t="shared" si="130"/>
        <v>0</v>
      </c>
      <c r="Y363" s="48">
        <f t="shared" si="131"/>
        <v>0</v>
      </c>
      <c r="Z363" s="48">
        <f t="shared" si="132"/>
        <v>0</v>
      </c>
      <c r="AA363" s="48">
        <f t="shared" si="133"/>
        <v>0</v>
      </c>
      <c r="AB363" s="48">
        <f t="shared" si="134"/>
        <v>0</v>
      </c>
      <c r="AC363" s="48">
        <f t="shared" si="135"/>
        <v>0</v>
      </c>
      <c r="AD363" s="48">
        <f t="shared" si="136"/>
        <v>0</v>
      </c>
      <c r="AE363" s="48">
        <f t="shared" si="137"/>
        <v>0</v>
      </c>
      <c r="AF363" s="48">
        <f t="shared" si="138"/>
        <v>0</v>
      </c>
      <c r="AG363" s="48">
        <f t="shared" si="139"/>
        <v>0</v>
      </c>
      <c r="AH363" s="48">
        <f t="shared" si="140"/>
        <v>1</v>
      </c>
      <c r="AI363" s="13">
        <f t="shared" si="141"/>
        <v>1</v>
      </c>
      <c r="AJ363" s="24">
        <f t="shared" si="143"/>
        <v>4.9627791563275434E-4</v>
      </c>
    </row>
    <row r="364" spans="1:36">
      <c r="A364" s="6" t="s">
        <v>48</v>
      </c>
      <c r="B364" s="5"/>
      <c r="C364" s="5"/>
      <c r="D364" s="5"/>
      <c r="E364" s="5"/>
      <c r="F364" s="5"/>
      <c r="G364" s="5">
        <v>1</v>
      </c>
      <c r="H364" s="5"/>
      <c r="I364" s="5">
        <v>1</v>
      </c>
      <c r="J364" s="5"/>
      <c r="K364" s="5"/>
      <c r="L364" s="5"/>
      <c r="M364" s="5">
        <v>2</v>
      </c>
      <c r="N364" s="5">
        <v>4</v>
      </c>
      <c r="O364" s="5">
        <v>1</v>
      </c>
      <c r="P364" s="5">
        <v>1</v>
      </c>
      <c r="T364" s="48" t="str">
        <f t="shared" si="142"/>
        <v>JERICO</v>
      </c>
      <c r="U364" s="48">
        <f t="shared" si="127"/>
        <v>0</v>
      </c>
      <c r="V364" s="48">
        <f t="shared" si="128"/>
        <v>0</v>
      </c>
      <c r="W364" s="48">
        <f t="shared" si="129"/>
        <v>0</v>
      </c>
      <c r="X364" s="48">
        <f t="shared" si="130"/>
        <v>0</v>
      </c>
      <c r="Y364" s="48">
        <f t="shared" si="131"/>
        <v>0</v>
      </c>
      <c r="Z364" s="48">
        <f t="shared" si="132"/>
        <v>1</v>
      </c>
      <c r="AA364" s="48">
        <f t="shared" si="133"/>
        <v>0</v>
      </c>
      <c r="AB364" s="48">
        <f t="shared" si="134"/>
        <v>1</v>
      </c>
      <c r="AC364" s="48">
        <f t="shared" si="135"/>
        <v>0</v>
      </c>
      <c r="AD364" s="48">
        <f t="shared" si="136"/>
        <v>0</v>
      </c>
      <c r="AE364" s="48">
        <f t="shared" si="137"/>
        <v>0</v>
      </c>
      <c r="AF364" s="48">
        <f t="shared" si="138"/>
        <v>2</v>
      </c>
      <c r="AG364" s="48">
        <f t="shared" si="139"/>
        <v>4</v>
      </c>
      <c r="AH364" s="48">
        <f t="shared" si="140"/>
        <v>1</v>
      </c>
      <c r="AI364" s="13">
        <f t="shared" si="141"/>
        <v>1</v>
      </c>
      <c r="AJ364" s="24">
        <f t="shared" si="143"/>
        <v>4.9627791563275434E-4</v>
      </c>
    </row>
    <row r="365" spans="1:36">
      <c r="A365" s="6" t="s">
        <v>568</v>
      </c>
      <c r="B365" s="5">
        <v>9</v>
      </c>
      <c r="C365" s="5">
        <v>10</v>
      </c>
      <c r="D365" s="5">
        <v>4</v>
      </c>
      <c r="E365" s="5">
        <v>2</v>
      </c>
      <c r="F365" s="5"/>
      <c r="G365" s="5">
        <v>2</v>
      </c>
      <c r="H365" s="5">
        <v>2</v>
      </c>
      <c r="I365" s="5">
        <v>2</v>
      </c>
      <c r="J365" s="5">
        <v>5</v>
      </c>
      <c r="K365" s="5">
        <v>2</v>
      </c>
      <c r="L365" s="5">
        <v>4</v>
      </c>
      <c r="M365" s="5">
        <v>1</v>
      </c>
      <c r="N365" s="5">
        <v>43</v>
      </c>
      <c r="O365" s="5">
        <v>1</v>
      </c>
      <c r="P365" s="5">
        <v>1</v>
      </c>
      <c r="T365" s="48" t="str">
        <f t="shared" si="142"/>
        <v>BAHÍA SOLANO</v>
      </c>
      <c r="U365" s="48">
        <f t="shared" si="127"/>
        <v>9</v>
      </c>
      <c r="V365" s="48">
        <f t="shared" si="128"/>
        <v>10</v>
      </c>
      <c r="W365" s="48">
        <f t="shared" si="129"/>
        <v>4</v>
      </c>
      <c r="X365" s="48">
        <f t="shared" si="130"/>
        <v>2</v>
      </c>
      <c r="Y365" s="48">
        <f t="shared" si="131"/>
        <v>0</v>
      </c>
      <c r="Z365" s="48">
        <f t="shared" si="132"/>
        <v>2</v>
      </c>
      <c r="AA365" s="48">
        <f t="shared" si="133"/>
        <v>2</v>
      </c>
      <c r="AB365" s="48">
        <f t="shared" si="134"/>
        <v>2</v>
      </c>
      <c r="AC365" s="48">
        <f t="shared" si="135"/>
        <v>5</v>
      </c>
      <c r="AD365" s="48">
        <f t="shared" si="136"/>
        <v>2</v>
      </c>
      <c r="AE365" s="48">
        <f t="shared" si="137"/>
        <v>4</v>
      </c>
      <c r="AF365" s="48">
        <f t="shared" si="138"/>
        <v>1</v>
      </c>
      <c r="AG365" s="48">
        <f t="shared" si="139"/>
        <v>43</v>
      </c>
      <c r="AH365" s="48">
        <f t="shared" si="140"/>
        <v>1</v>
      </c>
      <c r="AI365" s="13">
        <f t="shared" si="141"/>
        <v>1</v>
      </c>
      <c r="AJ365" s="24">
        <f t="shared" si="143"/>
        <v>4.9627791563275434E-4</v>
      </c>
    </row>
    <row r="366" spans="1:36">
      <c r="A366" s="6" t="s">
        <v>658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>
        <v>1</v>
      </c>
      <c r="P366" s="5">
        <v>1</v>
      </c>
      <c r="T366" s="48" t="str">
        <f t="shared" si="142"/>
        <v>TRINIDAD</v>
      </c>
      <c r="U366" s="48">
        <f t="shared" si="127"/>
        <v>0</v>
      </c>
      <c r="V366" s="48">
        <f t="shared" si="128"/>
        <v>0</v>
      </c>
      <c r="W366" s="48">
        <f t="shared" si="129"/>
        <v>0</v>
      </c>
      <c r="X366" s="48">
        <f t="shared" si="130"/>
        <v>0</v>
      </c>
      <c r="Y366" s="48">
        <f t="shared" si="131"/>
        <v>0</v>
      </c>
      <c r="Z366" s="48">
        <f t="shared" si="132"/>
        <v>0</v>
      </c>
      <c r="AA366" s="48">
        <f t="shared" si="133"/>
        <v>0</v>
      </c>
      <c r="AB366" s="48">
        <f t="shared" si="134"/>
        <v>0</v>
      </c>
      <c r="AC366" s="48">
        <f t="shared" si="135"/>
        <v>0</v>
      </c>
      <c r="AD366" s="48">
        <f t="shared" si="136"/>
        <v>0</v>
      </c>
      <c r="AE366" s="48">
        <f t="shared" si="137"/>
        <v>0</v>
      </c>
      <c r="AF366" s="48">
        <f t="shared" si="138"/>
        <v>0</v>
      </c>
      <c r="AG366" s="48">
        <f t="shared" si="139"/>
        <v>0</v>
      </c>
      <c r="AH366" s="48">
        <f t="shared" si="140"/>
        <v>1</v>
      </c>
      <c r="AI366" s="13">
        <f t="shared" si="141"/>
        <v>1</v>
      </c>
      <c r="AJ366" s="24">
        <f t="shared" si="143"/>
        <v>4.9627791563275434E-4</v>
      </c>
    </row>
    <row r="367" spans="1:36">
      <c r="A367" s="6" t="s">
        <v>588</v>
      </c>
      <c r="B367" s="5">
        <v>1</v>
      </c>
      <c r="C367" s="5">
        <v>1</v>
      </c>
      <c r="D367" s="5"/>
      <c r="E367" s="5"/>
      <c r="F367" s="5"/>
      <c r="G367" s="5"/>
      <c r="H367" s="5"/>
      <c r="I367" s="5"/>
      <c r="J367" s="5">
        <v>1</v>
      </c>
      <c r="K367" s="5">
        <v>12</v>
      </c>
      <c r="L367" s="5">
        <v>1</v>
      </c>
      <c r="M367" s="5"/>
      <c r="N367" s="5">
        <v>16</v>
      </c>
      <c r="O367" s="5"/>
      <c r="P367" s="5"/>
      <c r="T367" s="48" t="str">
        <f t="shared" si="142"/>
        <v>PUERTO LEGUÍZAMO</v>
      </c>
      <c r="U367" s="48">
        <f t="shared" si="127"/>
        <v>1</v>
      </c>
      <c r="V367" s="48">
        <f t="shared" si="128"/>
        <v>1</v>
      </c>
      <c r="W367" s="48">
        <f t="shared" si="129"/>
        <v>0</v>
      </c>
      <c r="X367" s="48">
        <f t="shared" si="130"/>
        <v>0</v>
      </c>
      <c r="Y367" s="48">
        <f t="shared" si="131"/>
        <v>0</v>
      </c>
      <c r="Z367" s="48">
        <f t="shared" si="132"/>
        <v>0</v>
      </c>
      <c r="AA367" s="48">
        <f t="shared" si="133"/>
        <v>0</v>
      </c>
      <c r="AB367" s="48">
        <f t="shared" si="134"/>
        <v>0</v>
      </c>
      <c r="AC367" s="48">
        <f t="shared" si="135"/>
        <v>1</v>
      </c>
      <c r="AD367" s="48">
        <f t="shared" si="136"/>
        <v>12</v>
      </c>
      <c r="AE367" s="48">
        <f t="shared" si="137"/>
        <v>1</v>
      </c>
      <c r="AF367" s="48">
        <f t="shared" si="138"/>
        <v>0</v>
      </c>
      <c r="AG367" s="48">
        <f t="shared" si="139"/>
        <v>16</v>
      </c>
      <c r="AH367" s="48">
        <f t="shared" si="140"/>
        <v>0</v>
      </c>
      <c r="AI367" s="13">
        <f t="shared" si="141"/>
        <v>0</v>
      </c>
      <c r="AJ367" s="24">
        <f t="shared" si="143"/>
        <v>0</v>
      </c>
    </row>
    <row r="368" spans="1:36">
      <c r="A368" s="6" t="s">
        <v>56</v>
      </c>
      <c r="B368" s="5"/>
      <c r="C368" s="5"/>
      <c r="D368" s="5"/>
      <c r="E368" s="5"/>
      <c r="F368" s="5"/>
      <c r="G368" s="5">
        <v>2</v>
      </c>
      <c r="H368" s="5"/>
      <c r="I368" s="5"/>
      <c r="J368" s="5"/>
      <c r="K368" s="5"/>
      <c r="L368" s="5"/>
      <c r="M368" s="5"/>
      <c r="N368" s="5">
        <v>2</v>
      </c>
      <c r="O368" s="5"/>
      <c r="P368" s="5"/>
      <c r="T368" s="48" t="str">
        <f t="shared" si="142"/>
        <v>GAMA</v>
      </c>
      <c r="U368" s="48">
        <f t="shared" si="127"/>
        <v>0</v>
      </c>
      <c r="V368" s="48">
        <f t="shared" si="128"/>
        <v>0</v>
      </c>
      <c r="W368" s="48">
        <f t="shared" si="129"/>
        <v>0</v>
      </c>
      <c r="X368" s="48">
        <f t="shared" si="130"/>
        <v>0</v>
      </c>
      <c r="Y368" s="48">
        <f t="shared" si="131"/>
        <v>0</v>
      </c>
      <c r="Z368" s="48">
        <f t="shared" si="132"/>
        <v>2</v>
      </c>
      <c r="AA368" s="48">
        <f t="shared" si="133"/>
        <v>0</v>
      </c>
      <c r="AB368" s="48">
        <f t="shared" si="134"/>
        <v>0</v>
      </c>
      <c r="AC368" s="48">
        <f t="shared" si="135"/>
        <v>0</v>
      </c>
      <c r="AD368" s="48">
        <f t="shared" si="136"/>
        <v>0</v>
      </c>
      <c r="AE368" s="48">
        <f t="shared" si="137"/>
        <v>0</v>
      </c>
      <c r="AF368" s="48">
        <f t="shared" si="138"/>
        <v>0</v>
      </c>
      <c r="AG368" s="48">
        <f t="shared" si="139"/>
        <v>2</v>
      </c>
      <c r="AH368" s="48">
        <f t="shared" si="140"/>
        <v>0</v>
      </c>
      <c r="AI368" s="13">
        <f t="shared" si="141"/>
        <v>0</v>
      </c>
      <c r="AJ368" s="24">
        <f t="shared" si="143"/>
        <v>0</v>
      </c>
    </row>
    <row r="369" spans="1:36">
      <c r="A369" s="6" t="s">
        <v>618</v>
      </c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>
        <v>4</v>
      </c>
      <c r="M369" s="5"/>
      <c r="N369" s="5">
        <v>4</v>
      </c>
      <c r="O369" s="5"/>
      <c r="P369" s="5"/>
      <c r="T369" s="48" t="str">
        <f t="shared" si="142"/>
        <v>UBATE</v>
      </c>
      <c r="U369" s="48">
        <f t="shared" si="127"/>
        <v>0</v>
      </c>
      <c r="V369" s="48">
        <f t="shared" si="128"/>
        <v>0</v>
      </c>
      <c r="W369" s="48">
        <f t="shared" si="129"/>
        <v>0</v>
      </c>
      <c r="X369" s="48">
        <f t="shared" si="130"/>
        <v>0</v>
      </c>
      <c r="Y369" s="48">
        <f t="shared" si="131"/>
        <v>0</v>
      </c>
      <c r="Z369" s="48">
        <f t="shared" si="132"/>
        <v>0</v>
      </c>
      <c r="AA369" s="48">
        <f t="shared" si="133"/>
        <v>0</v>
      </c>
      <c r="AB369" s="48">
        <f t="shared" si="134"/>
        <v>0</v>
      </c>
      <c r="AC369" s="48">
        <f t="shared" si="135"/>
        <v>0</v>
      </c>
      <c r="AD369" s="48">
        <f t="shared" si="136"/>
        <v>0</v>
      </c>
      <c r="AE369" s="48">
        <f t="shared" si="137"/>
        <v>4</v>
      </c>
      <c r="AF369" s="48">
        <f t="shared" si="138"/>
        <v>0</v>
      </c>
      <c r="AG369" s="48">
        <f t="shared" si="139"/>
        <v>4</v>
      </c>
      <c r="AH369" s="48">
        <f t="shared" si="140"/>
        <v>0</v>
      </c>
      <c r="AI369" s="13">
        <f t="shared" si="141"/>
        <v>0</v>
      </c>
      <c r="AJ369" s="24">
        <f t="shared" si="143"/>
        <v>0</v>
      </c>
    </row>
    <row r="370" spans="1:36">
      <c r="A370" s="6" t="s">
        <v>335</v>
      </c>
      <c r="B370" s="5"/>
      <c r="C370" s="5">
        <v>1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>
        <v>1</v>
      </c>
      <c r="O370" s="5"/>
      <c r="P370" s="5"/>
      <c r="T370" s="48" t="str">
        <f t="shared" si="142"/>
        <v>VILLANUEVA - GUAJIRA</v>
      </c>
      <c r="U370" s="48">
        <f t="shared" si="127"/>
        <v>0</v>
      </c>
      <c r="V370" s="48">
        <f t="shared" si="128"/>
        <v>1</v>
      </c>
      <c r="W370" s="48">
        <f t="shared" si="129"/>
        <v>0</v>
      </c>
      <c r="X370" s="48">
        <f t="shared" si="130"/>
        <v>0</v>
      </c>
      <c r="Y370" s="48">
        <f t="shared" si="131"/>
        <v>0</v>
      </c>
      <c r="Z370" s="48">
        <f t="shared" si="132"/>
        <v>0</v>
      </c>
      <c r="AA370" s="48">
        <f t="shared" si="133"/>
        <v>0</v>
      </c>
      <c r="AB370" s="48">
        <f t="shared" si="134"/>
        <v>0</v>
      </c>
      <c r="AC370" s="48">
        <f t="shared" si="135"/>
        <v>0</v>
      </c>
      <c r="AD370" s="48">
        <f t="shared" si="136"/>
        <v>0</v>
      </c>
      <c r="AE370" s="48">
        <f t="shared" si="137"/>
        <v>0</v>
      </c>
      <c r="AF370" s="48">
        <f t="shared" si="138"/>
        <v>0</v>
      </c>
      <c r="AG370" s="48">
        <f t="shared" si="139"/>
        <v>1</v>
      </c>
      <c r="AH370" s="48">
        <f t="shared" si="140"/>
        <v>0</v>
      </c>
      <c r="AI370" s="13">
        <f t="shared" si="141"/>
        <v>0</v>
      </c>
      <c r="AJ370" s="24">
        <f t="shared" si="143"/>
        <v>0</v>
      </c>
    </row>
    <row r="371" spans="1:36">
      <c r="A371" s="6" t="s">
        <v>569</v>
      </c>
      <c r="B371" s="5">
        <v>1</v>
      </c>
      <c r="C371" s="5">
        <v>1</v>
      </c>
      <c r="D371" s="5">
        <v>2</v>
      </c>
      <c r="E371" s="5"/>
      <c r="F371" s="5"/>
      <c r="G371" s="5"/>
      <c r="H371" s="5"/>
      <c r="I371" s="5"/>
      <c r="J371" s="5"/>
      <c r="K371" s="5"/>
      <c r="L371" s="5"/>
      <c r="M371" s="5"/>
      <c r="N371" s="5">
        <v>4</v>
      </c>
      <c r="O371" s="5"/>
      <c r="P371" s="5"/>
      <c r="T371" s="48" t="str">
        <f t="shared" si="142"/>
        <v>BAJO BAUDÓ</v>
      </c>
      <c r="U371" s="48">
        <f t="shared" si="127"/>
        <v>1</v>
      </c>
      <c r="V371" s="48">
        <f t="shared" si="128"/>
        <v>1</v>
      </c>
      <c r="W371" s="48">
        <f t="shared" si="129"/>
        <v>2</v>
      </c>
      <c r="X371" s="48">
        <f t="shared" si="130"/>
        <v>0</v>
      </c>
      <c r="Y371" s="48">
        <f t="shared" si="131"/>
        <v>0</v>
      </c>
      <c r="Z371" s="48">
        <f t="shared" si="132"/>
        <v>0</v>
      </c>
      <c r="AA371" s="48">
        <f t="shared" si="133"/>
        <v>0</v>
      </c>
      <c r="AB371" s="48">
        <f t="shared" si="134"/>
        <v>0</v>
      </c>
      <c r="AC371" s="48">
        <f t="shared" si="135"/>
        <v>0</v>
      </c>
      <c r="AD371" s="48">
        <f t="shared" si="136"/>
        <v>0</v>
      </c>
      <c r="AE371" s="48">
        <f t="shared" si="137"/>
        <v>0</v>
      </c>
      <c r="AF371" s="48">
        <f t="shared" si="138"/>
        <v>0</v>
      </c>
      <c r="AG371" s="48">
        <f t="shared" si="139"/>
        <v>4</v>
      </c>
      <c r="AH371" s="48">
        <f t="shared" si="140"/>
        <v>0</v>
      </c>
      <c r="AI371" s="13">
        <f t="shared" si="141"/>
        <v>0</v>
      </c>
      <c r="AJ371" s="24">
        <f t="shared" si="143"/>
        <v>0</v>
      </c>
    </row>
    <row r="372" spans="1:36">
      <c r="A372" s="6" t="s">
        <v>367</v>
      </c>
      <c r="B372" s="5"/>
      <c r="C372" s="5">
        <v>15</v>
      </c>
      <c r="D372" s="5">
        <v>9</v>
      </c>
      <c r="E372" s="5"/>
      <c r="F372" s="5">
        <v>5</v>
      </c>
      <c r="G372" s="5">
        <v>5</v>
      </c>
      <c r="H372" s="5">
        <v>8</v>
      </c>
      <c r="I372" s="5"/>
      <c r="J372" s="5">
        <v>7</v>
      </c>
      <c r="K372" s="5">
        <v>3</v>
      </c>
      <c r="L372" s="5"/>
      <c r="M372" s="5"/>
      <c r="N372" s="5">
        <v>52</v>
      </c>
      <c r="O372" s="5"/>
      <c r="P372" s="5"/>
      <c r="T372" s="48" t="str">
        <f t="shared" si="142"/>
        <v>EL CHARCO</v>
      </c>
      <c r="U372" s="48">
        <f t="shared" si="127"/>
        <v>0</v>
      </c>
      <c r="V372" s="48">
        <f t="shared" si="128"/>
        <v>15</v>
      </c>
      <c r="W372" s="48">
        <f t="shared" si="129"/>
        <v>9</v>
      </c>
      <c r="X372" s="48">
        <f t="shared" si="130"/>
        <v>0</v>
      </c>
      <c r="Y372" s="48">
        <f t="shared" si="131"/>
        <v>5</v>
      </c>
      <c r="Z372" s="48">
        <f t="shared" si="132"/>
        <v>5</v>
      </c>
      <c r="AA372" s="48">
        <f t="shared" si="133"/>
        <v>8</v>
      </c>
      <c r="AB372" s="48">
        <f t="shared" si="134"/>
        <v>0</v>
      </c>
      <c r="AC372" s="48">
        <f t="shared" si="135"/>
        <v>7</v>
      </c>
      <c r="AD372" s="48">
        <f t="shared" si="136"/>
        <v>3</v>
      </c>
      <c r="AE372" s="48">
        <f t="shared" si="137"/>
        <v>0</v>
      </c>
      <c r="AF372" s="48">
        <f t="shared" si="138"/>
        <v>0</v>
      </c>
      <c r="AG372" s="48">
        <f t="shared" si="139"/>
        <v>52</v>
      </c>
      <c r="AH372" s="48">
        <f t="shared" si="140"/>
        <v>0</v>
      </c>
      <c r="AI372" s="13">
        <f t="shared" si="141"/>
        <v>0</v>
      </c>
      <c r="AJ372" s="24">
        <f t="shared" si="143"/>
        <v>0</v>
      </c>
    </row>
    <row r="373" spans="1:36">
      <c r="A373" s="6" t="s">
        <v>582</v>
      </c>
      <c r="B373" s="5"/>
      <c r="C373" s="5"/>
      <c r="D373" s="5"/>
      <c r="E373" s="5"/>
      <c r="F373" s="5"/>
      <c r="G373" s="5"/>
      <c r="H373" s="5"/>
      <c r="I373" s="5"/>
      <c r="J373" s="5">
        <v>1</v>
      </c>
      <c r="K373" s="5">
        <v>4</v>
      </c>
      <c r="L373" s="5"/>
      <c r="M373" s="5"/>
      <c r="N373" s="5">
        <v>5</v>
      </c>
      <c r="O373" s="5"/>
      <c r="P373" s="5"/>
      <c r="T373" s="48" t="str">
        <f t="shared" si="142"/>
        <v>NECOCLÍ</v>
      </c>
      <c r="U373" s="48">
        <f t="shared" si="127"/>
        <v>0</v>
      </c>
      <c r="V373" s="48">
        <f t="shared" si="128"/>
        <v>0</v>
      </c>
      <c r="W373" s="48">
        <f t="shared" si="129"/>
        <v>0</v>
      </c>
      <c r="X373" s="48">
        <f t="shared" si="130"/>
        <v>0</v>
      </c>
      <c r="Y373" s="48">
        <f t="shared" si="131"/>
        <v>0</v>
      </c>
      <c r="Z373" s="48">
        <f t="shared" si="132"/>
        <v>0</v>
      </c>
      <c r="AA373" s="48">
        <f t="shared" si="133"/>
        <v>0</v>
      </c>
      <c r="AB373" s="48">
        <f t="shared" si="134"/>
        <v>0</v>
      </c>
      <c r="AC373" s="48">
        <f t="shared" si="135"/>
        <v>1</v>
      </c>
      <c r="AD373" s="48">
        <f t="shared" si="136"/>
        <v>4</v>
      </c>
      <c r="AE373" s="48">
        <f t="shared" si="137"/>
        <v>0</v>
      </c>
      <c r="AF373" s="48">
        <f t="shared" si="138"/>
        <v>0</v>
      </c>
      <c r="AG373" s="48">
        <f t="shared" si="139"/>
        <v>5</v>
      </c>
      <c r="AH373" s="48">
        <f t="shared" si="140"/>
        <v>0</v>
      </c>
      <c r="AI373" s="13">
        <f t="shared" si="141"/>
        <v>0</v>
      </c>
      <c r="AJ373" s="24">
        <f t="shared" si="143"/>
        <v>0</v>
      </c>
    </row>
    <row r="374" spans="1:36">
      <c r="A374" s="6" t="s">
        <v>67</v>
      </c>
      <c r="B374" s="5"/>
      <c r="C374" s="5"/>
      <c r="D374" s="5"/>
      <c r="E374" s="5"/>
      <c r="F374" s="5"/>
      <c r="G374" s="5">
        <v>4</v>
      </c>
      <c r="H374" s="5"/>
      <c r="I374" s="5"/>
      <c r="J374" s="5"/>
      <c r="K374" s="5"/>
      <c r="L374" s="5"/>
      <c r="M374" s="5"/>
      <c r="N374" s="5">
        <v>4</v>
      </c>
      <c r="O374" s="5"/>
      <c r="P374" s="5"/>
      <c r="T374" s="48" t="str">
        <f t="shared" si="142"/>
        <v>GOMEZ PLATA</v>
      </c>
      <c r="U374" s="48">
        <f t="shared" si="127"/>
        <v>0</v>
      </c>
      <c r="V374" s="48">
        <f t="shared" si="128"/>
        <v>0</v>
      </c>
      <c r="W374" s="48">
        <f t="shared" si="129"/>
        <v>0</v>
      </c>
      <c r="X374" s="48">
        <f t="shared" si="130"/>
        <v>0</v>
      </c>
      <c r="Y374" s="48">
        <f t="shared" si="131"/>
        <v>0</v>
      </c>
      <c r="Z374" s="48">
        <f t="shared" si="132"/>
        <v>4</v>
      </c>
      <c r="AA374" s="48">
        <f t="shared" si="133"/>
        <v>0</v>
      </c>
      <c r="AB374" s="48">
        <f t="shared" si="134"/>
        <v>0</v>
      </c>
      <c r="AC374" s="48">
        <f t="shared" si="135"/>
        <v>0</v>
      </c>
      <c r="AD374" s="48">
        <f t="shared" si="136"/>
        <v>0</v>
      </c>
      <c r="AE374" s="48">
        <f t="shared" si="137"/>
        <v>0</v>
      </c>
      <c r="AF374" s="48">
        <f t="shared" si="138"/>
        <v>0</v>
      </c>
      <c r="AG374" s="48">
        <f t="shared" si="139"/>
        <v>4</v>
      </c>
      <c r="AH374" s="48">
        <f t="shared" si="140"/>
        <v>0</v>
      </c>
      <c r="AI374" s="13">
        <f t="shared" si="141"/>
        <v>0</v>
      </c>
      <c r="AJ374" s="24">
        <f t="shared" si="143"/>
        <v>0</v>
      </c>
    </row>
    <row r="375" spans="1:36">
      <c r="A375" s="6" t="s">
        <v>298</v>
      </c>
      <c r="B375" s="5">
        <v>56</v>
      </c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>
        <v>56</v>
      </c>
      <c r="O375" s="5"/>
      <c r="P375" s="5"/>
      <c r="T375" s="48" t="str">
        <f t="shared" si="142"/>
        <v>NEMOCON</v>
      </c>
      <c r="U375" s="48">
        <f t="shared" si="127"/>
        <v>56</v>
      </c>
      <c r="V375" s="48">
        <f t="shared" si="128"/>
        <v>0</v>
      </c>
      <c r="W375" s="48">
        <f t="shared" si="129"/>
        <v>0</v>
      </c>
      <c r="X375" s="48">
        <f t="shared" si="130"/>
        <v>0</v>
      </c>
      <c r="Y375" s="48">
        <f t="shared" si="131"/>
        <v>0</v>
      </c>
      <c r="Z375" s="48">
        <f t="shared" si="132"/>
        <v>0</v>
      </c>
      <c r="AA375" s="48">
        <f t="shared" si="133"/>
        <v>0</v>
      </c>
      <c r="AB375" s="48">
        <f t="shared" si="134"/>
        <v>0</v>
      </c>
      <c r="AC375" s="48">
        <f t="shared" si="135"/>
        <v>0</v>
      </c>
      <c r="AD375" s="48">
        <f t="shared" si="136"/>
        <v>0</v>
      </c>
      <c r="AE375" s="48">
        <f t="shared" si="137"/>
        <v>0</v>
      </c>
      <c r="AF375" s="48">
        <f t="shared" si="138"/>
        <v>0</v>
      </c>
      <c r="AG375" s="48">
        <f t="shared" si="139"/>
        <v>56</v>
      </c>
      <c r="AH375" s="48">
        <f t="shared" si="140"/>
        <v>0</v>
      </c>
      <c r="AI375" s="13">
        <f t="shared" si="141"/>
        <v>0</v>
      </c>
      <c r="AJ375" s="24">
        <f t="shared" si="143"/>
        <v>0</v>
      </c>
    </row>
    <row r="376" spans="1:36">
      <c r="A376" s="6" t="s">
        <v>300</v>
      </c>
      <c r="B376" s="5">
        <v>22</v>
      </c>
      <c r="C376" s="5">
        <v>45</v>
      </c>
      <c r="D376" s="5"/>
      <c r="E376" s="5"/>
      <c r="F376" s="5"/>
      <c r="G376" s="5"/>
      <c r="H376" s="5"/>
      <c r="I376" s="5"/>
      <c r="J376" s="5"/>
      <c r="K376" s="5"/>
      <c r="L376" s="5">
        <v>6</v>
      </c>
      <c r="M376" s="5"/>
      <c r="N376" s="5">
        <v>73</v>
      </c>
      <c r="O376" s="5"/>
      <c r="P376" s="5"/>
      <c r="T376" s="48" t="str">
        <f t="shared" si="142"/>
        <v>ZIPAQUIRA</v>
      </c>
      <c r="U376" s="48">
        <f t="shared" si="127"/>
        <v>22</v>
      </c>
      <c r="V376" s="48">
        <f t="shared" si="128"/>
        <v>45</v>
      </c>
      <c r="W376" s="48">
        <f t="shared" si="129"/>
        <v>0</v>
      </c>
      <c r="X376" s="48">
        <f t="shared" si="130"/>
        <v>0</v>
      </c>
      <c r="Y376" s="48">
        <f t="shared" si="131"/>
        <v>0</v>
      </c>
      <c r="Z376" s="48">
        <f t="shared" si="132"/>
        <v>0</v>
      </c>
      <c r="AA376" s="48">
        <f t="shared" si="133"/>
        <v>0</v>
      </c>
      <c r="AB376" s="48">
        <f t="shared" si="134"/>
        <v>0</v>
      </c>
      <c r="AC376" s="48">
        <f t="shared" si="135"/>
        <v>0</v>
      </c>
      <c r="AD376" s="48">
        <f t="shared" si="136"/>
        <v>0</v>
      </c>
      <c r="AE376" s="48">
        <f t="shared" si="137"/>
        <v>6</v>
      </c>
      <c r="AF376" s="48">
        <f t="shared" si="138"/>
        <v>0</v>
      </c>
      <c r="AG376" s="48">
        <f t="shared" si="139"/>
        <v>73</v>
      </c>
      <c r="AH376" s="48">
        <f t="shared" si="140"/>
        <v>0</v>
      </c>
      <c r="AI376" s="13">
        <f t="shared" si="141"/>
        <v>0</v>
      </c>
      <c r="AJ376" s="24">
        <f t="shared" si="143"/>
        <v>0</v>
      </c>
    </row>
    <row r="377" spans="1:36">
      <c r="A377" s="6" t="s">
        <v>158</v>
      </c>
      <c r="B377" s="5">
        <v>8</v>
      </c>
      <c r="C377" s="5"/>
      <c r="D377" s="5">
        <v>4</v>
      </c>
      <c r="E377" s="5">
        <v>1</v>
      </c>
      <c r="F377" s="5"/>
      <c r="G377" s="5">
        <v>8</v>
      </c>
      <c r="H377" s="5"/>
      <c r="I377" s="5">
        <v>4</v>
      </c>
      <c r="J377" s="5"/>
      <c r="K377" s="5">
        <v>3</v>
      </c>
      <c r="L377" s="5">
        <v>1</v>
      </c>
      <c r="M377" s="5">
        <v>1</v>
      </c>
      <c r="N377" s="5">
        <v>30</v>
      </c>
      <c r="O377" s="5"/>
      <c r="P377" s="5"/>
      <c r="T377" s="48" t="str">
        <f t="shared" si="142"/>
        <v>CARTAGO</v>
      </c>
      <c r="U377" s="48">
        <f t="shared" si="127"/>
        <v>8</v>
      </c>
      <c r="V377" s="48">
        <f t="shared" si="128"/>
        <v>0</v>
      </c>
      <c r="W377" s="48">
        <f t="shared" si="129"/>
        <v>4</v>
      </c>
      <c r="X377" s="48">
        <f t="shared" si="130"/>
        <v>1</v>
      </c>
      <c r="Y377" s="48">
        <f t="shared" si="131"/>
        <v>0</v>
      </c>
      <c r="Z377" s="48">
        <f t="shared" si="132"/>
        <v>8</v>
      </c>
      <c r="AA377" s="48">
        <f t="shared" si="133"/>
        <v>0</v>
      </c>
      <c r="AB377" s="48">
        <f t="shared" si="134"/>
        <v>4</v>
      </c>
      <c r="AC377" s="48">
        <f t="shared" si="135"/>
        <v>0</v>
      </c>
      <c r="AD377" s="48">
        <f t="shared" si="136"/>
        <v>3</v>
      </c>
      <c r="AE377" s="48">
        <f t="shared" si="137"/>
        <v>1</v>
      </c>
      <c r="AF377" s="48">
        <f t="shared" si="138"/>
        <v>1</v>
      </c>
      <c r="AG377" s="48">
        <f t="shared" si="139"/>
        <v>30</v>
      </c>
      <c r="AH377" s="48">
        <f t="shared" si="140"/>
        <v>0</v>
      </c>
      <c r="AI377" s="13">
        <f t="shared" si="141"/>
        <v>0</v>
      </c>
      <c r="AJ377" s="24">
        <f t="shared" si="143"/>
        <v>0</v>
      </c>
    </row>
    <row r="378" spans="1:36">
      <c r="A378" s="6" t="s">
        <v>432</v>
      </c>
      <c r="B378" s="5"/>
      <c r="C378" s="5"/>
      <c r="D378" s="5"/>
      <c r="E378" s="5"/>
      <c r="F378" s="5"/>
      <c r="G378" s="5"/>
      <c r="H378" s="5">
        <v>1</v>
      </c>
      <c r="I378" s="5"/>
      <c r="J378" s="5"/>
      <c r="K378" s="5"/>
      <c r="L378" s="5"/>
      <c r="M378" s="5"/>
      <c r="N378" s="5">
        <v>1</v>
      </c>
      <c r="O378" s="5"/>
      <c r="P378" s="5"/>
      <c r="T378" s="48" t="str">
        <f t="shared" si="142"/>
        <v>CALAMAR</v>
      </c>
      <c r="U378" s="48">
        <f t="shared" si="127"/>
        <v>0</v>
      </c>
      <c r="V378" s="48">
        <f t="shared" si="128"/>
        <v>0</v>
      </c>
      <c r="W378" s="48">
        <f t="shared" si="129"/>
        <v>0</v>
      </c>
      <c r="X378" s="48">
        <f t="shared" si="130"/>
        <v>0</v>
      </c>
      <c r="Y378" s="48">
        <f t="shared" si="131"/>
        <v>0</v>
      </c>
      <c r="Z378" s="48">
        <f t="shared" si="132"/>
        <v>0</v>
      </c>
      <c r="AA378" s="48">
        <f t="shared" si="133"/>
        <v>1</v>
      </c>
      <c r="AB378" s="48">
        <f t="shared" si="134"/>
        <v>0</v>
      </c>
      <c r="AC378" s="48">
        <f t="shared" si="135"/>
        <v>0</v>
      </c>
      <c r="AD378" s="48">
        <f t="shared" si="136"/>
        <v>0</v>
      </c>
      <c r="AE378" s="48">
        <f t="shared" si="137"/>
        <v>0</v>
      </c>
      <c r="AF378" s="48">
        <f t="shared" si="138"/>
        <v>0</v>
      </c>
      <c r="AG378" s="48">
        <f t="shared" si="139"/>
        <v>1</v>
      </c>
      <c r="AH378" s="48">
        <f t="shared" si="140"/>
        <v>0</v>
      </c>
      <c r="AI378" s="13">
        <f t="shared" si="141"/>
        <v>0</v>
      </c>
      <c r="AJ378" s="24">
        <f t="shared" si="143"/>
        <v>0</v>
      </c>
    </row>
    <row r="379" spans="1:36">
      <c r="A379" s="6" t="s">
        <v>589</v>
      </c>
      <c r="B379" s="5"/>
      <c r="C379" s="5"/>
      <c r="D379" s="5"/>
      <c r="E379" s="5">
        <v>1</v>
      </c>
      <c r="F379" s="5"/>
      <c r="G379" s="5"/>
      <c r="H379" s="5"/>
      <c r="I379" s="5"/>
      <c r="J379" s="5"/>
      <c r="K379" s="5">
        <v>2</v>
      </c>
      <c r="L379" s="5"/>
      <c r="M379" s="5"/>
      <c r="N379" s="5">
        <v>3</v>
      </c>
      <c r="O379" s="5"/>
      <c r="P379" s="5"/>
      <c r="T379" s="48" t="str">
        <f t="shared" si="142"/>
        <v>PUERTO LÓPEZ</v>
      </c>
      <c r="U379" s="48">
        <f t="shared" si="127"/>
        <v>0</v>
      </c>
      <c r="V379" s="48">
        <f t="shared" si="128"/>
        <v>0</v>
      </c>
      <c r="W379" s="48">
        <f t="shared" si="129"/>
        <v>0</v>
      </c>
      <c r="X379" s="48">
        <f t="shared" si="130"/>
        <v>1</v>
      </c>
      <c r="Y379" s="48">
        <f t="shared" si="131"/>
        <v>0</v>
      </c>
      <c r="Z379" s="48">
        <f t="shared" si="132"/>
        <v>0</v>
      </c>
      <c r="AA379" s="48">
        <f t="shared" si="133"/>
        <v>0</v>
      </c>
      <c r="AB379" s="48">
        <f t="shared" si="134"/>
        <v>0</v>
      </c>
      <c r="AC379" s="48">
        <f t="shared" si="135"/>
        <v>0</v>
      </c>
      <c r="AD379" s="48">
        <f t="shared" si="136"/>
        <v>2</v>
      </c>
      <c r="AE379" s="48">
        <f t="shared" si="137"/>
        <v>0</v>
      </c>
      <c r="AF379" s="48">
        <f t="shared" si="138"/>
        <v>0</v>
      </c>
      <c r="AG379" s="48">
        <f t="shared" si="139"/>
        <v>3</v>
      </c>
      <c r="AH379" s="48">
        <f t="shared" si="140"/>
        <v>0</v>
      </c>
      <c r="AI379" s="13">
        <f t="shared" si="141"/>
        <v>0</v>
      </c>
      <c r="AJ379" s="24">
        <f t="shared" si="143"/>
        <v>0</v>
      </c>
    </row>
    <row r="380" spans="1:36">
      <c r="A380" s="6" t="s">
        <v>434</v>
      </c>
      <c r="B380" s="5"/>
      <c r="C380" s="5"/>
      <c r="D380" s="5"/>
      <c r="E380" s="5"/>
      <c r="F380" s="5"/>
      <c r="G380" s="5"/>
      <c r="H380" s="5">
        <v>1</v>
      </c>
      <c r="I380" s="5"/>
      <c r="J380" s="5"/>
      <c r="K380" s="5"/>
      <c r="L380" s="5"/>
      <c r="M380" s="5"/>
      <c r="N380" s="5">
        <v>1</v>
      </c>
      <c r="O380" s="5"/>
      <c r="P380" s="5"/>
      <c r="T380" s="48" t="str">
        <f t="shared" si="142"/>
        <v>SAN JUAN NEPOMUCENO</v>
      </c>
      <c r="U380" s="48">
        <f t="shared" si="127"/>
        <v>0</v>
      </c>
      <c r="V380" s="48">
        <f t="shared" si="128"/>
        <v>0</v>
      </c>
      <c r="W380" s="48">
        <f t="shared" si="129"/>
        <v>0</v>
      </c>
      <c r="X380" s="48">
        <f t="shared" si="130"/>
        <v>0</v>
      </c>
      <c r="Y380" s="48">
        <f t="shared" si="131"/>
        <v>0</v>
      </c>
      <c r="Z380" s="48">
        <f t="shared" si="132"/>
        <v>0</v>
      </c>
      <c r="AA380" s="48">
        <f t="shared" si="133"/>
        <v>1</v>
      </c>
      <c r="AB380" s="48">
        <f t="shared" si="134"/>
        <v>0</v>
      </c>
      <c r="AC380" s="48">
        <f t="shared" si="135"/>
        <v>0</v>
      </c>
      <c r="AD380" s="48">
        <f t="shared" si="136"/>
        <v>0</v>
      </c>
      <c r="AE380" s="48">
        <f t="shared" si="137"/>
        <v>0</v>
      </c>
      <c r="AF380" s="48">
        <f t="shared" si="138"/>
        <v>0</v>
      </c>
      <c r="AG380" s="48">
        <f t="shared" si="139"/>
        <v>1</v>
      </c>
      <c r="AH380" s="48">
        <f t="shared" si="140"/>
        <v>0</v>
      </c>
      <c r="AI380" s="13">
        <f t="shared" si="141"/>
        <v>0</v>
      </c>
      <c r="AJ380" s="24">
        <f t="shared" si="143"/>
        <v>0</v>
      </c>
    </row>
    <row r="381" spans="1:36">
      <c r="A381" s="6" t="s">
        <v>54</v>
      </c>
      <c r="B381" s="5">
        <v>12</v>
      </c>
      <c r="C381" s="5"/>
      <c r="D381" s="5"/>
      <c r="E381" s="5"/>
      <c r="F381" s="5">
        <v>1</v>
      </c>
      <c r="G381" s="5">
        <v>5</v>
      </c>
      <c r="H381" s="5">
        <v>3</v>
      </c>
      <c r="I381" s="5">
        <v>6</v>
      </c>
      <c r="J381" s="5">
        <v>1</v>
      </c>
      <c r="K381" s="5">
        <v>3</v>
      </c>
      <c r="L381" s="5"/>
      <c r="M381" s="5"/>
      <c r="N381" s="5">
        <v>31</v>
      </c>
      <c r="O381" s="5"/>
      <c r="P381" s="5"/>
      <c r="T381" s="48" t="str">
        <f t="shared" si="142"/>
        <v>GACHETA</v>
      </c>
      <c r="U381" s="48">
        <f t="shared" si="127"/>
        <v>12</v>
      </c>
      <c r="V381" s="48">
        <f t="shared" si="128"/>
        <v>0</v>
      </c>
      <c r="W381" s="48">
        <f t="shared" si="129"/>
        <v>0</v>
      </c>
      <c r="X381" s="48">
        <f t="shared" si="130"/>
        <v>0</v>
      </c>
      <c r="Y381" s="48">
        <f t="shared" si="131"/>
        <v>1</v>
      </c>
      <c r="Z381" s="48">
        <f t="shared" si="132"/>
        <v>5</v>
      </c>
      <c r="AA381" s="48">
        <f t="shared" si="133"/>
        <v>3</v>
      </c>
      <c r="AB381" s="48">
        <f t="shared" si="134"/>
        <v>6</v>
      </c>
      <c r="AC381" s="48">
        <f t="shared" si="135"/>
        <v>1</v>
      </c>
      <c r="AD381" s="48">
        <f t="shared" si="136"/>
        <v>3</v>
      </c>
      <c r="AE381" s="48">
        <f t="shared" si="137"/>
        <v>0</v>
      </c>
      <c r="AF381" s="48">
        <f t="shared" si="138"/>
        <v>0</v>
      </c>
      <c r="AG381" s="48">
        <f t="shared" si="139"/>
        <v>31</v>
      </c>
      <c r="AH381" s="48">
        <f t="shared" si="140"/>
        <v>0</v>
      </c>
      <c r="AI381" s="13">
        <f t="shared" si="141"/>
        <v>0</v>
      </c>
      <c r="AJ381" s="24">
        <f t="shared" si="143"/>
        <v>0</v>
      </c>
    </row>
    <row r="382" spans="1:36">
      <c r="A382" s="6" t="s">
        <v>436</v>
      </c>
      <c r="B382" s="5"/>
      <c r="C382" s="5"/>
      <c r="D382" s="5"/>
      <c r="E382" s="5"/>
      <c r="F382" s="5"/>
      <c r="G382" s="5"/>
      <c r="H382" s="5">
        <v>1</v>
      </c>
      <c r="I382" s="5"/>
      <c r="J382" s="5"/>
      <c r="K382" s="5"/>
      <c r="L382" s="5"/>
      <c r="M382" s="5"/>
      <c r="N382" s="5">
        <v>1</v>
      </c>
      <c r="O382" s="5"/>
      <c r="P382" s="5"/>
      <c r="T382" s="48" t="str">
        <f t="shared" si="142"/>
        <v>PUEBLO NUEVO</v>
      </c>
      <c r="U382" s="48">
        <f t="shared" si="127"/>
        <v>0</v>
      </c>
      <c r="V382" s="48">
        <f t="shared" si="128"/>
        <v>0</v>
      </c>
      <c r="W382" s="48">
        <f t="shared" si="129"/>
        <v>0</v>
      </c>
      <c r="X382" s="48">
        <f t="shared" si="130"/>
        <v>0</v>
      </c>
      <c r="Y382" s="48">
        <f t="shared" si="131"/>
        <v>0</v>
      </c>
      <c r="Z382" s="48">
        <f t="shared" si="132"/>
        <v>0</v>
      </c>
      <c r="AA382" s="48">
        <f t="shared" si="133"/>
        <v>1</v>
      </c>
      <c r="AB382" s="48">
        <f t="shared" si="134"/>
        <v>0</v>
      </c>
      <c r="AC382" s="48">
        <f t="shared" si="135"/>
        <v>0</v>
      </c>
      <c r="AD382" s="48">
        <f t="shared" si="136"/>
        <v>0</v>
      </c>
      <c r="AE382" s="48">
        <f t="shared" si="137"/>
        <v>0</v>
      </c>
      <c r="AF382" s="48">
        <f t="shared" si="138"/>
        <v>0</v>
      </c>
      <c r="AG382" s="48">
        <f t="shared" si="139"/>
        <v>1</v>
      </c>
      <c r="AH382" s="48">
        <f t="shared" si="140"/>
        <v>0</v>
      </c>
      <c r="AI382" s="13">
        <f t="shared" si="141"/>
        <v>0</v>
      </c>
      <c r="AJ382" s="24">
        <f t="shared" si="143"/>
        <v>0</v>
      </c>
    </row>
    <row r="383" spans="1:36">
      <c r="A383" s="6" t="s">
        <v>560</v>
      </c>
      <c r="B383" s="5"/>
      <c r="C383" s="5"/>
      <c r="D383" s="5"/>
      <c r="E383" s="5"/>
      <c r="F383" s="5"/>
      <c r="G383" s="5"/>
      <c r="H383" s="5"/>
      <c r="I383" s="5"/>
      <c r="J383" s="5"/>
      <c r="K383" s="5">
        <v>1</v>
      </c>
      <c r="L383" s="5"/>
      <c r="M383" s="5"/>
      <c r="N383" s="5">
        <v>1</v>
      </c>
      <c r="O383" s="5"/>
      <c r="P383" s="5"/>
      <c r="T383" s="48" t="str">
        <f t="shared" si="142"/>
        <v>LANDAZURI</v>
      </c>
      <c r="U383" s="48">
        <f t="shared" si="127"/>
        <v>0</v>
      </c>
      <c r="V383" s="48">
        <f t="shared" si="128"/>
        <v>0</v>
      </c>
      <c r="W383" s="48">
        <f t="shared" si="129"/>
        <v>0</v>
      </c>
      <c r="X383" s="48">
        <f t="shared" si="130"/>
        <v>0</v>
      </c>
      <c r="Y383" s="48">
        <f t="shared" si="131"/>
        <v>0</v>
      </c>
      <c r="Z383" s="48">
        <f t="shared" si="132"/>
        <v>0</v>
      </c>
      <c r="AA383" s="48">
        <f t="shared" si="133"/>
        <v>0</v>
      </c>
      <c r="AB383" s="48">
        <f t="shared" si="134"/>
        <v>0</v>
      </c>
      <c r="AC383" s="48">
        <f t="shared" si="135"/>
        <v>0</v>
      </c>
      <c r="AD383" s="48">
        <f t="shared" si="136"/>
        <v>1</v>
      </c>
      <c r="AE383" s="48">
        <f t="shared" si="137"/>
        <v>0</v>
      </c>
      <c r="AF383" s="48">
        <f t="shared" si="138"/>
        <v>0</v>
      </c>
      <c r="AG383" s="48">
        <f t="shared" si="139"/>
        <v>1</v>
      </c>
      <c r="AH383" s="48">
        <f t="shared" si="140"/>
        <v>0</v>
      </c>
      <c r="AI383" s="13">
        <f t="shared" si="141"/>
        <v>0</v>
      </c>
      <c r="AJ383" s="24">
        <f t="shared" si="143"/>
        <v>0</v>
      </c>
    </row>
    <row r="384" spans="1:36">
      <c r="A384" s="6" t="s">
        <v>438</v>
      </c>
      <c r="B384" s="5"/>
      <c r="C384" s="5"/>
      <c r="D384" s="5"/>
      <c r="E384" s="5"/>
      <c r="F384" s="5"/>
      <c r="G384" s="5"/>
      <c r="H384" s="5">
        <v>1</v>
      </c>
      <c r="I384" s="5"/>
      <c r="J384" s="5"/>
      <c r="K384" s="5"/>
      <c r="L384" s="5"/>
      <c r="M384" s="5"/>
      <c r="N384" s="5">
        <v>1</v>
      </c>
      <c r="O384" s="5"/>
      <c r="P384" s="5"/>
      <c r="T384" s="48" t="str">
        <f t="shared" si="142"/>
        <v>SAHAGUN</v>
      </c>
      <c r="U384" s="48">
        <f t="shared" si="127"/>
        <v>0</v>
      </c>
      <c r="V384" s="48">
        <f t="shared" si="128"/>
        <v>0</v>
      </c>
      <c r="W384" s="48">
        <f t="shared" si="129"/>
        <v>0</v>
      </c>
      <c r="X384" s="48">
        <f t="shared" si="130"/>
        <v>0</v>
      </c>
      <c r="Y384" s="48">
        <f t="shared" si="131"/>
        <v>0</v>
      </c>
      <c r="Z384" s="48">
        <f t="shared" si="132"/>
        <v>0</v>
      </c>
      <c r="AA384" s="48">
        <f t="shared" si="133"/>
        <v>1</v>
      </c>
      <c r="AB384" s="48">
        <f t="shared" si="134"/>
        <v>0</v>
      </c>
      <c r="AC384" s="48">
        <f t="shared" si="135"/>
        <v>0</v>
      </c>
      <c r="AD384" s="48">
        <f t="shared" si="136"/>
        <v>0</v>
      </c>
      <c r="AE384" s="48">
        <f t="shared" si="137"/>
        <v>0</v>
      </c>
      <c r="AF384" s="48">
        <f t="shared" si="138"/>
        <v>0</v>
      </c>
      <c r="AG384" s="48">
        <f t="shared" si="139"/>
        <v>1</v>
      </c>
      <c r="AH384" s="48">
        <f t="shared" si="140"/>
        <v>0</v>
      </c>
      <c r="AI384" s="13">
        <f t="shared" si="141"/>
        <v>0</v>
      </c>
      <c r="AJ384" s="24">
        <f t="shared" si="143"/>
        <v>0</v>
      </c>
    </row>
    <row r="385" spans="1:36">
      <c r="A385" s="6" t="s">
        <v>46</v>
      </c>
      <c r="B385" s="5"/>
      <c r="C385" s="5">
        <v>90</v>
      </c>
      <c r="D385" s="5"/>
      <c r="E385" s="5"/>
      <c r="F385" s="5"/>
      <c r="G385" s="5">
        <v>2</v>
      </c>
      <c r="H385" s="5"/>
      <c r="I385" s="5"/>
      <c r="J385" s="5"/>
      <c r="K385" s="5"/>
      <c r="L385" s="5"/>
      <c r="M385" s="5"/>
      <c r="N385" s="5">
        <v>92</v>
      </c>
      <c r="O385" s="5"/>
      <c r="P385" s="5"/>
      <c r="T385" s="48" t="str">
        <f t="shared" si="142"/>
        <v>TAUSA</v>
      </c>
      <c r="U385" s="48">
        <f t="shared" si="127"/>
        <v>0</v>
      </c>
      <c r="V385" s="48">
        <f t="shared" si="128"/>
        <v>90</v>
      </c>
      <c r="W385" s="48">
        <f t="shared" si="129"/>
        <v>0</v>
      </c>
      <c r="X385" s="48">
        <f t="shared" si="130"/>
        <v>0</v>
      </c>
      <c r="Y385" s="48">
        <f t="shared" si="131"/>
        <v>0</v>
      </c>
      <c r="Z385" s="48">
        <f t="shared" si="132"/>
        <v>2</v>
      </c>
      <c r="AA385" s="48">
        <f t="shared" si="133"/>
        <v>0</v>
      </c>
      <c r="AB385" s="48">
        <f t="shared" si="134"/>
        <v>0</v>
      </c>
      <c r="AC385" s="48">
        <f t="shared" si="135"/>
        <v>0</v>
      </c>
      <c r="AD385" s="48">
        <f t="shared" si="136"/>
        <v>0</v>
      </c>
      <c r="AE385" s="48">
        <f t="shared" si="137"/>
        <v>0</v>
      </c>
      <c r="AF385" s="48">
        <f t="shared" si="138"/>
        <v>0</v>
      </c>
      <c r="AG385" s="48">
        <f t="shared" si="139"/>
        <v>92</v>
      </c>
      <c r="AH385" s="48">
        <f t="shared" si="140"/>
        <v>0</v>
      </c>
      <c r="AI385" s="13">
        <f t="shared" si="141"/>
        <v>0</v>
      </c>
      <c r="AJ385" s="24">
        <f t="shared" si="143"/>
        <v>0</v>
      </c>
    </row>
    <row r="386" spans="1:36">
      <c r="A386" s="6" t="s">
        <v>69</v>
      </c>
      <c r="B386" s="5"/>
      <c r="C386" s="5"/>
      <c r="D386" s="5"/>
      <c r="E386" s="5"/>
      <c r="F386" s="5"/>
      <c r="G386" s="5">
        <v>2</v>
      </c>
      <c r="H386" s="5">
        <v>1</v>
      </c>
      <c r="I386" s="5"/>
      <c r="J386" s="5"/>
      <c r="K386" s="5"/>
      <c r="L386" s="5"/>
      <c r="M386" s="5"/>
      <c r="N386" s="5">
        <v>3</v>
      </c>
      <c r="O386" s="5"/>
      <c r="P386" s="5"/>
      <c r="T386" s="48" t="str">
        <f t="shared" si="142"/>
        <v>GUADALUPE</v>
      </c>
      <c r="U386" s="48">
        <f t="shared" si="127"/>
        <v>0</v>
      </c>
      <c r="V386" s="48">
        <f t="shared" si="128"/>
        <v>0</v>
      </c>
      <c r="W386" s="48">
        <f t="shared" si="129"/>
        <v>0</v>
      </c>
      <c r="X386" s="48">
        <f t="shared" si="130"/>
        <v>0</v>
      </c>
      <c r="Y386" s="48">
        <f t="shared" si="131"/>
        <v>0</v>
      </c>
      <c r="Z386" s="48">
        <f t="shared" si="132"/>
        <v>2</v>
      </c>
      <c r="AA386" s="48">
        <f t="shared" si="133"/>
        <v>1</v>
      </c>
      <c r="AB386" s="48">
        <f t="shared" si="134"/>
        <v>0</v>
      </c>
      <c r="AC386" s="48">
        <f t="shared" si="135"/>
        <v>0</v>
      </c>
      <c r="AD386" s="48">
        <f t="shared" si="136"/>
        <v>0</v>
      </c>
      <c r="AE386" s="48">
        <f t="shared" si="137"/>
        <v>0</v>
      </c>
      <c r="AF386" s="48">
        <f t="shared" si="138"/>
        <v>0</v>
      </c>
      <c r="AG386" s="48">
        <f t="shared" si="139"/>
        <v>3</v>
      </c>
      <c r="AH386" s="48">
        <f t="shared" si="140"/>
        <v>0</v>
      </c>
      <c r="AI386" s="13">
        <f t="shared" si="141"/>
        <v>0</v>
      </c>
      <c r="AJ386" s="24">
        <f t="shared" si="143"/>
        <v>0</v>
      </c>
    </row>
    <row r="387" spans="1:36">
      <c r="A387" s="6" t="s">
        <v>79</v>
      </c>
      <c r="B387" s="5"/>
      <c r="C387" s="5"/>
      <c r="D387" s="5"/>
      <c r="E387" s="5"/>
      <c r="F387" s="5"/>
      <c r="G387" s="5">
        <v>1</v>
      </c>
      <c r="H387" s="5">
        <v>1</v>
      </c>
      <c r="I387" s="5"/>
      <c r="J387" s="5"/>
      <c r="K387" s="5"/>
      <c r="L387" s="5"/>
      <c r="M387" s="5"/>
      <c r="N387" s="5">
        <v>2</v>
      </c>
      <c r="O387" s="5"/>
      <c r="P387" s="5"/>
      <c r="T387" s="48" t="str">
        <f t="shared" si="142"/>
        <v>URAMITA</v>
      </c>
      <c r="U387" s="48">
        <f t="shared" si="127"/>
        <v>0</v>
      </c>
      <c r="V387" s="48">
        <f t="shared" si="128"/>
        <v>0</v>
      </c>
      <c r="W387" s="48">
        <f t="shared" si="129"/>
        <v>0</v>
      </c>
      <c r="X387" s="48">
        <f t="shared" si="130"/>
        <v>0</v>
      </c>
      <c r="Y387" s="48">
        <f t="shared" si="131"/>
        <v>0</v>
      </c>
      <c r="Z387" s="48">
        <f t="shared" si="132"/>
        <v>1</v>
      </c>
      <c r="AA387" s="48">
        <f t="shared" si="133"/>
        <v>1</v>
      </c>
      <c r="AB387" s="48">
        <f t="shared" si="134"/>
        <v>0</v>
      </c>
      <c r="AC387" s="48">
        <f t="shared" si="135"/>
        <v>0</v>
      </c>
      <c r="AD387" s="48">
        <f t="shared" si="136"/>
        <v>0</v>
      </c>
      <c r="AE387" s="48">
        <f t="shared" si="137"/>
        <v>0</v>
      </c>
      <c r="AF387" s="48">
        <f t="shared" si="138"/>
        <v>0</v>
      </c>
      <c r="AG387" s="48">
        <f t="shared" si="139"/>
        <v>2</v>
      </c>
      <c r="AH387" s="48">
        <f t="shared" si="140"/>
        <v>0</v>
      </c>
      <c r="AI387" s="13">
        <f t="shared" si="141"/>
        <v>0</v>
      </c>
      <c r="AJ387" s="24">
        <f t="shared" si="143"/>
        <v>0</v>
      </c>
    </row>
    <row r="388" spans="1:36">
      <c r="A388" s="6" t="s">
        <v>442</v>
      </c>
      <c r="B388" s="5"/>
      <c r="C388" s="5"/>
      <c r="D388" s="5"/>
      <c r="E388" s="5"/>
      <c r="F388" s="5"/>
      <c r="G388" s="5"/>
      <c r="H388" s="5">
        <v>2</v>
      </c>
      <c r="I388" s="5"/>
      <c r="J388" s="5"/>
      <c r="K388" s="5"/>
      <c r="L388" s="5"/>
      <c r="M388" s="5"/>
      <c r="N388" s="5">
        <v>2</v>
      </c>
      <c r="O388" s="5"/>
      <c r="P388" s="5"/>
      <c r="T388" s="48" t="str">
        <f t="shared" si="142"/>
        <v>CARACOLI</v>
      </c>
      <c r="U388" s="48">
        <f t="shared" si="127"/>
        <v>0</v>
      </c>
      <c r="V388" s="48">
        <f t="shared" si="128"/>
        <v>0</v>
      </c>
      <c r="W388" s="48">
        <f t="shared" si="129"/>
        <v>0</v>
      </c>
      <c r="X388" s="48">
        <f t="shared" si="130"/>
        <v>0</v>
      </c>
      <c r="Y388" s="48">
        <f t="shared" si="131"/>
        <v>0</v>
      </c>
      <c r="Z388" s="48">
        <f t="shared" si="132"/>
        <v>0</v>
      </c>
      <c r="AA388" s="48">
        <f t="shared" si="133"/>
        <v>2</v>
      </c>
      <c r="AB388" s="48">
        <f t="shared" si="134"/>
        <v>0</v>
      </c>
      <c r="AC388" s="48">
        <f t="shared" si="135"/>
        <v>0</v>
      </c>
      <c r="AD388" s="48">
        <f t="shared" si="136"/>
        <v>0</v>
      </c>
      <c r="AE388" s="48">
        <f t="shared" si="137"/>
        <v>0</v>
      </c>
      <c r="AF388" s="48">
        <f t="shared" si="138"/>
        <v>0</v>
      </c>
      <c r="AG388" s="48">
        <f t="shared" si="139"/>
        <v>2</v>
      </c>
      <c r="AH388" s="48">
        <f t="shared" si="140"/>
        <v>0</v>
      </c>
      <c r="AI388" s="13">
        <f t="shared" si="141"/>
        <v>0</v>
      </c>
      <c r="AJ388" s="24">
        <f t="shared" si="143"/>
        <v>0</v>
      </c>
    </row>
    <row r="389" spans="1:36">
      <c r="A389" s="6" t="s">
        <v>38</v>
      </c>
      <c r="B389" s="5"/>
      <c r="C389" s="5"/>
      <c r="D389" s="5"/>
      <c r="E389" s="5">
        <v>5</v>
      </c>
      <c r="F389" s="5"/>
      <c r="G389" s="5"/>
      <c r="H389" s="5"/>
      <c r="I389" s="5"/>
      <c r="J389" s="5"/>
      <c r="K389" s="5"/>
      <c r="L389" s="5"/>
      <c r="M389" s="5"/>
      <c r="N389" s="5">
        <v>5</v>
      </c>
      <c r="O389" s="5"/>
      <c r="P389" s="5"/>
      <c r="T389" s="48" t="str">
        <f t="shared" si="142"/>
        <v>LEBRIJA</v>
      </c>
      <c r="U389" s="48">
        <f t="shared" si="127"/>
        <v>0</v>
      </c>
      <c r="V389" s="48">
        <f t="shared" si="128"/>
        <v>0</v>
      </c>
      <c r="W389" s="48">
        <f t="shared" si="129"/>
        <v>0</v>
      </c>
      <c r="X389" s="48">
        <f t="shared" si="130"/>
        <v>5</v>
      </c>
      <c r="Y389" s="48">
        <f t="shared" si="131"/>
        <v>0</v>
      </c>
      <c r="Z389" s="48">
        <f t="shared" si="132"/>
        <v>0</v>
      </c>
      <c r="AA389" s="48">
        <f t="shared" si="133"/>
        <v>0</v>
      </c>
      <c r="AB389" s="48">
        <f t="shared" si="134"/>
        <v>0</v>
      </c>
      <c r="AC389" s="48">
        <f t="shared" si="135"/>
        <v>0</v>
      </c>
      <c r="AD389" s="48">
        <f t="shared" si="136"/>
        <v>0</v>
      </c>
      <c r="AE389" s="48">
        <f t="shared" si="137"/>
        <v>0</v>
      </c>
      <c r="AF389" s="48">
        <f t="shared" si="138"/>
        <v>0</v>
      </c>
      <c r="AG389" s="48">
        <f t="shared" si="139"/>
        <v>5</v>
      </c>
      <c r="AH389" s="48">
        <f t="shared" si="140"/>
        <v>0</v>
      </c>
      <c r="AI389" s="13">
        <f t="shared" si="141"/>
        <v>0</v>
      </c>
      <c r="AJ389" s="24">
        <f t="shared" si="143"/>
        <v>0</v>
      </c>
    </row>
    <row r="390" spans="1:36">
      <c r="A390" s="6" t="s">
        <v>444</v>
      </c>
      <c r="B390" s="5"/>
      <c r="C390" s="5"/>
      <c r="D390" s="5"/>
      <c r="E390" s="5"/>
      <c r="F390" s="5"/>
      <c r="G390" s="5"/>
      <c r="H390" s="5">
        <v>2</v>
      </c>
      <c r="I390" s="5">
        <v>1</v>
      </c>
      <c r="J390" s="5"/>
      <c r="K390" s="5"/>
      <c r="L390" s="5"/>
      <c r="M390" s="5"/>
      <c r="N390" s="5">
        <v>3</v>
      </c>
      <c r="O390" s="5"/>
      <c r="P390" s="5"/>
      <c r="T390" s="48" t="str">
        <f t="shared" si="142"/>
        <v>COCORNA</v>
      </c>
      <c r="U390" s="48">
        <f t="shared" si="127"/>
        <v>0</v>
      </c>
      <c r="V390" s="48">
        <f t="shared" si="128"/>
        <v>0</v>
      </c>
      <c r="W390" s="48">
        <f t="shared" si="129"/>
        <v>0</v>
      </c>
      <c r="X390" s="48">
        <f t="shared" si="130"/>
        <v>0</v>
      </c>
      <c r="Y390" s="48">
        <f t="shared" si="131"/>
        <v>0</v>
      </c>
      <c r="Z390" s="48">
        <f t="shared" si="132"/>
        <v>0</v>
      </c>
      <c r="AA390" s="48">
        <f t="shared" si="133"/>
        <v>2</v>
      </c>
      <c r="AB390" s="48">
        <f t="shared" si="134"/>
        <v>1</v>
      </c>
      <c r="AC390" s="48">
        <f t="shared" si="135"/>
        <v>0</v>
      </c>
      <c r="AD390" s="48">
        <f t="shared" si="136"/>
        <v>0</v>
      </c>
      <c r="AE390" s="48">
        <f t="shared" si="137"/>
        <v>0</v>
      </c>
      <c r="AF390" s="48">
        <f t="shared" si="138"/>
        <v>0</v>
      </c>
      <c r="AG390" s="48">
        <f t="shared" si="139"/>
        <v>3</v>
      </c>
      <c r="AH390" s="48">
        <f t="shared" si="140"/>
        <v>0</v>
      </c>
      <c r="AI390" s="13">
        <f t="shared" si="141"/>
        <v>0</v>
      </c>
      <c r="AJ390" s="24">
        <f t="shared" si="143"/>
        <v>0</v>
      </c>
    </row>
    <row r="391" spans="1:36">
      <c r="A391" s="6" t="s">
        <v>24</v>
      </c>
      <c r="B391" s="5">
        <v>6</v>
      </c>
      <c r="C391" s="5">
        <v>3</v>
      </c>
      <c r="D391" s="5">
        <v>6</v>
      </c>
      <c r="E391" s="5">
        <v>1</v>
      </c>
      <c r="F391" s="5">
        <v>5</v>
      </c>
      <c r="G391" s="5">
        <v>3</v>
      </c>
      <c r="H391" s="5"/>
      <c r="I391" s="5"/>
      <c r="J391" s="5"/>
      <c r="K391" s="5"/>
      <c r="L391" s="5"/>
      <c r="M391" s="5"/>
      <c r="N391" s="5">
        <v>24</v>
      </c>
      <c r="O391" s="5"/>
      <c r="P391" s="5"/>
      <c r="T391" s="48" t="str">
        <f t="shared" si="142"/>
        <v>MARIQUITA</v>
      </c>
      <c r="U391" s="48">
        <f t="shared" si="127"/>
        <v>6</v>
      </c>
      <c r="V391" s="48">
        <f t="shared" si="128"/>
        <v>3</v>
      </c>
      <c r="W391" s="48">
        <f t="shared" si="129"/>
        <v>6</v>
      </c>
      <c r="X391" s="48">
        <f t="shared" si="130"/>
        <v>1</v>
      </c>
      <c r="Y391" s="48">
        <f t="shared" si="131"/>
        <v>5</v>
      </c>
      <c r="Z391" s="48">
        <f t="shared" si="132"/>
        <v>3</v>
      </c>
      <c r="AA391" s="48">
        <f t="shared" si="133"/>
        <v>0</v>
      </c>
      <c r="AB391" s="48">
        <f t="shared" si="134"/>
        <v>0</v>
      </c>
      <c r="AC391" s="48">
        <f t="shared" si="135"/>
        <v>0</v>
      </c>
      <c r="AD391" s="48">
        <f t="shared" si="136"/>
        <v>0</v>
      </c>
      <c r="AE391" s="48">
        <f t="shared" si="137"/>
        <v>0</v>
      </c>
      <c r="AF391" s="48">
        <f t="shared" si="138"/>
        <v>0</v>
      </c>
      <c r="AG391" s="48">
        <f t="shared" si="139"/>
        <v>24</v>
      </c>
      <c r="AH391" s="48">
        <f t="shared" si="140"/>
        <v>0</v>
      </c>
      <c r="AI391" s="13">
        <f t="shared" si="141"/>
        <v>0</v>
      </c>
      <c r="AJ391" s="24">
        <f t="shared" si="143"/>
        <v>0</v>
      </c>
    </row>
    <row r="392" spans="1:36">
      <c r="A392" s="6" t="s">
        <v>446</v>
      </c>
      <c r="B392" s="5"/>
      <c r="C392" s="5"/>
      <c r="D392" s="5"/>
      <c r="E392" s="5"/>
      <c r="F392" s="5"/>
      <c r="G392" s="5"/>
      <c r="H392" s="5">
        <v>3</v>
      </c>
      <c r="I392" s="5"/>
      <c r="J392" s="5"/>
      <c r="K392" s="5"/>
      <c r="L392" s="5"/>
      <c r="M392" s="5"/>
      <c r="N392" s="5">
        <v>3</v>
      </c>
      <c r="O392" s="5"/>
      <c r="P392" s="5"/>
      <c r="T392" s="48" t="str">
        <f t="shared" si="142"/>
        <v>SAN ROQUE</v>
      </c>
      <c r="U392" s="48">
        <f t="shared" si="127"/>
        <v>0</v>
      </c>
      <c r="V392" s="48">
        <f t="shared" si="128"/>
        <v>0</v>
      </c>
      <c r="W392" s="48">
        <f t="shared" si="129"/>
        <v>0</v>
      </c>
      <c r="X392" s="48">
        <f t="shared" si="130"/>
        <v>0</v>
      </c>
      <c r="Y392" s="48">
        <f t="shared" si="131"/>
        <v>0</v>
      </c>
      <c r="Z392" s="48">
        <f t="shared" si="132"/>
        <v>0</v>
      </c>
      <c r="AA392" s="48">
        <f t="shared" si="133"/>
        <v>3</v>
      </c>
      <c r="AB392" s="48">
        <f t="shared" si="134"/>
        <v>0</v>
      </c>
      <c r="AC392" s="48">
        <f t="shared" si="135"/>
        <v>0</v>
      </c>
      <c r="AD392" s="48">
        <f t="shared" si="136"/>
        <v>0</v>
      </c>
      <c r="AE392" s="48">
        <f t="shared" si="137"/>
        <v>0</v>
      </c>
      <c r="AF392" s="48">
        <f t="shared" si="138"/>
        <v>0</v>
      </c>
      <c r="AG392" s="48">
        <f t="shared" si="139"/>
        <v>3</v>
      </c>
      <c r="AH392" s="48">
        <f t="shared" si="140"/>
        <v>0</v>
      </c>
      <c r="AI392" s="13">
        <f t="shared" si="141"/>
        <v>0</v>
      </c>
      <c r="AJ392" s="24">
        <f t="shared" si="143"/>
        <v>0</v>
      </c>
    </row>
    <row r="393" spans="1:36">
      <c r="A393" s="6" t="s">
        <v>296</v>
      </c>
      <c r="B393" s="5">
        <v>2</v>
      </c>
      <c r="C393" s="5"/>
      <c r="D393" s="5"/>
      <c r="E393" s="5"/>
      <c r="F393" s="5">
        <v>3</v>
      </c>
      <c r="G393" s="5">
        <v>2</v>
      </c>
      <c r="H393" s="5"/>
      <c r="I393" s="5">
        <v>10</v>
      </c>
      <c r="J393" s="5">
        <v>33</v>
      </c>
      <c r="K393" s="5">
        <v>6</v>
      </c>
      <c r="L393" s="5">
        <v>6</v>
      </c>
      <c r="M393" s="5"/>
      <c r="N393" s="5">
        <v>62</v>
      </c>
      <c r="O393" s="5"/>
      <c r="P393" s="5"/>
      <c r="T393" s="48" t="str">
        <f t="shared" si="142"/>
        <v>MEDINA</v>
      </c>
      <c r="U393" s="48">
        <f t="shared" si="127"/>
        <v>2</v>
      </c>
      <c r="V393" s="48">
        <f t="shared" si="128"/>
        <v>0</v>
      </c>
      <c r="W393" s="48">
        <f t="shared" si="129"/>
        <v>0</v>
      </c>
      <c r="X393" s="48">
        <f t="shared" si="130"/>
        <v>0</v>
      </c>
      <c r="Y393" s="48">
        <f t="shared" si="131"/>
        <v>3</v>
      </c>
      <c r="Z393" s="48">
        <f t="shared" si="132"/>
        <v>2</v>
      </c>
      <c r="AA393" s="48">
        <f t="shared" si="133"/>
        <v>0</v>
      </c>
      <c r="AB393" s="48">
        <f t="shared" si="134"/>
        <v>10</v>
      </c>
      <c r="AC393" s="48">
        <f t="shared" si="135"/>
        <v>33</v>
      </c>
      <c r="AD393" s="48">
        <f t="shared" si="136"/>
        <v>6</v>
      </c>
      <c r="AE393" s="48">
        <f t="shared" si="137"/>
        <v>6</v>
      </c>
      <c r="AF393" s="48">
        <f t="shared" si="138"/>
        <v>0</v>
      </c>
      <c r="AG393" s="48">
        <f t="shared" si="139"/>
        <v>62</v>
      </c>
      <c r="AH393" s="48">
        <f t="shared" si="140"/>
        <v>0</v>
      </c>
      <c r="AI393" s="13">
        <f t="shared" si="141"/>
        <v>0</v>
      </c>
      <c r="AJ393" s="24">
        <f t="shared" si="143"/>
        <v>0</v>
      </c>
    </row>
    <row r="394" spans="1:36">
      <c r="A394" s="6" t="s">
        <v>41</v>
      </c>
      <c r="B394" s="5"/>
      <c r="C394" s="5"/>
      <c r="D394" s="5"/>
      <c r="E394" s="5"/>
      <c r="F394" s="5"/>
      <c r="G394" s="5">
        <v>1</v>
      </c>
      <c r="H394" s="5"/>
      <c r="I394" s="5"/>
      <c r="J394" s="5"/>
      <c r="K394" s="5"/>
      <c r="L394" s="5"/>
      <c r="M394" s="5"/>
      <c r="N394" s="5">
        <v>1</v>
      </c>
      <c r="O394" s="5"/>
      <c r="P394" s="5"/>
      <c r="T394" s="48" t="str">
        <f t="shared" si="142"/>
        <v>SAMANA</v>
      </c>
      <c r="U394" s="48">
        <f t="shared" si="127"/>
        <v>0</v>
      </c>
      <c r="V394" s="48">
        <f t="shared" si="128"/>
        <v>0</v>
      </c>
      <c r="W394" s="48">
        <f t="shared" si="129"/>
        <v>0</v>
      </c>
      <c r="X394" s="48">
        <f t="shared" si="130"/>
        <v>0</v>
      </c>
      <c r="Y394" s="48">
        <f t="shared" si="131"/>
        <v>0</v>
      </c>
      <c r="Z394" s="48">
        <f t="shared" si="132"/>
        <v>1</v>
      </c>
      <c r="AA394" s="48">
        <f t="shared" si="133"/>
        <v>0</v>
      </c>
      <c r="AB394" s="48">
        <f t="shared" si="134"/>
        <v>0</v>
      </c>
      <c r="AC394" s="48">
        <f t="shared" si="135"/>
        <v>0</v>
      </c>
      <c r="AD394" s="48">
        <f t="shared" si="136"/>
        <v>0</v>
      </c>
      <c r="AE394" s="48">
        <f t="shared" si="137"/>
        <v>0</v>
      </c>
      <c r="AF394" s="48">
        <f t="shared" si="138"/>
        <v>0</v>
      </c>
      <c r="AG394" s="48">
        <f t="shared" si="139"/>
        <v>1</v>
      </c>
      <c r="AH394" s="48">
        <f t="shared" si="140"/>
        <v>0</v>
      </c>
      <c r="AI394" s="13">
        <f t="shared" si="141"/>
        <v>0</v>
      </c>
      <c r="AJ394" s="24">
        <f t="shared" si="143"/>
        <v>0</v>
      </c>
    </row>
    <row r="395" spans="1:36">
      <c r="A395" s="6" t="s">
        <v>337</v>
      </c>
      <c r="B395" s="5"/>
      <c r="C395" s="5">
        <v>1</v>
      </c>
      <c r="D395" s="5"/>
      <c r="E395" s="5">
        <v>1</v>
      </c>
      <c r="F395" s="5"/>
      <c r="G395" s="5">
        <v>1</v>
      </c>
      <c r="H395" s="5"/>
      <c r="I395" s="5"/>
      <c r="J395" s="5"/>
      <c r="K395" s="5"/>
      <c r="L395" s="5"/>
      <c r="M395" s="5"/>
      <c r="N395" s="5">
        <v>3</v>
      </c>
      <c r="O395" s="5"/>
      <c r="P395" s="5"/>
      <c r="T395" s="48" t="str">
        <f t="shared" si="142"/>
        <v>TAME</v>
      </c>
      <c r="U395" s="48">
        <f t="shared" si="127"/>
        <v>0</v>
      </c>
      <c r="V395" s="48">
        <f t="shared" si="128"/>
        <v>1</v>
      </c>
      <c r="W395" s="48">
        <f t="shared" si="129"/>
        <v>0</v>
      </c>
      <c r="X395" s="48">
        <f t="shared" si="130"/>
        <v>1</v>
      </c>
      <c r="Y395" s="48">
        <f t="shared" si="131"/>
        <v>0</v>
      </c>
      <c r="Z395" s="48">
        <f t="shared" si="132"/>
        <v>1</v>
      </c>
      <c r="AA395" s="48">
        <f t="shared" si="133"/>
        <v>0</v>
      </c>
      <c r="AB395" s="48">
        <f t="shared" si="134"/>
        <v>0</v>
      </c>
      <c r="AC395" s="48">
        <f t="shared" si="135"/>
        <v>0</v>
      </c>
      <c r="AD395" s="48">
        <f t="shared" si="136"/>
        <v>0</v>
      </c>
      <c r="AE395" s="48">
        <f t="shared" si="137"/>
        <v>0</v>
      </c>
      <c r="AF395" s="48">
        <f t="shared" si="138"/>
        <v>0</v>
      </c>
      <c r="AG395" s="48">
        <f t="shared" si="139"/>
        <v>3</v>
      </c>
      <c r="AH395" s="48">
        <f t="shared" si="140"/>
        <v>0</v>
      </c>
      <c r="AI395" s="13">
        <f t="shared" si="141"/>
        <v>0</v>
      </c>
      <c r="AJ395" s="24">
        <f t="shared" si="143"/>
        <v>0</v>
      </c>
    </row>
    <row r="396" spans="1:36">
      <c r="A396" s="6" t="s">
        <v>450</v>
      </c>
      <c r="B396" s="5"/>
      <c r="C396" s="5"/>
      <c r="D396" s="5"/>
      <c r="E396" s="5"/>
      <c r="F396" s="5"/>
      <c r="G396" s="5"/>
      <c r="H396" s="5">
        <v>2</v>
      </c>
      <c r="I396" s="5">
        <v>2</v>
      </c>
      <c r="J396" s="5"/>
      <c r="K396" s="5"/>
      <c r="L396" s="5"/>
      <c r="M396" s="5"/>
      <c r="N396" s="5">
        <v>4</v>
      </c>
      <c r="O396" s="5"/>
      <c r="P396" s="5"/>
      <c r="T396" s="48" t="str">
        <f t="shared" si="142"/>
        <v>YOLOMBO</v>
      </c>
      <c r="U396" s="48">
        <f t="shared" si="127"/>
        <v>0</v>
      </c>
      <c r="V396" s="48">
        <f t="shared" si="128"/>
        <v>0</v>
      </c>
      <c r="W396" s="48">
        <f t="shared" si="129"/>
        <v>0</v>
      </c>
      <c r="X396" s="48">
        <f t="shared" si="130"/>
        <v>0</v>
      </c>
      <c r="Y396" s="48">
        <f t="shared" si="131"/>
        <v>0</v>
      </c>
      <c r="Z396" s="48">
        <f t="shared" si="132"/>
        <v>0</v>
      </c>
      <c r="AA396" s="48">
        <f t="shared" si="133"/>
        <v>2</v>
      </c>
      <c r="AB396" s="48">
        <f t="shared" si="134"/>
        <v>2</v>
      </c>
      <c r="AC396" s="48">
        <f t="shared" si="135"/>
        <v>0</v>
      </c>
      <c r="AD396" s="48">
        <f t="shared" si="136"/>
        <v>0</v>
      </c>
      <c r="AE396" s="48">
        <f t="shared" si="137"/>
        <v>0</v>
      </c>
      <c r="AF396" s="48">
        <f t="shared" si="138"/>
        <v>0</v>
      </c>
      <c r="AG396" s="48">
        <f t="shared" si="139"/>
        <v>4</v>
      </c>
      <c r="AH396" s="48">
        <f t="shared" si="140"/>
        <v>0</v>
      </c>
      <c r="AI396" s="13">
        <f t="shared" si="141"/>
        <v>0</v>
      </c>
      <c r="AJ396" s="24">
        <f t="shared" si="143"/>
        <v>0</v>
      </c>
    </row>
    <row r="397" spans="1:36">
      <c r="A397" s="6" t="s">
        <v>566</v>
      </c>
      <c r="B397" s="5"/>
      <c r="C397" s="5">
        <v>38</v>
      </c>
      <c r="D397" s="5">
        <v>1</v>
      </c>
      <c r="E397" s="5"/>
      <c r="F397" s="5"/>
      <c r="G397" s="5"/>
      <c r="H397" s="5"/>
      <c r="I397" s="5"/>
      <c r="J397" s="5"/>
      <c r="K397" s="5"/>
      <c r="L397" s="5"/>
      <c r="M397" s="5"/>
      <c r="N397" s="5">
        <v>39</v>
      </c>
      <c r="O397" s="5"/>
      <c r="P397" s="5"/>
      <c r="T397" s="48" t="str">
        <f t="shared" si="142"/>
        <v>ACANDÍ</v>
      </c>
      <c r="U397" s="48">
        <f t="shared" si="127"/>
        <v>0</v>
      </c>
      <c r="V397" s="48">
        <f t="shared" si="128"/>
        <v>38</v>
      </c>
      <c r="W397" s="48">
        <f t="shared" si="129"/>
        <v>1</v>
      </c>
      <c r="X397" s="48">
        <f t="shared" si="130"/>
        <v>0</v>
      </c>
      <c r="Y397" s="48">
        <f t="shared" si="131"/>
        <v>0</v>
      </c>
      <c r="Z397" s="48">
        <f t="shared" si="132"/>
        <v>0</v>
      </c>
      <c r="AA397" s="48">
        <f t="shared" si="133"/>
        <v>0</v>
      </c>
      <c r="AB397" s="48">
        <f t="shared" si="134"/>
        <v>0</v>
      </c>
      <c r="AC397" s="48">
        <f t="shared" si="135"/>
        <v>0</v>
      </c>
      <c r="AD397" s="48">
        <f t="shared" si="136"/>
        <v>0</v>
      </c>
      <c r="AE397" s="48">
        <f t="shared" si="137"/>
        <v>0</v>
      </c>
      <c r="AF397" s="48">
        <f t="shared" si="138"/>
        <v>0</v>
      </c>
      <c r="AG397" s="48">
        <f t="shared" si="139"/>
        <v>39</v>
      </c>
      <c r="AH397" s="48">
        <f t="shared" si="140"/>
        <v>0</v>
      </c>
      <c r="AI397" s="13">
        <f t="shared" si="141"/>
        <v>0</v>
      </c>
      <c r="AJ397" s="24">
        <f t="shared" si="143"/>
        <v>0</v>
      </c>
    </row>
    <row r="398" spans="1:36">
      <c r="A398" s="6" t="s">
        <v>22</v>
      </c>
      <c r="B398" s="5"/>
      <c r="C398" s="5"/>
      <c r="D398" s="5"/>
      <c r="E398" s="5"/>
      <c r="F398" s="5"/>
      <c r="G398" s="5"/>
      <c r="H398" s="5">
        <v>1</v>
      </c>
      <c r="I398" s="5"/>
      <c r="J398" s="5"/>
      <c r="K398" s="5"/>
      <c r="L398" s="5"/>
      <c r="M398" s="5"/>
      <c r="N398" s="5">
        <v>1</v>
      </c>
      <c r="O398" s="5"/>
      <c r="P398" s="5"/>
      <c r="T398" s="48" t="str">
        <f t="shared" si="142"/>
        <v>ANTIOQUIA</v>
      </c>
      <c r="U398" s="48">
        <f t="shared" si="127"/>
        <v>0</v>
      </c>
      <c r="V398" s="48">
        <f t="shared" si="128"/>
        <v>0</v>
      </c>
      <c r="W398" s="48">
        <f t="shared" si="129"/>
        <v>0</v>
      </c>
      <c r="X398" s="48">
        <f t="shared" si="130"/>
        <v>0</v>
      </c>
      <c r="Y398" s="48">
        <f t="shared" si="131"/>
        <v>0</v>
      </c>
      <c r="Z398" s="48">
        <f t="shared" si="132"/>
        <v>0</v>
      </c>
      <c r="AA398" s="48">
        <f t="shared" si="133"/>
        <v>1</v>
      </c>
      <c r="AB398" s="48">
        <f t="shared" si="134"/>
        <v>0</v>
      </c>
      <c r="AC398" s="48">
        <f t="shared" si="135"/>
        <v>0</v>
      </c>
      <c r="AD398" s="48">
        <f t="shared" si="136"/>
        <v>0</v>
      </c>
      <c r="AE398" s="48">
        <f t="shared" si="137"/>
        <v>0</v>
      </c>
      <c r="AF398" s="48">
        <f t="shared" si="138"/>
        <v>0</v>
      </c>
      <c r="AG398" s="48">
        <f t="shared" si="139"/>
        <v>1</v>
      </c>
      <c r="AH398" s="48">
        <f t="shared" si="140"/>
        <v>0</v>
      </c>
      <c r="AI398" s="13">
        <f t="shared" si="141"/>
        <v>0</v>
      </c>
      <c r="AJ398" s="24">
        <f t="shared" si="143"/>
        <v>0</v>
      </c>
    </row>
    <row r="399" spans="1:36">
      <c r="A399" s="6" t="s">
        <v>584</v>
      </c>
      <c r="B399" s="5"/>
      <c r="C399" s="5"/>
      <c r="D399" s="5"/>
      <c r="E399" s="5"/>
      <c r="F399" s="5">
        <v>1</v>
      </c>
      <c r="G399" s="5"/>
      <c r="H399" s="5"/>
      <c r="I399" s="5"/>
      <c r="J399" s="5"/>
      <c r="K399" s="5"/>
      <c r="L399" s="5"/>
      <c r="M399" s="5"/>
      <c r="N399" s="5">
        <v>1</v>
      </c>
      <c r="O399" s="5"/>
      <c r="P399" s="5"/>
      <c r="T399" s="48" t="str">
        <f t="shared" si="142"/>
        <v>OROCUÉ</v>
      </c>
      <c r="U399" s="48">
        <f t="shared" si="127"/>
        <v>0</v>
      </c>
      <c r="V399" s="48">
        <f t="shared" si="128"/>
        <v>0</v>
      </c>
      <c r="W399" s="48">
        <f t="shared" si="129"/>
        <v>0</v>
      </c>
      <c r="X399" s="48">
        <f t="shared" si="130"/>
        <v>0</v>
      </c>
      <c r="Y399" s="48">
        <f t="shared" si="131"/>
        <v>1</v>
      </c>
      <c r="Z399" s="48">
        <f t="shared" si="132"/>
        <v>0</v>
      </c>
      <c r="AA399" s="48">
        <f t="shared" si="133"/>
        <v>0</v>
      </c>
      <c r="AB399" s="48">
        <f t="shared" si="134"/>
        <v>0</v>
      </c>
      <c r="AC399" s="48">
        <f t="shared" si="135"/>
        <v>0</v>
      </c>
      <c r="AD399" s="48">
        <f t="shared" si="136"/>
        <v>0</v>
      </c>
      <c r="AE399" s="48">
        <f t="shared" si="137"/>
        <v>0</v>
      </c>
      <c r="AF399" s="48">
        <f t="shared" si="138"/>
        <v>0</v>
      </c>
      <c r="AG399" s="48">
        <f t="shared" si="139"/>
        <v>1</v>
      </c>
      <c r="AH399" s="48">
        <f t="shared" si="140"/>
        <v>0</v>
      </c>
      <c r="AI399" s="13">
        <f t="shared" si="141"/>
        <v>0</v>
      </c>
      <c r="AJ399" s="24">
        <f t="shared" si="143"/>
        <v>0</v>
      </c>
    </row>
    <row r="400" spans="1:36">
      <c r="A400" s="6" t="s">
        <v>453</v>
      </c>
      <c r="B400" s="5"/>
      <c r="C400" s="5"/>
      <c r="D400" s="5"/>
      <c r="E400" s="5"/>
      <c r="F400" s="5"/>
      <c r="G400" s="5"/>
      <c r="H400" s="5">
        <v>1</v>
      </c>
      <c r="I400" s="5"/>
      <c r="J400" s="5"/>
      <c r="K400" s="5"/>
      <c r="L400" s="5"/>
      <c r="M400" s="5"/>
      <c r="N400" s="5">
        <v>1</v>
      </c>
      <c r="O400" s="5"/>
      <c r="P400" s="5"/>
      <c r="T400" s="48" t="str">
        <f t="shared" si="142"/>
        <v>CONDOTO</v>
      </c>
      <c r="U400" s="48">
        <f t="shared" si="127"/>
        <v>0</v>
      </c>
      <c r="V400" s="48">
        <f t="shared" si="128"/>
        <v>0</v>
      </c>
      <c r="W400" s="48">
        <f t="shared" si="129"/>
        <v>0</v>
      </c>
      <c r="X400" s="48">
        <f t="shared" si="130"/>
        <v>0</v>
      </c>
      <c r="Y400" s="48">
        <f t="shared" si="131"/>
        <v>0</v>
      </c>
      <c r="Z400" s="48">
        <f t="shared" si="132"/>
        <v>0</v>
      </c>
      <c r="AA400" s="48">
        <f t="shared" si="133"/>
        <v>1</v>
      </c>
      <c r="AB400" s="48">
        <f t="shared" si="134"/>
        <v>0</v>
      </c>
      <c r="AC400" s="48">
        <f t="shared" si="135"/>
        <v>0</v>
      </c>
      <c r="AD400" s="48">
        <f t="shared" si="136"/>
        <v>0</v>
      </c>
      <c r="AE400" s="48">
        <f t="shared" si="137"/>
        <v>0</v>
      </c>
      <c r="AF400" s="48">
        <f t="shared" si="138"/>
        <v>0</v>
      </c>
      <c r="AG400" s="48">
        <f t="shared" si="139"/>
        <v>1</v>
      </c>
      <c r="AH400" s="48">
        <f t="shared" si="140"/>
        <v>0</v>
      </c>
      <c r="AI400" s="13">
        <f t="shared" si="141"/>
        <v>0</v>
      </c>
      <c r="AJ400" s="24">
        <f t="shared" si="143"/>
        <v>0</v>
      </c>
    </row>
    <row r="401" spans="1:36">
      <c r="A401" s="6" t="s">
        <v>550</v>
      </c>
      <c r="B401" s="5"/>
      <c r="C401" s="5"/>
      <c r="D401" s="5"/>
      <c r="E401" s="5"/>
      <c r="F401" s="5"/>
      <c r="G401" s="5"/>
      <c r="H401" s="5"/>
      <c r="I401" s="5"/>
      <c r="J401" s="5"/>
      <c r="K401" s="5">
        <v>1</v>
      </c>
      <c r="L401" s="5"/>
      <c r="M401" s="5"/>
      <c r="N401" s="5">
        <v>1</v>
      </c>
      <c r="O401" s="5"/>
      <c r="P401" s="5"/>
      <c r="T401" s="48" t="str">
        <f t="shared" si="142"/>
        <v>VENECIA</v>
      </c>
      <c r="U401" s="48">
        <f t="shared" si="127"/>
        <v>0</v>
      </c>
      <c r="V401" s="48">
        <f t="shared" si="128"/>
        <v>0</v>
      </c>
      <c r="W401" s="48">
        <f t="shared" si="129"/>
        <v>0</v>
      </c>
      <c r="X401" s="48">
        <f t="shared" si="130"/>
        <v>0</v>
      </c>
      <c r="Y401" s="48">
        <f t="shared" si="131"/>
        <v>0</v>
      </c>
      <c r="Z401" s="48">
        <f t="shared" si="132"/>
        <v>0</v>
      </c>
      <c r="AA401" s="48">
        <f t="shared" si="133"/>
        <v>0</v>
      </c>
      <c r="AB401" s="48">
        <f t="shared" si="134"/>
        <v>0</v>
      </c>
      <c r="AC401" s="48">
        <f t="shared" si="135"/>
        <v>0</v>
      </c>
      <c r="AD401" s="48">
        <f t="shared" si="136"/>
        <v>1</v>
      </c>
      <c r="AE401" s="48">
        <f t="shared" si="137"/>
        <v>0</v>
      </c>
      <c r="AF401" s="48">
        <f t="shared" si="138"/>
        <v>0</v>
      </c>
      <c r="AG401" s="48">
        <f t="shared" si="139"/>
        <v>1</v>
      </c>
      <c r="AH401" s="48">
        <f t="shared" si="140"/>
        <v>0</v>
      </c>
      <c r="AI401" s="13">
        <f t="shared" si="141"/>
        <v>0</v>
      </c>
      <c r="AJ401" s="24">
        <f t="shared" si="143"/>
        <v>0</v>
      </c>
    </row>
    <row r="402" spans="1:36">
      <c r="A402" s="6" t="s">
        <v>455</v>
      </c>
      <c r="B402" s="5"/>
      <c r="C402" s="5"/>
      <c r="D402" s="5"/>
      <c r="E402" s="5"/>
      <c r="F402" s="5"/>
      <c r="G402" s="5"/>
      <c r="H402" s="5">
        <v>2</v>
      </c>
      <c r="I402" s="5"/>
      <c r="J402" s="5"/>
      <c r="K402" s="5"/>
      <c r="L402" s="5"/>
      <c r="M402" s="5"/>
      <c r="N402" s="5">
        <v>2</v>
      </c>
      <c r="O402" s="5"/>
      <c r="P402" s="5"/>
      <c r="T402" s="48" t="str">
        <f t="shared" si="142"/>
        <v>LA ROMELIA</v>
      </c>
      <c r="U402" s="48">
        <f t="shared" si="127"/>
        <v>0</v>
      </c>
      <c r="V402" s="48">
        <f t="shared" si="128"/>
        <v>0</v>
      </c>
      <c r="W402" s="48">
        <f t="shared" si="129"/>
        <v>0</v>
      </c>
      <c r="X402" s="48">
        <f t="shared" si="130"/>
        <v>0</v>
      </c>
      <c r="Y402" s="48">
        <f t="shared" si="131"/>
        <v>0</v>
      </c>
      <c r="Z402" s="48">
        <f t="shared" si="132"/>
        <v>0</v>
      </c>
      <c r="AA402" s="48">
        <f t="shared" si="133"/>
        <v>2</v>
      </c>
      <c r="AB402" s="48">
        <f t="shared" si="134"/>
        <v>0</v>
      </c>
      <c r="AC402" s="48">
        <f t="shared" si="135"/>
        <v>0</v>
      </c>
      <c r="AD402" s="48">
        <f t="shared" si="136"/>
        <v>0</v>
      </c>
      <c r="AE402" s="48">
        <f t="shared" si="137"/>
        <v>0</v>
      </c>
      <c r="AF402" s="48">
        <f t="shared" si="138"/>
        <v>0</v>
      </c>
      <c r="AG402" s="48">
        <f t="shared" si="139"/>
        <v>2</v>
      </c>
      <c r="AH402" s="48">
        <f t="shared" si="140"/>
        <v>0</v>
      </c>
      <c r="AI402" s="13">
        <f t="shared" si="141"/>
        <v>0</v>
      </c>
      <c r="AJ402" s="24">
        <f t="shared" si="143"/>
        <v>0</v>
      </c>
    </row>
    <row r="403" spans="1:36">
      <c r="A403" s="6" t="s">
        <v>613</v>
      </c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>
        <v>2</v>
      </c>
      <c r="M403" s="5">
        <v>1</v>
      </c>
      <c r="N403" s="5">
        <v>3</v>
      </c>
      <c r="O403" s="5"/>
      <c r="P403" s="5"/>
      <c r="T403" s="48" t="str">
        <f t="shared" si="142"/>
        <v>SAN SEBASTIÁN DE MARIQUITA</v>
      </c>
      <c r="U403" s="48">
        <f t="shared" si="127"/>
        <v>0</v>
      </c>
      <c r="V403" s="48">
        <f t="shared" si="128"/>
        <v>0</v>
      </c>
      <c r="W403" s="48">
        <f t="shared" si="129"/>
        <v>0</v>
      </c>
      <c r="X403" s="48">
        <f t="shared" si="130"/>
        <v>0</v>
      </c>
      <c r="Y403" s="48">
        <f t="shared" si="131"/>
        <v>0</v>
      </c>
      <c r="Z403" s="48">
        <f t="shared" si="132"/>
        <v>0</v>
      </c>
      <c r="AA403" s="48">
        <f t="shared" si="133"/>
        <v>0</v>
      </c>
      <c r="AB403" s="48">
        <f t="shared" si="134"/>
        <v>0</v>
      </c>
      <c r="AC403" s="48">
        <f t="shared" si="135"/>
        <v>0</v>
      </c>
      <c r="AD403" s="48">
        <f t="shared" si="136"/>
        <v>0</v>
      </c>
      <c r="AE403" s="48">
        <f t="shared" si="137"/>
        <v>2</v>
      </c>
      <c r="AF403" s="48">
        <f t="shared" si="138"/>
        <v>1</v>
      </c>
      <c r="AG403" s="48">
        <f t="shared" si="139"/>
        <v>3</v>
      </c>
      <c r="AH403" s="48">
        <f t="shared" si="140"/>
        <v>0</v>
      </c>
      <c r="AI403" s="13">
        <f t="shared" si="141"/>
        <v>0</v>
      </c>
      <c r="AJ403" s="24">
        <f t="shared" si="143"/>
        <v>0</v>
      </c>
    </row>
    <row r="404" spans="1:36">
      <c r="A404" s="6" t="s">
        <v>457</v>
      </c>
      <c r="B404" s="5"/>
      <c r="C404" s="5"/>
      <c r="D404" s="5"/>
      <c r="E404" s="5"/>
      <c r="F404" s="5"/>
      <c r="G404" s="5"/>
      <c r="H404" s="5">
        <v>1</v>
      </c>
      <c r="I404" s="5"/>
      <c r="J404" s="5"/>
      <c r="K404" s="5">
        <v>1</v>
      </c>
      <c r="L404" s="5"/>
      <c r="M404" s="5"/>
      <c r="N404" s="5">
        <v>2</v>
      </c>
      <c r="O404" s="5"/>
      <c r="P404" s="5"/>
      <c r="T404" s="48" t="str">
        <f t="shared" si="142"/>
        <v>PACOA</v>
      </c>
      <c r="U404" s="48">
        <f t="shared" si="127"/>
        <v>0</v>
      </c>
      <c r="V404" s="48">
        <f t="shared" si="128"/>
        <v>0</v>
      </c>
      <c r="W404" s="48">
        <f t="shared" si="129"/>
        <v>0</v>
      </c>
      <c r="X404" s="48">
        <f t="shared" si="130"/>
        <v>0</v>
      </c>
      <c r="Y404" s="48">
        <f t="shared" si="131"/>
        <v>0</v>
      </c>
      <c r="Z404" s="48">
        <f t="shared" si="132"/>
        <v>0</v>
      </c>
      <c r="AA404" s="48">
        <f t="shared" si="133"/>
        <v>1</v>
      </c>
      <c r="AB404" s="48">
        <f t="shared" si="134"/>
        <v>0</v>
      </c>
      <c r="AC404" s="48">
        <f t="shared" si="135"/>
        <v>0</v>
      </c>
      <c r="AD404" s="48">
        <f t="shared" si="136"/>
        <v>1</v>
      </c>
      <c r="AE404" s="48">
        <f t="shared" si="137"/>
        <v>0</v>
      </c>
      <c r="AF404" s="48">
        <f t="shared" si="138"/>
        <v>0</v>
      </c>
      <c r="AG404" s="48">
        <f t="shared" si="139"/>
        <v>2</v>
      </c>
      <c r="AH404" s="48">
        <f t="shared" si="140"/>
        <v>0</v>
      </c>
      <c r="AI404" s="13">
        <f t="shared" si="141"/>
        <v>0</v>
      </c>
      <c r="AJ404" s="24">
        <f t="shared" si="143"/>
        <v>0</v>
      </c>
    </row>
    <row r="405" spans="1:36">
      <c r="A405" s="6" t="s">
        <v>624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>
        <v>1</v>
      </c>
      <c r="N405" s="5">
        <v>1</v>
      </c>
      <c r="O405" s="5"/>
      <c r="P405" s="5"/>
      <c r="T405" s="48" t="str">
        <f t="shared" si="142"/>
        <v>BELMIRA</v>
      </c>
      <c r="U405" s="48">
        <f t="shared" si="127"/>
        <v>0</v>
      </c>
      <c r="V405" s="48">
        <f t="shared" si="128"/>
        <v>0</v>
      </c>
      <c r="W405" s="48">
        <f t="shared" si="129"/>
        <v>0</v>
      </c>
      <c r="X405" s="48">
        <f t="shared" si="130"/>
        <v>0</v>
      </c>
      <c r="Y405" s="48">
        <f t="shared" si="131"/>
        <v>0</v>
      </c>
      <c r="Z405" s="48">
        <f t="shared" si="132"/>
        <v>0</v>
      </c>
      <c r="AA405" s="48">
        <f t="shared" si="133"/>
        <v>0</v>
      </c>
      <c r="AB405" s="48">
        <f t="shared" si="134"/>
        <v>0</v>
      </c>
      <c r="AC405" s="48">
        <f t="shared" si="135"/>
        <v>0</v>
      </c>
      <c r="AD405" s="48">
        <f t="shared" si="136"/>
        <v>0</v>
      </c>
      <c r="AE405" s="48">
        <f t="shared" si="137"/>
        <v>0</v>
      </c>
      <c r="AF405" s="48">
        <f t="shared" si="138"/>
        <v>1</v>
      </c>
      <c r="AG405" s="48">
        <f t="shared" si="139"/>
        <v>1</v>
      </c>
      <c r="AH405" s="48">
        <f t="shared" si="140"/>
        <v>0</v>
      </c>
      <c r="AI405" s="13">
        <f t="shared" si="141"/>
        <v>0</v>
      </c>
      <c r="AJ405" s="24">
        <f t="shared" si="143"/>
        <v>0</v>
      </c>
    </row>
    <row r="406" spans="1:36">
      <c r="A406" s="6" t="s">
        <v>468</v>
      </c>
      <c r="B406" s="5"/>
      <c r="C406" s="5"/>
      <c r="D406" s="5"/>
      <c r="E406" s="5"/>
      <c r="F406" s="5"/>
      <c r="G406" s="5"/>
      <c r="H406" s="5"/>
      <c r="I406" s="5">
        <v>1</v>
      </c>
      <c r="J406" s="5"/>
      <c r="K406" s="5"/>
      <c r="L406" s="5"/>
      <c r="M406" s="5"/>
      <c r="N406" s="5">
        <v>1</v>
      </c>
      <c r="O406" s="5"/>
      <c r="P406" s="5"/>
      <c r="T406" s="48" t="str">
        <f t="shared" si="142"/>
        <v>ARGELIA</v>
      </c>
      <c r="U406" s="48">
        <f t="shared" si="127"/>
        <v>0</v>
      </c>
      <c r="V406" s="48">
        <f t="shared" si="128"/>
        <v>0</v>
      </c>
      <c r="W406" s="48">
        <f t="shared" si="129"/>
        <v>0</v>
      </c>
      <c r="X406" s="48">
        <f t="shared" si="130"/>
        <v>0</v>
      </c>
      <c r="Y406" s="48">
        <f t="shared" si="131"/>
        <v>0</v>
      </c>
      <c r="Z406" s="48">
        <f t="shared" si="132"/>
        <v>0</v>
      </c>
      <c r="AA406" s="48">
        <f t="shared" si="133"/>
        <v>0</v>
      </c>
      <c r="AB406" s="48">
        <f t="shared" si="134"/>
        <v>1</v>
      </c>
      <c r="AC406" s="48">
        <f t="shared" si="135"/>
        <v>0</v>
      </c>
      <c r="AD406" s="48">
        <f t="shared" si="136"/>
        <v>0</v>
      </c>
      <c r="AE406" s="48">
        <f t="shared" si="137"/>
        <v>0</v>
      </c>
      <c r="AF406" s="48">
        <f t="shared" si="138"/>
        <v>0</v>
      </c>
      <c r="AG406" s="48">
        <f t="shared" si="139"/>
        <v>1</v>
      </c>
      <c r="AH406" s="48">
        <f t="shared" si="140"/>
        <v>0</v>
      </c>
      <c r="AI406" s="13">
        <f t="shared" si="141"/>
        <v>0</v>
      </c>
      <c r="AJ406" s="24">
        <f t="shared" si="143"/>
        <v>0</v>
      </c>
    </row>
    <row r="407" spans="1:36">
      <c r="A407" s="6" t="s">
        <v>638</v>
      </c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>
        <v>2</v>
      </c>
      <c r="N407" s="5">
        <v>2</v>
      </c>
      <c r="O407" s="5"/>
      <c r="P407" s="5"/>
      <c r="T407" s="48" t="str">
        <f t="shared" si="142"/>
        <v>MONTELÍBANO</v>
      </c>
      <c r="U407" s="48">
        <f t="shared" si="127"/>
        <v>0</v>
      </c>
      <c r="V407" s="48">
        <f t="shared" si="128"/>
        <v>0</v>
      </c>
      <c r="W407" s="48">
        <f t="shared" si="129"/>
        <v>0</v>
      </c>
      <c r="X407" s="48">
        <f t="shared" si="130"/>
        <v>0</v>
      </c>
      <c r="Y407" s="48">
        <f t="shared" si="131"/>
        <v>0</v>
      </c>
      <c r="Z407" s="48">
        <f t="shared" si="132"/>
        <v>0</v>
      </c>
      <c r="AA407" s="48">
        <f t="shared" si="133"/>
        <v>0</v>
      </c>
      <c r="AB407" s="48">
        <f t="shared" si="134"/>
        <v>0</v>
      </c>
      <c r="AC407" s="48">
        <f t="shared" si="135"/>
        <v>0</v>
      </c>
      <c r="AD407" s="48">
        <f t="shared" si="136"/>
        <v>0</v>
      </c>
      <c r="AE407" s="48">
        <f t="shared" si="137"/>
        <v>0</v>
      </c>
      <c r="AF407" s="48">
        <f t="shared" si="138"/>
        <v>2</v>
      </c>
      <c r="AG407" s="48">
        <f t="shared" si="139"/>
        <v>2</v>
      </c>
      <c r="AH407" s="48">
        <f t="shared" si="140"/>
        <v>0</v>
      </c>
      <c r="AI407" s="13">
        <f t="shared" si="141"/>
        <v>0</v>
      </c>
      <c r="AJ407" s="24">
        <f t="shared" si="143"/>
        <v>0</v>
      </c>
    </row>
    <row r="408" spans="1:36">
      <c r="A408" s="6" t="s">
        <v>470</v>
      </c>
      <c r="B408" s="5"/>
      <c r="C408" s="5"/>
      <c r="D408" s="5"/>
      <c r="E408" s="5"/>
      <c r="F408" s="5"/>
      <c r="G408" s="5"/>
      <c r="H408" s="5"/>
      <c r="I408" s="5">
        <v>3</v>
      </c>
      <c r="J408" s="5"/>
      <c r="K408" s="5"/>
      <c r="L408" s="5"/>
      <c r="M408" s="5"/>
      <c r="N408" s="5">
        <v>3</v>
      </c>
      <c r="O408" s="5"/>
      <c r="P408" s="5"/>
      <c r="T408" s="48" t="str">
        <f t="shared" si="142"/>
        <v>HELICONIA</v>
      </c>
      <c r="U408" s="48">
        <f t="shared" si="127"/>
        <v>0</v>
      </c>
      <c r="V408" s="48">
        <f t="shared" si="128"/>
        <v>0</v>
      </c>
      <c r="W408" s="48">
        <f t="shared" si="129"/>
        <v>0</v>
      </c>
      <c r="X408" s="48">
        <f t="shared" si="130"/>
        <v>0</v>
      </c>
      <c r="Y408" s="48">
        <f t="shared" si="131"/>
        <v>0</v>
      </c>
      <c r="Z408" s="48">
        <f t="shared" si="132"/>
        <v>0</v>
      </c>
      <c r="AA408" s="48">
        <f t="shared" si="133"/>
        <v>0</v>
      </c>
      <c r="AB408" s="48">
        <f t="shared" si="134"/>
        <v>3</v>
      </c>
      <c r="AC408" s="48">
        <f t="shared" si="135"/>
        <v>0</v>
      </c>
      <c r="AD408" s="48">
        <f t="shared" si="136"/>
        <v>0</v>
      </c>
      <c r="AE408" s="48">
        <f t="shared" si="137"/>
        <v>0</v>
      </c>
      <c r="AF408" s="48">
        <f t="shared" si="138"/>
        <v>0</v>
      </c>
      <c r="AG408" s="48">
        <f t="shared" si="139"/>
        <v>3</v>
      </c>
      <c r="AH408" s="48">
        <f t="shared" si="140"/>
        <v>0</v>
      </c>
      <c r="AI408" s="13">
        <f t="shared" si="141"/>
        <v>0</v>
      </c>
      <c r="AJ408" s="24">
        <f t="shared" si="143"/>
        <v>0</v>
      </c>
    </row>
    <row r="409" spans="1:36">
      <c r="A409" s="6" t="s">
        <v>287</v>
      </c>
      <c r="B409" s="5">
        <v>56</v>
      </c>
      <c r="C409" s="5">
        <v>20</v>
      </c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>
        <v>76</v>
      </c>
      <c r="O409" s="5"/>
      <c r="P409" s="5"/>
      <c r="T409" s="48" t="str">
        <f t="shared" si="142"/>
        <v>TUNJA</v>
      </c>
      <c r="U409" s="48">
        <f t="shared" si="127"/>
        <v>56</v>
      </c>
      <c r="V409" s="48">
        <f t="shared" si="128"/>
        <v>20</v>
      </c>
      <c r="W409" s="48">
        <f t="shared" si="129"/>
        <v>0</v>
      </c>
      <c r="X409" s="48">
        <f t="shared" si="130"/>
        <v>0</v>
      </c>
      <c r="Y409" s="48">
        <f t="shared" si="131"/>
        <v>0</v>
      </c>
      <c r="Z409" s="48">
        <f t="shared" si="132"/>
        <v>0</v>
      </c>
      <c r="AA409" s="48">
        <f t="shared" si="133"/>
        <v>0</v>
      </c>
      <c r="AB409" s="48">
        <f t="shared" si="134"/>
        <v>0</v>
      </c>
      <c r="AC409" s="48">
        <f t="shared" si="135"/>
        <v>0</v>
      </c>
      <c r="AD409" s="48">
        <f t="shared" si="136"/>
        <v>0</v>
      </c>
      <c r="AE409" s="48">
        <f t="shared" si="137"/>
        <v>0</v>
      </c>
      <c r="AF409" s="48">
        <f t="shared" si="138"/>
        <v>0</v>
      </c>
      <c r="AG409" s="48">
        <f t="shared" si="139"/>
        <v>76</v>
      </c>
      <c r="AH409" s="48">
        <f t="shared" si="140"/>
        <v>0</v>
      </c>
      <c r="AI409" s="13">
        <f t="shared" si="141"/>
        <v>0</v>
      </c>
      <c r="AJ409" s="24">
        <f t="shared" si="143"/>
        <v>0</v>
      </c>
    </row>
    <row r="410" spans="1:36">
      <c r="A410" s="6" t="s">
        <v>375</v>
      </c>
      <c r="B410" s="5"/>
      <c r="C410" s="5"/>
      <c r="D410" s="5">
        <v>1</v>
      </c>
      <c r="E410" s="5"/>
      <c r="F410" s="5">
        <v>1</v>
      </c>
      <c r="G410" s="5">
        <v>2</v>
      </c>
      <c r="H410" s="5">
        <v>1</v>
      </c>
      <c r="I410" s="5"/>
      <c r="J410" s="5">
        <v>1</v>
      </c>
      <c r="K410" s="5">
        <v>1</v>
      </c>
      <c r="L410" s="5"/>
      <c r="M410" s="5"/>
      <c r="N410" s="5">
        <v>7</v>
      </c>
      <c r="O410" s="5"/>
      <c r="P410" s="5"/>
      <c r="T410" s="48" t="str">
        <f t="shared" si="142"/>
        <v>PAIPA</v>
      </c>
      <c r="U410" s="48">
        <f t="shared" si="127"/>
        <v>0</v>
      </c>
      <c r="V410" s="48">
        <f t="shared" si="128"/>
        <v>0</v>
      </c>
      <c r="W410" s="48">
        <f t="shared" si="129"/>
        <v>1</v>
      </c>
      <c r="X410" s="48">
        <f t="shared" si="130"/>
        <v>0</v>
      </c>
      <c r="Y410" s="48">
        <f t="shared" si="131"/>
        <v>1</v>
      </c>
      <c r="Z410" s="48">
        <f t="shared" si="132"/>
        <v>2</v>
      </c>
      <c r="AA410" s="48">
        <f t="shared" si="133"/>
        <v>1</v>
      </c>
      <c r="AB410" s="48">
        <f t="shared" si="134"/>
        <v>0</v>
      </c>
      <c r="AC410" s="48">
        <f t="shared" si="135"/>
        <v>1</v>
      </c>
      <c r="AD410" s="48">
        <f t="shared" si="136"/>
        <v>1</v>
      </c>
      <c r="AE410" s="48">
        <f t="shared" si="137"/>
        <v>0</v>
      </c>
      <c r="AF410" s="48">
        <f t="shared" si="138"/>
        <v>0</v>
      </c>
      <c r="AG410" s="48">
        <f t="shared" si="139"/>
        <v>7</v>
      </c>
      <c r="AH410" s="48">
        <f t="shared" si="140"/>
        <v>0</v>
      </c>
      <c r="AI410" s="13">
        <f t="shared" si="141"/>
        <v>0</v>
      </c>
      <c r="AJ410" s="24">
        <f t="shared" si="143"/>
        <v>0</v>
      </c>
    </row>
    <row r="411" spans="1:36">
      <c r="A411" s="6" t="s">
        <v>352</v>
      </c>
      <c r="B411" s="5"/>
      <c r="C411" s="5"/>
      <c r="D411" s="5">
        <v>1</v>
      </c>
      <c r="E411" s="5"/>
      <c r="F411" s="5"/>
      <c r="G411" s="5"/>
      <c r="H411" s="5"/>
      <c r="I411" s="5"/>
      <c r="J411" s="5"/>
      <c r="K411" s="5">
        <v>1</v>
      </c>
      <c r="L411" s="5"/>
      <c r="M411" s="5"/>
      <c r="N411" s="5">
        <v>2</v>
      </c>
      <c r="O411" s="5"/>
      <c r="P411" s="5"/>
      <c r="T411" s="48" t="str">
        <f t="shared" si="142"/>
        <v>PITALITO</v>
      </c>
      <c r="U411" s="48">
        <f t="shared" si="127"/>
        <v>0</v>
      </c>
      <c r="V411" s="48">
        <f t="shared" si="128"/>
        <v>0</v>
      </c>
      <c r="W411" s="48">
        <f t="shared" si="129"/>
        <v>1</v>
      </c>
      <c r="X411" s="48">
        <f t="shared" si="130"/>
        <v>0</v>
      </c>
      <c r="Y411" s="48">
        <f t="shared" si="131"/>
        <v>0</v>
      </c>
      <c r="Z411" s="48">
        <f t="shared" si="132"/>
        <v>0</v>
      </c>
      <c r="AA411" s="48">
        <f t="shared" si="133"/>
        <v>0</v>
      </c>
      <c r="AB411" s="48">
        <f t="shared" si="134"/>
        <v>0</v>
      </c>
      <c r="AC411" s="48">
        <f t="shared" si="135"/>
        <v>0</v>
      </c>
      <c r="AD411" s="48">
        <f t="shared" si="136"/>
        <v>1</v>
      </c>
      <c r="AE411" s="48">
        <f t="shared" si="137"/>
        <v>0</v>
      </c>
      <c r="AF411" s="48">
        <f t="shared" si="138"/>
        <v>0</v>
      </c>
      <c r="AG411" s="48">
        <f t="shared" si="139"/>
        <v>2</v>
      </c>
      <c r="AH411" s="48">
        <f t="shared" si="140"/>
        <v>0</v>
      </c>
      <c r="AI411" s="13">
        <f t="shared" si="141"/>
        <v>0</v>
      </c>
      <c r="AJ411" s="24">
        <f t="shared" si="143"/>
        <v>0</v>
      </c>
    </row>
    <row r="412" spans="1:36">
      <c r="A412" s="6" t="s">
        <v>474</v>
      </c>
      <c r="B412" s="5"/>
      <c r="C412" s="5"/>
      <c r="D412" s="5"/>
      <c r="E412" s="5"/>
      <c r="F412" s="5"/>
      <c r="G412" s="5"/>
      <c r="H412" s="5"/>
      <c r="I412" s="5">
        <v>1</v>
      </c>
      <c r="J412" s="5">
        <v>1</v>
      </c>
      <c r="K412" s="5"/>
      <c r="L412" s="5"/>
      <c r="M412" s="5"/>
      <c r="N412" s="5">
        <v>2</v>
      </c>
      <c r="O412" s="5"/>
      <c r="P412" s="5"/>
      <c r="T412" s="48" t="str">
        <f t="shared" si="142"/>
        <v>SAN PEDRO</v>
      </c>
      <c r="U412" s="48">
        <f t="shared" ref="U412:U469" si="144">+B412</f>
        <v>0</v>
      </c>
      <c r="V412" s="48">
        <f t="shared" ref="V412:V469" si="145">+C412</f>
        <v>0</v>
      </c>
      <c r="W412" s="48">
        <f t="shared" ref="W412:W469" si="146">+D412</f>
        <v>0</v>
      </c>
      <c r="X412" s="48">
        <f t="shared" ref="X412:X469" si="147">+E412</f>
        <v>0</v>
      </c>
      <c r="Y412" s="48">
        <f t="shared" ref="Y412:Y469" si="148">+F412</f>
        <v>0</v>
      </c>
      <c r="Z412" s="48">
        <f t="shared" ref="Z412:Z469" si="149">+G412</f>
        <v>0</v>
      </c>
      <c r="AA412" s="48">
        <f t="shared" ref="AA412:AA469" si="150">+H412</f>
        <v>0</v>
      </c>
      <c r="AB412" s="48">
        <f t="shared" ref="AB412:AB469" si="151">+I412</f>
        <v>1</v>
      </c>
      <c r="AC412" s="48">
        <f t="shared" ref="AC412:AC469" si="152">+J412</f>
        <v>1</v>
      </c>
      <c r="AD412" s="48">
        <f t="shared" ref="AD412:AD469" si="153">+K412</f>
        <v>0</v>
      </c>
      <c r="AE412" s="48">
        <f t="shared" ref="AE412:AE469" si="154">+L412</f>
        <v>0</v>
      </c>
      <c r="AF412" s="48">
        <f t="shared" ref="AF412:AF469" si="155">+M412</f>
        <v>0</v>
      </c>
      <c r="AG412" s="48">
        <f t="shared" ref="AG412:AG469" si="156">+N412</f>
        <v>2</v>
      </c>
      <c r="AH412" s="48">
        <f t="shared" ref="AH412:AH469" si="157">+O412</f>
        <v>0</v>
      </c>
      <c r="AI412" s="13">
        <f t="shared" ref="AI412:AI469" si="158">+SUM(AH412)</f>
        <v>0</v>
      </c>
      <c r="AJ412" s="24">
        <f t="shared" si="143"/>
        <v>0</v>
      </c>
    </row>
    <row r="413" spans="1:36">
      <c r="A413" s="6" t="s">
        <v>302</v>
      </c>
      <c r="B413" s="5"/>
      <c r="C413" s="5">
        <v>1</v>
      </c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>
        <v>1</v>
      </c>
      <c r="O413" s="5"/>
      <c r="P413" s="5"/>
      <c r="T413" s="48" t="str">
        <f t="shared" ref="T413:T469" si="159">+A413</f>
        <v>LA VEGA</v>
      </c>
      <c r="U413" s="48">
        <f t="shared" si="144"/>
        <v>0</v>
      </c>
      <c r="V413" s="48">
        <f t="shared" si="145"/>
        <v>1</v>
      </c>
      <c r="W413" s="48">
        <f t="shared" si="146"/>
        <v>0</v>
      </c>
      <c r="X413" s="48">
        <f t="shared" si="147"/>
        <v>0</v>
      </c>
      <c r="Y413" s="48">
        <f t="shared" si="148"/>
        <v>0</v>
      </c>
      <c r="Z413" s="48">
        <f t="shared" si="149"/>
        <v>0</v>
      </c>
      <c r="AA413" s="48">
        <f t="shared" si="150"/>
        <v>0</v>
      </c>
      <c r="AB413" s="48">
        <f t="shared" si="151"/>
        <v>0</v>
      </c>
      <c r="AC413" s="48">
        <f t="shared" si="152"/>
        <v>0</v>
      </c>
      <c r="AD413" s="48">
        <f t="shared" si="153"/>
        <v>0</v>
      </c>
      <c r="AE413" s="48">
        <f t="shared" si="154"/>
        <v>0</v>
      </c>
      <c r="AF413" s="48">
        <f t="shared" si="155"/>
        <v>0</v>
      </c>
      <c r="AG413" s="48">
        <f t="shared" si="156"/>
        <v>1</v>
      </c>
      <c r="AH413" s="48">
        <f t="shared" si="157"/>
        <v>0</v>
      </c>
      <c r="AI413" s="13">
        <f t="shared" si="158"/>
        <v>0</v>
      </c>
      <c r="AJ413" s="24">
        <f t="shared" ref="AJ413:AJ469" si="160">+AI413/$AH$470</f>
        <v>0</v>
      </c>
    </row>
    <row r="414" spans="1:36">
      <c r="A414" s="6" t="s">
        <v>476</v>
      </c>
      <c r="B414" s="5"/>
      <c r="C414" s="5"/>
      <c r="D414" s="5"/>
      <c r="E414" s="5"/>
      <c r="F414" s="5"/>
      <c r="G414" s="5"/>
      <c r="H414" s="5"/>
      <c r="I414" s="5">
        <v>4</v>
      </c>
      <c r="J414" s="5">
        <v>6</v>
      </c>
      <c r="K414" s="5"/>
      <c r="L414" s="5">
        <v>2</v>
      </c>
      <c r="M414" s="5">
        <v>4</v>
      </c>
      <c r="N414" s="5">
        <v>16</v>
      </c>
      <c r="O414" s="5"/>
      <c r="P414" s="5"/>
      <c r="T414" s="48" t="str">
        <f t="shared" si="159"/>
        <v>SANTA ROSA DE OSOS</v>
      </c>
      <c r="U414" s="48">
        <f t="shared" si="144"/>
        <v>0</v>
      </c>
      <c r="V414" s="48">
        <f t="shared" si="145"/>
        <v>0</v>
      </c>
      <c r="W414" s="48">
        <f t="shared" si="146"/>
        <v>0</v>
      </c>
      <c r="X414" s="48">
        <f t="shared" si="147"/>
        <v>0</v>
      </c>
      <c r="Y414" s="48">
        <f t="shared" si="148"/>
        <v>0</v>
      </c>
      <c r="Z414" s="48">
        <f t="shared" si="149"/>
        <v>0</v>
      </c>
      <c r="AA414" s="48">
        <f t="shared" si="150"/>
        <v>0</v>
      </c>
      <c r="AB414" s="48">
        <f t="shared" si="151"/>
        <v>4</v>
      </c>
      <c r="AC414" s="48">
        <f t="shared" si="152"/>
        <v>6</v>
      </c>
      <c r="AD414" s="48">
        <f t="shared" si="153"/>
        <v>0</v>
      </c>
      <c r="AE414" s="48">
        <f t="shared" si="154"/>
        <v>2</v>
      </c>
      <c r="AF414" s="48">
        <f t="shared" si="155"/>
        <v>4</v>
      </c>
      <c r="AG414" s="48">
        <f t="shared" si="156"/>
        <v>16</v>
      </c>
      <c r="AH414" s="48">
        <f t="shared" si="157"/>
        <v>0</v>
      </c>
      <c r="AI414" s="13">
        <f t="shared" si="158"/>
        <v>0</v>
      </c>
      <c r="AJ414" s="24">
        <f t="shared" si="160"/>
        <v>0</v>
      </c>
    </row>
    <row r="415" spans="1:36">
      <c r="A415" s="6" t="s">
        <v>283</v>
      </c>
      <c r="B415" s="5">
        <v>6</v>
      </c>
      <c r="C415" s="5">
        <v>6</v>
      </c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>
        <v>12</v>
      </c>
      <c r="O415" s="5"/>
      <c r="P415" s="5"/>
      <c r="T415" s="48" t="str">
        <f t="shared" si="159"/>
        <v>SOGAMOSO</v>
      </c>
      <c r="U415" s="48">
        <f t="shared" si="144"/>
        <v>6</v>
      </c>
      <c r="V415" s="48">
        <f t="shared" si="145"/>
        <v>6</v>
      </c>
      <c r="W415" s="48">
        <f t="shared" si="146"/>
        <v>0</v>
      </c>
      <c r="X415" s="48">
        <f t="shared" si="147"/>
        <v>0</v>
      </c>
      <c r="Y415" s="48">
        <f t="shared" si="148"/>
        <v>0</v>
      </c>
      <c r="Z415" s="48">
        <f t="shared" si="149"/>
        <v>0</v>
      </c>
      <c r="AA415" s="48">
        <f t="shared" si="150"/>
        <v>0</v>
      </c>
      <c r="AB415" s="48">
        <f t="shared" si="151"/>
        <v>0</v>
      </c>
      <c r="AC415" s="48">
        <f t="shared" si="152"/>
        <v>0</v>
      </c>
      <c r="AD415" s="48">
        <f t="shared" si="153"/>
        <v>0</v>
      </c>
      <c r="AE415" s="48">
        <f t="shared" si="154"/>
        <v>0</v>
      </c>
      <c r="AF415" s="48">
        <f t="shared" si="155"/>
        <v>0</v>
      </c>
      <c r="AG415" s="48">
        <f t="shared" si="156"/>
        <v>12</v>
      </c>
      <c r="AH415" s="48">
        <f t="shared" si="157"/>
        <v>0</v>
      </c>
      <c r="AI415" s="13">
        <f t="shared" si="158"/>
        <v>0</v>
      </c>
      <c r="AJ415" s="24">
        <f t="shared" si="160"/>
        <v>0</v>
      </c>
    </row>
    <row r="416" spans="1:36">
      <c r="A416" s="6" t="s">
        <v>478</v>
      </c>
      <c r="B416" s="5"/>
      <c r="C416" s="5"/>
      <c r="D416" s="5"/>
      <c r="E416" s="5"/>
      <c r="F416" s="5"/>
      <c r="G416" s="5"/>
      <c r="H416" s="5"/>
      <c r="I416" s="5">
        <v>1</v>
      </c>
      <c r="J416" s="5"/>
      <c r="K416" s="5"/>
      <c r="L416" s="5"/>
      <c r="M416" s="5"/>
      <c r="N416" s="5">
        <v>1</v>
      </c>
      <c r="O416" s="5"/>
      <c r="P416" s="5"/>
      <c r="T416" s="48" t="str">
        <f t="shared" si="159"/>
        <v>CRAVO NORTE</v>
      </c>
      <c r="U416" s="48">
        <f t="shared" si="144"/>
        <v>0</v>
      </c>
      <c r="V416" s="48">
        <f t="shared" si="145"/>
        <v>0</v>
      </c>
      <c r="W416" s="48">
        <f t="shared" si="146"/>
        <v>0</v>
      </c>
      <c r="X416" s="48">
        <f t="shared" si="147"/>
        <v>0</v>
      </c>
      <c r="Y416" s="48">
        <f t="shared" si="148"/>
        <v>0</v>
      </c>
      <c r="Z416" s="48">
        <f t="shared" si="149"/>
        <v>0</v>
      </c>
      <c r="AA416" s="48">
        <f t="shared" si="150"/>
        <v>0</v>
      </c>
      <c r="AB416" s="48">
        <f t="shared" si="151"/>
        <v>1</v>
      </c>
      <c r="AC416" s="48">
        <f t="shared" si="152"/>
        <v>0</v>
      </c>
      <c r="AD416" s="48">
        <f t="shared" si="153"/>
        <v>0</v>
      </c>
      <c r="AE416" s="48">
        <f t="shared" si="154"/>
        <v>0</v>
      </c>
      <c r="AF416" s="48">
        <f t="shared" si="155"/>
        <v>0</v>
      </c>
      <c r="AG416" s="48">
        <f t="shared" si="156"/>
        <v>1</v>
      </c>
      <c r="AH416" s="48">
        <f t="shared" si="157"/>
        <v>0</v>
      </c>
      <c r="AI416" s="13">
        <f t="shared" si="158"/>
        <v>0</v>
      </c>
      <c r="AJ416" s="24">
        <f t="shared" si="160"/>
        <v>0</v>
      </c>
    </row>
    <row r="417" spans="1:36">
      <c r="A417" s="6" t="s">
        <v>193</v>
      </c>
      <c r="B417" s="5"/>
      <c r="C417" s="5">
        <v>2</v>
      </c>
      <c r="D417" s="5"/>
      <c r="E417" s="5"/>
      <c r="F417" s="5">
        <v>1</v>
      </c>
      <c r="G417" s="5">
        <v>2</v>
      </c>
      <c r="H417" s="5">
        <v>4</v>
      </c>
      <c r="I417" s="5">
        <v>1</v>
      </c>
      <c r="J417" s="5"/>
      <c r="K417" s="5"/>
      <c r="L417" s="5">
        <v>3</v>
      </c>
      <c r="M417" s="5"/>
      <c r="N417" s="5">
        <v>13</v>
      </c>
      <c r="O417" s="5"/>
      <c r="P417" s="5"/>
      <c r="T417" s="48" t="str">
        <f t="shared" si="159"/>
        <v>SOLANO</v>
      </c>
      <c r="U417" s="48">
        <f t="shared" si="144"/>
        <v>0</v>
      </c>
      <c r="V417" s="48">
        <f t="shared" si="145"/>
        <v>2</v>
      </c>
      <c r="W417" s="48">
        <f t="shared" si="146"/>
        <v>0</v>
      </c>
      <c r="X417" s="48">
        <f t="shared" si="147"/>
        <v>0</v>
      </c>
      <c r="Y417" s="48">
        <f t="shared" si="148"/>
        <v>1</v>
      </c>
      <c r="Z417" s="48">
        <f t="shared" si="149"/>
        <v>2</v>
      </c>
      <c r="AA417" s="48">
        <f t="shared" si="150"/>
        <v>4</v>
      </c>
      <c r="AB417" s="48">
        <f t="shared" si="151"/>
        <v>1</v>
      </c>
      <c r="AC417" s="48">
        <f t="shared" si="152"/>
        <v>0</v>
      </c>
      <c r="AD417" s="48">
        <f t="shared" si="153"/>
        <v>0</v>
      </c>
      <c r="AE417" s="48">
        <f t="shared" si="154"/>
        <v>3</v>
      </c>
      <c r="AF417" s="48">
        <f t="shared" si="155"/>
        <v>0</v>
      </c>
      <c r="AG417" s="48">
        <f t="shared" si="156"/>
        <v>13</v>
      </c>
      <c r="AH417" s="48">
        <f t="shared" si="157"/>
        <v>0</v>
      </c>
      <c r="AI417" s="13">
        <f t="shared" si="158"/>
        <v>0</v>
      </c>
      <c r="AJ417" s="24">
        <f t="shared" si="160"/>
        <v>0</v>
      </c>
    </row>
    <row r="418" spans="1:36">
      <c r="A418" s="6" t="s">
        <v>480</v>
      </c>
      <c r="B418" s="5"/>
      <c r="C418" s="5"/>
      <c r="D418" s="5"/>
      <c r="E418" s="5"/>
      <c r="F418" s="5"/>
      <c r="G418" s="5"/>
      <c r="H418" s="5"/>
      <c r="I418" s="5">
        <v>1</v>
      </c>
      <c r="J418" s="5"/>
      <c r="K418" s="5"/>
      <c r="L418" s="5"/>
      <c r="M418" s="5">
        <v>1</v>
      </c>
      <c r="N418" s="5">
        <v>2</v>
      </c>
      <c r="O418" s="5"/>
      <c r="P418" s="5"/>
      <c r="T418" s="48" t="str">
        <f t="shared" si="159"/>
        <v>ALBANIA</v>
      </c>
      <c r="U418" s="48">
        <f t="shared" si="144"/>
        <v>0</v>
      </c>
      <c r="V418" s="48">
        <f t="shared" si="145"/>
        <v>0</v>
      </c>
      <c r="W418" s="48">
        <f t="shared" si="146"/>
        <v>0</v>
      </c>
      <c r="X418" s="48">
        <f t="shared" si="147"/>
        <v>0</v>
      </c>
      <c r="Y418" s="48">
        <f t="shared" si="148"/>
        <v>0</v>
      </c>
      <c r="Z418" s="48">
        <f t="shared" si="149"/>
        <v>0</v>
      </c>
      <c r="AA418" s="48">
        <f t="shared" si="150"/>
        <v>0</v>
      </c>
      <c r="AB418" s="48">
        <f t="shared" si="151"/>
        <v>1</v>
      </c>
      <c r="AC418" s="48">
        <f t="shared" si="152"/>
        <v>0</v>
      </c>
      <c r="AD418" s="48">
        <f t="shared" si="153"/>
        <v>0</v>
      </c>
      <c r="AE418" s="48">
        <f t="shared" si="154"/>
        <v>0</v>
      </c>
      <c r="AF418" s="48">
        <f t="shared" si="155"/>
        <v>1</v>
      </c>
      <c r="AG418" s="48">
        <f t="shared" si="156"/>
        <v>2</v>
      </c>
      <c r="AH418" s="48">
        <f t="shared" si="157"/>
        <v>0</v>
      </c>
      <c r="AI418" s="13">
        <f t="shared" si="158"/>
        <v>0</v>
      </c>
      <c r="AJ418" s="24">
        <f t="shared" si="160"/>
        <v>0</v>
      </c>
    </row>
    <row r="419" spans="1:36">
      <c r="A419" s="6" t="s">
        <v>28</v>
      </c>
      <c r="B419" s="5">
        <v>3</v>
      </c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>
        <v>3</v>
      </c>
      <c r="O419" s="5"/>
      <c r="P419" s="5"/>
      <c r="T419" s="48" t="str">
        <f t="shared" si="159"/>
        <v>SOLEDAD</v>
      </c>
      <c r="U419" s="48">
        <f t="shared" si="144"/>
        <v>3</v>
      </c>
      <c r="V419" s="48">
        <f t="shared" si="145"/>
        <v>0</v>
      </c>
      <c r="W419" s="48">
        <f t="shared" si="146"/>
        <v>0</v>
      </c>
      <c r="X419" s="48">
        <f t="shared" si="147"/>
        <v>0</v>
      </c>
      <c r="Y419" s="48">
        <f t="shared" si="148"/>
        <v>0</v>
      </c>
      <c r="Z419" s="48">
        <f t="shared" si="149"/>
        <v>0</v>
      </c>
      <c r="AA419" s="48">
        <f t="shared" si="150"/>
        <v>0</v>
      </c>
      <c r="AB419" s="48">
        <f t="shared" si="151"/>
        <v>0</v>
      </c>
      <c r="AC419" s="48">
        <f t="shared" si="152"/>
        <v>0</v>
      </c>
      <c r="AD419" s="48">
        <f t="shared" si="153"/>
        <v>0</v>
      </c>
      <c r="AE419" s="48">
        <f t="shared" si="154"/>
        <v>0</v>
      </c>
      <c r="AF419" s="48">
        <f t="shared" si="155"/>
        <v>0</v>
      </c>
      <c r="AG419" s="48">
        <f t="shared" si="156"/>
        <v>3</v>
      </c>
      <c r="AH419" s="48">
        <f t="shared" si="157"/>
        <v>0</v>
      </c>
      <c r="AI419" s="13">
        <f t="shared" si="158"/>
        <v>0</v>
      </c>
      <c r="AJ419" s="24">
        <f t="shared" si="160"/>
        <v>0</v>
      </c>
    </row>
    <row r="420" spans="1:36">
      <c r="A420" s="6" t="s">
        <v>482</v>
      </c>
      <c r="B420" s="5"/>
      <c r="C420" s="5"/>
      <c r="D420" s="5"/>
      <c r="E420" s="5"/>
      <c r="F420" s="5"/>
      <c r="G420" s="5"/>
      <c r="H420" s="5"/>
      <c r="I420" s="5">
        <v>2</v>
      </c>
      <c r="J420" s="5"/>
      <c r="K420" s="5"/>
      <c r="L420" s="5"/>
      <c r="M420" s="5"/>
      <c r="N420" s="5">
        <v>2</v>
      </c>
      <c r="O420" s="5"/>
      <c r="P420" s="5"/>
      <c r="T420" s="48" t="str">
        <f t="shared" si="159"/>
        <v>LA DORADA</v>
      </c>
      <c r="U420" s="48">
        <f t="shared" si="144"/>
        <v>0</v>
      </c>
      <c r="V420" s="48">
        <f t="shared" si="145"/>
        <v>0</v>
      </c>
      <c r="W420" s="48">
        <f t="shared" si="146"/>
        <v>0</v>
      </c>
      <c r="X420" s="48">
        <f t="shared" si="147"/>
        <v>0</v>
      </c>
      <c r="Y420" s="48">
        <f t="shared" si="148"/>
        <v>0</v>
      </c>
      <c r="Z420" s="48">
        <f t="shared" si="149"/>
        <v>0</v>
      </c>
      <c r="AA420" s="48">
        <f t="shared" si="150"/>
        <v>0</v>
      </c>
      <c r="AB420" s="48">
        <f t="shared" si="151"/>
        <v>2</v>
      </c>
      <c r="AC420" s="48">
        <f t="shared" si="152"/>
        <v>0</v>
      </c>
      <c r="AD420" s="48">
        <f t="shared" si="153"/>
        <v>0</v>
      </c>
      <c r="AE420" s="48">
        <f t="shared" si="154"/>
        <v>0</v>
      </c>
      <c r="AF420" s="48">
        <f t="shared" si="155"/>
        <v>0</v>
      </c>
      <c r="AG420" s="48">
        <f t="shared" si="156"/>
        <v>2</v>
      </c>
      <c r="AH420" s="48">
        <f t="shared" si="157"/>
        <v>0</v>
      </c>
      <c r="AI420" s="13">
        <f t="shared" si="158"/>
        <v>0</v>
      </c>
      <c r="AJ420" s="24">
        <f t="shared" si="160"/>
        <v>0</v>
      </c>
    </row>
    <row r="421" spans="1:36">
      <c r="A421" s="6" t="s">
        <v>579</v>
      </c>
      <c r="B421" s="5">
        <v>2</v>
      </c>
      <c r="C421" s="5">
        <v>3</v>
      </c>
      <c r="D421" s="5">
        <v>1</v>
      </c>
      <c r="E421" s="5">
        <v>1</v>
      </c>
      <c r="F421" s="5">
        <v>1</v>
      </c>
      <c r="G421" s="5">
        <v>2</v>
      </c>
      <c r="H421" s="5">
        <v>3</v>
      </c>
      <c r="I421" s="5">
        <v>4</v>
      </c>
      <c r="J421" s="5">
        <v>3</v>
      </c>
      <c r="K421" s="5">
        <v>1</v>
      </c>
      <c r="L421" s="5"/>
      <c r="M421" s="5"/>
      <c r="N421" s="5">
        <v>21</v>
      </c>
      <c r="O421" s="5"/>
      <c r="P421" s="5"/>
      <c r="T421" s="48" t="str">
        <f t="shared" si="159"/>
        <v>MIRITÍ - PARANÁ</v>
      </c>
      <c r="U421" s="48">
        <f t="shared" si="144"/>
        <v>2</v>
      </c>
      <c r="V421" s="48">
        <f t="shared" si="145"/>
        <v>3</v>
      </c>
      <c r="W421" s="48">
        <f t="shared" si="146"/>
        <v>1</v>
      </c>
      <c r="X421" s="48">
        <f t="shared" si="147"/>
        <v>1</v>
      </c>
      <c r="Y421" s="48">
        <f t="shared" si="148"/>
        <v>1</v>
      </c>
      <c r="Z421" s="48">
        <f t="shared" si="149"/>
        <v>2</v>
      </c>
      <c r="AA421" s="48">
        <f t="shared" si="150"/>
        <v>3</v>
      </c>
      <c r="AB421" s="48">
        <f t="shared" si="151"/>
        <v>4</v>
      </c>
      <c r="AC421" s="48">
        <f t="shared" si="152"/>
        <v>3</v>
      </c>
      <c r="AD421" s="48">
        <f t="shared" si="153"/>
        <v>1</v>
      </c>
      <c r="AE421" s="48">
        <f t="shared" si="154"/>
        <v>0</v>
      </c>
      <c r="AF421" s="48">
        <f t="shared" si="155"/>
        <v>0</v>
      </c>
      <c r="AG421" s="48">
        <f t="shared" si="156"/>
        <v>21</v>
      </c>
      <c r="AH421" s="48">
        <f t="shared" si="157"/>
        <v>0</v>
      </c>
      <c r="AI421" s="13">
        <f t="shared" si="158"/>
        <v>0</v>
      </c>
      <c r="AJ421" s="24">
        <f t="shared" si="160"/>
        <v>0</v>
      </c>
    </row>
    <row r="422" spans="1:36">
      <c r="A422" s="6" t="s">
        <v>73</v>
      </c>
      <c r="B422" s="5"/>
      <c r="C422" s="5"/>
      <c r="D422" s="5"/>
      <c r="E422" s="5"/>
      <c r="F422" s="5"/>
      <c r="G422" s="5">
        <v>3</v>
      </c>
      <c r="H422" s="5">
        <v>5</v>
      </c>
      <c r="I422" s="5"/>
      <c r="J422" s="5"/>
      <c r="K422" s="5"/>
      <c r="L422" s="5"/>
      <c r="M422" s="5"/>
      <c r="N422" s="5">
        <v>8</v>
      </c>
      <c r="O422" s="5"/>
      <c r="P422" s="5"/>
      <c r="T422" s="48" t="str">
        <f t="shared" si="159"/>
        <v>SAN CARLOS</v>
      </c>
      <c r="U422" s="48">
        <f t="shared" si="144"/>
        <v>0</v>
      </c>
      <c r="V422" s="48">
        <f t="shared" si="145"/>
        <v>0</v>
      </c>
      <c r="W422" s="48">
        <f t="shared" si="146"/>
        <v>0</v>
      </c>
      <c r="X422" s="48">
        <f t="shared" si="147"/>
        <v>0</v>
      </c>
      <c r="Y422" s="48">
        <f t="shared" si="148"/>
        <v>0</v>
      </c>
      <c r="Z422" s="48">
        <f t="shared" si="149"/>
        <v>3</v>
      </c>
      <c r="AA422" s="48">
        <f t="shared" si="150"/>
        <v>5</v>
      </c>
      <c r="AB422" s="48">
        <f t="shared" si="151"/>
        <v>0</v>
      </c>
      <c r="AC422" s="48">
        <f t="shared" si="152"/>
        <v>0</v>
      </c>
      <c r="AD422" s="48">
        <f t="shared" si="153"/>
        <v>0</v>
      </c>
      <c r="AE422" s="48">
        <f t="shared" si="154"/>
        <v>0</v>
      </c>
      <c r="AF422" s="48">
        <f t="shared" si="155"/>
        <v>0</v>
      </c>
      <c r="AG422" s="48">
        <f t="shared" si="156"/>
        <v>8</v>
      </c>
      <c r="AH422" s="48">
        <f t="shared" si="157"/>
        <v>0</v>
      </c>
      <c r="AI422" s="13">
        <f t="shared" si="158"/>
        <v>0</v>
      </c>
      <c r="AJ422" s="24">
        <f t="shared" si="160"/>
        <v>0</v>
      </c>
    </row>
    <row r="423" spans="1:36">
      <c r="A423" s="6" t="s">
        <v>236</v>
      </c>
      <c r="B423" s="5">
        <v>305</v>
      </c>
      <c r="C423" s="5">
        <v>477</v>
      </c>
      <c r="D423" s="5">
        <v>5</v>
      </c>
      <c r="E423" s="5"/>
      <c r="F423" s="5"/>
      <c r="G423" s="5"/>
      <c r="H423" s="5"/>
      <c r="I423" s="5"/>
      <c r="J423" s="5"/>
      <c r="K423" s="5"/>
      <c r="L423" s="5"/>
      <c r="M423" s="5"/>
      <c r="N423" s="5">
        <v>787</v>
      </c>
      <c r="O423" s="5"/>
      <c r="P423" s="5"/>
      <c r="T423" s="48" t="str">
        <f t="shared" si="159"/>
        <v>MIRAFLORES</v>
      </c>
      <c r="U423" s="48">
        <f t="shared" si="144"/>
        <v>305</v>
      </c>
      <c r="V423" s="48">
        <f t="shared" si="145"/>
        <v>477</v>
      </c>
      <c r="W423" s="48">
        <f t="shared" si="146"/>
        <v>5</v>
      </c>
      <c r="X423" s="48">
        <f t="shared" si="147"/>
        <v>0</v>
      </c>
      <c r="Y423" s="48">
        <f t="shared" si="148"/>
        <v>0</v>
      </c>
      <c r="Z423" s="48">
        <f t="shared" si="149"/>
        <v>0</v>
      </c>
      <c r="AA423" s="48">
        <f t="shared" si="150"/>
        <v>0</v>
      </c>
      <c r="AB423" s="48">
        <f t="shared" si="151"/>
        <v>0</v>
      </c>
      <c r="AC423" s="48">
        <f t="shared" si="152"/>
        <v>0</v>
      </c>
      <c r="AD423" s="48">
        <f t="shared" si="153"/>
        <v>0</v>
      </c>
      <c r="AE423" s="48">
        <f t="shared" si="154"/>
        <v>0</v>
      </c>
      <c r="AF423" s="48">
        <f t="shared" si="155"/>
        <v>0</v>
      </c>
      <c r="AG423" s="48">
        <f t="shared" si="156"/>
        <v>787</v>
      </c>
      <c r="AH423" s="48">
        <f t="shared" si="157"/>
        <v>0</v>
      </c>
      <c r="AI423" s="13">
        <f t="shared" si="158"/>
        <v>0</v>
      </c>
      <c r="AJ423" s="24">
        <f t="shared" si="160"/>
        <v>0</v>
      </c>
    </row>
    <row r="424" spans="1:36">
      <c r="A424" s="6" t="s">
        <v>518</v>
      </c>
      <c r="B424" s="5"/>
      <c r="C424" s="5"/>
      <c r="D424" s="5"/>
      <c r="E424" s="5"/>
      <c r="F424" s="5"/>
      <c r="G424" s="5"/>
      <c r="H424" s="5"/>
      <c r="I424" s="5"/>
      <c r="J424" s="5">
        <v>1</v>
      </c>
      <c r="K424" s="5">
        <v>2</v>
      </c>
      <c r="L424" s="5"/>
      <c r="M424" s="5"/>
      <c r="N424" s="5">
        <v>3</v>
      </c>
      <c r="O424" s="5"/>
      <c r="P424" s="5"/>
      <c r="T424" s="48" t="str">
        <f t="shared" si="159"/>
        <v>SAN JUAN DE URABA</v>
      </c>
      <c r="U424" s="48">
        <f t="shared" si="144"/>
        <v>0</v>
      </c>
      <c r="V424" s="48">
        <f t="shared" si="145"/>
        <v>0</v>
      </c>
      <c r="W424" s="48">
        <f t="shared" si="146"/>
        <v>0</v>
      </c>
      <c r="X424" s="48">
        <f t="shared" si="147"/>
        <v>0</v>
      </c>
      <c r="Y424" s="48">
        <f t="shared" si="148"/>
        <v>0</v>
      </c>
      <c r="Z424" s="48">
        <f t="shared" si="149"/>
        <v>0</v>
      </c>
      <c r="AA424" s="48">
        <f t="shared" si="150"/>
        <v>0</v>
      </c>
      <c r="AB424" s="48">
        <f t="shared" si="151"/>
        <v>0</v>
      </c>
      <c r="AC424" s="48">
        <f t="shared" si="152"/>
        <v>1</v>
      </c>
      <c r="AD424" s="48">
        <f t="shared" si="153"/>
        <v>2</v>
      </c>
      <c r="AE424" s="48">
        <f t="shared" si="154"/>
        <v>0</v>
      </c>
      <c r="AF424" s="48">
        <f t="shared" si="155"/>
        <v>0</v>
      </c>
      <c r="AG424" s="48">
        <f t="shared" si="156"/>
        <v>3</v>
      </c>
      <c r="AH424" s="48">
        <f t="shared" si="157"/>
        <v>0</v>
      </c>
      <c r="AI424" s="13">
        <f t="shared" si="158"/>
        <v>0</v>
      </c>
      <c r="AJ424" s="24">
        <f t="shared" si="160"/>
        <v>0</v>
      </c>
    </row>
    <row r="425" spans="1:36">
      <c r="A425" s="6" t="s">
        <v>260</v>
      </c>
      <c r="B425" s="5"/>
      <c r="C425" s="5">
        <v>1</v>
      </c>
      <c r="D425" s="5"/>
      <c r="E425" s="5"/>
      <c r="F425" s="5"/>
      <c r="G425" s="5"/>
      <c r="H425" s="5"/>
      <c r="I425" s="5"/>
      <c r="J425" s="5">
        <v>1</v>
      </c>
      <c r="K425" s="5"/>
      <c r="L425" s="5"/>
      <c r="M425" s="5"/>
      <c r="N425" s="5">
        <v>2</v>
      </c>
      <c r="O425" s="5"/>
      <c r="P425" s="5"/>
      <c r="T425" s="48" t="str">
        <f t="shared" si="159"/>
        <v>RIONEGRO</v>
      </c>
      <c r="U425" s="48">
        <f t="shared" si="144"/>
        <v>0</v>
      </c>
      <c r="V425" s="48">
        <f t="shared" si="145"/>
        <v>1</v>
      </c>
      <c r="W425" s="48">
        <f t="shared" si="146"/>
        <v>0</v>
      </c>
      <c r="X425" s="48">
        <f t="shared" si="147"/>
        <v>0</v>
      </c>
      <c r="Y425" s="48">
        <f t="shared" si="148"/>
        <v>0</v>
      </c>
      <c r="Z425" s="48">
        <f t="shared" si="149"/>
        <v>0</v>
      </c>
      <c r="AA425" s="48">
        <f t="shared" si="150"/>
        <v>0</v>
      </c>
      <c r="AB425" s="48">
        <f t="shared" si="151"/>
        <v>0</v>
      </c>
      <c r="AC425" s="48">
        <f t="shared" si="152"/>
        <v>1</v>
      </c>
      <c r="AD425" s="48">
        <f t="shared" si="153"/>
        <v>0</v>
      </c>
      <c r="AE425" s="48">
        <f t="shared" si="154"/>
        <v>0</v>
      </c>
      <c r="AF425" s="48">
        <f t="shared" si="155"/>
        <v>0</v>
      </c>
      <c r="AG425" s="48">
        <f t="shared" si="156"/>
        <v>2</v>
      </c>
      <c r="AH425" s="48">
        <f t="shared" si="157"/>
        <v>0</v>
      </c>
      <c r="AI425" s="13">
        <f t="shared" si="158"/>
        <v>0</v>
      </c>
      <c r="AJ425" s="24">
        <f t="shared" si="160"/>
        <v>0</v>
      </c>
    </row>
    <row r="426" spans="1:36">
      <c r="A426" s="6" t="s">
        <v>520</v>
      </c>
      <c r="B426" s="5"/>
      <c r="C426" s="5"/>
      <c r="D426" s="5"/>
      <c r="E426" s="5"/>
      <c r="F426" s="5"/>
      <c r="G426" s="5"/>
      <c r="H426" s="5"/>
      <c r="I426" s="5"/>
      <c r="J426" s="5">
        <v>1</v>
      </c>
      <c r="K426" s="5">
        <v>2</v>
      </c>
      <c r="L426" s="5"/>
      <c r="M426" s="5"/>
      <c r="N426" s="5">
        <v>3</v>
      </c>
      <c r="O426" s="5"/>
      <c r="P426" s="5"/>
      <c r="T426" s="48" t="str">
        <f t="shared" si="159"/>
        <v>SAN PEDRO DE URABA</v>
      </c>
      <c r="U426" s="48">
        <f t="shared" si="144"/>
        <v>0</v>
      </c>
      <c r="V426" s="48">
        <f t="shared" si="145"/>
        <v>0</v>
      </c>
      <c r="W426" s="48">
        <f t="shared" si="146"/>
        <v>0</v>
      </c>
      <c r="X426" s="48">
        <f t="shared" si="147"/>
        <v>0</v>
      </c>
      <c r="Y426" s="48">
        <f t="shared" si="148"/>
        <v>0</v>
      </c>
      <c r="Z426" s="48">
        <f t="shared" si="149"/>
        <v>0</v>
      </c>
      <c r="AA426" s="48">
        <f t="shared" si="150"/>
        <v>0</v>
      </c>
      <c r="AB426" s="48">
        <f t="shared" si="151"/>
        <v>0</v>
      </c>
      <c r="AC426" s="48">
        <f t="shared" si="152"/>
        <v>1</v>
      </c>
      <c r="AD426" s="48">
        <f t="shared" si="153"/>
        <v>2</v>
      </c>
      <c r="AE426" s="48">
        <f t="shared" si="154"/>
        <v>0</v>
      </c>
      <c r="AF426" s="48">
        <f t="shared" si="155"/>
        <v>0</v>
      </c>
      <c r="AG426" s="48">
        <f t="shared" si="156"/>
        <v>3</v>
      </c>
      <c r="AH426" s="48">
        <f t="shared" si="157"/>
        <v>0</v>
      </c>
      <c r="AI426" s="13">
        <f t="shared" si="158"/>
        <v>0</v>
      </c>
      <c r="AJ426" s="24">
        <f t="shared" si="160"/>
        <v>0</v>
      </c>
    </row>
    <row r="427" spans="1:36">
      <c r="A427" s="6" t="s">
        <v>249</v>
      </c>
      <c r="B427" s="5"/>
      <c r="C427" s="5"/>
      <c r="D427" s="5">
        <v>2</v>
      </c>
      <c r="E427" s="5">
        <v>1</v>
      </c>
      <c r="F427" s="5"/>
      <c r="G427" s="5">
        <v>1</v>
      </c>
      <c r="H427" s="5">
        <v>2</v>
      </c>
      <c r="I427" s="5"/>
      <c r="J427" s="5">
        <v>1</v>
      </c>
      <c r="K427" s="5">
        <v>3</v>
      </c>
      <c r="L427" s="5"/>
      <c r="M427" s="5"/>
      <c r="N427" s="5">
        <v>10</v>
      </c>
      <c r="O427" s="5"/>
      <c r="P427" s="5"/>
      <c r="T427" s="48" t="str">
        <f t="shared" si="159"/>
        <v>CAUCASIA</v>
      </c>
      <c r="U427" s="48">
        <f t="shared" si="144"/>
        <v>0</v>
      </c>
      <c r="V427" s="48">
        <f t="shared" si="145"/>
        <v>0</v>
      </c>
      <c r="W427" s="48">
        <f t="shared" si="146"/>
        <v>2</v>
      </c>
      <c r="X427" s="48">
        <f t="shared" si="147"/>
        <v>1</v>
      </c>
      <c r="Y427" s="48">
        <f t="shared" si="148"/>
        <v>0</v>
      </c>
      <c r="Z427" s="48">
        <f t="shared" si="149"/>
        <v>1</v>
      </c>
      <c r="AA427" s="48">
        <f t="shared" si="150"/>
        <v>2</v>
      </c>
      <c r="AB427" s="48">
        <f t="shared" si="151"/>
        <v>0</v>
      </c>
      <c r="AC427" s="48">
        <f t="shared" si="152"/>
        <v>1</v>
      </c>
      <c r="AD427" s="48">
        <f t="shared" si="153"/>
        <v>3</v>
      </c>
      <c r="AE427" s="48">
        <f t="shared" si="154"/>
        <v>0</v>
      </c>
      <c r="AF427" s="48">
        <f t="shared" si="155"/>
        <v>0</v>
      </c>
      <c r="AG427" s="48">
        <f t="shared" si="156"/>
        <v>10</v>
      </c>
      <c r="AH427" s="48">
        <f t="shared" si="157"/>
        <v>0</v>
      </c>
      <c r="AI427" s="13">
        <f t="shared" si="158"/>
        <v>0</v>
      </c>
      <c r="AJ427" s="24">
        <f t="shared" si="160"/>
        <v>0</v>
      </c>
    </row>
    <row r="428" spans="1:36">
      <c r="A428" s="6" t="s">
        <v>522</v>
      </c>
      <c r="B428" s="5"/>
      <c r="C428" s="5"/>
      <c r="D428" s="5"/>
      <c r="E428" s="5"/>
      <c r="F428" s="5"/>
      <c r="G428" s="5"/>
      <c r="H428" s="5"/>
      <c r="I428" s="5"/>
      <c r="J428" s="5">
        <v>2</v>
      </c>
      <c r="K428" s="5"/>
      <c r="L428" s="5"/>
      <c r="M428" s="5"/>
      <c r="N428" s="5">
        <v>2</v>
      </c>
      <c r="O428" s="5"/>
      <c r="P428" s="5"/>
      <c r="T428" s="48" t="str">
        <f t="shared" si="159"/>
        <v>PRADO</v>
      </c>
      <c r="U428" s="48">
        <f t="shared" si="144"/>
        <v>0</v>
      </c>
      <c r="V428" s="48">
        <f t="shared" si="145"/>
        <v>0</v>
      </c>
      <c r="W428" s="48">
        <f t="shared" si="146"/>
        <v>0</v>
      </c>
      <c r="X428" s="48">
        <f t="shared" si="147"/>
        <v>0</v>
      </c>
      <c r="Y428" s="48">
        <f t="shared" si="148"/>
        <v>0</v>
      </c>
      <c r="Z428" s="48">
        <f t="shared" si="149"/>
        <v>0</v>
      </c>
      <c r="AA428" s="48">
        <f t="shared" si="150"/>
        <v>0</v>
      </c>
      <c r="AB428" s="48">
        <f t="shared" si="151"/>
        <v>0</v>
      </c>
      <c r="AC428" s="48">
        <f t="shared" si="152"/>
        <v>2</v>
      </c>
      <c r="AD428" s="48">
        <f t="shared" si="153"/>
        <v>0</v>
      </c>
      <c r="AE428" s="48">
        <f t="shared" si="154"/>
        <v>0</v>
      </c>
      <c r="AF428" s="48">
        <f t="shared" si="155"/>
        <v>0</v>
      </c>
      <c r="AG428" s="48">
        <f t="shared" si="156"/>
        <v>2</v>
      </c>
      <c r="AH428" s="48">
        <f t="shared" si="157"/>
        <v>0</v>
      </c>
      <c r="AI428" s="13">
        <f t="shared" si="158"/>
        <v>0</v>
      </c>
      <c r="AJ428" s="24">
        <f t="shared" si="160"/>
        <v>0</v>
      </c>
    </row>
    <row r="429" spans="1:36">
      <c r="A429" s="6" t="s">
        <v>205</v>
      </c>
      <c r="B429" s="5">
        <v>1</v>
      </c>
      <c r="C429" s="5"/>
      <c r="D429" s="5"/>
      <c r="E429" s="5"/>
      <c r="F429" s="5"/>
      <c r="G429" s="5">
        <v>1</v>
      </c>
      <c r="H429" s="5">
        <v>1</v>
      </c>
      <c r="I429" s="5">
        <v>2</v>
      </c>
      <c r="J429" s="5"/>
      <c r="K429" s="5">
        <v>1</v>
      </c>
      <c r="L429" s="5">
        <v>1</v>
      </c>
      <c r="M429" s="5"/>
      <c r="N429" s="5">
        <v>7</v>
      </c>
      <c r="O429" s="5"/>
      <c r="P429" s="5"/>
      <c r="T429" s="48" t="str">
        <f t="shared" si="159"/>
        <v>TARAIRA</v>
      </c>
      <c r="U429" s="48">
        <f t="shared" si="144"/>
        <v>1</v>
      </c>
      <c r="V429" s="48">
        <f t="shared" si="145"/>
        <v>0</v>
      </c>
      <c r="W429" s="48">
        <f t="shared" si="146"/>
        <v>0</v>
      </c>
      <c r="X429" s="48">
        <f t="shared" si="147"/>
        <v>0</v>
      </c>
      <c r="Y429" s="48">
        <f t="shared" si="148"/>
        <v>0</v>
      </c>
      <c r="Z429" s="48">
        <f t="shared" si="149"/>
        <v>1</v>
      </c>
      <c r="AA429" s="48">
        <f t="shared" si="150"/>
        <v>1</v>
      </c>
      <c r="AB429" s="48">
        <f t="shared" si="151"/>
        <v>2</v>
      </c>
      <c r="AC429" s="48">
        <f t="shared" si="152"/>
        <v>0</v>
      </c>
      <c r="AD429" s="48">
        <f t="shared" si="153"/>
        <v>1</v>
      </c>
      <c r="AE429" s="48">
        <f t="shared" si="154"/>
        <v>1</v>
      </c>
      <c r="AF429" s="48">
        <f t="shared" si="155"/>
        <v>0</v>
      </c>
      <c r="AG429" s="48">
        <f t="shared" si="156"/>
        <v>7</v>
      </c>
      <c r="AH429" s="48">
        <f t="shared" si="157"/>
        <v>0</v>
      </c>
      <c r="AI429" s="13">
        <f t="shared" si="158"/>
        <v>0</v>
      </c>
      <c r="AJ429" s="24">
        <f t="shared" si="160"/>
        <v>0</v>
      </c>
    </row>
    <row r="430" spans="1:36">
      <c r="A430" s="6" t="s">
        <v>540</v>
      </c>
      <c r="B430" s="5"/>
      <c r="C430" s="5"/>
      <c r="D430" s="5"/>
      <c r="E430" s="5"/>
      <c r="F430" s="5"/>
      <c r="G430" s="5"/>
      <c r="H430" s="5"/>
      <c r="I430" s="5"/>
      <c r="J430" s="5">
        <v>1</v>
      </c>
      <c r="K430" s="5"/>
      <c r="L430" s="5"/>
      <c r="M430" s="5"/>
      <c r="N430" s="5">
        <v>1</v>
      </c>
      <c r="O430" s="5"/>
      <c r="P430" s="5"/>
      <c r="T430" s="48" t="str">
        <f t="shared" si="159"/>
        <v>FRANCISCO PIZARRO (SALAHONDA)</v>
      </c>
      <c r="U430" s="48">
        <f t="shared" si="144"/>
        <v>0</v>
      </c>
      <c r="V430" s="48">
        <f t="shared" si="145"/>
        <v>0</v>
      </c>
      <c r="W430" s="48">
        <f t="shared" si="146"/>
        <v>0</v>
      </c>
      <c r="X430" s="48">
        <f t="shared" si="147"/>
        <v>0</v>
      </c>
      <c r="Y430" s="48">
        <f t="shared" si="148"/>
        <v>0</v>
      </c>
      <c r="Z430" s="48">
        <f t="shared" si="149"/>
        <v>0</v>
      </c>
      <c r="AA430" s="48">
        <f t="shared" si="150"/>
        <v>0</v>
      </c>
      <c r="AB430" s="48">
        <f t="shared" si="151"/>
        <v>0</v>
      </c>
      <c r="AC430" s="48">
        <f t="shared" si="152"/>
        <v>1</v>
      </c>
      <c r="AD430" s="48">
        <f t="shared" si="153"/>
        <v>0</v>
      </c>
      <c r="AE430" s="48">
        <f t="shared" si="154"/>
        <v>0</v>
      </c>
      <c r="AF430" s="48">
        <f t="shared" si="155"/>
        <v>0</v>
      </c>
      <c r="AG430" s="48">
        <f t="shared" si="156"/>
        <v>1</v>
      </c>
      <c r="AH430" s="48">
        <f t="shared" si="157"/>
        <v>0</v>
      </c>
      <c r="AI430" s="13">
        <f t="shared" si="158"/>
        <v>0</v>
      </c>
      <c r="AJ430" s="24">
        <f t="shared" si="160"/>
        <v>0</v>
      </c>
    </row>
    <row r="431" spans="1:36">
      <c r="A431" s="6" t="s">
        <v>156</v>
      </c>
      <c r="B431" s="5">
        <v>3</v>
      </c>
      <c r="C431" s="5"/>
      <c r="D431" s="5"/>
      <c r="E431" s="5"/>
      <c r="F431" s="5"/>
      <c r="G431" s="5"/>
      <c r="H431" s="5"/>
      <c r="I431" s="5"/>
      <c r="J431" s="5"/>
      <c r="K431" s="5"/>
      <c r="L431" s="5">
        <v>2</v>
      </c>
      <c r="M431" s="5">
        <v>5</v>
      </c>
      <c r="N431" s="5">
        <v>10</v>
      </c>
      <c r="O431" s="5"/>
      <c r="P431" s="5"/>
      <c r="T431" s="48" t="str">
        <f t="shared" si="159"/>
        <v>CIMITARRA</v>
      </c>
      <c r="U431" s="48">
        <f t="shared" si="144"/>
        <v>3</v>
      </c>
      <c r="V431" s="48">
        <f t="shared" si="145"/>
        <v>0</v>
      </c>
      <c r="W431" s="48">
        <f t="shared" si="146"/>
        <v>0</v>
      </c>
      <c r="X431" s="48">
        <f t="shared" si="147"/>
        <v>0</v>
      </c>
      <c r="Y431" s="48">
        <f t="shared" si="148"/>
        <v>0</v>
      </c>
      <c r="Z431" s="48">
        <f t="shared" si="149"/>
        <v>0</v>
      </c>
      <c r="AA431" s="48">
        <f t="shared" si="150"/>
        <v>0</v>
      </c>
      <c r="AB431" s="48">
        <f t="shared" si="151"/>
        <v>0</v>
      </c>
      <c r="AC431" s="48">
        <f t="shared" si="152"/>
        <v>0</v>
      </c>
      <c r="AD431" s="48">
        <f t="shared" si="153"/>
        <v>0</v>
      </c>
      <c r="AE431" s="48">
        <f t="shared" si="154"/>
        <v>2</v>
      </c>
      <c r="AF431" s="48">
        <f t="shared" si="155"/>
        <v>5</v>
      </c>
      <c r="AG431" s="48">
        <f t="shared" si="156"/>
        <v>10</v>
      </c>
      <c r="AH431" s="48">
        <f t="shared" si="157"/>
        <v>0</v>
      </c>
      <c r="AI431" s="13">
        <f t="shared" si="158"/>
        <v>0</v>
      </c>
      <c r="AJ431" s="24">
        <f t="shared" si="160"/>
        <v>0</v>
      </c>
    </row>
    <row r="432" spans="1:36">
      <c r="A432" s="6" t="s">
        <v>543</v>
      </c>
      <c r="B432" s="5"/>
      <c r="C432" s="5"/>
      <c r="D432" s="5"/>
      <c r="E432" s="5"/>
      <c r="F432" s="5"/>
      <c r="G432" s="5"/>
      <c r="H432" s="5"/>
      <c r="I432" s="5"/>
      <c r="J432" s="5">
        <v>18</v>
      </c>
      <c r="K432" s="5"/>
      <c r="L432" s="5"/>
      <c r="M432" s="5"/>
      <c r="N432" s="5">
        <v>18</v>
      </c>
      <c r="O432" s="5"/>
      <c r="P432" s="5"/>
      <c r="T432" s="48" t="str">
        <f t="shared" si="159"/>
        <v>BOJACA</v>
      </c>
      <c r="U432" s="48">
        <f t="shared" si="144"/>
        <v>0</v>
      </c>
      <c r="V432" s="48">
        <f t="shared" si="145"/>
        <v>0</v>
      </c>
      <c r="W432" s="48">
        <f t="shared" si="146"/>
        <v>0</v>
      </c>
      <c r="X432" s="48">
        <f t="shared" si="147"/>
        <v>0</v>
      </c>
      <c r="Y432" s="48">
        <f t="shared" si="148"/>
        <v>0</v>
      </c>
      <c r="Z432" s="48">
        <f t="shared" si="149"/>
        <v>0</v>
      </c>
      <c r="AA432" s="48">
        <f t="shared" si="150"/>
        <v>0</v>
      </c>
      <c r="AB432" s="48">
        <f t="shared" si="151"/>
        <v>0</v>
      </c>
      <c r="AC432" s="48">
        <f t="shared" si="152"/>
        <v>18</v>
      </c>
      <c r="AD432" s="48">
        <f t="shared" si="153"/>
        <v>0</v>
      </c>
      <c r="AE432" s="48">
        <f t="shared" si="154"/>
        <v>0</v>
      </c>
      <c r="AF432" s="48">
        <f t="shared" si="155"/>
        <v>0</v>
      </c>
      <c r="AG432" s="48">
        <f t="shared" si="156"/>
        <v>18</v>
      </c>
      <c r="AH432" s="48">
        <f t="shared" si="157"/>
        <v>0</v>
      </c>
      <c r="AI432" s="13">
        <f t="shared" si="158"/>
        <v>0</v>
      </c>
      <c r="AJ432" s="24">
        <f t="shared" si="160"/>
        <v>0</v>
      </c>
    </row>
    <row r="433" spans="1:36">
      <c r="A433" s="6" t="s">
        <v>598</v>
      </c>
      <c r="B433" s="5">
        <v>1</v>
      </c>
      <c r="C433" s="5"/>
      <c r="D433" s="5"/>
      <c r="E433" s="5"/>
      <c r="F433" s="5">
        <v>1</v>
      </c>
      <c r="G433" s="5">
        <v>2</v>
      </c>
      <c r="H433" s="5">
        <v>1</v>
      </c>
      <c r="I433" s="5"/>
      <c r="J433" s="5"/>
      <c r="K433" s="5"/>
      <c r="L433" s="5"/>
      <c r="M433" s="5">
        <v>5</v>
      </c>
      <c r="N433" s="5">
        <v>10</v>
      </c>
      <c r="O433" s="5"/>
      <c r="P433" s="5"/>
      <c r="T433" s="48" t="str">
        <f t="shared" si="159"/>
        <v>VILLAGARZÓN</v>
      </c>
      <c r="U433" s="48">
        <f t="shared" si="144"/>
        <v>1</v>
      </c>
      <c r="V433" s="48">
        <f t="shared" si="145"/>
        <v>0</v>
      </c>
      <c r="W433" s="48">
        <f t="shared" si="146"/>
        <v>0</v>
      </c>
      <c r="X433" s="48">
        <f t="shared" si="147"/>
        <v>0</v>
      </c>
      <c r="Y433" s="48">
        <f t="shared" si="148"/>
        <v>1</v>
      </c>
      <c r="Z433" s="48">
        <f t="shared" si="149"/>
        <v>2</v>
      </c>
      <c r="AA433" s="48">
        <f t="shared" si="150"/>
        <v>1</v>
      </c>
      <c r="AB433" s="48">
        <f t="shared" si="151"/>
        <v>0</v>
      </c>
      <c r="AC433" s="48">
        <f t="shared" si="152"/>
        <v>0</v>
      </c>
      <c r="AD433" s="48">
        <f t="shared" si="153"/>
        <v>0</v>
      </c>
      <c r="AE433" s="48">
        <f t="shared" si="154"/>
        <v>0</v>
      </c>
      <c r="AF433" s="48">
        <f t="shared" si="155"/>
        <v>5</v>
      </c>
      <c r="AG433" s="48">
        <f t="shared" si="156"/>
        <v>10</v>
      </c>
      <c r="AH433" s="48">
        <f t="shared" si="157"/>
        <v>0</v>
      </c>
      <c r="AI433" s="13">
        <f t="shared" si="158"/>
        <v>0</v>
      </c>
      <c r="AJ433" s="24">
        <f t="shared" si="160"/>
        <v>0</v>
      </c>
    </row>
    <row r="434" spans="1:36">
      <c r="A434" s="6" t="s">
        <v>343</v>
      </c>
      <c r="B434" s="5"/>
      <c r="C434" s="5"/>
      <c r="D434" s="5"/>
      <c r="E434" s="5"/>
      <c r="F434" s="5">
        <v>1</v>
      </c>
      <c r="G434" s="5">
        <v>1</v>
      </c>
      <c r="H434" s="5"/>
      <c r="I434" s="5">
        <v>3</v>
      </c>
      <c r="J434" s="5">
        <v>1</v>
      </c>
      <c r="K434" s="5">
        <v>2</v>
      </c>
      <c r="L434" s="5"/>
      <c r="M434" s="5"/>
      <c r="N434" s="5">
        <v>8</v>
      </c>
      <c r="O434" s="5"/>
      <c r="P434" s="5"/>
      <c r="T434" s="48" t="str">
        <f t="shared" si="159"/>
        <v>ARMENIA - ANTIOQUIA</v>
      </c>
      <c r="U434" s="48">
        <f t="shared" si="144"/>
        <v>0</v>
      </c>
      <c r="V434" s="48">
        <f t="shared" si="145"/>
        <v>0</v>
      </c>
      <c r="W434" s="48">
        <f t="shared" si="146"/>
        <v>0</v>
      </c>
      <c r="X434" s="48">
        <f t="shared" si="147"/>
        <v>0</v>
      </c>
      <c r="Y434" s="48">
        <f t="shared" si="148"/>
        <v>1</v>
      </c>
      <c r="Z434" s="48">
        <f t="shared" si="149"/>
        <v>1</v>
      </c>
      <c r="AA434" s="48">
        <f t="shared" si="150"/>
        <v>0</v>
      </c>
      <c r="AB434" s="48">
        <f t="shared" si="151"/>
        <v>3</v>
      </c>
      <c r="AC434" s="48">
        <f t="shared" si="152"/>
        <v>1</v>
      </c>
      <c r="AD434" s="48">
        <f t="shared" si="153"/>
        <v>2</v>
      </c>
      <c r="AE434" s="48">
        <f t="shared" si="154"/>
        <v>0</v>
      </c>
      <c r="AF434" s="48">
        <f t="shared" si="155"/>
        <v>0</v>
      </c>
      <c r="AG434" s="48">
        <f t="shared" si="156"/>
        <v>8</v>
      </c>
      <c r="AH434" s="48">
        <f t="shared" si="157"/>
        <v>0</v>
      </c>
      <c r="AI434" s="13">
        <f t="shared" si="158"/>
        <v>0</v>
      </c>
      <c r="AJ434" s="24">
        <f t="shared" si="160"/>
        <v>0</v>
      </c>
    </row>
    <row r="435" spans="1:36">
      <c r="A435" s="6" t="s">
        <v>597</v>
      </c>
      <c r="B435" s="5"/>
      <c r="C435" s="5"/>
      <c r="D435" s="5"/>
      <c r="E435" s="5"/>
      <c r="F435" s="5">
        <v>1</v>
      </c>
      <c r="G435" s="5"/>
      <c r="H435" s="5"/>
      <c r="I435" s="5"/>
      <c r="J435" s="5"/>
      <c r="K435" s="5">
        <v>1</v>
      </c>
      <c r="L435" s="5">
        <v>1</v>
      </c>
      <c r="M435" s="5"/>
      <c r="N435" s="5">
        <v>3</v>
      </c>
      <c r="O435" s="5"/>
      <c r="P435" s="5"/>
      <c r="T435" s="48" t="str">
        <f t="shared" si="159"/>
        <v>VIlLANUEVA</v>
      </c>
      <c r="U435" s="48">
        <f t="shared" si="144"/>
        <v>0</v>
      </c>
      <c r="V435" s="48">
        <f t="shared" si="145"/>
        <v>0</v>
      </c>
      <c r="W435" s="48">
        <f t="shared" si="146"/>
        <v>0</v>
      </c>
      <c r="X435" s="48">
        <f t="shared" si="147"/>
        <v>0</v>
      </c>
      <c r="Y435" s="48">
        <f t="shared" si="148"/>
        <v>1</v>
      </c>
      <c r="Z435" s="48">
        <f t="shared" si="149"/>
        <v>0</v>
      </c>
      <c r="AA435" s="48">
        <f t="shared" si="150"/>
        <v>0</v>
      </c>
      <c r="AB435" s="48">
        <f t="shared" si="151"/>
        <v>0</v>
      </c>
      <c r="AC435" s="48">
        <f t="shared" si="152"/>
        <v>0</v>
      </c>
      <c r="AD435" s="48">
        <f t="shared" si="153"/>
        <v>1</v>
      </c>
      <c r="AE435" s="48">
        <f t="shared" si="154"/>
        <v>1</v>
      </c>
      <c r="AF435" s="48">
        <f t="shared" si="155"/>
        <v>0</v>
      </c>
      <c r="AG435" s="48">
        <f t="shared" si="156"/>
        <v>3</v>
      </c>
      <c r="AH435" s="48">
        <f t="shared" si="157"/>
        <v>0</v>
      </c>
      <c r="AI435" s="13">
        <f t="shared" si="158"/>
        <v>0</v>
      </c>
      <c r="AJ435" s="24">
        <f t="shared" si="160"/>
        <v>0</v>
      </c>
    </row>
    <row r="436" spans="1:36">
      <c r="A436" s="6" t="s">
        <v>310</v>
      </c>
      <c r="B436" s="5"/>
      <c r="C436" s="5"/>
      <c r="D436" s="5"/>
      <c r="E436" s="5"/>
      <c r="F436" s="5">
        <v>25</v>
      </c>
      <c r="G436" s="5"/>
      <c r="H436" s="5"/>
      <c r="I436" s="5"/>
      <c r="J436" s="5"/>
      <c r="K436" s="5"/>
      <c r="L436" s="5"/>
      <c r="M436" s="5"/>
      <c r="N436" s="5">
        <v>25</v>
      </c>
      <c r="O436" s="5"/>
      <c r="P436" s="5"/>
      <c r="T436" s="48" t="str">
        <f t="shared" si="159"/>
        <v>PARATEBUENO</v>
      </c>
      <c r="U436" s="48">
        <f t="shared" si="144"/>
        <v>0</v>
      </c>
      <c r="V436" s="48">
        <f t="shared" si="145"/>
        <v>0</v>
      </c>
      <c r="W436" s="48">
        <f t="shared" si="146"/>
        <v>0</v>
      </c>
      <c r="X436" s="48">
        <f t="shared" si="147"/>
        <v>0</v>
      </c>
      <c r="Y436" s="48">
        <f t="shared" si="148"/>
        <v>25</v>
      </c>
      <c r="Z436" s="48">
        <f t="shared" si="149"/>
        <v>0</v>
      </c>
      <c r="AA436" s="48">
        <f t="shared" si="150"/>
        <v>0</v>
      </c>
      <c r="AB436" s="48">
        <f t="shared" si="151"/>
        <v>0</v>
      </c>
      <c r="AC436" s="48">
        <f t="shared" si="152"/>
        <v>0</v>
      </c>
      <c r="AD436" s="48">
        <f t="shared" si="153"/>
        <v>0</v>
      </c>
      <c r="AE436" s="48">
        <f t="shared" si="154"/>
        <v>0</v>
      </c>
      <c r="AF436" s="48">
        <f t="shared" si="155"/>
        <v>0</v>
      </c>
      <c r="AG436" s="48">
        <f t="shared" si="156"/>
        <v>25</v>
      </c>
      <c r="AH436" s="48">
        <f t="shared" si="157"/>
        <v>0</v>
      </c>
      <c r="AI436" s="13">
        <f t="shared" si="158"/>
        <v>0</v>
      </c>
      <c r="AJ436" s="24">
        <f t="shared" si="160"/>
        <v>0</v>
      </c>
    </row>
    <row r="437" spans="1:36">
      <c r="A437" s="6" t="s">
        <v>590</v>
      </c>
      <c r="B437" s="5"/>
      <c r="C437" s="5"/>
      <c r="D437" s="5"/>
      <c r="E437" s="5"/>
      <c r="F437" s="5"/>
      <c r="G437" s="5"/>
      <c r="H437" s="5"/>
      <c r="I437" s="5"/>
      <c r="J437" s="5">
        <v>2</v>
      </c>
      <c r="K437" s="5"/>
      <c r="L437" s="5"/>
      <c r="M437" s="5"/>
      <c r="N437" s="5">
        <v>2</v>
      </c>
      <c r="O437" s="5"/>
      <c r="P437" s="5"/>
      <c r="T437" s="48" t="str">
        <f t="shared" si="159"/>
        <v>PURIFICACIÓN</v>
      </c>
      <c r="U437" s="48">
        <f t="shared" si="144"/>
        <v>0</v>
      </c>
      <c r="V437" s="48">
        <f t="shared" si="145"/>
        <v>0</v>
      </c>
      <c r="W437" s="48">
        <f t="shared" si="146"/>
        <v>0</v>
      </c>
      <c r="X437" s="48">
        <f t="shared" si="147"/>
        <v>0</v>
      </c>
      <c r="Y437" s="48">
        <f t="shared" si="148"/>
        <v>0</v>
      </c>
      <c r="Z437" s="48">
        <f t="shared" si="149"/>
        <v>0</v>
      </c>
      <c r="AA437" s="48">
        <f t="shared" si="150"/>
        <v>0</v>
      </c>
      <c r="AB437" s="48">
        <f t="shared" si="151"/>
        <v>0</v>
      </c>
      <c r="AC437" s="48">
        <f t="shared" si="152"/>
        <v>2</v>
      </c>
      <c r="AD437" s="48">
        <f t="shared" si="153"/>
        <v>0</v>
      </c>
      <c r="AE437" s="48">
        <f t="shared" si="154"/>
        <v>0</v>
      </c>
      <c r="AF437" s="48">
        <f t="shared" si="155"/>
        <v>0</v>
      </c>
      <c r="AG437" s="48">
        <f t="shared" si="156"/>
        <v>2</v>
      </c>
      <c r="AH437" s="48">
        <f t="shared" si="157"/>
        <v>0</v>
      </c>
      <c r="AI437" s="13">
        <f t="shared" si="158"/>
        <v>0</v>
      </c>
      <c r="AJ437" s="24">
        <f t="shared" si="160"/>
        <v>0</v>
      </c>
    </row>
    <row r="438" spans="1:36">
      <c r="A438" s="6" t="s">
        <v>75</v>
      </c>
      <c r="B438" s="5"/>
      <c r="C438" s="5"/>
      <c r="D438" s="5"/>
      <c r="E438" s="5"/>
      <c r="F438" s="5"/>
      <c r="G438" s="5">
        <v>1</v>
      </c>
      <c r="H438" s="5"/>
      <c r="I438" s="5"/>
      <c r="J438" s="5"/>
      <c r="K438" s="5"/>
      <c r="L438" s="5"/>
      <c r="M438" s="5"/>
      <c r="N438" s="5">
        <v>1</v>
      </c>
      <c r="O438" s="5"/>
      <c r="P438" s="5"/>
      <c r="T438" s="48" t="str">
        <f t="shared" si="159"/>
        <v>SAN JERONIMO</v>
      </c>
      <c r="U438" s="48">
        <f t="shared" si="144"/>
        <v>0</v>
      </c>
      <c r="V438" s="48">
        <f t="shared" si="145"/>
        <v>0</v>
      </c>
      <c r="W438" s="48">
        <f t="shared" si="146"/>
        <v>0</v>
      </c>
      <c r="X438" s="48">
        <f t="shared" si="147"/>
        <v>0</v>
      </c>
      <c r="Y438" s="48">
        <f t="shared" si="148"/>
        <v>0</v>
      </c>
      <c r="Z438" s="48">
        <f t="shared" si="149"/>
        <v>1</v>
      </c>
      <c r="AA438" s="48">
        <f t="shared" si="150"/>
        <v>0</v>
      </c>
      <c r="AB438" s="48">
        <f t="shared" si="151"/>
        <v>0</v>
      </c>
      <c r="AC438" s="48">
        <f t="shared" si="152"/>
        <v>0</v>
      </c>
      <c r="AD438" s="48">
        <f t="shared" si="153"/>
        <v>0</v>
      </c>
      <c r="AE438" s="48">
        <f t="shared" si="154"/>
        <v>0</v>
      </c>
      <c r="AF438" s="48">
        <f t="shared" si="155"/>
        <v>0</v>
      </c>
      <c r="AG438" s="48">
        <f t="shared" si="156"/>
        <v>1</v>
      </c>
      <c r="AH438" s="48">
        <f t="shared" si="157"/>
        <v>0</v>
      </c>
      <c r="AI438" s="13">
        <f t="shared" si="158"/>
        <v>0</v>
      </c>
      <c r="AJ438" s="24">
        <f t="shared" si="160"/>
        <v>0</v>
      </c>
    </row>
    <row r="439" spans="1:36">
      <c r="A439" s="6" t="s">
        <v>552</v>
      </c>
      <c r="B439" s="5"/>
      <c r="C439" s="5"/>
      <c r="D439" s="5"/>
      <c r="E439" s="5"/>
      <c r="F439" s="5"/>
      <c r="G439" s="5"/>
      <c r="H439" s="5"/>
      <c r="I439" s="5"/>
      <c r="J439" s="5"/>
      <c r="K439" s="5">
        <v>1</v>
      </c>
      <c r="L439" s="5"/>
      <c r="M439" s="5"/>
      <c r="N439" s="5">
        <v>1</v>
      </c>
      <c r="O439" s="5"/>
      <c r="P439" s="5"/>
      <c r="T439" s="48" t="str">
        <f t="shared" si="159"/>
        <v>ARBOLETES</v>
      </c>
      <c r="U439" s="48">
        <f t="shared" si="144"/>
        <v>0</v>
      </c>
      <c r="V439" s="48">
        <f t="shared" si="145"/>
        <v>0</v>
      </c>
      <c r="W439" s="48">
        <f t="shared" si="146"/>
        <v>0</v>
      </c>
      <c r="X439" s="48">
        <f t="shared" si="147"/>
        <v>0</v>
      </c>
      <c r="Y439" s="48">
        <f t="shared" si="148"/>
        <v>0</v>
      </c>
      <c r="Z439" s="48">
        <f t="shared" si="149"/>
        <v>0</v>
      </c>
      <c r="AA439" s="48">
        <f t="shared" si="150"/>
        <v>0</v>
      </c>
      <c r="AB439" s="48">
        <f t="shared" si="151"/>
        <v>0</v>
      </c>
      <c r="AC439" s="48">
        <f t="shared" si="152"/>
        <v>0</v>
      </c>
      <c r="AD439" s="48">
        <f t="shared" si="153"/>
        <v>1</v>
      </c>
      <c r="AE439" s="48">
        <f t="shared" si="154"/>
        <v>0</v>
      </c>
      <c r="AF439" s="48">
        <f t="shared" si="155"/>
        <v>0</v>
      </c>
      <c r="AG439" s="48">
        <f t="shared" si="156"/>
        <v>1</v>
      </c>
      <c r="AH439" s="48">
        <f t="shared" si="157"/>
        <v>0</v>
      </c>
      <c r="AI439" s="13">
        <f t="shared" si="158"/>
        <v>0</v>
      </c>
      <c r="AJ439" s="24">
        <f t="shared" si="160"/>
        <v>0</v>
      </c>
    </row>
    <row r="440" spans="1:36">
      <c r="A440" s="6" t="s">
        <v>262</v>
      </c>
      <c r="B440" s="5"/>
      <c r="C440" s="5"/>
      <c r="D440" s="5">
        <v>1</v>
      </c>
      <c r="E440" s="5"/>
      <c r="F440" s="5"/>
      <c r="G440" s="5"/>
      <c r="H440" s="5"/>
      <c r="I440" s="5"/>
      <c r="J440" s="5"/>
      <c r="K440" s="5"/>
      <c r="L440" s="5"/>
      <c r="M440" s="5"/>
      <c r="N440" s="5">
        <v>1</v>
      </c>
      <c r="O440" s="5"/>
      <c r="P440" s="5"/>
      <c r="T440" s="48" t="str">
        <f t="shared" si="159"/>
        <v>PORE</v>
      </c>
      <c r="U440" s="48">
        <f t="shared" si="144"/>
        <v>0</v>
      </c>
      <c r="V440" s="48">
        <f t="shared" si="145"/>
        <v>0</v>
      </c>
      <c r="W440" s="48">
        <f t="shared" si="146"/>
        <v>1</v>
      </c>
      <c r="X440" s="48">
        <f t="shared" si="147"/>
        <v>0</v>
      </c>
      <c r="Y440" s="48">
        <f t="shared" si="148"/>
        <v>0</v>
      </c>
      <c r="Z440" s="48">
        <f t="shared" si="149"/>
        <v>0</v>
      </c>
      <c r="AA440" s="48">
        <f t="shared" si="150"/>
        <v>0</v>
      </c>
      <c r="AB440" s="48">
        <f t="shared" si="151"/>
        <v>0</v>
      </c>
      <c r="AC440" s="48">
        <f t="shared" si="152"/>
        <v>0</v>
      </c>
      <c r="AD440" s="48">
        <f t="shared" si="153"/>
        <v>0</v>
      </c>
      <c r="AE440" s="48">
        <f t="shared" si="154"/>
        <v>0</v>
      </c>
      <c r="AF440" s="48">
        <f t="shared" si="155"/>
        <v>0</v>
      </c>
      <c r="AG440" s="48">
        <f t="shared" si="156"/>
        <v>1</v>
      </c>
      <c r="AH440" s="48">
        <f t="shared" si="157"/>
        <v>0</v>
      </c>
      <c r="AI440" s="13">
        <f t="shared" si="158"/>
        <v>0</v>
      </c>
      <c r="AJ440" s="24">
        <f t="shared" si="160"/>
        <v>0</v>
      </c>
    </row>
    <row r="441" spans="1:36">
      <c r="A441" s="6" t="s">
        <v>563</v>
      </c>
      <c r="B441" s="5"/>
      <c r="C441" s="5"/>
      <c r="D441" s="5"/>
      <c r="E441" s="5"/>
      <c r="F441" s="5"/>
      <c r="G441" s="5"/>
      <c r="H441" s="5"/>
      <c r="I441" s="5"/>
      <c r="J441" s="5"/>
      <c r="K441" s="5">
        <v>2</v>
      </c>
      <c r="L441" s="5"/>
      <c r="M441" s="5"/>
      <c r="N441" s="5">
        <v>2</v>
      </c>
      <c r="O441" s="5"/>
      <c r="P441" s="5"/>
      <c r="T441" s="48" t="str">
        <f t="shared" si="159"/>
        <v>HATO COROZAL</v>
      </c>
      <c r="U441" s="48">
        <f t="shared" si="144"/>
        <v>0</v>
      </c>
      <c r="V441" s="48">
        <f t="shared" si="145"/>
        <v>0</v>
      </c>
      <c r="W441" s="48">
        <f t="shared" si="146"/>
        <v>0</v>
      </c>
      <c r="X441" s="48">
        <f t="shared" si="147"/>
        <v>0</v>
      </c>
      <c r="Y441" s="48">
        <f t="shared" si="148"/>
        <v>0</v>
      </c>
      <c r="Z441" s="48">
        <f t="shared" si="149"/>
        <v>0</v>
      </c>
      <c r="AA441" s="48">
        <f t="shared" si="150"/>
        <v>0</v>
      </c>
      <c r="AB441" s="48">
        <f t="shared" si="151"/>
        <v>0</v>
      </c>
      <c r="AC441" s="48">
        <f t="shared" si="152"/>
        <v>0</v>
      </c>
      <c r="AD441" s="48">
        <f t="shared" si="153"/>
        <v>2</v>
      </c>
      <c r="AE441" s="48">
        <f t="shared" si="154"/>
        <v>0</v>
      </c>
      <c r="AF441" s="48">
        <f t="shared" si="155"/>
        <v>0</v>
      </c>
      <c r="AG441" s="48">
        <f t="shared" si="156"/>
        <v>2</v>
      </c>
      <c r="AH441" s="48">
        <f t="shared" si="157"/>
        <v>0</v>
      </c>
      <c r="AI441" s="13">
        <f t="shared" si="158"/>
        <v>0</v>
      </c>
      <c r="AJ441" s="24">
        <f t="shared" si="160"/>
        <v>0</v>
      </c>
    </row>
    <row r="442" spans="1:36">
      <c r="A442" s="6" t="s">
        <v>139</v>
      </c>
      <c r="B442" s="5">
        <v>53</v>
      </c>
      <c r="C442" s="5">
        <v>3</v>
      </c>
      <c r="D442" s="5">
        <v>1</v>
      </c>
      <c r="E442" s="5">
        <v>2</v>
      </c>
      <c r="F442" s="5">
        <v>1</v>
      </c>
      <c r="G442" s="5">
        <v>2</v>
      </c>
      <c r="H442" s="5">
        <v>2</v>
      </c>
      <c r="I442" s="5">
        <v>2</v>
      </c>
      <c r="J442" s="5">
        <v>3</v>
      </c>
      <c r="K442" s="5"/>
      <c r="L442" s="5"/>
      <c r="M442" s="5"/>
      <c r="N442" s="5">
        <v>69</v>
      </c>
      <c r="O442" s="5"/>
      <c r="P442" s="5"/>
      <c r="T442" s="48" t="str">
        <f t="shared" si="159"/>
        <v>COROZAL</v>
      </c>
      <c r="U442" s="48">
        <f t="shared" si="144"/>
        <v>53</v>
      </c>
      <c r="V442" s="48">
        <f t="shared" si="145"/>
        <v>3</v>
      </c>
      <c r="W442" s="48">
        <f t="shared" si="146"/>
        <v>1</v>
      </c>
      <c r="X442" s="48">
        <f t="shared" si="147"/>
        <v>2</v>
      </c>
      <c r="Y442" s="48">
        <f t="shared" si="148"/>
        <v>1</v>
      </c>
      <c r="Z442" s="48">
        <f t="shared" si="149"/>
        <v>2</v>
      </c>
      <c r="AA442" s="48">
        <f t="shared" si="150"/>
        <v>2</v>
      </c>
      <c r="AB442" s="48">
        <f t="shared" si="151"/>
        <v>2</v>
      </c>
      <c r="AC442" s="48">
        <f t="shared" si="152"/>
        <v>3</v>
      </c>
      <c r="AD442" s="48">
        <f t="shared" si="153"/>
        <v>0</v>
      </c>
      <c r="AE442" s="48">
        <f t="shared" si="154"/>
        <v>0</v>
      </c>
      <c r="AF442" s="48">
        <f t="shared" si="155"/>
        <v>0</v>
      </c>
      <c r="AG442" s="48">
        <f t="shared" si="156"/>
        <v>69</v>
      </c>
      <c r="AH442" s="48">
        <f t="shared" si="157"/>
        <v>0</v>
      </c>
      <c r="AI442" s="13">
        <f t="shared" si="158"/>
        <v>0</v>
      </c>
      <c r="AJ442" s="24">
        <f t="shared" si="160"/>
        <v>0</v>
      </c>
    </row>
    <row r="443" spans="1:36">
      <c r="A443" s="6" t="s">
        <v>615</v>
      </c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>
        <v>3916</v>
      </c>
      <c r="M443" s="5"/>
      <c r="N443" s="5">
        <v>3916</v>
      </c>
      <c r="O443" s="5"/>
      <c r="P443" s="5"/>
      <c r="T443" s="48" t="str">
        <f t="shared" si="159"/>
        <v>CHIQUINQUIRA</v>
      </c>
      <c r="U443" s="48">
        <f t="shared" si="144"/>
        <v>0</v>
      </c>
      <c r="V443" s="48">
        <f t="shared" si="145"/>
        <v>0</v>
      </c>
      <c r="W443" s="48">
        <f t="shared" si="146"/>
        <v>0</v>
      </c>
      <c r="X443" s="48">
        <f t="shared" si="147"/>
        <v>0</v>
      </c>
      <c r="Y443" s="48">
        <f t="shared" si="148"/>
        <v>0</v>
      </c>
      <c r="Z443" s="48">
        <f t="shared" si="149"/>
        <v>0</v>
      </c>
      <c r="AA443" s="48">
        <f t="shared" si="150"/>
        <v>0</v>
      </c>
      <c r="AB443" s="48">
        <f t="shared" si="151"/>
        <v>0</v>
      </c>
      <c r="AC443" s="48">
        <f t="shared" si="152"/>
        <v>0</v>
      </c>
      <c r="AD443" s="48">
        <f t="shared" si="153"/>
        <v>0</v>
      </c>
      <c r="AE443" s="48">
        <f t="shared" si="154"/>
        <v>3916</v>
      </c>
      <c r="AF443" s="48">
        <f t="shared" si="155"/>
        <v>0</v>
      </c>
      <c r="AG443" s="48">
        <f t="shared" si="156"/>
        <v>3916</v>
      </c>
      <c r="AH443" s="48">
        <f t="shared" si="157"/>
        <v>0</v>
      </c>
      <c r="AI443" s="13">
        <f t="shared" si="158"/>
        <v>0</v>
      </c>
      <c r="AJ443" s="24">
        <f t="shared" si="160"/>
        <v>0</v>
      </c>
    </row>
    <row r="444" spans="1:36">
      <c r="A444" s="6" t="s">
        <v>202</v>
      </c>
      <c r="B444" s="5"/>
      <c r="C444" s="5"/>
      <c r="D444" s="5"/>
      <c r="E444" s="5"/>
      <c r="F444" s="5">
        <v>1</v>
      </c>
      <c r="G444" s="5"/>
      <c r="H444" s="5"/>
      <c r="I444" s="5"/>
      <c r="J444" s="5"/>
      <c r="K444" s="5"/>
      <c r="L444" s="5"/>
      <c r="M444" s="5"/>
      <c r="N444" s="5">
        <v>1</v>
      </c>
      <c r="O444" s="5"/>
      <c r="P444" s="5"/>
      <c r="T444" s="48" t="str">
        <f t="shared" si="159"/>
        <v>SAN MARTIN</v>
      </c>
      <c r="U444" s="48">
        <f t="shared" si="144"/>
        <v>0</v>
      </c>
      <c r="V444" s="48">
        <f t="shared" si="145"/>
        <v>0</v>
      </c>
      <c r="W444" s="48">
        <f t="shared" si="146"/>
        <v>0</v>
      </c>
      <c r="X444" s="48">
        <f t="shared" si="147"/>
        <v>0</v>
      </c>
      <c r="Y444" s="48">
        <f t="shared" si="148"/>
        <v>1</v>
      </c>
      <c r="Z444" s="48">
        <f t="shared" si="149"/>
        <v>0</v>
      </c>
      <c r="AA444" s="48">
        <f t="shared" si="150"/>
        <v>0</v>
      </c>
      <c r="AB444" s="48">
        <f t="shared" si="151"/>
        <v>0</v>
      </c>
      <c r="AC444" s="48">
        <f t="shared" si="152"/>
        <v>0</v>
      </c>
      <c r="AD444" s="48">
        <f t="shared" si="153"/>
        <v>0</v>
      </c>
      <c r="AE444" s="48">
        <f t="shared" si="154"/>
        <v>0</v>
      </c>
      <c r="AF444" s="48">
        <f t="shared" si="155"/>
        <v>0</v>
      </c>
      <c r="AG444" s="48">
        <f t="shared" si="156"/>
        <v>1</v>
      </c>
      <c r="AH444" s="48">
        <f t="shared" si="157"/>
        <v>0</v>
      </c>
      <c r="AI444" s="13">
        <f t="shared" si="158"/>
        <v>0</v>
      </c>
      <c r="AJ444" s="24">
        <f t="shared" si="160"/>
        <v>0</v>
      </c>
    </row>
    <row r="445" spans="1:36">
      <c r="A445" s="6" t="s">
        <v>620</v>
      </c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>
        <v>1</v>
      </c>
      <c r="M445" s="5"/>
      <c r="N445" s="5">
        <v>1</v>
      </c>
      <c r="O445" s="5"/>
      <c r="P445" s="5"/>
      <c r="T445" s="48" t="str">
        <f t="shared" si="159"/>
        <v>EL BANCO</v>
      </c>
      <c r="U445" s="48">
        <f t="shared" si="144"/>
        <v>0</v>
      </c>
      <c r="V445" s="48">
        <f t="shared" si="145"/>
        <v>0</v>
      </c>
      <c r="W445" s="48">
        <f t="shared" si="146"/>
        <v>0</v>
      </c>
      <c r="X445" s="48">
        <f t="shared" si="147"/>
        <v>0</v>
      </c>
      <c r="Y445" s="48">
        <f t="shared" si="148"/>
        <v>0</v>
      </c>
      <c r="Z445" s="48">
        <f t="shared" si="149"/>
        <v>0</v>
      </c>
      <c r="AA445" s="48">
        <f t="shared" si="150"/>
        <v>0</v>
      </c>
      <c r="AB445" s="48">
        <f t="shared" si="151"/>
        <v>0</v>
      </c>
      <c r="AC445" s="48">
        <f t="shared" si="152"/>
        <v>0</v>
      </c>
      <c r="AD445" s="48">
        <f t="shared" si="153"/>
        <v>0</v>
      </c>
      <c r="AE445" s="48">
        <f t="shared" si="154"/>
        <v>1</v>
      </c>
      <c r="AF445" s="48">
        <f t="shared" si="155"/>
        <v>0</v>
      </c>
      <c r="AG445" s="48">
        <f t="shared" si="156"/>
        <v>1</v>
      </c>
      <c r="AH445" s="48">
        <f t="shared" si="157"/>
        <v>0</v>
      </c>
      <c r="AI445" s="13">
        <f t="shared" si="158"/>
        <v>0</v>
      </c>
      <c r="AJ445" s="24">
        <f t="shared" si="160"/>
        <v>0</v>
      </c>
    </row>
    <row r="446" spans="1:36">
      <c r="A446" s="6" t="s">
        <v>60</v>
      </c>
      <c r="B446" s="5"/>
      <c r="C446" s="5"/>
      <c r="D446" s="5"/>
      <c r="E446" s="5"/>
      <c r="F446" s="5"/>
      <c r="G446" s="5">
        <v>1</v>
      </c>
      <c r="H446" s="5">
        <v>8</v>
      </c>
      <c r="I446" s="5"/>
      <c r="J446" s="5"/>
      <c r="K446" s="5"/>
      <c r="L446" s="5"/>
      <c r="M446" s="5">
        <v>2</v>
      </c>
      <c r="N446" s="5">
        <v>11</v>
      </c>
      <c r="O446" s="5"/>
      <c r="P446" s="5"/>
      <c r="T446" s="48" t="str">
        <f t="shared" si="159"/>
        <v>AMALFI</v>
      </c>
      <c r="U446" s="48">
        <f t="shared" si="144"/>
        <v>0</v>
      </c>
      <c r="V446" s="48">
        <f t="shared" si="145"/>
        <v>0</v>
      </c>
      <c r="W446" s="48">
        <f t="shared" si="146"/>
        <v>0</v>
      </c>
      <c r="X446" s="48">
        <f t="shared" si="147"/>
        <v>0</v>
      </c>
      <c r="Y446" s="48">
        <f t="shared" si="148"/>
        <v>0</v>
      </c>
      <c r="Z446" s="48">
        <f t="shared" si="149"/>
        <v>1</v>
      </c>
      <c r="AA446" s="48">
        <f t="shared" si="150"/>
        <v>8</v>
      </c>
      <c r="AB446" s="48">
        <f t="shared" si="151"/>
        <v>0</v>
      </c>
      <c r="AC446" s="48">
        <f t="shared" si="152"/>
        <v>0</v>
      </c>
      <c r="AD446" s="48">
        <f t="shared" si="153"/>
        <v>0</v>
      </c>
      <c r="AE446" s="48">
        <f t="shared" si="154"/>
        <v>0</v>
      </c>
      <c r="AF446" s="48">
        <f t="shared" si="155"/>
        <v>2</v>
      </c>
      <c r="AG446" s="48">
        <f t="shared" si="156"/>
        <v>11</v>
      </c>
      <c r="AH446" s="48">
        <f t="shared" si="157"/>
        <v>0</v>
      </c>
      <c r="AI446" s="13">
        <f t="shared" si="158"/>
        <v>0</v>
      </c>
      <c r="AJ446" s="24">
        <f t="shared" si="160"/>
        <v>0</v>
      </c>
    </row>
    <row r="447" spans="1:36">
      <c r="A447" s="6" t="s">
        <v>626</v>
      </c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>
        <v>1</v>
      </c>
      <c r="N447" s="5">
        <v>1</v>
      </c>
      <c r="O447" s="5"/>
      <c r="P447" s="5"/>
      <c r="T447" s="48" t="str">
        <f t="shared" si="159"/>
        <v>DON MATIAS</v>
      </c>
      <c r="U447" s="48">
        <f t="shared" si="144"/>
        <v>0</v>
      </c>
      <c r="V447" s="48">
        <f t="shared" si="145"/>
        <v>0</v>
      </c>
      <c r="W447" s="48">
        <f t="shared" si="146"/>
        <v>0</v>
      </c>
      <c r="X447" s="48">
        <f t="shared" si="147"/>
        <v>0</v>
      </c>
      <c r="Y447" s="48">
        <f t="shared" si="148"/>
        <v>0</v>
      </c>
      <c r="Z447" s="48">
        <f t="shared" si="149"/>
        <v>0</v>
      </c>
      <c r="AA447" s="48">
        <f t="shared" si="150"/>
        <v>0</v>
      </c>
      <c r="AB447" s="48">
        <f t="shared" si="151"/>
        <v>0</v>
      </c>
      <c r="AC447" s="48">
        <f t="shared" si="152"/>
        <v>0</v>
      </c>
      <c r="AD447" s="48">
        <f t="shared" si="153"/>
        <v>0</v>
      </c>
      <c r="AE447" s="48">
        <f t="shared" si="154"/>
        <v>0</v>
      </c>
      <c r="AF447" s="48">
        <f t="shared" si="155"/>
        <v>1</v>
      </c>
      <c r="AG447" s="48">
        <f t="shared" si="156"/>
        <v>1</v>
      </c>
      <c r="AH447" s="48">
        <f t="shared" si="157"/>
        <v>0</v>
      </c>
      <c r="AI447" s="13">
        <f t="shared" si="158"/>
        <v>0</v>
      </c>
      <c r="AJ447" s="24">
        <f t="shared" si="160"/>
        <v>0</v>
      </c>
    </row>
    <row r="448" spans="1:36">
      <c r="A448" s="6" t="s">
        <v>191</v>
      </c>
      <c r="B448" s="5">
        <v>1</v>
      </c>
      <c r="C448" s="5">
        <v>1</v>
      </c>
      <c r="D448" s="5">
        <v>3</v>
      </c>
      <c r="E448" s="5"/>
      <c r="F448" s="5">
        <v>1</v>
      </c>
      <c r="G448" s="5">
        <v>1</v>
      </c>
      <c r="H448" s="5">
        <v>2</v>
      </c>
      <c r="I448" s="5">
        <v>1</v>
      </c>
      <c r="J448" s="5"/>
      <c r="K448" s="5">
        <v>2</v>
      </c>
      <c r="L448" s="5"/>
      <c r="M448" s="5"/>
      <c r="N448" s="5">
        <v>12</v>
      </c>
      <c r="O448" s="5"/>
      <c r="P448" s="5"/>
      <c r="T448" s="48" t="str">
        <f t="shared" si="159"/>
        <v>JUAN DE ACOSTA</v>
      </c>
      <c r="U448" s="48">
        <f t="shared" si="144"/>
        <v>1</v>
      </c>
      <c r="V448" s="48">
        <f t="shared" si="145"/>
        <v>1</v>
      </c>
      <c r="W448" s="48">
        <f t="shared" si="146"/>
        <v>3</v>
      </c>
      <c r="X448" s="48">
        <f t="shared" si="147"/>
        <v>0</v>
      </c>
      <c r="Y448" s="48">
        <f t="shared" si="148"/>
        <v>1</v>
      </c>
      <c r="Z448" s="48">
        <f t="shared" si="149"/>
        <v>1</v>
      </c>
      <c r="AA448" s="48">
        <f t="shared" si="150"/>
        <v>2</v>
      </c>
      <c r="AB448" s="48">
        <f t="shared" si="151"/>
        <v>1</v>
      </c>
      <c r="AC448" s="48">
        <f t="shared" si="152"/>
        <v>0</v>
      </c>
      <c r="AD448" s="48">
        <f t="shared" si="153"/>
        <v>2</v>
      </c>
      <c r="AE448" s="48">
        <f t="shared" si="154"/>
        <v>0</v>
      </c>
      <c r="AF448" s="48">
        <f t="shared" si="155"/>
        <v>0</v>
      </c>
      <c r="AG448" s="48">
        <f t="shared" si="156"/>
        <v>12</v>
      </c>
      <c r="AH448" s="48">
        <f t="shared" si="157"/>
        <v>0</v>
      </c>
      <c r="AI448" s="13">
        <f t="shared" si="158"/>
        <v>0</v>
      </c>
      <c r="AJ448" s="24">
        <f t="shared" si="160"/>
        <v>0</v>
      </c>
    </row>
    <row r="449" spans="1:36">
      <c r="A449" s="6" t="s">
        <v>631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>
        <v>3</v>
      </c>
      <c r="N449" s="5">
        <v>3</v>
      </c>
      <c r="O449" s="5"/>
      <c r="P449" s="5"/>
      <c r="T449" s="48" t="str">
        <f t="shared" si="159"/>
        <v>USIACURI</v>
      </c>
      <c r="U449" s="48">
        <f t="shared" si="144"/>
        <v>0</v>
      </c>
      <c r="V449" s="48">
        <f t="shared" si="145"/>
        <v>0</v>
      </c>
      <c r="W449" s="48">
        <f t="shared" si="146"/>
        <v>0</v>
      </c>
      <c r="X449" s="48">
        <f t="shared" si="147"/>
        <v>0</v>
      </c>
      <c r="Y449" s="48">
        <f t="shared" si="148"/>
        <v>0</v>
      </c>
      <c r="Z449" s="48">
        <f t="shared" si="149"/>
        <v>0</v>
      </c>
      <c r="AA449" s="48">
        <f t="shared" si="150"/>
        <v>0</v>
      </c>
      <c r="AB449" s="48">
        <f t="shared" si="151"/>
        <v>0</v>
      </c>
      <c r="AC449" s="48">
        <f t="shared" si="152"/>
        <v>0</v>
      </c>
      <c r="AD449" s="48">
        <f t="shared" si="153"/>
        <v>0</v>
      </c>
      <c r="AE449" s="48">
        <f t="shared" si="154"/>
        <v>0</v>
      </c>
      <c r="AF449" s="48">
        <f t="shared" si="155"/>
        <v>3</v>
      </c>
      <c r="AG449" s="48">
        <f t="shared" si="156"/>
        <v>3</v>
      </c>
      <c r="AH449" s="48">
        <f t="shared" si="157"/>
        <v>0</v>
      </c>
      <c r="AI449" s="13">
        <f t="shared" si="158"/>
        <v>0</v>
      </c>
      <c r="AJ449" s="24">
        <f t="shared" si="160"/>
        <v>0</v>
      </c>
    </row>
    <row r="450" spans="1:36">
      <c r="A450" s="6" t="s">
        <v>268</v>
      </c>
      <c r="B450" s="5"/>
      <c r="C450" s="5"/>
      <c r="D450" s="5"/>
      <c r="E450" s="5"/>
      <c r="F450" s="5">
        <v>2</v>
      </c>
      <c r="G450" s="5"/>
      <c r="H450" s="5"/>
      <c r="I450" s="5"/>
      <c r="J450" s="5"/>
      <c r="K450" s="5"/>
      <c r="L450" s="5"/>
      <c r="M450" s="5"/>
      <c r="N450" s="5">
        <v>2</v>
      </c>
      <c r="O450" s="5"/>
      <c r="P450" s="5"/>
      <c r="T450" s="48" t="str">
        <f t="shared" si="159"/>
        <v>ANORI</v>
      </c>
      <c r="U450" s="48">
        <f t="shared" si="144"/>
        <v>0</v>
      </c>
      <c r="V450" s="48">
        <f t="shared" si="145"/>
        <v>0</v>
      </c>
      <c r="W450" s="48">
        <f t="shared" si="146"/>
        <v>0</v>
      </c>
      <c r="X450" s="48">
        <f t="shared" si="147"/>
        <v>0</v>
      </c>
      <c r="Y450" s="48">
        <f t="shared" si="148"/>
        <v>2</v>
      </c>
      <c r="Z450" s="48">
        <f t="shared" si="149"/>
        <v>0</v>
      </c>
      <c r="AA450" s="48">
        <f t="shared" si="150"/>
        <v>0</v>
      </c>
      <c r="AB450" s="48">
        <f t="shared" si="151"/>
        <v>0</v>
      </c>
      <c r="AC450" s="48">
        <f t="shared" si="152"/>
        <v>0</v>
      </c>
      <c r="AD450" s="48">
        <f t="shared" si="153"/>
        <v>0</v>
      </c>
      <c r="AE450" s="48">
        <f t="shared" si="154"/>
        <v>0</v>
      </c>
      <c r="AF450" s="48">
        <f t="shared" si="155"/>
        <v>0</v>
      </c>
      <c r="AG450" s="48">
        <f t="shared" si="156"/>
        <v>2</v>
      </c>
      <c r="AH450" s="48">
        <f t="shared" si="157"/>
        <v>0</v>
      </c>
      <c r="AI450" s="13">
        <f t="shared" si="158"/>
        <v>0</v>
      </c>
      <c r="AJ450" s="24">
        <f t="shared" si="160"/>
        <v>0</v>
      </c>
    </row>
    <row r="451" spans="1:36">
      <c r="A451" s="6" t="s">
        <v>635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>
        <v>2</v>
      </c>
      <c r="N451" s="5">
        <v>2</v>
      </c>
      <c r="O451" s="5"/>
      <c r="P451" s="5"/>
      <c r="T451" s="48" t="str">
        <f t="shared" si="159"/>
        <v>GARZON</v>
      </c>
      <c r="U451" s="48">
        <f t="shared" si="144"/>
        <v>0</v>
      </c>
      <c r="V451" s="48">
        <f t="shared" si="145"/>
        <v>0</v>
      </c>
      <c r="W451" s="48">
        <f t="shared" si="146"/>
        <v>0</v>
      </c>
      <c r="X451" s="48">
        <f t="shared" si="147"/>
        <v>0</v>
      </c>
      <c r="Y451" s="48">
        <f t="shared" si="148"/>
        <v>0</v>
      </c>
      <c r="Z451" s="48">
        <f t="shared" si="149"/>
        <v>0</v>
      </c>
      <c r="AA451" s="48">
        <f t="shared" si="150"/>
        <v>0</v>
      </c>
      <c r="AB451" s="48">
        <f t="shared" si="151"/>
        <v>0</v>
      </c>
      <c r="AC451" s="48">
        <f t="shared" si="152"/>
        <v>0</v>
      </c>
      <c r="AD451" s="48">
        <f t="shared" si="153"/>
        <v>0</v>
      </c>
      <c r="AE451" s="48">
        <f t="shared" si="154"/>
        <v>0</v>
      </c>
      <c r="AF451" s="48">
        <f t="shared" si="155"/>
        <v>2</v>
      </c>
      <c r="AG451" s="48">
        <f t="shared" si="156"/>
        <v>2</v>
      </c>
      <c r="AH451" s="48">
        <f t="shared" si="157"/>
        <v>0</v>
      </c>
      <c r="AI451" s="13">
        <f t="shared" si="158"/>
        <v>0</v>
      </c>
      <c r="AJ451" s="24">
        <f t="shared" si="160"/>
        <v>0</v>
      </c>
    </row>
    <row r="452" spans="1:36">
      <c r="A452" s="6" t="s">
        <v>350</v>
      </c>
      <c r="B452" s="5"/>
      <c r="C452" s="5">
        <v>2</v>
      </c>
      <c r="D452" s="5">
        <v>1</v>
      </c>
      <c r="E452" s="5">
        <v>1</v>
      </c>
      <c r="F452" s="5"/>
      <c r="G452" s="5">
        <v>1</v>
      </c>
      <c r="H452" s="5">
        <v>1</v>
      </c>
      <c r="I452" s="5"/>
      <c r="J452" s="5"/>
      <c r="K452" s="5"/>
      <c r="L452" s="5"/>
      <c r="M452" s="5"/>
      <c r="N452" s="5">
        <v>6</v>
      </c>
      <c r="O452" s="5"/>
      <c r="P452" s="5"/>
      <c r="T452" s="48" t="str">
        <f t="shared" si="159"/>
        <v>BUENAVENTURA</v>
      </c>
      <c r="U452" s="48">
        <f t="shared" si="144"/>
        <v>0</v>
      </c>
      <c r="V452" s="48">
        <f t="shared" si="145"/>
        <v>2</v>
      </c>
      <c r="W452" s="48">
        <f t="shared" si="146"/>
        <v>1</v>
      </c>
      <c r="X452" s="48">
        <f t="shared" si="147"/>
        <v>1</v>
      </c>
      <c r="Y452" s="48">
        <f t="shared" si="148"/>
        <v>0</v>
      </c>
      <c r="Z452" s="48">
        <f t="shared" si="149"/>
        <v>1</v>
      </c>
      <c r="AA452" s="48">
        <f t="shared" si="150"/>
        <v>1</v>
      </c>
      <c r="AB452" s="48">
        <f t="shared" si="151"/>
        <v>0</v>
      </c>
      <c r="AC452" s="48">
        <f t="shared" si="152"/>
        <v>0</v>
      </c>
      <c r="AD452" s="48">
        <f t="shared" si="153"/>
        <v>0</v>
      </c>
      <c r="AE452" s="48">
        <f t="shared" si="154"/>
        <v>0</v>
      </c>
      <c r="AF452" s="48">
        <f t="shared" si="155"/>
        <v>0</v>
      </c>
      <c r="AG452" s="48">
        <f t="shared" si="156"/>
        <v>6</v>
      </c>
      <c r="AH452" s="48">
        <f t="shared" si="157"/>
        <v>0</v>
      </c>
      <c r="AI452" s="13">
        <f t="shared" si="158"/>
        <v>0</v>
      </c>
      <c r="AJ452" s="24">
        <f t="shared" si="160"/>
        <v>0</v>
      </c>
    </row>
    <row r="453" spans="1:36">
      <c r="A453" s="6" t="s">
        <v>555</v>
      </c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>
        <v>4</v>
      </c>
      <c r="M453" s="5"/>
      <c r="N453" s="5">
        <v>4</v>
      </c>
      <c r="O453" s="5"/>
      <c r="P453" s="5"/>
      <c r="T453" s="48" t="str">
        <f t="shared" si="159"/>
        <v>NARIÑO</v>
      </c>
      <c r="U453" s="48">
        <f t="shared" si="144"/>
        <v>0</v>
      </c>
      <c r="V453" s="48">
        <f t="shared" si="145"/>
        <v>0</v>
      </c>
      <c r="W453" s="48">
        <f t="shared" si="146"/>
        <v>0</v>
      </c>
      <c r="X453" s="48">
        <f t="shared" si="147"/>
        <v>0</v>
      </c>
      <c r="Y453" s="48">
        <f t="shared" si="148"/>
        <v>0</v>
      </c>
      <c r="Z453" s="48">
        <f t="shared" si="149"/>
        <v>0</v>
      </c>
      <c r="AA453" s="48">
        <f t="shared" si="150"/>
        <v>0</v>
      </c>
      <c r="AB453" s="48">
        <f t="shared" si="151"/>
        <v>0</v>
      </c>
      <c r="AC453" s="48">
        <f t="shared" si="152"/>
        <v>0</v>
      </c>
      <c r="AD453" s="48">
        <f t="shared" si="153"/>
        <v>0</v>
      </c>
      <c r="AE453" s="48">
        <f t="shared" si="154"/>
        <v>4</v>
      </c>
      <c r="AF453" s="48">
        <f t="shared" si="155"/>
        <v>0</v>
      </c>
      <c r="AG453" s="48">
        <f t="shared" si="156"/>
        <v>4</v>
      </c>
      <c r="AH453" s="48">
        <f t="shared" si="157"/>
        <v>0</v>
      </c>
      <c r="AI453" s="13">
        <f t="shared" si="158"/>
        <v>0</v>
      </c>
      <c r="AJ453" s="24">
        <f t="shared" si="160"/>
        <v>0</v>
      </c>
    </row>
    <row r="454" spans="1:36">
      <c r="A454" s="6" t="s">
        <v>308</v>
      </c>
      <c r="B454" s="5"/>
      <c r="C454" s="5"/>
      <c r="D454" s="5"/>
      <c r="E454" s="5"/>
      <c r="F454" s="5">
        <v>17</v>
      </c>
      <c r="G454" s="5">
        <v>8</v>
      </c>
      <c r="H454" s="5"/>
      <c r="I454" s="5"/>
      <c r="J454" s="5"/>
      <c r="K454" s="5"/>
      <c r="L454" s="5">
        <v>2</v>
      </c>
      <c r="M454" s="5"/>
      <c r="N454" s="5">
        <v>27</v>
      </c>
      <c r="O454" s="5"/>
      <c r="P454" s="5"/>
      <c r="T454" s="48" t="str">
        <f t="shared" si="159"/>
        <v>LA PALMA</v>
      </c>
      <c r="U454" s="48">
        <f t="shared" si="144"/>
        <v>0</v>
      </c>
      <c r="V454" s="48">
        <f t="shared" si="145"/>
        <v>0</v>
      </c>
      <c r="W454" s="48">
        <f t="shared" si="146"/>
        <v>0</v>
      </c>
      <c r="X454" s="48">
        <f t="shared" si="147"/>
        <v>0</v>
      </c>
      <c r="Y454" s="48">
        <f t="shared" si="148"/>
        <v>17</v>
      </c>
      <c r="Z454" s="48">
        <f t="shared" si="149"/>
        <v>8</v>
      </c>
      <c r="AA454" s="48">
        <f t="shared" si="150"/>
        <v>0</v>
      </c>
      <c r="AB454" s="48">
        <f t="shared" si="151"/>
        <v>0</v>
      </c>
      <c r="AC454" s="48">
        <f t="shared" si="152"/>
        <v>0</v>
      </c>
      <c r="AD454" s="48">
        <f t="shared" si="153"/>
        <v>0</v>
      </c>
      <c r="AE454" s="48">
        <f t="shared" si="154"/>
        <v>2</v>
      </c>
      <c r="AF454" s="48">
        <f t="shared" si="155"/>
        <v>0</v>
      </c>
      <c r="AG454" s="48">
        <f t="shared" si="156"/>
        <v>27</v>
      </c>
      <c r="AH454" s="48">
        <f t="shared" si="157"/>
        <v>0</v>
      </c>
      <c r="AI454" s="13">
        <f t="shared" si="158"/>
        <v>0</v>
      </c>
      <c r="AJ454" s="24">
        <f t="shared" si="160"/>
        <v>0</v>
      </c>
    </row>
    <row r="455" spans="1:36">
      <c r="A455" s="6" t="s">
        <v>58</v>
      </c>
      <c r="B455" s="5"/>
      <c r="C455" s="5"/>
      <c r="D455" s="5"/>
      <c r="E455" s="5"/>
      <c r="F455" s="5">
        <v>1</v>
      </c>
      <c r="G455" s="5">
        <v>10</v>
      </c>
      <c r="H455" s="5"/>
      <c r="I455" s="5"/>
      <c r="J455" s="5"/>
      <c r="K455" s="5"/>
      <c r="L455" s="5"/>
      <c r="M455" s="5"/>
      <c r="N455" s="5">
        <v>11</v>
      </c>
      <c r="O455" s="5"/>
      <c r="P455" s="5"/>
      <c r="T455" s="48" t="str">
        <f t="shared" si="159"/>
        <v>UBALA</v>
      </c>
      <c r="U455" s="48">
        <f t="shared" si="144"/>
        <v>0</v>
      </c>
      <c r="V455" s="48">
        <f t="shared" si="145"/>
        <v>0</v>
      </c>
      <c r="W455" s="48">
        <f t="shared" si="146"/>
        <v>0</v>
      </c>
      <c r="X455" s="48">
        <f t="shared" si="147"/>
        <v>0</v>
      </c>
      <c r="Y455" s="48">
        <f t="shared" si="148"/>
        <v>1</v>
      </c>
      <c r="Z455" s="48">
        <f t="shared" si="149"/>
        <v>10</v>
      </c>
      <c r="AA455" s="48">
        <f t="shared" si="150"/>
        <v>0</v>
      </c>
      <c r="AB455" s="48">
        <f t="shared" si="151"/>
        <v>0</v>
      </c>
      <c r="AC455" s="48">
        <f t="shared" si="152"/>
        <v>0</v>
      </c>
      <c r="AD455" s="48">
        <f t="shared" si="153"/>
        <v>0</v>
      </c>
      <c r="AE455" s="48">
        <f t="shared" si="154"/>
        <v>0</v>
      </c>
      <c r="AF455" s="48">
        <f t="shared" si="155"/>
        <v>0</v>
      </c>
      <c r="AG455" s="48">
        <f t="shared" si="156"/>
        <v>11</v>
      </c>
      <c r="AH455" s="48">
        <f t="shared" si="157"/>
        <v>0</v>
      </c>
      <c r="AI455" s="13">
        <f t="shared" si="158"/>
        <v>0</v>
      </c>
      <c r="AJ455" s="24">
        <f t="shared" si="160"/>
        <v>0</v>
      </c>
    </row>
    <row r="456" spans="1:36">
      <c r="A456" s="6" t="s">
        <v>166</v>
      </c>
      <c r="B456" s="5">
        <v>1</v>
      </c>
      <c r="C456" s="5"/>
      <c r="D456" s="5"/>
      <c r="E456" s="5">
        <v>2</v>
      </c>
      <c r="F456" s="5"/>
      <c r="G456" s="5">
        <v>1</v>
      </c>
      <c r="H456" s="5"/>
      <c r="I456" s="5"/>
      <c r="J456" s="5"/>
      <c r="K456" s="5"/>
      <c r="L456" s="5"/>
      <c r="M456" s="5"/>
      <c r="N456" s="5">
        <v>4</v>
      </c>
      <c r="O456" s="5"/>
      <c r="P456" s="5"/>
      <c r="T456" s="48" t="str">
        <f t="shared" si="159"/>
        <v>CAMPOALEGRE</v>
      </c>
      <c r="U456" s="48">
        <f t="shared" si="144"/>
        <v>1</v>
      </c>
      <c r="V456" s="48">
        <f t="shared" si="145"/>
        <v>0</v>
      </c>
      <c r="W456" s="48">
        <f t="shared" si="146"/>
        <v>0</v>
      </c>
      <c r="X456" s="48">
        <f t="shared" si="147"/>
        <v>2</v>
      </c>
      <c r="Y456" s="48">
        <f t="shared" si="148"/>
        <v>0</v>
      </c>
      <c r="Z456" s="48">
        <f t="shared" si="149"/>
        <v>1</v>
      </c>
      <c r="AA456" s="48">
        <f t="shared" si="150"/>
        <v>0</v>
      </c>
      <c r="AB456" s="48">
        <f t="shared" si="151"/>
        <v>0</v>
      </c>
      <c r="AC456" s="48">
        <f t="shared" si="152"/>
        <v>0</v>
      </c>
      <c r="AD456" s="48">
        <f t="shared" si="153"/>
        <v>0</v>
      </c>
      <c r="AE456" s="48">
        <f t="shared" si="154"/>
        <v>0</v>
      </c>
      <c r="AF456" s="48">
        <f t="shared" si="155"/>
        <v>0</v>
      </c>
      <c r="AG456" s="48">
        <f t="shared" si="156"/>
        <v>4</v>
      </c>
      <c r="AH456" s="48">
        <f t="shared" si="157"/>
        <v>0</v>
      </c>
      <c r="AI456" s="13">
        <f t="shared" si="158"/>
        <v>0</v>
      </c>
      <c r="AJ456" s="24">
        <f t="shared" si="160"/>
        <v>0</v>
      </c>
    </row>
    <row r="457" spans="1:36">
      <c r="A457" s="6" t="s">
        <v>306</v>
      </c>
      <c r="B457" s="5"/>
      <c r="C457" s="5"/>
      <c r="D457" s="5">
        <v>72</v>
      </c>
      <c r="E457" s="5"/>
      <c r="F457" s="5">
        <v>103</v>
      </c>
      <c r="G457" s="5">
        <v>120</v>
      </c>
      <c r="H457" s="5">
        <v>24</v>
      </c>
      <c r="I457" s="5"/>
      <c r="J457" s="5"/>
      <c r="K457" s="5"/>
      <c r="L457" s="5">
        <v>1</v>
      </c>
      <c r="M457" s="5"/>
      <c r="N457" s="5">
        <v>320</v>
      </c>
      <c r="O457" s="5"/>
      <c r="P457" s="5"/>
      <c r="T457" s="48" t="str">
        <f t="shared" si="159"/>
        <v>URRAO</v>
      </c>
      <c r="U457" s="48">
        <f t="shared" si="144"/>
        <v>0</v>
      </c>
      <c r="V457" s="48">
        <f t="shared" si="145"/>
        <v>0</v>
      </c>
      <c r="W457" s="48">
        <f t="shared" si="146"/>
        <v>72</v>
      </c>
      <c r="X457" s="48">
        <f t="shared" si="147"/>
        <v>0</v>
      </c>
      <c r="Y457" s="48">
        <f t="shared" si="148"/>
        <v>103</v>
      </c>
      <c r="Z457" s="48">
        <f t="shared" si="149"/>
        <v>120</v>
      </c>
      <c r="AA457" s="48">
        <f t="shared" si="150"/>
        <v>24</v>
      </c>
      <c r="AB457" s="48">
        <f t="shared" si="151"/>
        <v>0</v>
      </c>
      <c r="AC457" s="48">
        <f t="shared" si="152"/>
        <v>0</v>
      </c>
      <c r="AD457" s="48">
        <f t="shared" si="153"/>
        <v>0</v>
      </c>
      <c r="AE457" s="48">
        <f t="shared" si="154"/>
        <v>1</v>
      </c>
      <c r="AF457" s="48">
        <f t="shared" si="155"/>
        <v>0</v>
      </c>
      <c r="AG457" s="48">
        <f t="shared" si="156"/>
        <v>320</v>
      </c>
      <c r="AH457" s="48">
        <f t="shared" si="157"/>
        <v>0</v>
      </c>
      <c r="AI457" s="13">
        <f t="shared" si="158"/>
        <v>0</v>
      </c>
      <c r="AJ457" s="24">
        <f t="shared" si="160"/>
        <v>0</v>
      </c>
    </row>
    <row r="458" spans="1:36">
      <c r="A458" s="6" t="s">
        <v>52</v>
      </c>
      <c r="B458" s="5">
        <v>1</v>
      </c>
      <c r="C458" s="5">
        <v>44</v>
      </c>
      <c r="D458" s="5"/>
      <c r="E458" s="5"/>
      <c r="F458" s="5"/>
      <c r="G458" s="5">
        <v>2</v>
      </c>
      <c r="H458" s="5"/>
      <c r="I458" s="5"/>
      <c r="J458" s="5"/>
      <c r="K458" s="5"/>
      <c r="L458" s="5"/>
      <c r="M458" s="5"/>
      <c r="N458" s="5">
        <v>47</v>
      </c>
      <c r="O458" s="5"/>
      <c r="P458" s="5"/>
      <c r="T458" s="48" t="str">
        <f t="shared" si="159"/>
        <v>GACHALA</v>
      </c>
      <c r="U458" s="48">
        <f t="shared" si="144"/>
        <v>1</v>
      </c>
      <c r="V458" s="48">
        <f t="shared" si="145"/>
        <v>44</v>
      </c>
      <c r="W458" s="48">
        <f t="shared" si="146"/>
        <v>0</v>
      </c>
      <c r="X458" s="48">
        <f t="shared" si="147"/>
        <v>0</v>
      </c>
      <c r="Y458" s="48">
        <f t="shared" si="148"/>
        <v>0</v>
      </c>
      <c r="Z458" s="48">
        <f t="shared" si="149"/>
        <v>2</v>
      </c>
      <c r="AA458" s="48">
        <f t="shared" si="150"/>
        <v>0</v>
      </c>
      <c r="AB458" s="48">
        <f t="shared" si="151"/>
        <v>0</v>
      </c>
      <c r="AC458" s="48">
        <f t="shared" si="152"/>
        <v>0</v>
      </c>
      <c r="AD458" s="48">
        <f t="shared" si="153"/>
        <v>0</v>
      </c>
      <c r="AE458" s="48">
        <f t="shared" si="154"/>
        <v>0</v>
      </c>
      <c r="AF458" s="48">
        <f t="shared" si="155"/>
        <v>0</v>
      </c>
      <c r="AG458" s="48">
        <f t="shared" si="156"/>
        <v>47</v>
      </c>
      <c r="AH458" s="48">
        <f t="shared" si="157"/>
        <v>0</v>
      </c>
      <c r="AI458" s="13">
        <f t="shared" si="158"/>
        <v>0</v>
      </c>
      <c r="AJ458" s="24">
        <f t="shared" si="160"/>
        <v>0</v>
      </c>
    </row>
    <row r="459" spans="1:36">
      <c r="A459" s="6" t="s">
        <v>71</v>
      </c>
      <c r="B459" s="5">
        <v>11</v>
      </c>
      <c r="C459" s="5"/>
      <c r="D459" s="5">
        <v>13</v>
      </c>
      <c r="E459" s="5">
        <v>6</v>
      </c>
      <c r="F459" s="5">
        <v>3</v>
      </c>
      <c r="G459" s="5">
        <v>9</v>
      </c>
      <c r="H459" s="5">
        <v>10</v>
      </c>
      <c r="I459" s="5"/>
      <c r="J459" s="5"/>
      <c r="K459" s="5">
        <v>5</v>
      </c>
      <c r="L459" s="5"/>
      <c r="M459" s="5"/>
      <c r="N459" s="5">
        <v>57</v>
      </c>
      <c r="O459" s="5"/>
      <c r="P459" s="5"/>
      <c r="T459" s="48" t="str">
        <f t="shared" si="159"/>
        <v>OLAYA</v>
      </c>
      <c r="U459" s="48">
        <f t="shared" si="144"/>
        <v>11</v>
      </c>
      <c r="V459" s="48">
        <f t="shared" si="145"/>
        <v>0</v>
      </c>
      <c r="W459" s="48">
        <f t="shared" si="146"/>
        <v>13</v>
      </c>
      <c r="X459" s="48">
        <f t="shared" si="147"/>
        <v>6</v>
      </c>
      <c r="Y459" s="48">
        <f t="shared" si="148"/>
        <v>3</v>
      </c>
      <c r="Z459" s="48">
        <f t="shared" si="149"/>
        <v>9</v>
      </c>
      <c r="AA459" s="48">
        <f t="shared" si="150"/>
        <v>10</v>
      </c>
      <c r="AB459" s="48">
        <f t="shared" si="151"/>
        <v>0</v>
      </c>
      <c r="AC459" s="48">
        <f t="shared" si="152"/>
        <v>0</v>
      </c>
      <c r="AD459" s="48">
        <f t="shared" si="153"/>
        <v>5</v>
      </c>
      <c r="AE459" s="48">
        <f t="shared" si="154"/>
        <v>0</v>
      </c>
      <c r="AF459" s="48">
        <f t="shared" si="155"/>
        <v>0</v>
      </c>
      <c r="AG459" s="48">
        <f t="shared" si="156"/>
        <v>57</v>
      </c>
      <c r="AH459" s="48">
        <f t="shared" si="157"/>
        <v>0</v>
      </c>
      <c r="AI459" s="13">
        <f t="shared" si="158"/>
        <v>0</v>
      </c>
      <c r="AJ459" s="24">
        <f t="shared" si="160"/>
        <v>0</v>
      </c>
    </row>
    <row r="460" spans="1:36">
      <c r="A460" s="6" t="s">
        <v>575</v>
      </c>
      <c r="B460" s="5"/>
      <c r="C460" s="5">
        <v>1</v>
      </c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>
        <v>1</v>
      </c>
      <c r="O460" s="5"/>
      <c r="P460" s="5"/>
      <c r="T460" s="48" t="str">
        <f t="shared" si="159"/>
        <v>LA UNIÓN</v>
      </c>
      <c r="U460" s="48">
        <f t="shared" si="144"/>
        <v>0</v>
      </c>
      <c r="V460" s="48">
        <f t="shared" si="145"/>
        <v>1</v>
      </c>
      <c r="W460" s="48">
        <f t="shared" si="146"/>
        <v>0</v>
      </c>
      <c r="X460" s="48">
        <f t="shared" si="147"/>
        <v>0</v>
      </c>
      <c r="Y460" s="48">
        <f t="shared" si="148"/>
        <v>0</v>
      </c>
      <c r="Z460" s="48">
        <f t="shared" si="149"/>
        <v>0</v>
      </c>
      <c r="AA460" s="48">
        <f t="shared" si="150"/>
        <v>0</v>
      </c>
      <c r="AB460" s="48">
        <f t="shared" si="151"/>
        <v>0</v>
      </c>
      <c r="AC460" s="48">
        <f t="shared" si="152"/>
        <v>0</v>
      </c>
      <c r="AD460" s="48">
        <f t="shared" si="153"/>
        <v>0</v>
      </c>
      <c r="AE460" s="48">
        <f t="shared" si="154"/>
        <v>0</v>
      </c>
      <c r="AF460" s="48">
        <f t="shared" si="155"/>
        <v>0</v>
      </c>
      <c r="AG460" s="48">
        <f t="shared" si="156"/>
        <v>1</v>
      </c>
      <c r="AH460" s="48">
        <f t="shared" si="157"/>
        <v>0</v>
      </c>
      <c r="AI460" s="13">
        <f t="shared" si="158"/>
        <v>0</v>
      </c>
      <c r="AJ460" s="24">
        <f t="shared" si="160"/>
        <v>0</v>
      </c>
    </row>
    <row r="461" spans="1:36">
      <c r="A461" s="6" t="s">
        <v>145</v>
      </c>
      <c r="B461" s="5"/>
      <c r="C461" s="5">
        <v>2</v>
      </c>
      <c r="D461" s="5">
        <v>2</v>
      </c>
      <c r="E461" s="5">
        <v>1</v>
      </c>
      <c r="F461" s="5">
        <v>1</v>
      </c>
      <c r="G461" s="5">
        <v>4</v>
      </c>
      <c r="H461" s="5">
        <v>5</v>
      </c>
      <c r="I461" s="5">
        <v>1</v>
      </c>
      <c r="J461" s="5">
        <v>2</v>
      </c>
      <c r="K461" s="5"/>
      <c r="L461" s="5"/>
      <c r="M461" s="5"/>
      <c r="N461" s="5">
        <v>18</v>
      </c>
      <c r="O461" s="5"/>
      <c r="P461" s="5"/>
      <c r="T461" s="48" t="str">
        <f t="shared" si="159"/>
        <v>ARMENIA</v>
      </c>
      <c r="U461" s="48">
        <f t="shared" si="144"/>
        <v>0</v>
      </c>
      <c r="V461" s="48">
        <f t="shared" si="145"/>
        <v>2</v>
      </c>
      <c r="W461" s="48">
        <f t="shared" si="146"/>
        <v>2</v>
      </c>
      <c r="X461" s="48">
        <f t="shared" si="147"/>
        <v>1</v>
      </c>
      <c r="Y461" s="48">
        <f t="shared" si="148"/>
        <v>1</v>
      </c>
      <c r="Z461" s="48">
        <f t="shared" si="149"/>
        <v>4</v>
      </c>
      <c r="AA461" s="48">
        <f t="shared" si="150"/>
        <v>5</v>
      </c>
      <c r="AB461" s="48">
        <f t="shared" si="151"/>
        <v>1</v>
      </c>
      <c r="AC461" s="48">
        <f t="shared" si="152"/>
        <v>2</v>
      </c>
      <c r="AD461" s="48">
        <f t="shared" si="153"/>
        <v>0</v>
      </c>
      <c r="AE461" s="48">
        <f t="shared" si="154"/>
        <v>0</v>
      </c>
      <c r="AF461" s="48">
        <f t="shared" si="155"/>
        <v>0</v>
      </c>
      <c r="AG461" s="48">
        <f t="shared" si="156"/>
        <v>18</v>
      </c>
      <c r="AH461" s="48">
        <f t="shared" si="157"/>
        <v>0</v>
      </c>
      <c r="AI461" s="13">
        <f t="shared" si="158"/>
        <v>0</v>
      </c>
      <c r="AJ461" s="24">
        <f t="shared" si="160"/>
        <v>0</v>
      </c>
    </row>
    <row r="462" spans="1:36">
      <c r="A462" s="6" t="s">
        <v>281</v>
      </c>
      <c r="B462" s="5">
        <v>9</v>
      </c>
      <c r="C462" s="5">
        <v>1</v>
      </c>
      <c r="D462" s="5"/>
      <c r="E462" s="5"/>
      <c r="F462" s="5"/>
      <c r="G462" s="5"/>
      <c r="H462" s="5"/>
      <c r="I462" s="5"/>
      <c r="J462" s="5"/>
      <c r="K462" s="5"/>
      <c r="L462" s="5"/>
      <c r="M462" s="5">
        <v>1</v>
      </c>
      <c r="N462" s="5">
        <v>11</v>
      </c>
      <c r="O462" s="5"/>
      <c r="P462" s="5"/>
      <c r="T462" s="48" t="str">
        <f t="shared" si="159"/>
        <v>GUAYMARAL</v>
      </c>
      <c r="U462" s="48">
        <f t="shared" si="144"/>
        <v>9</v>
      </c>
      <c r="V462" s="48">
        <f t="shared" si="145"/>
        <v>1</v>
      </c>
      <c r="W462" s="48">
        <f t="shared" si="146"/>
        <v>0</v>
      </c>
      <c r="X462" s="48">
        <f t="shared" si="147"/>
        <v>0</v>
      </c>
      <c r="Y462" s="48">
        <f t="shared" si="148"/>
        <v>0</v>
      </c>
      <c r="Z462" s="48">
        <f t="shared" si="149"/>
        <v>0</v>
      </c>
      <c r="AA462" s="48">
        <f t="shared" si="150"/>
        <v>0</v>
      </c>
      <c r="AB462" s="48">
        <f t="shared" si="151"/>
        <v>0</v>
      </c>
      <c r="AC462" s="48">
        <f t="shared" si="152"/>
        <v>0</v>
      </c>
      <c r="AD462" s="48">
        <f t="shared" si="153"/>
        <v>0</v>
      </c>
      <c r="AE462" s="48">
        <f t="shared" si="154"/>
        <v>0</v>
      </c>
      <c r="AF462" s="48">
        <f t="shared" si="155"/>
        <v>1</v>
      </c>
      <c r="AG462" s="48">
        <f t="shared" si="156"/>
        <v>11</v>
      </c>
      <c r="AH462" s="48">
        <f t="shared" si="157"/>
        <v>0</v>
      </c>
      <c r="AI462" s="13">
        <f t="shared" si="158"/>
        <v>0</v>
      </c>
      <c r="AJ462" s="24">
        <f t="shared" si="160"/>
        <v>0</v>
      </c>
    </row>
    <row r="463" spans="1:36">
      <c r="A463" s="6" t="s">
        <v>245</v>
      </c>
      <c r="B463" s="5"/>
      <c r="C463" s="5"/>
      <c r="D463" s="5">
        <v>4</v>
      </c>
      <c r="E463" s="5"/>
      <c r="F463" s="5"/>
      <c r="G463" s="5"/>
      <c r="H463" s="5"/>
      <c r="I463" s="5"/>
      <c r="J463" s="5"/>
      <c r="K463" s="5"/>
      <c r="L463" s="5"/>
      <c r="M463" s="5"/>
      <c r="N463" s="5">
        <v>4</v>
      </c>
      <c r="O463" s="5"/>
      <c r="P463" s="5"/>
      <c r="T463" s="48" t="str">
        <f t="shared" si="159"/>
        <v>PRADERA</v>
      </c>
      <c r="U463" s="48">
        <f t="shared" si="144"/>
        <v>0</v>
      </c>
      <c r="V463" s="48">
        <f t="shared" si="145"/>
        <v>0</v>
      </c>
      <c r="W463" s="48">
        <f t="shared" si="146"/>
        <v>4</v>
      </c>
      <c r="X463" s="48">
        <f t="shared" si="147"/>
        <v>0</v>
      </c>
      <c r="Y463" s="48">
        <f t="shared" si="148"/>
        <v>0</v>
      </c>
      <c r="Z463" s="48">
        <f t="shared" si="149"/>
        <v>0</v>
      </c>
      <c r="AA463" s="48">
        <f t="shared" si="150"/>
        <v>0</v>
      </c>
      <c r="AB463" s="48">
        <f t="shared" si="151"/>
        <v>0</v>
      </c>
      <c r="AC463" s="48">
        <f t="shared" si="152"/>
        <v>0</v>
      </c>
      <c r="AD463" s="48">
        <f t="shared" si="153"/>
        <v>0</v>
      </c>
      <c r="AE463" s="48">
        <f t="shared" si="154"/>
        <v>0</v>
      </c>
      <c r="AF463" s="48">
        <f t="shared" si="155"/>
        <v>0</v>
      </c>
      <c r="AG463" s="48">
        <f t="shared" si="156"/>
        <v>4</v>
      </c>
      <c r="AH463" s="48">
        <f t="shared" si="157"/>
        <v>0</v>
      </c>
      <c r="AI463" s="13">
        <f t="shared" si="158"/>
        <v>0</v>
      </c>
      <c r="AJ463" s="24">
        <f t="shared" si="160"/>
        <v>0</v>
      </c>
    </row>
    <row r="464" spans="1:36">
      <c r="A464" s="6" t="s">
        <v>243</v>
      </c>
      <c r="B464" s="5">
        <v>1</v>
      </c>
      <c r="C464" s="5"/>
      <c r="D464" s="5">
        <v>2</v>
      </c>
      <c r="E464" s="5">
        <v>1</v>
      </c>
      <c r="F464" s="5"/>
      <c r="G464" s="5"/>
      <c r="H464" s="5"/>
      <c r="I464" s="5">
        <v>1</v>
      </c>
      <c r="J464" s="5"/>
      <c r="K464" s="5">
        <v>2</v>
      </c>
      <c r="L464" s="5"/>
      <c r="M464" s="5"/>
      <c r="N464" s="5">
        <v>7</v>
      </c>
      <c r="O464" s="5"/>
      <c r="P464" s="5"/>
      <c r="T464" s="48" t="str">
        <f t="shared" si="159"/>
        <v>IPIALES</v>
      </c>
      <c r="U464" s="48">
        <f t="shared" si="144"/>
        <v>1</v>
      </c>
      <c r="V464" s="48">
        <f t="shared" si="145"/>
        <v>0</v>
      </c>
      <c r="W464" s="48">
        <f t="shared" si="146"/>
        <v>2</v>
      </c>
      <c r="X464" s="48">
        <f t="shared" si="147"/>
        <v>1</v>
      </c>
      <c r="Y464" s="48">
        <f t="shared" si="148"/>
        <v>0</v>
      </c>
      <c r="Z464" s="48">
        <f t="shared" si="149"/>
        <v>0</v>
      </c>
      <c r="AA464" s="48">
        <f t="shared" si="150"/>
        <v>0</v>
      </c>
      <c r="AB464" s="48">
        <f t="shared" si="151"/>
        <v>1</v>
      </c>
      <c r="AC464" s="48">
        <f t="shared" si="152"/>
        <v>0</v>
      </c>
      <c r="AD464" s="48">
        <f t="shared" si="153"/>
        <v>2</v>
      </c>
      <c r="AE464" s="48">
        <f t="shared" si="154"/>
        <v>0</v>
      </c>
      <c r="AF464" s="48">
        <f t="shared" si="155"/>
        <v>0</v>
      </c>
      <c r="AG464" s="48">
        <f t="shared" si="156"/>
        <v>7</v>
      </c>
      <c r="AH464" s="48">
        <f t="shared" si="157"/>
        <v>0</v>
      </c>
      <c r="AI464" s="13">
        <f t="shared" si="158"/>
        <v>0</v>
      </c>
      <c r="AJ464" s="24">
        <f t="shared" si="160"/>
        <v>0</v>
      </c>
    </row>
    <row r="465" spans="1:36">
      <c r="A465" s="6" t="s">
        <v>574</v>
      </c>
      <c r="B465" s="5"/>
      <c r="C465" s="5"/>
      <c r="D465" s="5"/>
      <c r="E465" s="5"/>
      <c r="F465" s="5"/>
      <c r="G465" s="5">
        <v>3</v>
      </c>
      <c r="H465" s="5"/>
      <c r="I465" s="5"/>
      <c r="J465" s="5"/>
      <c r="K465" s="5"/>
      <c r="L465" s="5"/>
      <c r="M465" s="5"/>
      <c r="N465" s="5">
        <v>3</v>
      </c>
      <c r="O465" s="5"/>
      <c r="P465" s="5"/>
      <c r="T465" s="48" t="str">
        <f t="shared" si="159"/>
        <v>LA JAGUA DE IBIRICO</v>
      </c>
      <c r="U465" s="48">
        <f t="shared" si="144"/>
        <v>0</v>
      </c>
      <c r="V465" s="48">
        <f t="shared" si="145"/>
        <v>0</v>
      </c>
      <c r="W465" s="48">
        <f t="shared" si="146"/>
        <v>0</v>
      </c>
      <c r="X465" s="48">
        <f t="shared" si="147"/>
        <v>0</v>
      </c>
      <c r="Y465" s="48">
        <f t="shared" si="148"/>
        <v>0</v>
      </c>
      <c r="Z465" s="48">
        <f t="shared" si="149"/>
        <v>3</v>
      </c>
      <c r="AA465" s="48">
        <f t="shared" si="150"/>
        <v>0</v>
      </c>
      <c r="AB465" s="48">
        <f t="shared" si="151"/>
        <v>0</v>
      </c>
      <c r="AC465" s="48">
        <f t="shared" si="152"/>
        <v>0</v>
      </c>
      <c r="AD465" s="48">
        <f t="shared" si="153"/>
        <v>0</v>
      </c>
      <c r="AE465" s="48">
        <f t="shared" si="154"/>
        <v>0</v>
      </c>
      <c r="AF465" s="48">
        <f t="shared" si="155"/>
        <v>0</v>
      </c>
      <c r="AG465" s="48">
        <f t="shared" si="156"/>
        <v>3</v>
      </c>
      <c r="AH465" s="48">
        <f t="shared" si="157"/>
        <v>0</v>
      </c>
      <c r="AI465" s="13">
        <f t="shared" si="158"/>
        <v>0</v>
      </c>
      <c r="AJ465" s="24">
        <f t="shared" si="160"/>
        <v>0</v>
      </c>
    </row>
    <row r="466" spans="1:36">
      <c r="A466" s="6" t="s">
        <v>62</v>
      </c>
      <c r="B466" s="5"/>
      <c r="C466" s="5"/>
      <c r="D466" s="5"/>
      <c r="E466" s="5"/>
      <c r="F466" s="5"/>
      <c r="G466" s="5">
        <v>1</v>
      </c>
      <c r="H466" s="5"/>
      <c r="I466" s="5"/>
      <c r="J466" s="5"/>
      <c r="K466" s="5"/>
      <c r="L466" s="5"/>
      <c r="M466" s="5"/>
      <c r="N466" s="5">
        <v>1</v>
      </c>
      <c r="O466" s="5"/>
      <c r="P466" s="5"/>
      <c r="T466" s="48" t="str">
        <f t="shared" si="159"/>
        <v>ANGOSTURA</v>
      </c>
      <c r="U466" s="48">
        <f t="shared" si="144"/>
        <v>0</v>
      </c>
      <c r="V466" s="48">
        <f t="shared" si="145"/>
        <v>0</v>
      </c>
      <c r="W466" s="48">
        <f t="shared" si="146"/>
        <v>0</v>
      </c>
      <c r="X466" s="48">
        <f t="shared" si="147"/>
        <v>0</v>
      </c>
      <c r="Y466" s="48">
        <f t="shared" si="148"/>
        <v>0</v>
      </c>
      <c r="Z466" s="48">
        <f t="shared" si="149"/>
        <v>1</v>
      </c>
      <c r="AA466" s="48">
        <f t="shared" si="150"/>
        <v>0</v>
      </c>
      <c r="AB466" s="48">
        <f t="shared" si="151"/>
        <v>0</v>
      </c>
      <c r="AC466" s="48">
        <f t="shared" si="152"/>
        <v>0</v>
      </c>
      <c r="AD466" s="48">
        <f t="shared" si="153"/>
        <v>0</v>
      </c>
      <c r="AE466" s="48">
        <f t="shared" si="154"/>
        <v>0</v>
      </c>
      <c r="AF466" s="48">
        <f t="shared" si="155"/>
        <v>0</v>
      </c>
      <c r="AG466" s="48">
        <f t="shared" si="156"/>
        <v>1</v>
      </c>
      <c r="AH466" s="48">
        <f t="shared" si="157"/>
        <v>0</v>
      </c>
      <c r="AI466" s="13">
        <f t="shared" si="158"/>
        <v>0</v>
      </c>
      <c r="AJ466" s="24">
        <f t="shared" si="160"/>
        <v>0</v>
      </c>
    </row>
    <row r="467" spans="1:36">
      <c r="A467" s="6" t="s">
        <v>339</v>
      </c>
      <c r="B467" s="5"/>
      <c r="C467" s="5">
        <v>1</v>
      </c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>
        <v>1</v>
      </c>
      <c r="O467" s="5"/>
      <c r="P467" s="5"/>
      <c r="T467" s="48" t="str">
        <f t="shared" si="159"/>
        <v>OLAYA HERRERA (BOCAS DE SANTIN</v>
      </c>
      <c r="U467" s="48">
        <f t="shared" si="144"/>
        <v>0</v>
      </c>
      <c r="V467" s="48">
        <f t="shared" si="145"/>
        <v>1</v>
      </c>
      <c r="W467" s="48">
        <f t="shared" si="146"/>
        <v>0</v>
      </c>
      <c r="X467" s="48">
        <f t="shared" si="147"/>
        <v>0</v>
      </c>
      <c r="Y467" s="48">
        <f t="shared" si="148"/>
        <v>0</v>
      </c>
      <c r="Z467" s="48">
        <f t="shared" si="149"/>
        <v>0</v>
      </c>
      <c r="AA467" s="48">
        <f t="shared" si="150"/>
        <v>0</v>
      </c>
      <c r="AB467" s="48">
        <f t="shared" si="151"/>
        <v>0</v>
      </c>
      <c r="AC467" s="48">
        <f t="shared" si="152"/>
        <v>0</v>
      </c>
      <c r="AD467" s="48">
        <f t="shared" si="153"/>
        <v>0</v>
      </c>
      <c r="AE467" s="48">
        <f t="shared" si="154"/>
        <v>0</v>
      </c>
      <c r="AF467" s="48">
        <f t="shared" si="155"/>
        <v>0</v>
      </c>
      <c r="AG467" s="48">
        <f t="shared" si="156"/>
        <v>1</v>
      </c>
      <c r="AH467" s="48">
        <f t="shared" si="157"/>
        <v>0</v>
      </c>
      <c r="AI467" s="13">
        <f t="shared" si="158"/>
        <v>0</v>
      </c>
      <c r="AJ467" s="24">
        <f t="shared" si="160"/>
        <v>0</v>
      </c>
    </row>
    <row r="468" spans="1:36">
      <c r="A468" s="6" t="s">
        <v>258</v>
      </c>
      <c r="B468" s="5"/>
      <c r="C468" s="5">
        <v>1</v>
      </c>
      <c r="D468" s="5"/>
      <c r="E468" s="5"/>
      <c r="F468" s="5">
        <v>1</v>
      </c>
      <c r="G468" s="5"/>
      <c r="H468" s="5">
        <v>1</v>
      </c>
      <c r="I468" s="5"/>
      <c r="J468" s="5"/>
      <c r="K468" s="5"/>
      <c r="L468" s="5"/>
      <c r="M468" s="5"/>
      <c r="N468" s="5">
        <v>3</v>
      </c>
      <c r="O468" s="5"/>
      <c r="P468" s="5"/>
      <c r="T468" s="48" t="str">
        <f t="shared" si="159"/>
        <v>GUAYATA</v>
      </c>
      <c r="U468" s="48">
        <f t="shared" si="144"/>
        <v>0</v>
      </c>
      <c r="V468" s="48">
        <f t="shared" si="145"/>
        <v>1</v>
      </c>
      <c r="W468" s="48">
        <f t="shared" si="146"/>
        <v>0</v>
      </c>
      <c r="X468" s="48">
        <f t="shared" si="147"/>
        <v>0</v>
      </c>
      <c r="Y468" s="48">
        <f t="shared" si="148"/>
        <v>1</v>
      </c>
      <c r="Z468" s="48">
        <f t="shared" si="149"/>
        <v>0</v>
      </c>
      <c r="AA468" s="48">
        <f t="shared" si="150"/>
        <v>1</v>
      </c>
      <c r="AB468" s="48">
        <f t="shared" si="151"/>
        <v>0</v>
      </c>
      <c r="AC468" s="48">
        <f t="shared" si="152"/>
        <v>0</v>
      </c>
      <c r="AD468" s="48">
        <f t="shared" si="153"/>
        <v>0</v>
      </c>
      <c r="AE468" s="48">
        <f t="shared" si="154"/>
        <v>0</v>
      </c>
      <c r="AF468" s="48">
        <f t="shared" si="155"/>
        <v>0</v>
      </c>
      <c r="AG468" s="48">
        <f t="shared" si="156"/>
        <v>3</v>
      </c>
      <c r="AH468" s="48">
        <f t="shared" si="157"/>
        <v>0</v>
      </c>
      <c r="AI468" s="13">
        <f t="shared" si="158"/>
        <v>0</v>
      </c>
      <c r="AJ468" s="24">
        <f t="shared" si="160"/>
        <v>0</v>
      </c>
    </row>
    <row r="469" spans="1:36">
      <c r="A469" s="6" t="s">
        <v>440</v>
      </c>
      <c r="B469" s="5"/>
      <c r="C469" s="5"/>
      <c r="D469" s="5"/>
      <c r="E469" s="5"/>
      <c r="F469" s="5"/>
      <c r="G469" s="5"/>
      <c r="H469" s="5">
        <v>3</v>
      </c>
      <c r="I469" s="5">
        <v>1</v>
      </c>
      <c r="J469" s="5"/>
      <c r="K469" s="5"/>
      <c r="L469" s="5"/>
      <c r="M469" s="5"/>
      <c r="N469" s="5">
        <v>4</v>
      </c>
      <c r="O469" s="5"/>
      <c r="P469" s="5"/>
      <c r="T469" s="48" t="str">
        <f t="shared" si="159"/>
        <v>CAMPAMENTO</v>
      </c>
      <c r="U469" s="48">
        <f t="shared" si="144"/>
        <v>0</v>
      </c>
      <c r="V469" s="48">
        <f t="shared" si="145"/>
        <v>0</v>
      </c>
      <c r="W469" s="48">
        <f t="shared" si="146"/>
        <v>0</v>
      </c>
      <c r="X469" s="48">
        <f t="shared" si="147"/>
        <v>0</v>
      </c>
      <c r="Y469" s="48">
        <f t="shared" si="148"/>
        <v>0</v>
      </c>
      <c r="Z469" s="48">
        <f t="shared" si="149"/>
        <v>0</v>
      </c>
      <c r="AA469" s="48">
        <f t="shared" si="150"/>
        <v>3</v>
      </c>
      <c r="AB469" s="48">
        <f t="shared" si="151"/>
        <v>1</v>
      </c>
      <c r="AC469" s="48">
        <f t="shared" si="152"/>
        <v>0</v>
      </c>
      <c r="AD469" s="48">
        <f t="shared" si="153"/>
        <v>0</v>
      </c>
      <c r="AE469" s="48">
        <f t="shared" si="154"/>
        <v>0</v>
      </c>
      <c r="AF469" s="48">
        <f t="shared" si="155"/>
        <v>0</v>
      </c>
      <c r="AG469" s="48">
        <f t="shared" si="156"/>
        <v>4</v>
      </c>
      <c r="AH469" s="48">
        <f t="shared" si="157"/>
        <v>0</v>
      </c>
      <c r="AI469" s="13">
        <f t="shared" si="158"/>
        <v>0</v>
      </c>
      <c r="AJ469" s="24">
        <f t="shared" si="160"/>
        <v>0</v>
      </c>
    </row>
    <row r="470" spans="1:36" ht="13.8">
      <c r="A470" s="6" t="s">
        <v>382</v>
      </c>
      <c r="B470" s="5">
        <v>6541</v>
      </c>
      <c r="C470" s="5">
        <v>9989</v>
      </c>
      <c r="D470" s="5">
        <v>1204</v>
      </c>
      <c r="E470" s="5">
        <v>732</v>
      </c>
      <c r="F470" s="5">
        <v>1068</v>
      </c>
      <c r="G470" s="5">
        <v>2142</v>
      </c>
      <c r="H470" s="5">
        <v>1203</v>
      </c>
      <c r="I470" s="5">
        <v>1160</v>
      </c>
      <c r="J470" s="5">
        <v>1771</v>
      </c>
      <c r="K470" s="5">
        <v>1902</v>
      </c>
      <c r="L470" s="5">
        <v>4886</v>
      </c>
      <c r="M470" s="5">
        <v>1025</v>
      </c>
      <c r="N470" s="5">
        <v>33623</v>
      </c>
      <c r="O470" s="5">
        <v>2015</v>
      </c>
      <c r="P470" s="5">
        <v>2015</v>
      </c>
      <c r="T470" s="34" t="s">
        <v>382</v>
      </c>
      <c r="U470" s="35">
        <f>SUM(U284:U469)</f>
        <v>6541</v>
      </c>
      <c r="V470" s="35">
        <f t="shared" ref="V470:AI470" si="161">SUM(V284:V469)</f>
        <v>9989</v>
      </c>
      <c r="W470" s="35">
        <f t="shared" si="161"/>
        <v>1204</v>
      </c>
      <c r="X470" s="35">
        <f t="shared" si="161"/>
        <v>732</v>
      </c>
      <c r="Y470" s="35">
        <f t="shared" si="161"/>
        <v>1068</v>
      </c>
      <c r="Z470" s="35">
        <f t="shared" si="161"/>
        <v>2142</v>
      </c>
      <c r="AA470" s="35">
        <f t="shared" si="161"/>
        <v>1203</v>
      </c>
      <c r="AB470" s="35">
        <f t="shared" si="161"/>
        <v>1160</v>
      </c>
      <c r="AC470" s="35">
        <f t="shared" si="161"/>
        <v>1771</v>
      </c>
      <c r="AD470" s="35">
        <f t="shared" si="161"/>
        <v>1902</v>
      </c>
      <c r="AE470" s="35">
        <f t="shared" si="161"/>
        <v>4886</v>
      </c>
      <c r="AF470" s="35">
        <f t="shared" si="161"/>
        <v>1025</v>
      </c>
      <c r="AG470" s="35">
        <f t="shared" si="161"/>
        <v>33623</v>
      </c>
      <c r="AH470" s="35">
        <f t="shared" si="161"/>
        <v>2015</v>
      </c>
      <c r="AI470" s="35">
        <f t="shared" si="161"/>
        <v>2015</v>
      </c>
      <c r="AJ470" s="36">
        <f>SUM(AJ284:AJ469)</f>
        <v>1.0000000000000009</v>
      </c>
    </row>
    <row r="471" spans="1:36">
      <c r="A471" s="6"/>
      <c r="B471" s="5"/>
      <c r="C471" s="5"/>
      <c r="D471" s="5"/>
      <c r="E471" s="5"/>
      <c r="F471" s="5"/>
      <c r="G471" s="5"/>
      <c r="H471" s="5"/>
      <c r="I471" s="5"/>
      <c r="J471" s="5"/>
    </row>
    <row r="472" spans="1:36" ht="17.399999999999999">
      <c r="T472" s="26" t="s">
        <v>425</v>
      </c>
    </row>
    <row r="474" spans="1:36">
      <c r="A474" s="3" t="s">
        <v>410</v>
      </c>
      <c r="B474" s="3" t="s">
        <v>381</v>
      </c>
    </row>
    <row r="475" spans="1:36">
      <c r="B475" s="1">
        <v>2024</v>
      </c>
      <c r="N475" s="1" t="s">
        <v>681</v>
      </c>
      <c r="O475" s="1">
        <v>2025</v>
      </c>
      <c r="P475" s="1" t="s">
        <v>682</v>
      </c>
      <c r="U475" s="68">
        <v>2024</v>
      </c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9">
        <v>2025</v>
      </c>
      <c r="AI475" s="70"/>
      <c r="AJ475" s="71"/>
    </row>
    <row r="476" spans="1:36" ht="27.6">
      <c r="A476" s="3" t="s">
        <v>383</v>
      </c>
      <c r="B476" s="1" t="s">
        <v>384</v>
      </c>
      <c r="C476" s="1" t="s">
        <v>385</v>
      </c>
      <c r="D476" s="1" t="s">
        <v>386</v>
      </c>
      <c r="E476" s="1" t="s">
        <v>387</v>
      </c>
      <c r="F476" s="1" t="s">
        <v>388</v>
      </c>
      <c r="G476" s="1" t="s">
        <v>389</v>
      </c>
      <c r="H476" s="1" t="s">
        <v>459</v>
      </c>
      <c r="I476" s="1" t="s">
        <v>512</v>
      </c>
      <c r="J476" s="1" t="s">
        <v>515</v>
      </c>
      <c r="K476" s="1" t="s">
        <v>611</v>
      </c>
      <c r="L476" s="1" t="s">
        <v>621</v>
      </c>
      <c r="M476" s="1" t="s">
        <v>639</v>
      </c>
      <c r="O476" s="1" t="s">
        <v>384</v>
      </c>
      <c r="T476" s="27" t="s">
        <v>13</v>
      </c>
      <c r="U476" s="27" t="s">
        <v>384</v>
      </c>
      <c r="V476" s="27" t="s">
        <v>385</v>
      </c>
      <c r="W476" s="27" t="s">
        <v>386</v>
      </c>
      <c r="X476" s="27" t="s">
        <v>387</v>
      </c>
      <c r="Y476" s="27" t="s">
        <v>388</v>
      </c>
      <c r="Z476" s="27" t="s">
        <v>389</v>
      </c>
      <c r="AA476" s="27" t="s">
        <v>459</v>
      </c>
      <c r="AB476" s="27" t="s">
        <v>512</v>
      </c>
      <c r="AC476" s="27" t="s">
        <v>515</v>
      </c>
      <c r="AD476" s="27" t="s">
        <v>611</v>
      </c>
      <c r="AE476" s="27" t="s">
        <v>621</v>
      </c>
      <c r="AF476" s="27" t="s">
        <v>639</v>
      </c>
      <c r="AG476" s="27" t="s">
        <v>681</v>
      </c>
      <c r="AH476" s="27" t="s">
        <v>384</v>
      </c>
      <c r="AI476" s="33" t="s">
        <v>682</v>
      </c>
      <c r="AJ476" s="33" t="s">
        <v>423</v>
      </c>
    </row>
    <row r="477" spans="1:36">
      <c r="A477" s="6" t="s">
        <v>484</v>
      </c>
      <c r="B477" s="5">
        <v>90.038666666666643</v>
      </c>
      <c r="C477" s="5">
        <v>69.92883333333333</v>
      </c>
      <c r="D477" s="5">
        <v>25.633666666666667</v>
      </c>
      <c r="E477" s="5">
        <v>31.251333333333335</v>
      </c>
      <c r="F477" s="5">
        <v>58.600000000000009</v>
      </c>
      <c r="G477" s="5">
        <v>26.833333333333336</v>
      </c>
      <c r="H477" s="5">
        <v>12.183333333333334</v>
      </c>
      <c r="I477" s="5">
        <v>16.833333333333332</v>
      </c>
      <c r="J477" s="5">
        <v>18.683333333333334</v>
      </c>
      <c r="K477" s="5">
        <v>92.813666666666663</v>
      </c>
      <c r="L477" s="5">
        <v>154.16566666666668</v>
      </c>
      <c r="M477" s="5">
        <v>167.68833333333333</v>
      </c>
      <c r="N477" s="5">
        <v>764.65349999999989</v>
      </c>
      <c r="O477" s="5">
        <v>195.77999999999997</v>
      </c>
      <c r="P477" s="5">
        <v>195.77999999999997</v>
      </c>
      <c r="T477" s="48" t="str">
        <f>+A477</f>
        <v>Cundinamarca</v>
      </c>
      <c r="U477" s="48">
        <f t="shared" ref="U477:U509" si="162">+B477</f>
        <v>90.038666666666643</v>
      </c>
      <c r="V477" s="48">
        <f t="shared" ref="V477:V509" si="163">+C477</f>
        <v>69.92883333333333</v>
      </c>
      <c r="W477" s="48">
        <f t="shared" ref="W477:W509" si="164">+D477</f>
        <v>25.633666666666667</v>
      </c>
      <c r="X477" s="48">
        <f t="shared" ref="X477:X509" si="165">+E477</f>
        <v>31.251333333333335</v>
      </c>
      <c r="Y477" s="48">
        <f t="shared" ref="Y477:Y509" si="166">+F477</f>
        <v>58.600000000000009</v>
      </c>
      <c r="Z477" s="48">
        <f t="shared" ref="Z477:Z509" si="167">+G477</f>
        <v>26.833333333333336</v>
      </c>
      <c r="AA477" s="48">
        <f t="shared" ref="AA477:AA509" si="168">+H477</f>
        <v>12.183333333333334</v>
      </c>
      <c r="AB477" s="48">
        <f t="shared" ref="AB477:AB509" si="169">+I477</f>
        <v>16.833333333333332</v>
      </c>
      <c r="AC477" s="48">
        <f t="shared" ref="AC477:AC509" si="170">+J477</f>
        <v>18.683333333333334</v>
      </c>
      <c r="AD477" s="48">
        <f t="shared" ref="AD477:AD509" si="171">+K477</f>
        <v>92.813666666666663</v>
      </c>
      <c r="AE477" s="48">
        <f t="shared" ref="AE477:AE509" si="172">+L477</f>
        <v>154.16566666666668</v>
      </c>
      <c r="AF477" s="48">
        <f t="shared" ref="AF477:AF509" si="173">+M477</f>
        <v>167.68833333333333</v>
      </c>
      <c r="AG477" s="48">
        <f t="shared" ref="AG477:AG509" si="174">+N477</f>
        <v>764.65349999999989</v>
      </c>
      <c r="AH477" s="48">
        <f t="shared" ref="AH477:AH509" si="175">+O477</f>
        <v>195.77999999999997</v>
      </c>
      <c r="AI477" s="13">
        <f t="shared" ref="AI477:AI509" si="176">+SUM(AH477)</f>
        <v>195.77999999999997</v>
      </c>
      <c r="AJ477" s="24">
        <f>+AI477/$AI$510</f>
        <v>0.12366523597017326</v>
      </c>
    </row>
    <row r="478" spans="1:36">
      <c r="A478" s="6" t="s">
        <v>509</v>
      </c>
      <c r="B478" s="5">
        <v>136.77816666666666</v>
      </c>
      <c r="C478" s="5">
        <v>136.19983333333332</v>
      </c>
      <c r="D478" s="5">
        <v>106.63816666666663</v>
      </c>
      <c r="E478" s="5">
        <v>112.68650000000001</v>
      </c>
      <c r="F478" s="5">
        <v>107.66799999999998</v>
      </c>
      <c r="G478" s="5">
        <v>126.49799999999999</v>
      </c>
      <c r="H478" s="5">
        <v>179.28600000000003</v>
      </c>
      <c r="I478" s="5">
        <v>132.405</v>
      </c>
      <c r="J478" s="5">
        <v>106.3275</v>
      </c>
      <c r="K478" s="5">
        <v>144.80500000000001</v>
      </c>
      <c r="L478" s="5">
        <v>148.33999999999997</v>
      </c>
      <c r="M478" s="5">
        <v>179.55916666666667</v>
      </c>
      <c r="N478" s="5">
        <v>1617.1913333333334</v>
      </c>
      <c r="O478" s="5">
        <v>194.89616666666666</v>
      </c>
      <c r="P478" s="5">
        <v>194.89616666666666</v>
      </c>
      <c r="T478" s="48" t="str">
        <f t="shared" ref="T478:T509" si="177">+A478</f>
        <v>Meta</v>
      </c>
      <c r="U478" s="48">
        <f t="shared" si="162"/>
        <v>136.77816666666666</v>
      </c>
      <c r="V478" s="48">
        <f t="shared" si="163"/>
        <v>136.19983333333332</v>
      </c>
      <c r="W478" s="48">
        <f t="shared" si="164"/>
        <v>106.63816666666663</v>
      </c>
      <c r="X478" s="48">
        <f t="shared" si="165"/>
        <v>112.68650000000001</v>
      </c>
      <c r="Y478" s="48">
        <f t="shared" si="166"/>
        <v>107.66799999999998</v>
      </c>
      <c r="Z478" s="48">
        <f t="shared" si="167"/>
        <v>126.49799999999999</v>
      </c>
      <c r="AA478" s="48">
        <f t="shared" si="168"/>
        <v>179.28600000000003</v>
      </c>
      <c r="AB478" s="48">
        <f t="shared" si="169"/>
        <v>132.405</v>
      </c>
      <c r="AC478" s="48">
        <f t="shared" si="170"/>
        <v>106.3275</v>
      </c>
      <c r="AD478" s="48">
        <f t="shared" si="171"/>
        <v>144.80500000000001</v>
      </c>
      <c r="AE478" s="48">
        <f t="shared" si="172"/>
        <v>148.33999999999997</v>
      </c>
      <c r="AF478" s="48">
        <f t="shared" si="173"/>
        <v>179.55916666666667</v>
      </c>
      <c r="AG478" s="48">
        <f t="shared" si="174"/>
        <v>1617.1913333333334</v>
      </c>
      <c r="AH478" s="48">
        <f t="shared" si="175"/>
        <v>194.89616666666666</v>
      </c>
      <c r="AI478" s="13">
        <f t="shared" si="176"/>
        <v>194.89616666666666</v>
      </c>
      <c r="AJ478" s="24">
        <f t="shared" ref="AJ478:AJ509" si="178">+AI478/$AI$510</f>
        <v>0.12310695903828558</v>
      </c>
    </row>
    <row r="479" spans="1:36">
      <c r="A479" s="6" t="s">
        <v>499</v>
      </c>
      <c r="B479" s="5">
        <v>87.984333333333339</v>
      </c>
      <c r="C479" s="5">
        <v>69.043333333333337</v>
      </c>
      <c r="D479" s="5">
        <v>134.72083333333336</v>
      </c>
      <c r="E479" s="5">
        <v>50.849999999999994</v>
      </c>
      <c r="F479" s="5">
        <v>92.510666666666651</v>
      </c>
      <c r="G479" s="5">
        <v>150.22833333333335</v>
      </c>
      <c r="H479" s="5">
        <v>189.0515</v>
      </c>
      <c r="I479" s="5">
        <v>98.575666666666692</v>
      </c>
      <c r="J479" s="5">
        <v>126.08399999999997</v>
      </c>
      <c r="K479" s="5">
        <v>181.44233333333338</v>
      </c>
      <c r="L479" s="5">
        <v>87.868833333333356</v>
      </c>
      <c r="M479" s="5">
        <v>159.76316666666665</v>
      </c>
      <c r="N479" s="5">
        <v>1428.1230000000003</v>
      </c>
      <c r="O479" s="5">
        <v>175.04833333333335</v>
      </c>
      <c r="P479" s="5">
        <v>175.04833333333335</v>
      </c>
      <c r="T479" s="48" t="str">
        <f t="shared" si="177"/>
        <v>Antioquia</v>
      </c>
      <c r="U479" s="48">
        <f t="shared" si="162"/>
        <v>87.984333333333339</v>
      </c>
      <c r="V479" s="48">
        <f t="shared" si="163"/>
        <v>69.043333333333337</v>
      </c>
      <c r="W479" s="48">
        <f t="shared" si="164"/>
        <v>134.72083333333336</v>
      </c>
      <c r="X479" s="48">
        <f t="shared" si="165"/>
        <v>50.849999999999994</v>
      </c>
      <c r="Y479" s="48">
        <f t="shared" si="166"/>
        <v>92.510666666666651</v>
      </c>
      <c r="Z479" s="48">
        <f t="shared" si="167"/>
        <v>150.22833333333335</v>
      </c>
      <c r="AA479" s="48">
        <f t="shared" si="168"/>
        <v>189.0515</v>
      </c>
      <c r="AB479" s="48">
        <f t="shared" si="169"/>
        <v>98.575666666666692</v>
      </c>
      <c r="AC479" s="48">
        <f t="shared" si="170"/>
        <v>126.08399999999997</v>
      </c>
      <c r="AD479" s="48">
        <f t="shared" si="171"/>
        <v>181.44233333333338</v>
      </c>
      <c r="AE479" s="48">
        <f t="shared" si="172"/>
        <v>87.868833333333356</v>
      </c>
      <c r="AF479" s="48">
        <f t="shared" si="173"/>
        <v>159.76316666666665</v>
      </c>
      <c r="AG479" s="48">
        <f t="shared" si="174"/>
        <v>1428.1230000000003</v>
      </c>
      <c r="AH479" s="48">
        <f t="shared" si="175"/>
        <v>175.04833333333335</v>
      </c>
      <c r="AI479" s="13">
        <f t="shared" si="176"/>
        <v>175.04833333333335</v>
      </c>
      <c r="AJ479" s="24">
        <f t="shared" si="178"/>
        <v>0.11056999411508947</v>
      </c>
    </row>
    <row r="480" spans="1:36">
      <c r="A480" s="6" t="s">
        <v>548</v>
      </c>
      <c r="B480" s="5">
        <v>198.5035</v>
      </c>
      <c r="C480" s="5">
        <v>162.91083333333336</v>
      </c>
      <c r="D480" s="5">
        <v>216.28149999999999</v>
      </c>
      <c r="E480" s="5">
        <v>183.83233333333334</v>
      </c>
      <c r="F480" s="5">
        <v>215.90266666666668</v>
      </c>
      <c r="G480" s="5">
        <v>188.01616666666666</v>
      </c>
      <c r="H480" s="5">
        <v>73.804833333333335</v>
      </c>
      <c r="I480" s="5">
        <v>159.31816666666666</v>
      </c>
      <c r="J480" s="5">
        <v>74.949333333333328</v>
      </c>
      <c r="K480" s="5">
        <v>210.52583333333334</v>
      </c>
      <c r="L480" s="5">
        <v>65.605499999999978</v>
      </c>
      <c r="M480" s="5">
        <v>121.52716666666666</v>
      </c>
      <c r="N480" s="5">
        <v>1871.1778333333334</v>
      </c>
      <c r="O480" s="5">
        <v>98.630833333333314</v>
      </c>
      <c r="P480" s="5">
        <v>98.630833333333314</v>
      </c>
      <c r="T480" s="48" t="str">
        <f t="shared" si="177"/>
        <v>BOGOTÁ, D.C.</v>
      </c>
      <c r="U480" s="48">
        <f t="shared" si="162"/>
        <v>198.5035</v>
      </c>
      <c r="V480" s="48">
        <f t="shared" si="163"/>
        <v>162.91083333333336</v>
      </c>
      <c r="W480" s="48">
        <f t="shared" si="164"/>
        <v>216.28149999999999</v>
      </c>
      <c r="X480" s="48">
        <f t="shared" si="165"/>
        <v>183.83233333333334</v>
      </c>
      <c r="Y480" s="48">
        <f t="shared" si="166"/>
        <v>215.90266666666668</v>
      </c>
      <c r="Z480" s="48">
        <f t="shared" si="167"/>
        <v>188.01616666666666</v>
      </c>
      <c r="AA480" s="48">
        <f t="shared" si="168"/>
        <v>73.804833333333335</v>
      </c>
      <c r="AB480" s="48">
        <f t="shared" si="169"/>
        <v>159.31816666666666</v>
      </c>
      <c r="AC480" s="48">
        <f t="shared" si="170"/>
        <v>74.949333333333328</v>
      </c>
      <c r="AD480" s="48">
        <f t="shared" si="171"/>
        <v>210.52583333333334</v>
      </c>
      <c r="AE480" s="48">
        <f t="shared" si="172"/>
        <v>65.605499999999978</v>
      </c>
      <c r="AF480" s="48">
        <f t="shared" si="173"/>
        <v>121.52716666666666</v>
      </c>
      <c r="AG480" s="48">
        <f t="shared" si="174"/>
        <v>1871.1778333333334</v>
      </c>
      <c r="AH480" s="48">
        <f t="shared" si="175"/>
        <v>98.630833333333314</v>
      </c>
      <c r="AI480" s="13">
        <f t="shared" si="176"/>
        <v>98.630833333333314</v>
      </c>
      <c r="AJ480" s="24">
        <f t="shared" si="178"/>
        <v>6.2300568383397162E-2</v>
      </c>
    </row>
    <row r="481" spans="1:36">
      <c r="A481" s="6" t="s">
        <v>483</v>
      </c>
      <c r="B481" s="5">
        <v>36.373333333333335</v>
      </c>
      <c r="C481" s="5">
        <v>40.146666666666661</v>
      </c>
      <c r="D481" s="5">
        <v>42.655833333333334</v>
      </c>
      <c r="E481" s="5">
        <v>37.634999999999998</v>
      </c>
      <c r="F481" s="5">
        <v>44.533333333333339</v>
      </c>
      <c r="G481" s="5">
        <v>56.999166666666667</v>
      </c>
      <c r="H481" s="5">
        <v>39.985833333333339</v>
      </c>
      <c r="I481" s="5">
        <v>47.599999999999994</v>
      </c>
      <c r="J481" s="5">
        <v>32.450000000000003</v>
      </c>
      <c r="K481" s="5">
        <v>38.669166666666669</v>
      </c>
      <c r="L481" s="5">
        <v>29.85</v>
      </c>
      <c r="M481" s="5">
        <v>50.574999999999989</v>
      </c>
      <c r="N481" s="5">
        <v>497.47333333333336</v>
      </c>
      <c r="O481" s="5">
        <v>96.337499999999991</v>
      </c>
      <c r="P481" s="5">
        <v>96.337499999999991</v>
      </c>
      <c r="T481" s="48" t="str">
        <f t="shared" si="177"/>
        <v>Atlántico</v>
      </c>
      <c r="U481" s="48">
        <f t="shared" si="162"/>
        <v>36.373333333333335</v>
      </c>
      <c r="V481" s="48">
        <f t="shared" si="163"/>
        <v>40.146666666666661</v>
      </c>
      <c r="W481" s="48">
        <f t="shared" si="164"/>
        <v>42.655833333333334</v>
      </c>
      <c r="X481" s="48">
        <f t="shared" si="165"/>
        <v>37.634999999999998</v>
      </c>
      <c r="Y481" s="48">
        <f t="shared" si="166"/>
        <v>44.533333333333339</v>
      </c>
      <c r="Z481" s="48">
        <f t="shared" si="167"/>
        <v>56.999166666666667</v>
      </c>
      <c r="AA481" s="48">
        <f t="shared" si="168"/>
        <v>39.985833333333339</v>
      </c>
      <c r="AB481" s="48">
        <f t="shared" si="169"/>
        <v>47.599999999999994</v>
      </c>
      <c r="AC481" s="48">
        <f t="shared" si="170"/>
        <v>32.450000000000003</v>
      </c>
      <c r="AD481" s="48">
        <f t="shared" si="171"/>
        <v>38.669166666666669</v>
      </c>
      <c r="AE481" s="48">
        <f t="shared" si="172"/>
        <v>29.85</v>
      </c>
      <c r="AF481" s="48">
        <f t="shared" si="173"/>
        <v>50.574999999999989</v>
      </c>
      <c r="AG481" s="48">
        <f t="shared" si="174"/>
        <v>497.47333333333336</v>
      </c>
      <c r="AH481" s="48">
        <f t="shared" si="175"/>
        <v>96.337499999999991</v>
      </c>
      <c r="AI481" s="13">
        <f t="shared" si="176"/>
        <v>96.337499999999991</v>
      </c>
      <c r="AJ481" s="24">
        <f t="shared" si="178"/>
        <v>6.0851975024397625E-2</v>
      </c>
    </row>
    <row r="482" spans="1:36">
      <c r="A482" s="6" t="s">
        <v>485</v>
      </c>
      <c r="B482" s="5">
        <v>176.65666666666667</v>
      </c>
      <c r="C482" s="5">
        <v>163.73983333333334</v>
      </c>
      <c r="D482" s="5">
        <v>159.99666666666667</v>
      </c>
      <c r="E482" s="5">
        <v>119.91333333333333</v>
      </c>
      <c r="F482" s="5">
        <v>99.748333333333306</v>
      </c>
      <c r="G482" s="5">
        <v>131.68083333333331</v>
      </c>
      <c r="H482" s="5">
        <v>145.05583333333331</v>
      </c>
      <c r="I482" s="5">
        <v>171.5658333333333</v>
      </c>
      <c r="J482" s="5">
        <v>167.15083333333334</v>
      </c>
      <c r="K482" s="5">
        <v>189.15333333333331</v>
      </c>
      <c r="L482" s="5">
        <v>66.06</v>
      </c>
      <c r="M482" s="5">
        <v>99.064166666666665</v>
      </c>
      <c r="N482" s="5">
        <v>1689.7856666666667</v>
      </c>
      <c r="O482" s="5">
        <v>93.877666666666656</v>
      </c>
      <c r="P482" s="5">
        <v>93.877666666666656</v>
      </c>
      <c r="T482" s="48" t="str">
        <f t="shared" si="177"/>
        <v>Amazonas</v>
      </c>
      <c r="U482" s="48">
        <f t="shared" si="162"/>
        <v>176.65666666666667</v>
      </c>
      <c r="V482" s="48">
        <f t="shared" si="163"/>
        <v>163.73983333333334</v>
      </c>
      <c r="W482" s="48">
        <f t="shared" si="164"/>
        <v>159.99666666666667</v>
      </c>
      <c r="X482" s="48">
        <f t="shared" si="165"/>
        <v>119.91333333333333</v>
      </c>
      <c r="Y482" s="48">
        <f t="shared" si="166"/>
        <v>99.748333333333306</v>
      </c>
      <c r="Z482" s="48">
        <f t="shared" si="167"/>
        <v>131.68083333333331</v>
      </c>
      <c r="AA482" s="48">
        <f t="shared" si="168"/>
        <v>145.05583333333331</v>
      </c>
      <c r="AB482" s="48">
        <f t="shared" si="169"/>
        <v>171.5658333333333</v>
      </c>
      <c r="AC482" s="48">
        <f t="shared" si="170"/>
        <v>167.15083333333334</v>
      </c>
      <c r="AD482" s="48">
        <f t="shared" si="171"/>
        <v>189.15333333333331</v>
      </c>
      <c r="AE482" s="48">
        <f t="shared" si="172"/>
        <v>66.06</v>
      </c>
      <c r="AF482" s="48">
        <f t="shared" si="173"/>
        <v>99.064166666666665</v>
      </c>
      <c r="AG482" s="48">
        <f t="shared" si="174"/>
        <v>1689.7856666666667</v>
      </c>
      <c r="AH482" s="48">
        <f t="shared" si="175"/>
        <v>93.877666666666656</v>
      </c>
      <c r="AI482" s="13">
        <f t="shared" si="176"/>
        <v>93.877666666666656</v>
      </c>
      <c r="AJ482" s="24">
        <f t="shared" si="178"/>
        <v>5.9298211260918388E-2</v>
      </c>
    </row>
    <row r="483" spans="1:36">
      <c r="A483" s="6" t="s">
        <v>530</v>
      </c>
      <c r="B483" s="5">
        <v>90.731333333333339</v>
      </c>
      <c r="C483" s="5">
        <v>84.31</v>
      </c>
      <c r="D483" s="5">
        <v>237.10350000000003</v>
      </c>
      <c r="E483" s="5">
        <v>50.849999999999994</v>
      </c>
      <c r="F483" s="5">
        <v>80.062000000000012</v>
      </c>
      <c r="G483" s="5">
        <v>130.75400000000002</v>
      </c>
      <c r="H483" s="5">
        <v>124.44666666666666</v>
      </c>
      <c r="I483" s="5">
        <v>140.18166666666664</v>
      </c>
      <c r="J483" s="5">
        <v>95.389999999999986</v>
      </c>
      <c r="K483" s="5">
        <v>122.04999999999997</v>
      </c>
      <c r="L483" s="5">
        <v>103.61166666666665</v>
      </c>
      <c r="M483" s="5">
        <v>84.306666666666658</v>
      </c>
      <c r="N483" s="5">
        <v>1343.7975000000001</v>
      </c>
      <c r="O483" s="5">
        <v>84.591666666666669</v>
      </c>
      <c r="P483" s="5">
        <v>84.591666666666669</v>
      </c>
      <c r="T483" s="48" t="str">
        <f t="shared" si="177"/>
        <v>ARAUCA</v>
      </c>
      <c r="U483" s="48">
        <f t="shared" si="162"/>
        <v>90.731333333333339</v>
      </c>
      <c r="V483" s="48">
        <f t="shared" si="163"/>
        <v>84.31</v>
      </c>
      <c r="W483" s="48">
        <f t="shared" si="164"/>
        <v>237.10350000000003</v>
      </c>
      <c r="X483" s="48">
        <f t="shared" si="165"/>
        <v>50.849999999999994</v>
      </c>
      <c r="Y483" s="48">
        <f t="shared" si="166"/>
        <v>80.062000000000012</v>
      </c>
      <c r="Z483" s="48">
        <f t="shared" si="167"/>
        <v>130.75400000000002</v>
      </c>
      <c r="AA483" s="48">
        <f t="shared" si="168"/>
        <v>124.44666666666666</v>
      </c>
      <c r="AB483" s="48">
        <f t="shared" si="169"/>
        <v>140.18166666666664</v>
      </c>
      <c r="AC483" s="48">
        <f t="shared" si="170"/>
        <v>95.389999999999986</v>
      </c>
      <c r="AD483" s="48">
        <f t="shared" si="171"/>
        <v>122.04999999999997</v>
      </c>
      <c r="AE483" s="48">
        <f t="shared" si="172"/>
        <v>103.61166666666665</v>
      </c>
      <c r="AF483" s="48">
        <f t="shared" si="173"/>
        <v>84.306666666666658</v>
      </c>
      <c r="AG483" s="48">
        <f t="shared" si="174"/>
        <v>1343.7975000000001</v>
      </c>
      <c r="AH483" s="48">
        <f t="shared" si="175"/>
        <v>84.591666666666669</v>
      </c>
      <c r="AI483" s="13">
        <f t="shared" si="176"/>
        <v>84.591666666666669</v>
      </c>
      <c r="AJ483" s="24">
        <f t="shared" si="178"/>
        <v>5.3432671465132163E-2</v>
      </c>
    </row>
    <row r="484" spans="1:36">
      <c r="A484" s="6" t="s">
        <v>556</v>
      </c>
      <c r="B484" s="5">
        <v>91.85333333333331</v>
      </c>
      <c r="C484" s="5">
        <v>102.17166666666665</v>
      </c>
      <c r="D484" s="5">
        <v>98.882166666666649</v>
      </c>
      <c r="E484" s="5">
        <v>96.310833333333335</v>
      </c>
      <c r="F484" s="5">
        <v>43.619166666666665</v>
      </c>
      <c r="G484" s="5">
        <v>64.252500000000012</v>
      </c>
      <c r="H484" s="5">
        <v>88.765666666666661</v>
      </c>
      <c r="I484" s="5">
        <v>78.721666666666664</v>
      </c>
      <c r="J484" s="5">
        <v>52.517500000000005</v>
      </c>
      <c r="K484" s="5">
        <v>120.46416666666666</v>
      </c>
      <c r="L484" s="5">
        <v>55.779999999999987</v>
      </c>
      <c r="M484" s="5">
        <v>107.14833333333334</v>
      </c>
      <c r="N484" s="5">
        <v>1000.487</v>
      </c>
      <c r="O484" s="5">
        <v>72.55083333333333</v>
      </c>
      <c r="P484" s="5">
        <v>72.55083333333333</v>
      </c>
      <c r="T484" s="48" t="str">
        <f t="shared" si="177"/>
        <v>ARCHIPIÉLAGO DE SAN ANDRÉS, PROVIDENCIA Y SANTA CATALINA</v>
      </c>
      <c r="U484" s="48">
        <f t="shared" si="162"/>
        <v>91.85333333333331</v>
      </c>
      <c r="V484" s="48">
        <f t="shared" si="163"/>
        <v>102.17166666666665</v>
      </c>
      <c r="W484" s="48">
        <f t="shared" si="164"/>
        <v>98.882166666666649</v>
      </c>
      <c r="X484" s="48">
        <f t="shared" si="165"/>
        <v>96.310833333333335</v>
      </c>
      <c r="Y484" s="48">
        <f t="shared" si="166"/>
        <v>43.619166666666665</v>
      </c>
      <c r="Z484" s="48">
        <f t="shared" si="167"/>
        <v>64.252500000000012</v>
      </c>
      <c r="AA484" s="48">
        <f t="shared" si="168"/>
        <v>88.765666666666661</v>
      </c>
      <c r="AB484" s="48">
        <f t="shared" si="169"/>
        <v>78.721666666666664</v>
      </c>
      <c r="AC484" s="48">
        <f t="shared" si="170"/>
        <v>52.517500000000005</v>
      </c>
      <c r="AD484" s="48">
        <f t="shared" si="171"/>
        <v>120.46416666666666</v>
      </c>
      <c r="AE484" s="48">
        <f t="shared" si="172"/>
        <v>55.779999999999987</v>
      </c>
      <c r="AF484" s="48">
        <f t="shared" si="173"/>
        <v>107.14833333333334</v>
      </c>
      <c r="AG484" s="48">
        <f t="shared" si="174"/>
        <v>1000.487</v>
      </c>
      <c r="AH484" s="48">
        <f t="shared" si="175"/>
        <v>72.55083333333333</v>
      </c>
      <c r="AI484" s="13">
        <f t="shared" si="176"/>
        <v>72.55083333333333</v>
      </c>
      <c r="AJ484" s="24">
        <f t="shared" si="178"/>
        <v>4.5827029951983754E-2</v>
      </c>
    </row>
    <row r="485" spans="1:36">
      <c r="A485" s="6" t="s">
        <v>507</v>
      </c>
      <c r="B485" s="5">
        <v>29.016666666666673</v>
      </c>
      <c r="C485" s="5">
        <v>40.437500000000007</v>
      </c>
      <c r="D485" s="5">
        <v>45.335833333333341</v>
      </c>
      <c r="E485" s="5">
        <v>27.766666666666669</v>
      </c>
      <c r="F485" s="5">
        <v>37.866666666666667</v>
      </c>
      <c r="G485" s="5">
        <v>36.199999999999996</v>
      </c>
      <c r="H485" s="5">
        <v>40.586666666666666</v>
      </c>
      <c r="I485" s="5">
        <v>33.422499999999999</v>
      </c>
      <c r="J485" s="5">
        <v>47.81666666666667</v>
      </c>
      <c r="K485" s="5">
        <v>31.416666666666661</v>
      </c>
      <c r="L485" s="5">
        <v>63.313833333333328</v>
      </c>
      <c r="M485" s="5">
        <v>78.051333333333332</v>
      </c>
      <c r="N485" s="5">
        <v>511.23100000000005</v>
      </c>
      <c r="O485" s="5">
        <v>68.264999999999986</v>
      </c>
      <c r="P485" s="5">
        <v>68.264999999999986</v>
      </c>
      <c r="T485" s="48" t="str">
        <f t="shared" si="177"/>
        <v>Cauca</v>
      </c>
      <c r="U485" s="48">
        <f t="shared" si="162"/>
        <v>29.016666666666673</v>
      </c>
      <c r="V485" s="48">
        <f t="shared" si="163"/>
        <v>40.437500000000007</v>
      </c>
      <c r="W485" s="48">
        <f t="shared" si="164"/>
        <v>45.335833333333341</v>
      </c>
      <c r="X485" s="48">
        <f t="shared" si="165"/>
        <v>27.766666666666669</v>
      </c>
      <c r="Y485" s="48">
        <f t="shared" si="166"/>
        <v>37.866666666666667</v>
      </c>
      <c r="Z485" s="48">
        <f t="shared" si="167"/>
        <v>36.199999999999996</v>
      </c>
      <c r="AA485" s="48">
        <f t="shared" si="168"/>
        <v>40.586666666666666</v>
      </c>
      <c r="AB485" s="48">
        <f t="shared" si="169"/>
        <v>33.422499999999999</v>
      </c>
      <c r="AC485" s="48">
        <f t="shared" si="170"/>
        <v>47.81666666666667</v>
      </c>
      <c r="AD485" s="48">
        <f t="shared" si="171"/>
        <v>31.416666666666661</v>
      </c>
      <c r="AE485" s="48">
        <f t="shared" si="172"/>
        <v>63.313833333333328</v>
      </c>
      <c r="AF485" s="48">
        <f t="shared" si="173"/>
        <v>78.051333333333332</v>
      </c>
      <c r="AG485" s="48">
        <f t="shared" si="174"/>
        <v>511.23100000000005</v>
      </c>
      <c r="AH485" s="48">
        <f t="shared" si="175"/>
        <v>68.264999999999986</v>
      </c>
      <c r="AI485" s="13">
        <f t="shared" si="176"/>
        <v>68.264999999999986</v>
      </c>
      <c r="AJ485" s="24">
        <f t="shared" si="178"/>
        <v>4.3119865836673189E-2</v>
      </c>
    </row>
    <row r="486" spans="1:36">
      <c r="A486" s="6" t="s">
        <v>606</v>
      </c>
      <c r="B486" s="5">
        <v>82.430833333333325</v>
      </c>
      <c r="C486" s="5">
        <v>81.023166666666668</v>
      </c>
      <c r="D486" s="5">
        <v>88.208000000000027</v>
      </c>
      <c r="E486" s="5">
        <v>80.552499999999995</v>
      </c>
      <c r="F486" s="5">
        <v>60.67133333333333</v>
      </c>
      <c r="G486" s="5">
        <v>93.114166666666648</v>
      </c>
      <c r="H486" s="5">
        <v>103.95</v>
      </c>
      <c r="I486" s="5">
        <v>62.34</v>
      </c>
      <c r="J486" s="5">
        <v>80.355833333333322</v>
      </c>
      <c r="K486" s="5">
        <v>125.09416666666662</v>
      </c>
      <c r="L486" s="5">
        <v>40.03</v>
      </c>
      <c r="M486" s="5">
        <v>27.15</v>
      </c>
      <c r="N486" s="5">
        <v>924.92</v>
      </c>
      <c r="O486" s="5">
        <v>65.674166666666665</v>
      </c>
      <c r="P486" s="5">
        <v>65.674166666666665</v>
      </c>
      <c r="T486" s="48" t="str">
        <f t="shared" si="177"/>
        <v>GUAINÍA</v>
      </c>
      <c r="U486" s="48">
        <f t="shared" si="162"/>
        <v>82.430833333333325</v>
      </c>
      <c r="V486" s="48">
        <f t="shared" si="163"/>
        <v>81.023166666666668</v>
      </c>
      <c r="W486" s="48">
        <f t="shared" si="164"/>
        <v>88.208000000000027</v>
      </c>
      <c r="X486" s="48">
        <f t="shared" si="165"/>
        <v>80.552499999999995</v>
      </c>
      <c r="Y486" s="48">
        <f t="shared" si="166"/>
        <v>60.67133333333333</v>
      </c>
      <c r="Z486" s="48">
        <f t="shared" si="167"/>
        <v>93.114166666666648</v>
      </c>
      <c r="AA486" s="48">
        <f t="shared" si="168"/>
        <v>103.95</v>
      </c>
      <c r="AB486" s="48">
        <f t="shared" si="169"/>
        <v>62.34</v>
      </c>
      <c r="AC486" s="48">
        <f t="shared" si="170"/>
        <v>80.355833333333322</v>
      </c>
      <c r="AD486" s="48">
        <f t="shared" si="171"/>
        <v>125.09416666666662</v>
      </c>
      <c r="AE486" s="48">
        <f t="shared" si="172"/>
        <v>40.03</v>
      </c>
      <c r="AF486" s="48">
        <f t="shared" si="173"/>
        <v>27.15</v>
      </c>
      <c r="AG486" s="48">
        <f t="shared" si="174"/>
        <v>924.92</v>
      </c>
      <c r="AH486" s="48">
        <f t="shared" si="175"/>
        <v>65.674166666666665</v>
      </c>
      <c r="AI486" s="13">
        <f t="shared" si="176"/>
        <v>65.674166666666665</v>
      </c>
      <c r="AJ486" s="24">
        <f t="shared" si="178"/>
        <v>4.1483355388588321E-2</v>
      </c>
    </row>
    <row r="487" spans="1:36">
      <c r="A487" s="6" t="s">
        <v>489</v>
      </c>
      <c r="B487" s="5">
        <v>110.86166666666664</v>
      </c>
      <c r="C487" s="5">
        <v>111.08583333333333</v>
      </c>
      <c r="D487" s="5">
        <v>109.70916666666666</v>
      </c>
      <c r="E487" s="5">
        <v>46.356666666666669</v>
      </c>
      <c r="F487" s="5">
        <v>60.383333333333326</v>
      </c>
      <c r="G487" s="5">
        <v>45.37416666666666</v>
      </c>
      <c r="H487" s="5">
        <v>64.008333333333326</v>
      </c>
      <c r="I487" s="5">
        <v>63.806666666666665</v>
      </c>
      <c r="J487" s="5">
        <v>65.013333333333335</v>
      </c>
      <c r="K487" s="5">
        <v>54.239999999999988</v>
      </c>
      <c r="L487" s="5">
        <v>78.454999999999984</v>
      </c>
      <c r="M487" s="5">
        <v>87.402499999999989</v>
      </c>
      <c r="N487" s="5">
        <v>896.6966666666666</v>
      </c>
      <c r="O487" s="5">
        <v>65.400000000000006</v>
      </c>
      <c r="P487" s="5">
        <v>65.400000000000006</v>
      </c>
      <c r="T487" s="48" t="str">
        <f t="shared" si="177"/>
        <v>Chocó</v>
      </c>
      <c r="U487" s="48">
        <f t="shared" si="162"/>
        <v>110.86166666666664</v>
      </c>
      <c r="V487" s="48">
        <f t="shared" si="163"/>
        <v>111.08583333333333</v>
      </c>
      <c r="W487" s="48">
        <f t="shared" si="164"/>
        <v>109.70916666666666</v>
      </c>
      <c r="X487" s="48">
        <f t="shared" si="165"/>
        <v>46.356666666666669</v>
      </c>
      <c r="Y487" s="48">
        <f t="shared" si="166"/>
        <v>60.383333333333326</v>
      </c>
      <c r="Z487" s="48">
        <f t="shared" si="167"/>
        <v>45.37416666666666</v>
      </c>
      <c r="AA487" s="48">
        <f t="shared" si="168"/>
        <v>64.008333333333326</v>
      </c>
      <c r="AB487" s="48">
        <f t="shared" si="169"/>
        <v>63.806666666666665</v>
      </c>
      <c r="AC487" s="48">
        <f t="shared" si="170"/>
        <v>65.013333333333335</v>
      </c>
      <c r="AD487" s="48">
        <f t="shared" si="171"/>
        <v>54.239999999999988</v>
      </c>
      <c r="AE487" s="48">
        <f t="shared" si="172"/>
        <v>78.454999999999984</v>
      </c>
      <c r="AF487" s="48">
        <f t="shared" si="173"/>
        <v>87.402499999999989</v>
      </c>
      <c r="AG487" s="48">
        <f t="shared" si="174"/>
        <v>896.6966666666666</v>
      </c>
      <c r="AH487" s="48">
        <f t="shared" si="175"/>
        <v>65.400000000000006</v>
      </c>
      <c r="AI487" s="13">
        <f t="shared" si="176"/>
        <v>65.400000000000006</v>
      </c>
      <c r="AJ487" s="24">
        <f t="shared" si="178"/>
        <v>4.1310176894725374E-2</v>
      </c>
    </row>
    <row r="488" spans="1:36">
      <c r="A488" s="6" t="s">
        <v>490</v>
      </c>
      <c r="B488" s="5">
        <v>27.15</v>
      </c>
      <c r="C488" s="5">
        <v>31.150000000000002</v>
      </c>
      <c r="D488" s="5">
        <v>22.45</v>
      </c>
      <c r="E488" s="5">
        <v>20.8</v>
      </c>
      <c r="F488" s="5">
        <v>38.503499999999995</v>
      </c>
      <c r="G488" s="5">
        <v>42.123333333333328</v>
      </c>
      <c r="H488" s="5">
        <v>22.05</v>
      </c>
      <c r="I488" s="5">
        <v>36.666666666666664</v>
      </c>
      <c r="J488" s="5">
        <v>48.919166666666655</v>
      </c>
      <c r="K488" s="5">
        <v>58.580833333333324</v>
      </c>
      <c r="L488" s="5">
        <v>34.233333333333334</v>
      </c>
      <c r="M488" s="5">
        <v>66.41749999999999</v>
      </c>
      <c r="N488" s="5">
        <v>449.04433333333327</v>
      </c>
      <c r="O488" s="5">
        <v>52.116666666666667</v>
      </c>
      <c r="P488" s="5">
        <v>52.116666666666667</v>
      </c>
      <c r="T488" s="48" t="str">
        <f t="shared" si="177"/>
        <v>Córdoba</v>
      </c>
      <c r="U488" s="48">
        <f t="shared" si="162"/>
        <v>27.15</v>
      </c>
      <c r="V488" s="48">
        <f t="shared" si="163"/>
        <v>31.150000000000002</v>
      </c>
      <c r="W488" s="48">
        <f t="shared" si="164"/>
        <v>22.45</v>
      </c>
      <c r="X488" s="48">
        <f t="shared" si="165"/>
        <v>20.8</v>
      </c>
      <c r="Y488" s="48">
        <f t="shared" si="166"/>
        <v>38.503499999999995</v>
      </c>
      <c r="Z488" s="48">
        <f t="shared" si="167"/>
        <v>42.123333333333328</v>
      </c>
      <c r="AA488" s="48">
        <f t="shared" si="168"/>
        <v>22.05</v>
      </c>
      <c r="AB488" s="48">
        <f t="shared" si="169"/>
        <v>36.666666666666664</v>
      </c>
      <c r="AC488" s="48">
        <f t="shared" si="170"/>
        <v>48.919166666666655</v>
      </c>
      <c r="AD488" s="48">
        <f t="shared" si="171"/>
        <v>58.580833333333324</v>
      </c>
      <c r="AE488" s="48">
        <f t="shared" si="172"/>
        <v>34.233333333333334</v>
      </c>
      <c r="AF488" s="48">
        <f t="shared" si="173"/>
        <v>66.41749999999999</v>
      </c>
      <c r="AG488" s="48">
        <f t="shared" si="174"/>
        <v>449.04433333333327</v>
      </c>
      <c r="AH488" s="48">
        <f t="shared" si="175"/>
        <v>52.116666666666667</v>
      </c>
      <c r="AI488" s="13">
        <f t="shared" si="176"/>
        <v>52.116666666666667</v>
      </c>
      <c r="AJ488" s="24">
        <f t="shared" si="178"/>
        <v>3.2919705185985276E-2</v>
      </c>
    </row>
    <row r="489" spans="1:36">
      <c r="A489" s="6" t="s">
        <v>506</v>
      </c>
      <c r="B489" s="5">
        <v>154.06883333333337</v>
      </c>
      <c r="C489" s="5">
        <v>117.40183333333333</v>
      </c>
      <c r="D489" s="5">
        <v>90.670000000000016</v>
      </c>
      <c r="E489" s="5">
        <v>71.634166666666673</v>
      </c>
      <c r="F489" s="5">
        <v>88.007499999999979</v>
      </c>
      <c r="G489" s="5">
        <v>125.65166666666664</v>
      </c>
      <c r="H489" s="5">
        <v>128.71316666666667</v>
      </c>
      <c r="I489" s="5">
        <v>108.39149999999999</v>
      </c>
      <c r="J489" s="5">
        <v>151.49166666666667</v>
      </c>
      <c r="K489" s="5">
        <v>104.29666666666665</v>
      </c>
      <c r="L489" s="5">
        <v>45.938333333333325</v>
      </c>
      <c r="M489" s="5">
        <v>52.558833333333332</v>
      </c>
      <c r="N489" s="5">
        <v>1238.8241666666663</v>
      </c>
      <c r="O489" s="5">
        <v>50.387500000000003</v>
      </c>
      <c r="P489" s="5">
        <v>50.387500000000003</v>
      </c>
      <c r="T489" s="48" t="str">
        <f t="shared" si="177"/>
        <v>Vichada</v>
      </c>
      <c r="U489" s="48">
        <f t="shared" si="162"/>
        <v>154.06883333333337</v>
      </c>
      <c r="V489" s="48">
        <f t="shared" si="163"/>
        <v>117.40183333333333</v>
      </c>
      <c r="W489" s="48">
        <f t="shared" si="164"/>
        <v>90.670000000000016</v>
      </c>
      <c r="X489" s="48">
        <f t="shared" si="165"/>
        <v>71.634166666666673</v>
      </c>
      <c r="Y489" s="48">
        <f t="shared" si="166"/>
        <v>88.007499999999979</v>
      </c>
      <c r="Z489" s="48">
        <f t="shared" si="167"/>
        <v>125.65166666666664</v>
      </c>
      <c r="AA489" s="48">
        <f t="shared" si="168"/>
        <v>128.71316666666667</v>
      </c>
      <c r="AB489" s="48">
        <f t="shared" si="169"/>
        <v>108.39149999999999</v>
      </c>
      <c r="AC489" s="48">
        <f t="shared" si="170"/>
        <v>151.49166666666667</v>
      </c>
      <c r="AD489" s="48">
        <f t="shared" si="171"/>
        <v>104.29666666666665</v>
      </c>
      <c r="AE489" s="48">
        <f t="shared" si="172"/>
        <v>45.938333333333325</v>
      </c>
      <c r="AF489" s="48">
        <f t="shared" si="173"/>
        <v>52.558833333333332</v>
      </c>
      <c r="AG489" s="48">
        <f t="shared" si="174"/>
        <v>1238.8241666666663</v>
      </c>
      <c r="AH489" s="48">
        <f t="shared" si="175"/>
        <v>50.387500000000003</v>
      </c>
      <c r="AI489" s="13">
        <f t="shared" si="176"/>
        <v>50.387500000000003</v>
      </c>
      <c r="AJ489" s="24">
        <f t="shared" si="178"/>
        <v>3.1827470004326827E-2</v>
      </c>
    </row>
    <row r="490" spans="1:36">
      <c r="A490" s="6" t="s">
        <v>495</v>
      </c>
      <c r="B490" s="5">
        <v>7.65</v>
      </c>
      <c r="C490" s="5">
        <v>12.883333333333333</v>
      </c>
      <c r="D490" s="5">
        <v>36.321666666666673</v>
      </c>
      <c r="E490" s="5">
        <v>16.150000000000002</v>
      </c>
      <c r="F490" s="5">
        <v>16.55</v>
      </c>
      <c r="G490" s="5">
        <v>41.770166666666668</v>
      </c>
      <c r="H490" s="5">
        <v>10.966666666666667</v>
      </c>
      <c r="I490" s="5">
        <v>10.866666666666667</v>
      </c>
      <c r="J490" s="5">
        <v>12.2</v>
      </c>
      <c r="K490" s="5">
        <v>62.070833333333333</v>
      </c>
      <c r="L490" s="5">
        <v>38.940833333333337</v>
      </c>
      <c r="M490" s="5">
        <v>28.573833333333333</v>
      </c>
      <c r="N490" s="5">
        <v>294.94400000000002</v>
      </c>
      <c r="O490" s="5">
        <v>42.753666666666668</v>
      </c>
      <c r="P490" s="5">
        <v>42.753666666666668</v>
      </c>
      <c r="T490" s="48" t="str">
        <f t="shared" si="177"/>
        <v>Valle del Cauca</v>
      </c>
      <c r="U490" s="48">
        <f t="shared" si="162"/>
        <v>7.65</v>
      </c>
      <c r="V490" s="48">
        <f t="shared" si="163"/>
        <v>12.883333333333333</v>
      </c>
      <c r="W490" s="48">
        <f t="shared" si="164"/>
        <v>36.321666666666673</v>
      </c>
      <c r="X490" s="48">
        <f t="shared" si="165"/>
        <v>16.150000000000002</v>
      </c>
      <c r="Y490" s="48">
        <f t="shared" si="166"/>
        <v>16.55</v>
      </c>
      <c r="Z490" s="48">
        <f t="shared" si="167"/>
        <v>41.770166666666668</v>
      </c>
      <c r="AA490" s="48">
        <f t="shared" si="168"/>
        <v>10.966666666666667</v>
      </c>
      <c r="AB490" s="48">
        <f t="shared" si="169"/>
        <v>10.866666666666667</v>
      </c>
      <c r="AC490" s="48">
        <f t="shared" si="170"/>
        <v>12.2</v>
      </c>
      <c r="AD490" s="48">
        <f t="shared" si="171"/>
        <v>62.070833333333333</v>
      </c>
      <c r="AE490" s="48">
        <f t="shared" si="172"/>
        <v>38.940833333333337</v>
      </c>
      <c r="AF490" s="48">
        <f t="shared" si="173"/>
        <v>28.573833333333333</v>
      </c>
      <c r="AG490" s="48">
        <f t="shared" si="174"/>
        <v>294.94400000000002</v>
      </c>
      <c r="AH490" s="48">
        <f t="shared" si="175"/>
        <v>42.753666666666668</v>
      </c>
      <c r="AI490" s="13">
        <f t="shared" si="176"/>
        <v>42.753666666666668</v>
      </c>
      <c r="AJ490" s="24">
        <f t="shared" si="178"/>
        <v>2.7005528025965189E-2</v>
      </c>
    </row>
    <row r="491" spans="1:36">
      <c r="A491" s="6" t="s">
        <v>502</v>
      </c>
      <c r="B491" s="5">
        <v>18.950000000000003</v>
      </c>
      <c r="C491" s="5">
        <v>59.950833333333335</v>
      </c>
      <c r="D491" s="5">
        <v>30.885833333333334</v>
      </c>
      <c r="E491" s="5">
        <v>30.983333333333331</v>
      </c>
      <c r="F491" s="5">
        <v>25.470666666666666</v>
      </c>
      <c r="G491" s="5">
        <v>30.383333333333333</v>
      </c>
      <c r="H491" s="5">
        <v>26.642166666666665</v>
      </c>
      <c r="I491" s="5">
        <v>28.166666666666664</v>
      </c>
      <c r="J491" s="5">
        <v>19.116666666666664</v>
      </c>
      <c r="K491" s="5">
        <v>41.221833333333329</v>
      </c>
      <c r="L491" s="5">
        <v>35.033333333333331</v>
      </c>
      <c r="M491" s="5">
        <v>37.383333333333333</v>
      </c>
      <c r="N491" s="5">
        <v>384.18799999999999</v>
      </c>
      <c r="O491" s="5">
        <v>37.989000000000004</v>
      </c>
      <c r="P491" s="5">
        <v>37.989000000000004</v>
      </c>
      <c r="T491" s="48" t="str">
        <f t="shared" si="177"/>
        <v>Santander</v>
      </c>
      <c r="U491" s="48">
        <f t="shared" si="162"/>
        <v>18.950000000000003</v>
      </c>
      <c r="V491" s="48">
        <f t="shared" si="163"/>
        <v>59.950833333333335</v>
      </c>
      <c r="W491" s="48">
        <f t="shared" si="164"/>
        <v>30.885833333333334</v>
      </c>
      <c r="X491" s="48">
        <f t="shared" si="165"/>
        <v>30.983333333333331</v>
      </c>
      <c r="Y491" s="48">
        <f t="shared" si="166"/>
        <v>25.470666666666666</v>
      </c>
      <c r="Z491" s="48">
        <f t="shared" si="167"/>
        <v>30.383333333333333</v>
      </c>
      <c r="AA491" s="48">
        <f t="shared" si="168"/>
        <v>26.642166666666665</v>
      </c>
      <c r="AB491" s="48">
        <f t="shared" si="169"/>
        <v>28.166666666666664</v>
      </c>
      <c r="AC491" s="48">
        <f t="shared" si="170"/>
        <v>19.116666666666664</v>
      </c>
      <c r="AD491" s="48">
        <f t="shared" si="171"/>
        <v>41.221833333333329</v>
      </c>
      <c r="AE491" s="48">
        <f t="shared" si="172"/>
        <v>35.033333333333331</v>
      </c>
      <c r="AF491" s="48">
        <f t="shared" si="173"/>
        <v>37.383333333333333</v>
      </c>
      <c r="AG491" s="48">
        <f t="shared" si="174"/>
        <v>384.18799999999999</v>
      </c>
      <c r="AH491" s="48">
        <f t="shared" si="175"/>
        <v>37.989000000000004</v>
      </c>
      <c r="AI491" s="13">
        <f t="shared" si="176"/>
        <v>37.989000000000004</v>
      </c>
      <c r="AJ491" s="24">
        <f t="shared" si="178"/>
        <v>2.3995906881555385E-2</v>
      </c>
    </row>
    <row r="492" spans="1:36">
      <c r="A492" s="6" t="s">
        <v>498</v>
      </c>
      <c r="B492" s="5">
        <v>55.726333333333329</v>
      </c>
      <c r="C492" s="5">
        <v>28.487833333333331</v>
      </c>
      <c r="D492" s="5">
        <v>36.155000000000001</v>
      </c>
      <c r="E492" s="5">
        <v>41.466666666666669</v>
      </c>
      <c r="F492" s="5">
        <v>36.599999999999994</v>
      </c>
      <c r="G492" s="5">
        <v>63.914166666666674</v>
      </c>
      <c r="H492" s="5">
        <v>49.43333333333333</v>
      </c>
      <c r="I492" s="5">
        <v>78.593333333333334</v>
      </c>
      <c r="J492" s="5">
        <v>55.475833333333334</v>
      </c>
      <c r="K492" s="5">
        <v>62.284833333333331</v>
      </c>
      <c r="L492" s="5">
        <v>25.855833333333333</v>
      </c>
      <c r="M492" s="5">
        <v>7.8833333333333329</v>
      </c>
      <c r="N492" s="5">
        <v>541.87649999999996</v>
      </c>
      <c r="O492" s="5">
        <v>26.61</v>
      </c>
      <c r="P492" s="5">
        <v>26.61</v>
      </c>
      <c r="T492" s="48" t="str">
        <f t="shared" si="177"/>
        <v>Vaupés</v>
      </c>
      <c r="U492" s="48">
        <f t="shared" si="162"/>
        <v>55.726333333333329</v>
      </c>
      <c r="V492" s="48">
        <f t="shared" si="163"/>
        <v>28.487833333333331</v>
      </c>
      <c r="W492" s="48">
        <f t="shared" si="164"/>
        <v>36.155000000000001</v>
      </c>
      <c r="X492" s="48">
        <f t="shared" si="165"/>
        <v>41.466666666666669</v>
      </c>
      <c r="Y492" s="48">
        <f t="shared" si="166"/>
        <v>36.599999999999994</v>
      </c>
      <c r="Z492" s="48">
        <f t="shared" si="167"/>
        <v>63.914166666666674</v>
      </c>
      <c r="AA492" s="48">
        <f t="shared" si="168"/>
        <v>49.43333333333333</v>
      </c>
      <c r="AB492" s="48">
        <f t="shared" si="169"/>
        <v>78.593333333333334</v>
      </c>
      <c r="AC492" s="48">
        <f t="shared" si="170"/>
        <v>55.475833333333334</v>
      </c>
      <c r="AD492" s="48">
        <f t="shared" si="171"/>
        <v>62.284833333333331</v>
      </c>
      <c r="AE492" s="48">
        <f t="shared" si="172"/>
        <v>25.855833333333333</v>
      </c>
      <c r="AF492" s="48">
        <f t="shared" si="173"/>
        <v>7.8833333333333329</v>
      </c>
      <c r="AG492" s="48">
        <f t="shared" si="174"/>
        <v>541.87649999999996</v>
      </c>
      <c r="AH492" s="48">
        <f t="shared" si="175"/>
        <v>26.61</v>
      </c>
      <c r="AI492" s="13">
        <f t="shared" si="176"/>
        <v>26.61</v>
      </c>
      <c r="AJ492" s="24">
        <f t="shared" si="178"/>
        <v>1.6808315094321742E-2</v>
      </c>
    </row>
    <row r="493" spans="1:36">
      <c r="A493" s="6" t="s">
        <v>505</v>
      </c>
      <c r="B493" s="5">
        <v>3.25</v>
      </c>
      <c r="C493" s="5">
        <v>31.17133333333333</v>
      </c>
      <c r="D493" s="5">
        <v>12.072166666666668</v>
      </c>
      <c r="E493" s="5">
        <v>12.316666666666666</v>
      </c>
      <c r="F493" s="5">
        <v>10.6</v>
      </c>
      <c r="G493" s="5">
        <v>6.4833333333333334</v>
      </c>
      <c r="H493" s="5">
        <v>2.083333333333333</v>
      </c>
      <c r="I493" s="5">
        <v>5.15</v>
      </c>
      <c r="J493" s="5">
        <v>1</v>
      </c>
      <c r="K493" s="5">
        <v>1</v>
      </c>
      <c r="L493" s="5">
        <v>10.5</v>
      </c>
      <c r="M493" s="5">
        <v>37.200166666666668</v>
      </c>
      <c r="N493" s="5">
        <v>132.827</v>
      </c>
      <c r="O493" s="5">
        <v>22.283333333333335</v>
      </c>
      <c r="P493" s="5">
        <v>22.283333333333335</v>
      </c>
      <c r="T493" s="48" t="str">
        <f t="shared" si="177"/>
        <v>Huila</v>
      </c>
      <c r="U493" s="48">
        <f t="shared" si="162"/>
        <v>3.25</v>
      </c>
      <c r="V493" s="48">
        <f t="shared" si="163"/>
        <v>31.17133333333333</v>
      </c>
      <c r="W493" s="48">
        <f t="shared" si="164"/>
        <v>12.072166666666668</v>
      </c>
      <c r="X493" s="48">
        <f t="shared" si="165"/>
        <v>12.316666666666666</v>
      </c>
      <c r="Y493" s="48">
        <f t="shared" si="166"/>
        <v>10.6</v>
      </c>
      <c r="Z493" s="48">
        <f t="shared" si="167"/>
        <v>6.4833333333333334</v>
      </c>
      <c r="AA493" s="48">
        <f t="shared" si="168"/>
        <v>2.083333333333333</v>
      </c>
      <c r="AB493" s="48">
        <f t="shared" si="169"/>
        <v>5.15</v>
      </c>
      <c r="AC493" s="48">
        <f t="shared" si="170"/>
        <v>1</v>
      </c>
      <c r="AD493" s="48">
        <f t="shared" si="171"/>
        <v>1</v>
      </c>
      <c r="AE493" s="48">
        <f t="shared" si="172"/>
        <v>10.5</v>
      </c>
      <c r="AF493" s="48">
        <f t="shared" si="173"/>
        <v>37.200166666666668</v>
      </c>
      <c r="AG493" s="48">
        <f t="shared" si="174"/>
        <v>132.827</v>
      </c>
      <c r="AH493" s="48">
        <f t="shared" si="175"/>
        <v>22.283333333333335</v>
      </c>
      <c r="AI493" s="13">
        <f t="shared" si="176"/>
        <v>22.283333333333335</v>
      </c>
      <c r="AJ493" s="24">
        <f t="shared" si="178"/>
        <v>1.4075358437372024E-2</v>
      </c>
    </row>
    <row r="494" spans="1:36">
      <c r="A494" s="6" t="s">
        <v>491</v>
      </c>
      <c r="B494" s="5">
        <v>4.5999999999999996</v>
      </c>
      <c r="C494" s="5">
        <v>4.7333333333333325</v>
      </c>
      <c r="D494" s="5">
        <v>8.1999999999999993</v>
      </c>
      <c r="E494" s="5">
        <v>2.1166666666666667</v>
      </c>
      <c r="F494" s="5">
        <v>2.8166666666666669</v>
      </c>
      <c r="G494" s="5">
        <v>2.0666666666666669</v>
      </c>
      <c r="H494" s="5">
        <v>7.9499999999999993</v>
      </c>
      <c r="I494" s="5"/>
      <c r="J494" s="5">
        <v>2.5</v>
      </c>
      <c r="K494" s="5">
        <v>67.086166666666671</v>
      </c>
      <c r="L494" s="5">
        <v>63.013833333333331</v>
      </c>
      <c r="M494" s="5">
        <v>74.415833333333339</v>
      </c>
      <c r="N494" s="5">
        <v>239.49916666666667</v>
      </c>
      <c r="O494" s="5">
        <v>19.011000000000003</v>
      </c>
      <c r="P494" s="5">
        <v>19.011000000000003</v>
      </c>
      <c r="T494" s="48" t="str">
        <f t="shared" si="177"/>
        <v>La Guajira</v>
      </c>
      <c r="U494" s="48">
        <f t="shared" si="162"/>
        <v>4.5999999999999996</v>
      </c>
      <c r="V494" s="48">
        <f t="shared" si="163"/>
        <v>4.7333333333333325</v>
      </c>
      <c r="W494" s="48">
        <f t="shared" si="164"/>
        <v>8.1999999999999993</v>
      </c>
      <c r="X494" s="48">
        <f t="shared" si="165"/>
        <v>2.1166666666666667</v>
      </c>
      <c r="Y494" s="48">
        <f t="shared" si="166"/>
        <v>2.8166666666666669</v>
      </c>
      <c r="Z494" s="48">
        <f t="shared" si="167"/>
        <v>2.0666666666666669</v>
      </c>
      <c r="AA494" s="48">
        <f t="shared" si="168"/>
        <v>7.9499999999999993</v>
      </c>
      <c r="AB494" s="48">
        <f t="shared" si="169"/>
        <v>0</v>
      </c>
      <c r="AC494" s="48">
        <f t="shared" si="170"/>
        <v>2.5</v>
      </c>
      <c r="AD494" s="48">
        <f t="shared" si="171"/>
        <v>67.086166666666671</v>
      </c>
      <c r="AE494" s="48">
        <f t="shared" si="172"/>
        <v>63.013833333333331</v>
      </c>
      <c r="AF494" s="48">
        <f t="shared" si="173"/>
        <v>74.415833333333339</v>
      </c>
      <c r="AG494" s="48">
        <f t="shared" si="174"/>
        <v>239.49916666666667</v>
      </c>
      <c r="AH494" s="48">
        <f t="shared" si="175"/>
        <v>19.011000000000003</v>
      </c>
      <c r="AI494" s="13">
        <f t="shared" si="176"/>
        <v>19.011000000000003</v>
      </c>
      <c r="AJ494" s="24">
        <f t="shared" si="178"/>
        <v>1.2008375733113518E-2</v>
      </c>
    </row>
    <row r="495" spans="1:36">
      <c r="A495" s="6" t="s">
        <v>496</v>
      </c>
      <c r="B495" s="5">
        <v>10.6</v>
      </c>
      <c r="C495" s="5">
        <v>16.166666666666664</v>
      </c>
      <c r="D495" s="5">
        <v>21.916666666666664</v>
      </c>
      <c r="E495" s="5">
        <v>3.2166666666666668</v>
      </c>
      <c r="F495" s="5">
        <v>14.983333333333334</v>
      </c>
      <c r="G495" s="5">
        <v>21.336666666666666</v>
      </c>
      <c r="H495" s="5">
        <v>15.049999999999999</v>
      </c>
      <c r="I495" s="5">
        <v>4.9833333333333334</v>
      </c>
      <c r="J495" s="5">
        <v>17.416666666666668</v>
      </c>
      <c r="K495" s="5">
        <v>66.349999999999994</v>
      </c>
      <c r="L495" s="5">
        <v>26.55</v>
      </c>
      <c r="M495" s="5">
        <v>19.649999999999999</v>
      </c>
      <c r="N495" s="5">
        <v>238.22</v>
      </c>
      <c r="O495" s="5">
        <v>16.833333333333332</v>
      </c>
      <c r="P495" s="5">
        <v>16.833333333333332</v>
      </c>
      <c r="T495" s="48" t="str">
        <f t="shared" si="177"/>
        <v>Nariño</v>
      </c>
      <c r="U495" s="48">
        <f t="shared" si="162"/>
        <v>10.6</v>
      </c>
      <c r="V495" s="48">
        <f t="shared" si="163"/>
        <v>16.166666666666664</v>
      </c>
      <c r="W495" s="48">
        <f t="shared" si="164"/>
        <v>21.916666666666664</v>
      </c>
      <c r="X495" s="48">
        <f t="shared" si="165"/>
        <v>3.2166666666666668</v>
      </c>
      <c r="Y495" s="48">
        <f t="shared" si="166"/>
        <v>14.983333333333334</v>
      </c>
      <c r="Z495" s="48">
        <f t="shared" si="167"/>
        <v>21.336666666666666</v>
      </c>
      <c r="AA495" s="48">
        <f t="shared" si="168"/>
        <v>15.049999999999999</v>
      </c>
      <c r="AB495" s="48">
        <f t="shared" si="169"/>
        <v>4.9833333333333334</v>
      </c>
      <c r="AC495" s="48">
        <f t="shared" si="170"/>
        <v>17.416666666666668</v>
      </c>
      <c r="AD495" s="48">
        <f t="shared" si="171"/>
        <v>66.349999999999994</v>
      </c>
      <c r="AE495" s="48">
        <f t="shared" si="172"/>
        <v>26.55</v>
      </c>
      <c r="AF495" s="48">
        <f t="shared" si="173"/>
        <v>19.649999999999999</v>
      </c>
      <c r="AG495" s="48">
        <f t="shared" si="174"/>
        <v>238.22</v>
      </c>
      <c r="AH495" s="48">
        <f t="shared" si="175"/>
        <v>16.833333333333332</v>
      </c>
      <c r="AI495" s="13">
        <f t="shared" si="176"/>
        <v>16.833333333333332</v>
      </c>
      <c r="AJ495" s="24">
        <f t="shared" si="178"/>
        <v>1.0632843696144909E-2</v>
      </c>
    </row>
    <row r="496" spans="1:36">
      <c r="A496" s="6" t="s">
        <v>508</v>
      </c>
      <c r="B496" s="5">
        <v>21.166666666666668</v>
      </c>
      <c r="C496" s="5">
        <v>1.0166666666666666</v>
      </c>
      <c r="D496" s="5">
        <v>4.666666666666667</v>
      </c>
      <c r="E496" s="5">
        <v>4.1500000000000004</v>
      </c>
      <c r="F496" s="5">
        <v>4.3</v>
      </c>
      <c r="G496" s="5">
        <v>1.25</v>
      </c>
      <c r="H496" s="5">
        <v>5.35</v>
      </c>
      <c r="I496" s="5">
        <v>4.05</v>
      </c>
      <c r="J496" s="5">
        <v>4.0333333333333332</v>
      </c>
      <c r="K496" s="5">
        <v>1.75</v>
      </c>
      <c r="L496" s="5">
        <v>4.4666666666666668</v>
      </c>
      <c r="M496" s="5">
        <v>5.166666666666667</v>
      </c>
      <c r="N496" s="5">
        <v>61.36666666666666</v>
      </c>
      <c r="O496" s="5">
        <v>15.308333333333334</v>
      </c>
      <c r="P496" s="5">
        <v>15.308333333333334</v>
      </c>
      <c r="T496" s="48" t="str">
        <f t="shared" si="177"/>
        <v>Magdalena</v>
      </c>
      <c r="U496" s="48">
        <f t="shared" si="162"/>
        <v>21.166666666666668</v>
      </c>
      <c r="V496" s="48">
        <f t="shared" si="163"/>
        <v>1.0166666666666666</v>
      </c>
      <c r="W496" s="48">
        <f t="shared" si="164"/>
        <v>4.666666666666667</v>
      </c>
      <c r="X496" s="48">
        <f t="shared" si="165"/>
        <v>4.1500000000000004</v>
      </c>
      <c r="Y496" s="48">
        <f t="shared" si="166"/>
        <v>4.3</v>
      </c>
      <c r="Z496" s="48">
        <f t="shared" si="167"/>
        <v>1.25</v>
      </c>
      <c r="AA496" s="48">
        <f t="shared" si="168"/>
        <v>5.35</v>
      </c>
      <c r="AB496" s="48">
        <f t="shared" si="169"/>
        <v>4.05</v>
      </c>
      <c r="AC496" s="48">
        <f t="shared" si="170"/>
        <v>4.0333333333333332</v>
      </c>
      <c r="AD496" s="48">
        <f t="shared" si="171"/>
        <v>1.75</v>
      </c>
      <c r="AE496" s="48">
        <f t="shared" si="172"/>
        <v>4.4666666666666668</v>
      </c>
      <c r="AF496" s="48">
        <f t="shared" si="173"/>
        <v>5.166666666666667</v>
      </c>
      <c r="AG496" s="48">
        <f t="shared" si="174"/>
        <v>61.36666666666666</v>
      </c>
      <c r="AH496" s="48">
        <f t="shared" si="175"/>
        <v>15.308333333333334</v>
      </c>
      <c r="AI496" s="13">
        <f t="shared" si="176"/>
        <v>15.308333333333334</v>
      </c>
      <c r="AJ496" s="24">
        <f t="shared" si="178"/>
        <v>9.6695712226822755E-3</v>
      </c>
    </row>
    <row r="497" spans="1:36">
      <c r="A497" s="6" t="s">
        <v>488</v>
      </c>
      <c r="B497" s="5">
        <v>2</v>
      </c>
      <c r="C497" s="5">
        <v>7.0333333333333332</v>
      </c>
      <c r="D497" s="5">
        <v>12.133333333333333</v>
      </c>
      <c r="E497" s="5">
        <v>1.0166666666666666</v>
      </c>
      <c r="F497" s="5">
        <v>12.049999999999999</v>
      </c>
      <c r="G497" s="5">
        <v>5.9666666666666659</v>
      </c>
      <c r="H497" s="5">
        <v>7.2166666666666659</v>
      </c>
      <c r="I497" s="5">
        <v>3.5</v>
      </c>
      <c r="J497" s="5">
        <v>5.5333333333333332</v>
      </c>
      <c r="K497" s="5">
        <v>1.9500000000000002</v>
      </c>
      <c r="L497" s="5">
        <v>8.5833333333333339</v>
      </c>
      <c r="M497" s="5">
        <v>22.658333333333331</v>
      </c>
      <c r="N497" s="5">
        <v>89.641666666666666</v>
      </c>
      <c r="O497" s="5">
        <v>14.05</v>
      </c>
      <c r="P497" s="5">
        <v>14.05</v>
      </c>
      <c r="T497" s="48" t="str">
        <f t="shared" si="177"/>
        <v>Caquetá</v>
      </c>
      <c r="U497" s="48">
        <f t="shared" si="162"/>
        <v>2</v>
      </c>
      <c r="V497" s="48">
        <f t="shared" si="163"/>
        <v>7.0333333333333332</v>
      </c>
      <c r="W497" s="48">
        <f t="shared" si="164"/>
        <v>12.133333333333333</v>
      </c>
      <c r="X497" s="48">
        <f t="shared" si="165"/>
        <v>1.0166666666666666</v>
      </c>
      <c r="Y497" s="48">
        <f t="shared" si="166"/>
        <v>12.049999999999999</v>
      </c>
      <c r="Z497" s="48">
        <f t="shared" si="167"/>
        <v>5.9666666666666659</v>
      </c>
      <c r="AA497" s="48">
        <f t="shared" si="168"/>
        <v>7.2166666666666659</v>
      </c>
      <c r="AB497" s="48">
        <f t="shared" si="169"/>
        <v>3.5</v>
      </c>
      <c r="AC497" s="48">
        <f t="shared" si="170"/>
        <v>5.5333333333333332</v>
      </c>
      <c r="AD497" s="48">
        <f t="shared" si="171"/>
        <v>1.9500000000000002</v>
      </c>
      <c r="AE497" s="48">
        <f t="shared" si="172"/>
        <v>8.5833333333333339</v>
      </c>
      <c r="AF497" s="48">
        <f t="shared" si="173"/>
        <v>22.658333333333331</v>
      </c>
      <c r="AG497" s="48">
        <f t="shared" si="174"/>
        <v>89.641666666666666</v>
      </c>
      <c r="AH497" s="48">
        <f t="shared" si="175"/>
        <v>14.05</v>
      </c>
      <c r="AI497" s="13">
        <f t="shared" si="176"/>
        <v>14.05</v>
      </c>
      <c r="AJ497" s="24">
        <f t="shared" si="178"/>
        <v>8.8747398374754045E-3</v>
      </c>
    </row>
    <row r="498" spans="1:36">
      <c r="A498" s="6" t="s">
        <v>497</v>
      </c>
      <c r="B498" s="5">
        <v>32.849999999999994</v>
      </c>
      <c r="C498" s="5">
        <v>25.18333333333333</v>
      </c>
      <c r="D498" s="5">
        <v>18.916666666666668</v>
      </c>
      <c r="E498" s="5">
        <v>21.7</v>
      </c>
      <c r="F498" s="5">
        <v>13.8</v>
      </c>
      <c r="G498" s="5">
        <v>31.499999999999996</v>
      </c>
      <c r="H498" s="5">
        <v>19.183333333333334</v>
      </c>
      <c r="I498" s="5">
        <v>36.700000000000003</v>
      </c>
      <c r="J498" s="5">
        <v>13.233333333333334</v>
      </c>
      <c r="K498" s="5">
        <v>10.583333333333332</v>
      </c>
      <c r="L498" s="5">
        <v>15.233333333333334</v>
      </c>
      <c r="M498" s="5">
        <v>11.766666666666666</v>
      </c>
      <c r="N498" s="5">
        <v>250.64999999999998</v>
      </c>
      <c r="O498" s="5">
        <v>13.916666666666668</v>
      </c>
      <c r="P498" s="5">
        <v>13.916666666666668</v>
      </c>
      <c r="T498" s="48" t="str">
        <f t="shared" si="177"/>
        <v>Norte de Santander</v>
      </c>
      <c r="U498" s="48">
        <f t="shared" si="162"/>
        <v>32.849999999999994</v>
      </c>
      <c r="V498" s="48">
        <f t="shared" si="163"/>
        <v>25.18333333333333</v>
      </c>
      <c r="W498" s="48">
        <f t="shared" si="164"/>
        <v>18.916666666666668</v>
      </c>
      <c r="X498" s="48">
        <f t="shared" si="165"/>
        <v>21.7</v>
      </c>
      <c r="Y498" s="48">
        <f t="shared" si="166"/>
        <v>13.8</v>
      </c>
      <c r="Z498" s="48">
        <f t="shared" si="167"/>
        <v>31.499999999999996</v>
      </c>
      <c r="AA498" s="48">
        <f t="shared" si="168"/>
        <v>19.183333333333334</v>
      </c>
      <c r="AB498" s="48">
        <f t="shared" si="169"/>
        <v>36.700000000000003</v>
      </c>
      <c r="AC498" s="48">
        <f t="shared" si="170"/>
        <v>13.233333333333334</v>
      </c>
      <c r="AD498" s="48">
        <f t="shared" si="171"/>
        <v>10.583333333333332</v>
      </c>
      <c r="AE498" s="48">
        <f t="shared" si="172"/>
        <v>15.233333333333334</v>
      </c>
      <c r="AF498" s="48">
        <f t="shared" si="173"/>
        <v>11.766666666666666</v>
      </c>
      <c r="AG498" s="48">
        <f t="shared" si="174"/>
        <v>250.64999999999998</v>
      </c>
      <c r="AH498" s="48">
        <f t="shared" si="175"/>
        <v>13.916666666666668</v>
      </c>
      <c r="AI498" s="13">
        <f t="shared" si="176"/>
        <v>13.916666666666668</v>
      </c>
      <c r="AJ498" s="24">
        <f t="shared" si="178"/>
        <v>8.7905192933475235E-3</v>
      </c>
    </row>
    <row r="499" spans="1:36">
      <c r="A499" s="6" t="s">
        <v>500</v>
      </c>
      <c r="B499" s="5">
        <v>14.049999999999999</v>
      </c>
      <c r="C499" s="5">
        <v>18.866666666666671</v>
      </c>
      <c r="D499" s="5">
        <v>18</v>
      </c>
      <c r="E499" s="5">
        <v>7.45</v>
      </c>
      <c r="F499" s="5">
        <v>14</v>
      </c>
      <c r="G499" s="5">
        <v>4</v>
      </c>
      <c r="H499" s="5"/>
      <c r="I499" s="5"/>
      <c r="J499" s="5">
        <v>6.1</v>
      </c>
      <c r="K499" s="5">
        <v>1.25</v>
      </c>
      <c r="L499" s="5">
        <v>1.1000000000000001</v>
      </c>
      <c r="M499" s="5">
        <v>6.7666666666666675</v>
      </c>
      <c r="N499" s="5">
        <v>91.583333333333329</v>
      </c>
      <c r="O499" s="5">
        <v>13.733333333333334</v>
      </c>
      <c r="P499" s="5">
        <v>13.733333333333334</v>
      </c>
      <c r="T499" s="48" t="str">
        <f t="shared" si="177"/>
        <v>Tolima</v>
      </c>
      <c r="U499" s="48">
        <f t="shared" si="162"/>
        <v>14.049999999999999</v>
      </c>
      <c r="V499" s="48">
        <f t="shared" si="163"/>
        <v>18.866666666666671</v>
      </c>
      <c r="W499" s="48">
        <f t="shared" si="164"/>
        <v>18</v>
      </c>
      <c r="X499" s="48">
        <f t="shared" si="165"/>
        <v>7.45</v>
      </c>
      <c r="Y499" s="48">
        <f t="shared" si="166"/>
        <v>14</v>
      </c>
      <c r="Z499" s="48">
        <f t="shared" si="167"/>
        <v>4</v>
      </c>
      <c r="AA499" s="48">
        <f t="shared" si="168"/>
        <v>0</v>
      </c>
      <c r="AB499" s="48">
        <f t="shared" si="169"/>
        <v>0</v>
      </c>
      <c r="AC499" s="48">
        <f t="shared" si="170"/>
        <v>6.1</v>
      </c>
      <c r="AD499" s="48">
        <f t="shared" si="171"/>
        <v>1.25</v>
      </c>
      <c r="AE499" s="48">
        <f t="shared" si="172"/>
        <v>1.1000000000000001</v>
      </c>
      <c r="AF499" s="48">
        <f t="shared" si="173"/>
        <v>6.7666666666666675</v>
      </c>
      <c r="AG499" s="48">
        <f t="shared" si="174"/>
        <v>91.583333333333329</v>
      </c>
      <c r="AH499" s="48">
        <f t="shared" si="175"/>
        <v>13.733333333333334</v>
      </c>
      <c r="AI499" s="13">
        <f t="shared" si="176"/>
        <v>13.733333333333334</v>
      </c>
      <c r="AJ499" s="24">
        <f t="shared" si="178"/>
        <v>8.6747160451716883E-3</v>
      </c>
    </row>
    <row r="500" spans="1:36">
      <c r="A500" s="6" t="s">
        <v>492</v>
      </c>
      <c r="B500" s="5">
        <v>37.233333333333334</v>
      </c>
      <c r="C500" s="5">
        <v>16.75</v>
      </c>
      <c r="D500" s="5">
        <v>20.033333333333331</v>
      </c>
      <c r="E500" s="5">
        <v>11.983333333333331</v>
      </c>
      <c r="F500" s="5">
        <v>5.1333333333333337</v>
      </c>
      <c r="G500" s="5">
        <v>14.200000000000001</v>
      </c>
      <c r="H500" s="5">
        <v>28.12833333333333</v>
      </c>
      <c r="I500" s="5">
        <v>33.410000000000004</v>
      </c>
      <c r="J500" s="5">
        <v>22.833333333333336</v>
      </c>
      <c r="K500" s="5">
        <v>43.152166666666666</v>
      </c>
      <c r="L500" s="5">
        <v>26.15</v>
      </c>
      <c r="M500" s="5">
        <v>11.733333333333334</v>
      </c>
      <c r="N500" s="5">
        <v>270.7405</v>
      </c>
      <c r="O500" s="5">
        <v>11.149999999999999</v>
      </c>
      <c r="P500" s="5">
        <v>11.149999999999999</v>
      </c>
      <c r="T500" s="48" t="str">
        <f t="shared" si="177"/>
        <v>Guaviare</v>
      </c>
      <c r="U500" s="48">
        <f t="shared" si="162"/>
        <v>37.233333333333334</v>
      </c>
      <c r="V500" s="48">
        <f t="shared" si="163"/>
        <v>16.75</v>
      </c>
      <c r="W500" s="48">
        <f t="shared" si="164"/>
        <v>20.033333333333331</v>
      </c>
      <c r="X500" s="48">
        <f t="shared" si="165"/>
        <v>11.983333333333331</v>
      </c>
      <c r="Y500" s="48">
        <f t="shared" si="166"/>
        <v>5.1333333333333337</v>
      </c>
      <c r="Z500" s="48">
        <f t="shared" si="167"/>
        <v>14.200000000000001</v>
      </c>
      <c r="AA500" s="48">
        <f t="shared" si="168"/>
        <v>28.12833333333333</v>
      </c>
      <c r="AB500" s="48">
        <f t="shared" si="169"/>
        <v>33.410000000000004</v>
      </c>
      <c r="AC500" s="48">
        <f t="shared" si="170"/>
        <v>22.833333333333336</v>
      </c>
      <c r="AD500" s="48">
        <f t="shared" si="171"/>
        <v>43.152166666666666</v>
      </c>
      <c r="AE500" s="48">
        <f t="shared" si="172"/>
        <v>26.15</v>
      </c>
      <c r="AF500" s="48">
        <f t="shared" si="173"/>
        <v>11.733333333333334</v>
      </c>
      <c r="AG500" s="48">
        <f t="shared" si="174"/>
        <v>270.7405</v>
      </c>
      <c r="AH500" s="48">
        <f t="shared" si="175"/>
        <v>11.149999999999999</v>
      </c>
      <c r="AI500" s="13">
        <f t="shared" si="176"/>
        <v>11.149999999999999</v>
      </c>
      <c r="AJ500" s="24">
        <f t="shared" si="178"/>
        <v>7.0429430026940024E-3</v>
      </c>
    </row>
    <row r="501" spans="1:36">
      <c r="A501" s="6" t="s">
        <v>501</v>
      </c>
      <c r="B501" s="5">
        <v>13.566666666666668</v>
      </c>
      <c r="C501" s="5">
        <v>7.3</v>
      </c>
      <c r="D501" s="5">
        <v>13.183333333333332</v>
      </c>
      <c r="E501" s="5">
        <v>7.55</v>
      </c>
      <c r="F501" s="5">
        <v>13.983333333333333</v>
      </c>
      <c r="G501" s="5">
        <v>68.283333333333331</v>
      </c>
      <c r="H501" s="5">
        <v>28.800000000000004</v>
      </c>
      <c r="I501" s="5">
        <v>17.933333333333337</v>
      </c>
      <c r="J501" s="5">
        <v>13.583333333333336</v>
      </c>
      <c r="K501" s="5">
        <v>16.116666666666667</v>
      </c>
      <c r="L501" s="5">
        <v>6.5166666666666666</v>
      </c>
      <c r="M501" s="5">
        <v>7.35</v>
      </c>
      <c r="N501" s="5">
        <v>214.16666666666669</v>
      </c>
      <c r="O501" s="5">
        <v>9.9</v>
      </c>
      <c r="P501" s="5">
        <v>9.9</v>
      </c>
      <c r="T501" s="48" t="str">
        <f t="shared" si="177"/>
        <v>Casanare</v>
      </c>
      <c r="U501" s="48">
        <f t="shared" si="162"/>
        <v>13.566666666666668</v>
      </c>
      <c r="V501" s="48">
        <f t="shared" si="163"/>
        <v>7.3</v>
      </c>
      <c r="W501" s="48">
        <f t="shared" si="164"/>
        <v>13.183333333333332</v>
      </c>
      <c r="X501" s="48">
        <f t="shared" si="165"/>
        <v>7.55</v>
      </c>
      <c r="Y501" s="48">
        <f t="shared" si="166"/>
        <v>13.983333333333333</v>
      </c>
      <c r="Z501" s="48">
        <f t="shared" si="167"/>
        <v>68.283333333333331</v>
      </c>
      <c r="AA501" s="48">
        <f t="shared" si="168"/>
        <v>28.800000000000004</v>
      </c>
      <c r="AB501" s="48">
        <f t="shared" si="169"/>
        <v>17.933333333333337</v>
      </c>
      <c r="AC501" s="48">
        <f t="shared" si="170"/>
        <v>13.583333333333336</v>
      </c>
      <c r="AD501" s="48">
        <f t="shared" si="171"/>
        <v>16.116666666666667</v>
      </c>
      <c r="AE501" s="48">
        <f t="shared" si="172"/>
        <v>6.5166666666666666</v>
      </c>
      <c r="AF501" s="48">
        <f t="shared" si="173"/>
        <v>7.35</v>
      </c>
      <c r="AG501" s="48">
        <f t="shared" si="174"/>
        <v>214.16666666666669</v>
      </c>
      <c r="AH501" s="48">
        <f t="shared" si="175"/>
        <v>9.9</v>
      </c>
      <c r="AI501" s="13">
        <f t="shared" si="176"/>
        <v>9.9</v>
      </c>
      <c r="AJ501" s="24">
        <f t="shared" si="178"/>
        <v>6.2533754014951247E-3</v>
      </c>
    </row>
    <row r="502" spans="1:36">
      <c r="A502" s="6" t="s">
        <v>503</v>
      </c>
      <c r="B502" s="5">
        <v>8.1333333333333346</v>
      </c>
      <c r="C502" s="5">
        <v>111.23333333333332</v>
      </c>
      <c r="D502" s="5">
        <v>40.801000000000002</v>
      </c>
      <c r="E502" s="5">
        <v>2.0833333333333335</v>
      </c>
      <c r="F502" s="5">
        <v>14.716666666666667</v>
      </c>
      <c r="G502" s="5">
        <v>13.783333333333335</v>
      </c>
      <c r="H502" s="5">
        <v>14.349999999999998</v>
      </c>
      <c r="I502" s="5">
        <v>11.666666666666666</v>
      </c>
      <c r="J502" s="5">
        <v>14.900000000000002</v>
      </c>
      <c r="K502" s="5">
        <v>55.440833333333337</v>
      </c>
      <c r="L502" s="5">
        <v>11.283333333333333</v>
      </c>
      <c r="M502" s="5">
        <v>43.874999999999993</v>
      </c>
      <c r="N502" s="5">
        <v>342.26683333333335</v>
      </c>
      <c r="O502" s="5">
        <v>8.6</v>
      </c>
      <c r="P502" s="5">
        <v>8.6</v>
      </c>
      <c r="T502" s="48" t="str">
        <f t="shared" si="177"/>
        <v>Cesar</v>
      </c>
      <c r="U502" s="48">
        <f t="shared" si="162"/>
        <v>8.1333333333333346</v>
      </c>
      <c r="V502" s="48">
        <f t="shared" si="163"/>
        <v>111.23333333333332</v>
      </c>
      <c r="W502" s="48">
        <f t="shared" si="164"/>
        <v>40.801000000000002</v>
      </c>
      <c r="X502" s="48">
        <f t="shared" si="165"/>
        <v>2.0833333333333335</v>
      </c>
      <c r="Y502" s="48">
        <f t="shared" si="166"/>
        <v>14.716666666666667</v>
      </c>
      <c r="Z502" s="48">
        <f t="shared" si="167"/>
        <v>13.783333333333335</v>
      </c>
      <c r="AA502" s="48">
        <f t="shared" si="168"/>
        <v>14.349999999999998</v>
      </c>
      <c r="AB502" s="48">
        <f t="shared" si="169"/>
        <v>11.666666666666666</v>
      </c>
      <c r="AC502" s="48">
        <f t="shared" si="170"/>
        <v>14.900000000000002</v>
      </c>
      <c r="AD502" s="48">
        <f t="shared" si="171"/>
        <v>55.440833333333337</v>
      </c>
      <c r="AE502" s="48">
        <f t="shared" si="172"/>
        <v>11.283333333333333</v>
      </c>
      <c r="AF502" s="48">
        <f t="shared" si="173"/>
        <v>43.874999999999993</v>
      </c>
      <c r="AG502" s="48">
        <f t="shared" si="174"/>
        <v>342.26683333333335</v>
      </c>
      <c r="AH502" s="48">
        <f t="shared" si="175"/>
        <v>8.6</v>
      </c>
      <c r="AI502" s="13">
        <f t="shared" si="176"/>
        <v>8.6</v>
      </c>
      <c r="AJ502" s="24">
        <f t="shared" si="178"/>
        <v>5.4322250962482894E-3</v>
      </c>
    </row>
    <row r="503" spans="1:36">
      <c r="A503" s="6" t="s">
        <v>504</v>
      </c>
      <c r="B503" s="5">
        <v>1.1333333333333333</v>
      </c>
      <c r="C503" s="5"/>
      <c r="D503" s="5">
        <v>0.81666666666666665</v>
      </c>
      <c r="E503" s="5">
        <v>4.0166666666666666</v>
      </c>
      <c r="F503" s="5"/>
      <c r="G503" s="5">
        <v>5.2833333333333332</v>
      </c>
      <c r="H503" s="5">
        <v>0.05</v>
      </c>
      <c r="I503" s="5">
        <v>2</v>
      </c>
      <c r="J503" s="5"/>
      <c r="K503" s="5"/>
      <c r="L503" s="5"/>
      <c r="M503" s="5">
        <v>1</v>
      </c>
      <c r="N503" s="5">
        <v>14.3</v>
      </c>
      <c r="O503" s="5">
        <v>7.1666666666666661</v>
      </c>
      <c r="P503" s="5">
        <v>7.1666666666666661</v>
      </c>
      <c r="T503" s="48" t="str">
        <f t="shared" si="177"/>
        <v>Caldas</v>
      </c>
      <c r="U503" s="48">
        <f t="shared" si="162"/>
        <v>1.1333333333333333</v>
      </c>
      <c r="V503" s="48">
        <f t="shared" si="163"/>
        <v>0</v>
      </c>
      <c r="W503" s="48">
        <f t="shared" si="164"/>
        <v>0.81666666666666665</v>
      </c>
      <c r="X503" s="48">
        <f t="shared" si="165"/>
        <v>4.0166666666666666</v>
      </c>
      <c r="Y503" s="48">
        <f t="shared" si="166"/>
        <v>0</v>
      </c>
      <c r="Z503" s="48">
        <f t="shared" si="167"/>
        <v>5.2833333333333332</v>
      </c>
      <c r="AA503" s="48">
        <f t="shared" si="168"/>
        <v>0.05</v>
      </c>
      <c r="AB503" s="48">
        <f t="shared" si="169"/>
        <v>2</v>
      </c>
      <c r="AC503" s="48">
        <f t="shared" si="170"/>
        <v>0</v>
      </c>
      <c r="AD503" s="48">
        <f t="shared" si="171"/>
        <v>0</v>
      </c>
      <c r="AE503" s="48">
        <f t="shared" si="172"/>
        <v>0</v>
      </c>
      <c r="AF503" s="48">
        <f t="shared" si="173"/>
        <v>1</v>
      </c>
      <c r="AG503" s="48">
        <f t="shared" si="174"/>
        <v>14.3</v>
      </c>
      <c r="AH503" s="48">
        <f t="shared" si="175"/>
        <v>7.1666666666666661</v>
      </c>
      <c r="AI503" s="13">
        <f t="shared" si="176"/>
        <v>7.1666666666666661</v>
      </c>
      <c r="AJ503" s="24">
        <f t="shared" si="178"/>
        <v>4.5268542468735748E-3</v>
      </c>
    </row>
    <row r="504" spans="1:36">
      <c r="A504" s="6" t="s">
        <v>486</v>
      </c>
      <c r="B504" s="5">
        <v>10.733333333333334</v>
      </c>
      <c r="C504" s="5">
        <v>7.35</v>
      </c>
      <c r="D504" s="5">
        <v>14.616666666666667</v>
      </c>
      <c r="E504" s="5">
        <v>3.1333333333333329</v>
      </c>
      <c r="F504" s="5">
        <v>5.0333333333333332</v>
      </c>
      <c r="G504" s="5">
        <v>5.0999999999999996</v>
      </c>
      <c r="H504" s="5">
        <v>10.1</v>
      </c>
      <c r="I504" s="5">
        <v>9.5</v>
      </c>
      <c r="J504" s="5">
        <v>4.583333333333333</v>
      </c>
      <c r="K504" s="5">
        <v>2.0333333333333332</v>
      </c>
      <c r="L504" s="5">
        <v>4.6166666666666671</v>
      </c>
      <c r="M504" s="5">
        <v>5.7166666666666668</v>
      </c>
      <c r="N504" s="5">
        <v>82.516666666666652</v>
      </c>
      <c r="O504" s="5">
        <v>6.166666666666667</v>
      </c>
      <c r="P504" s="5">
        <v>6.166666666666667</v>
      </c>
      <c r="T504" s="48" t="str">
        <f t="shared" si="177"/>
        <v>Bolívar</v>
      </c>
      <c r="U504" s="48">
        <f t="shared" si="162"/>
        <v>10.733333333333334</v>
      </c>
      <c r="V504" s="48">
        <f t="shared" si="163"/>
        <v>7.35</v>
      </c>
      <c r="W504" s="48">
        <f t="shared" si="164"/>
        <v>14.616666666666667</v>
      </c>
      <c r="X504" s="48">
        <f t="shared" si="165"/>
        <v>3.1333333333333329</v>
      </c>
      <c r="Y504" s="48">
        <f t="shared" si="166"/>
        <v>5.0333333333333332</v>
      </c>
      <c r="Z504" s="48">
        <f t="shared" si="167"/>
        <v>5.0999999999999996</v>
      </c>
      <c r="AA504" s="48">
        <f t="shared" si="168"/>
        <v>10.1</v>
      </c>
      <c r="AB504" s="48">
        <f t="shared" si="169"/>
        <v>9.5</v>
      </c>
      <c r="AC504" s="48">
        <f t="shared" si="170"/>
        <v>4.583333333333333</v>
      </c>
      <c r="AD504" s="48">
        <f t="shared" si="171"/>
        <v>2.0333333333333332</v>
      </c>
      <c r="AE504" s="48">
        <f t="shared" si="172"/>
        <v>4.6166666666666671</v>
      </c>
      <c r="AF504" s="48">
        <f t="shared" si="173"/>
        <v>5.7166666666666668</v>
      </c>
      <c r="AG504" s="48">
        <f t="shared" si="174"/>
        <v>82.516666666666652</v>
      </c>
      <c r="AH504" s="48">
        <f t="shared" si="175"/>
        <v>6.166666666666667</v>
      </c>
      <c r="AI504" s="13">
        <f t="shared" si="176"/>
        <v>6.166666666666667</v>
      </c>
      <c r="AJ504" s="24">
        <f t="shared" si="178"/>
        <v>3.8952001659144715E-3</v>
      </c>
    </row>
    <row r="505" spans="1:36">
      <c r="A505" s="6" t="s">
        <v>511</v>
      </c>
      <c r="B505" s="5">
        <v>2.9666666666666668</v>
      </c>
      <c r="C505" s="5">
        <v>6.1166666666666671</v>
      </c>
      <c r="D505" s="5">
        <v>5.4333333333333336</v>
      </c>
      <c r="E505" s="5">
        <v>1.1166666666666667</v>
      </c>
      <c r="F505" s="5">
        <v>1.1166666666666667</v>
      </c>
      <c r="G505" s="5">
        <v>0.63333333333333341</v>
      </c>
      <c r="H505" s="5">
        <v>2.6666666666666665</v>
      </c>
      <c r="I505" s="5">
        <v>1.2666666666666666</v>
      </c>
      <c r="J505" s="5">
        <v>2.416666666666667</v>
      </c>
      <c r="K505" s="5">
        <v>3.3</v>
      </c>
      <c r="L505" s="5">
        <v>0.6333333333333333</v>
      </c>
      <c r="M505" s="5"/>
      <c r="N505" s="5">
        <v>27.666666666666668</v>
      </c>
      <c r="O505" s="5">
        <v>4.0333333333333332</v>
      </c>
      <c r="P505" s="5">
        <v>4.0333333333333332</v>
      </c>
      <c r="T505" s="48" t="str">
        <f t="shared" si="177"/>
        <v>Risaralda</v>
      </c>
      <c r="U505" s="48">
        <f t="shared" si="162"/>
        <v>2.9666666666666668</v>
      </c>
      <c r="V505" s="48">
        <f t="shared" si="163"/>
        <v>6.1166666666666671</v>
      </c>
      <c r="W505" s="48">
        <f t="shared" si="164"/>
        <v>5.4333333333333336</v>
      </c>
      <c r="X505" s="48">
        <f t="shared" si="165"/>
        <v>1.1166666666666667</v>
      </c>
      <c r="Y505" s="48">
        <f t="shared" si="166"/>
        <v>1.1166666666666667</v>
      </c>
      <c r="Z505" s="48">
        <f t="shared" si="167"/>
        <v>0.63333333333333341</v>
      </c>
      <c r="AA505" s="48">
        <f t="shared" si="168"/>
        <v>2.6666666666666665</v>
      </c>
      <c r="AB505" s="48">
        <f t="shared" si="169"/>
        <v>1.2666666666666666</v>
      </c>
      <c r="AC505" s="48">
        <f t="shared" si="170"/>
        <v>2.416666666666667</v>
      </c>
      <c r="AD505" s="48">
        <f t="shared" si="171"/>
        <v>3.3</v>
      </c>
      <c r="AE505" s="48">
        <f t="shared" si="172"/>
        <v>0.6333333333333333</v>
      </c>
      <c r="AF505" s="48">
        <f t="shared" si="173"/>
        <v>0</v>
      </c>
      <c r="AG505" s="48">
        <f t="shared" si="174"/>
        <v>27.666666666666668</v>
      </c>
      <c r="AH505" s="48">
        <f t="shared" si="175"/>
        <v>4.0333333333333332</v>
      </c>
      <c r="AI505" s="13">
        <f t="shared" si="176"/>
        <v>4.0333333333333332</v>
      </c>
      <c r="AJ505" s="24">
        <f t="shared" si="178"/>
        <v>2.5476714598683839E-3</v>
      </c>
    </row>
    <row r="506" spans="1:36">
      <c r="A506" s="6" t="s">
        <v>493</v>
      </c>
      <c r="B506" s="5">
        <v>9.7833333333333332</v>
      </c>
      <c r="C506" s="5">
        <v>4.8666666666666663</v>
      </c>
      <c r="D506" s="5">
        <v>3.1166666666666671</v>
      </c>
      <c r="E506" s="5"/>
      <c r="F506" s="5">
        <v>0.1</v>
      </c>
      <c r="G506" s="5">
        <v>3.1</v>
      </c>
      <c r="H506" s="5">
        <v>1.1333333333333333</v>
      </c>
      <c r="I506" s="5">
        <v>1</v>
      </c>
      <c r="J506" s="5">
        <v>6.6999999999999993</v>
      </c>
      <c r="K506" s="5">
        <v>5.0999999999999996</v>
      </c>
      <c r="L506" s="5">
        <v>4.1333333333333337</v>
      </c>
      <c r="M506" s="5">
        <v>9.9333333333333336</v>
      </c>
      <c r="N506" s="5">
        <v>48.966666666666669</v>
      </c>
      <c r="O506" s="5">
        <v>8.3333333333333329E-2</v>
      </c>
      <c r="P506" s="5">
        <v>8.3333333333333329E-2</v>
      </c>
      <c r="T506" s="48" t="str">
        <f t="shared" si="177"/>
        <v>Putumayo</v>
      </c>
      <c r="U506" s="48">
        <f t="shared" si="162"/>
        <v>9.7833333333333332</v>
      </c>
      <c r="V506" s="48">
        <f t="shared" si="163"/>
        <v>4.8666666666666663</v>
      </c>
      <c r="W506" s="48">
        <f t="shared" si="164"/>
        <v>3.1166666666666671</v>
      </c>
      <c r="X506" s="48">
        <f t="shared" si="165"/>
        <v>0</v>
      </c>
      <c r="Y506" s="48">
        <f t="shared" si="166"/>
        <v>0.1</v>
      </c>
      <c r="Z506" s="48">
        <f t="shared" si="167"/>
        <v>3.1</v>
      </c>
      <c r="AA506" s="48">
        <f t="shared" si="168"/>
        <v>1.1333333333333333</v>
      </c>
      <c r="AB506" s="48">
        <f t="shared" si="169"/>
        <v>1</v>
      </c>
      <c r="AC506" s="48">
        <f t="shared" si="170"/>
        <v>6.6999999999999993</v>
      </c>
      <c r="AD506" s="48">
        <f t="shared" si="171"/>
        <v>5.0999999999999996</v>
      </c>
      <c r="AE506" s="48">
        <f t="shared" si="172"/>
        <v>4.1333333333333337</v>
      </c>
      <c r="AF506" s="48">
        <f t="shared" si="173"/>
        <v>9.9333333333333336</v>
      </c>
      <c r="AG506" s="48">
        <f t="shared" si="174"/>
        <v>48.966666666666669</v>
      </c>
      <c r="AH506" s="48">
        <f t="shared" si="175"/>
        <v>8.3333333333333329E-2</v>
      </c>
      <c r="AI506" s="13">
        <f t="shared" si="176"/>
        <v>8.3333333333333329E-2</v>
      </c>
      <c r="AJ506" s="24">
        <f t="shared" si="178"/>
        <v>5.2637840079925286E-5</v>
      </c>
    </row>
    <row r="507" spans="1:36">
      <c r="A507" s="6" t="s">
        <v>487</v>
      </c>
      <c r="B507" s="5">
        <v>44.954000000000008</v>
      </c>
      <c r="C507" s="5">
        <v>29.883333333333333</v>
      </c>
      <c r="D507" s="5">
        <v>7.1333333333333329</v>
      </c>
      <c r="E507" s="5"/>
      <c r="F507" s="5">
        <v>3.05</v>
      </c>
      <c r="G507" s="5">
        <v>2.833333333333333</v>
      </c>
      <c r="H507" s="5">
        <v>1.65</v>
      </c>
      <c r="I507" s="5"/>
      <c r="J507" s="5">
        <v>0.75</v>
      </c>
      <c r="K507" s="5">
        <v>3.3333333333333333E-2</v>
      </c>
      <c r="L507" s="5">
        <v>16.011500000000002</v>
      </c>
      <c r="M507" s="5"/>
      <c r="N507" s="5">
        <v>106.29883333333332</v>
      </c>
      <c r="O507" s="5"/>
      <c r="P507" s="5"/>
      <c r="T507" s="48" t="str">
        <f t="shared" si="177"/>
        <v>Boyacá</v>
      </c>
      <c r="U507" s="48">
        <f t="shared" si="162"/>
        <v>44.954000000000008</v>
      </c>
      <c r="V507" s="48">
        <f t="shared" si="163"/>
        <v>29.883333333333333</v>
      </c>
      <c r="W507" s="48">
        <f t="shared" si="164"/>
        <v>7.1333333333333329</v>
      </c>
      <c r="X507" s="48">
        <f t="shared" si="165"/>
        <v>0</v>
      </c>
      <c r="Y507" s="48">
        <f t="shared" si="166"/>
        <v>3.05</v>
      </c>
      <c r="Z507" s="48">
        <f t="shared" si="167"/>
        <v>2.833333333333333</v>
      </c>
      <c r="AA507" s="48">
        <f t="shared" si="168"/>
        <v>1.65</v>
      </c>
      <c r="AB507" s="48">
        <f t="shared" si="169"/>
        <v>0</v>
      </c>
      <c r="AC507" s="48">
        <f t="shared" si="170"/>
        <v>0.75</v>
      </c>
      <c r="AD507" s="48">
        <f t="shared" si="171"/>
        <v>3.3333333333333333E-2</v>
      </c>
      <c r="AE507" s="48">
        <f t="shared" si="172"/>
        <v>16.011500000000002</v>
      </c>
      <c r="AF507" s="48">
        <f t="shared" si="173"/>
        <v>0</v>
      </c>
      <c r="AG507" s="48">
        <f t="shared" si="174"/>
        <v>106.29883333333332</v>
      </c>
      <c r="AH507" s="48">
        <f t="shared" si="175"/>
        <v>0</v>
      </c>
      <c r="AI507" s="13">
        <f t="shared" si="176"/>
        <v>0</v>
      </c>
      <c r="AJ507" s="24">
        <f t="shared" si="178"/>
        <v>0</v>
      </c>
    </row>
    <row r="508" spans="1:36">
      <c r="A508" s="6" t="s">
        <v>510</v>
      </c>
      <c r="B508" s="5"/>
      <c r="C508" s="5">
        <v>4.05</v>
      </c>
      <c r="D508" s="5">
        <v>1.3333333333333335</v>
      </c>
      <c r="E508" s="5">
        <v>1.0166666666666666</v>
      </c>
      <c r="F508" s="5">
        <v>6.6666666666666666E-2</v>
      </c>
      <c r="G508" s="5">
        <v>4.1333333333333329</v>
      </c>
      <c r="H508" s="5">
        <v>2.1</v>
      </c>
      <c r="I508" s="5">
        <v>1.0833333333333333</v>
      </c>
      <c r="J508" s="5">
        <v>0.66666666666666663</v>
      </c>
      <c r="K508" s="5"/>
      <c r="L508" s="5"/>
      <c r="M508" s="5"/>
      <c r="N508" s="5">
        <v>14.449999999999998</v>
      </c>
      <c r="O508" s="5"/>
      <c r="P508" s="5"/>
      <c r="T508" s="48" t="str">
        <f t="shared" si="177"/>
        <v>Quindio</v>
      </c>
      <c r="U508" s="48">
        <f t="shared" si="162"/>
        <v>0</v>
      </c>
      <c r="V508" s="48">
        <f t="shared" si="163"/>
        <v>4.05</v>
      </c>
      <c r="W508" s="48">
        <f t="shared" si="164"/>
        <v>1.3333333333333335</v>
      </c>
      <c r="X508" s="48">
        <f t="shared" si="165"/>
        <v>1.0166666666666666</v>
      </c>
      <c r="Y508" s="48">
        <f t="shared" si="166"/>
        <v>6.6666666666666666E-2</v>
      </c>
      <c r="Z508" s="48">
        <f t="shared" si="167"/>
        <v>4.1333333333333329</v>
      </c>
      <c r="AA508" s="48">
        <f t="shared" si="168"/>
        <v>2.1</v>
      </c>
      <c r="AB508" s="48">
        <f t="shared" si="169"/>
        <v>1.0833333333333333</v>
      </c>
      <c r="AC508" s="48">
        <f t="shared" si="170"/>
        <v>0.66666666666666663</v>
      </c>
      <c r="AD508" s="48">
        <f t="shared" si="171"/>
        <v>0</v>
      </c>
      <c r="AE508" s="48">
        <f t="shared" si="172"/>
        <v>0</v>
      </c>
      <c r="AF508" s="48">
        <f t="shared" si="173"/>
        <v>0</v>
      </c>
      <c r="AG508" s="48">
        <f t="shared" si="174"/>
        <v>14.449999999999998</v>
      </c>
      <c r="AH508" s="48">
        <f t="shared" si="175"/>
        <v>0</v>
      </c>
      <c r="AI508" s="13">
        <f t="shared" si="176"/>
        <v>0</v>
      </c>
      <c r="AJ508" s="24">
        <f t="shared" si="178"/>
        <v>0</v>
      </c>
    </row>
    <row r="509" spans="1:36">
      <c r="A509" s="6" t="s">
        <v>494</v>
      </c>
      <c r="B509" s="5">
        <v>4.166666666666667</v>
      </c>
      <c r="C509" s="5">
        <v>3.6166666666666667</v>
      </c>
      <c r="D509" s="5">
        <v>1.0833333333333333</v>
      </c>
      <c r="E509" s="5">
        <v>3</v>
      </c>
      <c r="F509" s="5">
        <v>0.58333333333333337</v>
      </c>
      <c r="G509" s="5">
        <v>2.6166666666666667</v>
      </c>
      <c r="H509" s="5">
        <v>3.0166666666666666</v>
      </c>
      <c r="I509" s="5">
        <v>0.63333333333333341</v>
      </c>
      <c r="J509" s="5">
        <v>1.5833333333333333</v>
      </c>
      <c r="K509" s="5"/>
      <c r="L509" s="5"/>
      <c r="M509" s="5"/>
      <c r="N509" s="5">
        <v>20.3</v>
      </c>
      <c r="O509" s="5"/>
      <c r="P509" s="5"/>
      <c r="T509" s="48" t="str">
        <f t="shared" si="177"/>
        <v>Sucre</v>
      </c>
      <c r="U509" s="48">
        <f t="shared" si="162"/>
        <v>4.166666666666667</v>
      </c>
      <c r="V509" s="48">
        <f t="shared" si="163"/>
        <v>3.6166666666666667</v>
      </c>
      <c r="W509" s="48">
        <f t="shared" si="164"/>
        <v>1.0833333333333333</v>
      </c>
      <c r="X509" s="48">
        <f t="shared" si="165"/>
        <v>3</v>
      </c>
      <c r="Y509" s="48">
        <f t="shared" si="166"/>
        <v>0.58333333333333337</v>
      </c>
      <c r="Z509" s="48">
        <f t="shared" si="167"/>
        <v>2.6166666666666667</v>
      </c>
      <c r="AA509" s="48">
        <f t="shared" si="168"/>
        <v>3.0166666666666666</v>
      </c>
      <c r="AB509" s="48">
        <f t="shared" si="169"/>
        <v>0.63333333333333341</v>
      </c>
      <c r="AC509" s="48">
        <f t="shared" si="170"/>
        <v>1.5833333333333333</v>
      </c>
      <c r="AD509" s="48">
        <f t="shared" si="171"/>
        <v>0</v>
      </c>
      <c r="AE509" s="48">
        <f t="shared" si="172"/>
        <v>0</v>
      </c>
      <c r="AF509" s="48">
        <f t="shared" si="173"/>
        <v>0</v>
      </c>
      <c r="AG509" s="48">
        <f t="shared" si="174"/>
        <v>20.3</v>
      </c>
      <c r="AH509" s="48">
        <f t="shared" si="175"/>
        <v>0</v>
      </c>
      <c r="AI509" s="13">
        <f t="shared" si="176"/>
        <v>0</v>
      </c>
      <c r="AJ509" s="24">
        <f t="shared" si="178"/>
        <v>0</v>
      </c>
    </row>
    <row r="510" spans="1:36" ht="13.8">
      <c r="A510" s="6" t="s">
        <v>382</v>
      </c>
      <c r="B510" s="5">
        <v>1615.9609999999998</v>
      </c>
      <c r="C510" s="5">
        <v>1606.2093333333332</v>
      </c>
      <c r="D510" s="5">
        <v>1685.1043333333337</v>
      </c>
      <c r="E510" s="5">
        <v>1104.9060000000002</v>
      </c>
      <c r="F510" s="5">
        <v>1223.0304999999998</v>
      </c>
      <c r="G510" s="5">
        <v>1546.3633333333337</v>
      </c>
      <c r="H510" s="5">
        <v>1447.7583333333334</v>
      </c>
      <c r="I510" s="5">
        <v>1400.3319999999997</v>
      </c>
      <c r="J510" s="5">
        <v>1271.7749999999999</v>
      </c>
      <c r="K510" s="5">
        <v>1914.2751666666666</v>
      </c>
      <c r="L510" s="5">
        <v>1271.8741666666665</v>
      </c>
      <c r="M510" s="5">
        <v>1612.2853333333335</v>
      </c>
      <c r="N510" s="5">
        <v>17699.874499999998</v>
      </c>
      <c r="O510" s="5">
        <v>1583.1449999999998</v>
      </c>
      <c r="P510" s="5">
        <v>1583.1449999999998</v>
      </c>
      <c r="T510" s="34" t="s">
        <v>382</v>
      </c>
      <c r="U510" s="35">
        <f t="shared" ref="U510:AD510" si="179">SUM(U477:U509)</f>
        <v>1615.9610000000002</v>
      </c>
      <c r="V510" s="35">
        <f t="shared" si="179"/>
        <v>1606.209333333333</v>
      </c>
      <c r="W510" s="35">
        <f t="shared" si="179"/>
        <v>1685.1043333333337</v>
      </c>
      <c r="X510" s="35">
        <f t="shared" si="179"/>
        <v>1104.9059999999999</v>
      </c>
      <c r="Y510" s="35">
        <f t="shared" si="179"/>
        <v>1223.0304999999992</v>
      </c>
      <c r="Z510" s="35">
        <f t="shared" si="179"/>
        <v>1546.3633333333332</v>
      </c>
      <c r="AA510" s="35">
        <f t="shared" si="179"/>
        <v>1447.7583333333334</v>
      </c>
      <c r="AB510" s="35">
        <f t="shared" si="179"/>
        <v>1400.3320000000001</v>
      </c>
      <c r="AC510" s="35">
        <f t="shared" si="179"/>
        <v>1271.7749999999999</v>
      </c>
      <c r="AD510" s="35">
        <f t="shared" si="179"/>
        <v>1914.2751666666666</v>
      </c>
      <c r="AE510" s="35">
        <f t="shared" ref="AE510:AI510" si="180">SUM(AE477:AE509)</f>
        <v>1271.8741666666667</v>
      </c>
      <c r="AF510" s="35">
        <f t="shared" si="180"/>
        <v>1612.2853333333337</v>
      </c>
      <c r="AG510" s="35">
        <f t="shared" si="180"/>
        <v>17699.874500000002</v>
      </c>
      <c r="AH510" s="35">
        <f t="shared" si="180"/>
        <v>1583.1450000000002</v>
      </c>
      <c r="AI510" s="35">
        <f t="shared" si="180"/>
        <v>1583.1450000000002</v>
      </c>
      <c r="AJ510" s="36">
        <f>SUM(AJ477:AJ509)</f>
        <v>1.0000000000000002</v>
      </c>
    </row>
    <row r="512" spans="1:36" ht="17.399999999999999">
      <c r="T512" s="26" t="s">
        <v>426</v>
      </c>
    </row>
    <row r="513" spans="1:36">
      <c r="A513" s="3" t="s">
        <v>410</v>
      </c>
      <c r="B513" s="3" t="s">
        <v>381</v>
      </c>
    </row>
    <row r="514" spans="1:36">
      <c r="B514" s="1">
        <v>2024</v>
      </c>
      <c r="N514" s="1" t="s">
        <v>681</v>
      </c>
      <c r="O514" s="1">
        <v>2025</v>
      </c>
      <c r="P514" s="1" t="s">
        <v>682</v>
      </c>
      <c r="U514" s="68">
        <v>2024</v>
      </c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9">
        <v>2025</v>
      </c>
      <c r="AI514" s="70"/>
      <c r="AJ514" s="71"/>
    </row>
    <row r="515" spans="1:36" ht="27.6">
      <c r="A515" s="3" t="s">
        <v>383</v>
      </c>
      <c r="B515" s="1" t="s">
        <v>384</v>
      </c>
      <c r="C515" s="1" t="s">
        <v>385</v>
      </c>
      <c r="D515" s="1" t="s">
        <v>386</v>
      </c>
      <c r="E515" s="1" t="s">
        <v>387</v>
      </c>
      <c r="F515" s="1" t="s">
        <v>388</v>
      </c>
      <c r="G515" s="1" t="s">
        <v>389</v>
      </c>
      <c r="H515" s="1" t="s">
        <v>459</v>
      </c>
      <c r="I515" s="1" t="s">
        <v>512</v>
      </c>
      <c r="J515" s="1" t="s">
        <v>515</v>
      </c>
      <c r="K515" s="1" t="s">
        <v>611</v>
      </c>
      <c r="L515" s="1" t="s">
        <v>621</v>
      </c>
      <c r="M515" s="1" t="s">
        <v>639</v>
      </c>
      <c r="O515" s="1" t="s">
        <v>384</v>
      </c>
      <c r="T515" s="27" t="s">
        <v>12</v>
      </c>
      <c r="U515" s="27" t="s">
        <v>384</v>
      </c>
      <c r="V515" s="27" t="s">
        <v>385</v>
      </c>
      <c r="W515" s="27" t="s">
        <v>386</v>
      </c>
      <c r="X515" s="27" t="s">
        <v>387</v>
      </c>
      <c r="Y515" s="27" t="s">
        <v>388</v>
      </c>
      <c r="Z515" s="27" t="s">
        <v>389</v>
      </c>
      <c r="AA515" s="27" t="s">
        <v>459</v>
      </c>
      <c r="AB515" s="27" t="s">
        <v>512</v>
      </c>
      <c r="AC515" s="27" t="s">
        <v>515</v>
      </c>
      <c r="AD515" s="27" t="s">
        <v>611</v>
      </c>
      <c r="AE515" s="27" t="s">
        <v>621</v>
      </c>
      <c r="AF515" s="27" t="s">
        <v>639</v>
      </c>
      <c r="AG515" s="27" t="s">
        <v>681</v>
      </c>
      <c r="AH515" s="27" t="s">
        <v>384</v>
      </c>
      <c r="AI515" s="33" t="s">
        <v>682</v>
      </c>
      <c r="AJ515" s="33" t="s">
        <v>423</v>
      </c>
    </row>
    <row r="516" spans="1:36">
      <c r="A516" s="6" t="s">
        <v>570</v>
      </c>
      <c r="B516" s="5">
        <v>62.271999999999998</v>
      </c>
      <c r="C516" s="5">
        <v>51.278833333333331</v>
      </c>
      <c r="D516" s="5">
        <v>25.633666666666667</v>
      </c>
      <c r="E516" s="5">
        <v>31.251333333333335</v>
      </c>
      <c r="F516" s="5">
        <v>42.150000000000006</v>
      </c>
      <c r="G516" s="5">
        <v>8.1166666666666671</v>
      </c>
      <c r="H516" s="5">
        <v>11.283333333333333</v>
      </c>
      <c r="I516" s="5">
        <v>12.833333333333332</v>
      </c>
      <c r="J516" s="5">
        <v>9.9833333333333343</v>
      </c>
      <c r="K516" s="5">
        <v>86.980333333333334</v>
      </c>
      <c r="L516" s="5">
        <v>110.29583333333332</v>
      </c>
      <c r="M516" s="5">
        <v>167.68833333333333</v>
      </c>
      <c r="N516" s="5">
        <v>619.76700000000005</v>
      </c>
      <c r="O516" s="5">
        <v>186.0633333333333</v>
      </c>
      <c r="P516" s="5">
        <v>186.0633333333333</v>
      </c>
      <c r="T516" s="6" t="str">
        <f>+A516</f>
        <v>CHÍA</v>
      </c>
      <c r="U516" s="48">
        <f t="shared" ref="U516:U579" si="181">+B516</f>
        <v>62.271999999999998</v>
      </c>
      <c r="V516" s="48">
        <f t="shared" ref="V516:V579" si="182">+C516</f>
        <v>51.278833333333331</v>
      </c>
      <c r="W516" s="48">
        <f t="shared" ref="W516:W579" si="183">+D516</f>
        <v>25.633666666666667</v>
      </c>
      <c r="X516" s="48">
        <f t="shared" ref="X516:X579" si="184">+E516</f>
        <v>31.251333333333335</v>
      </c>
      <c r="Y516" s="48">
        <f t="shared" ref="Y516:Y579" si="185">+F516</f>
        <v>42.150000000000006</v>
      </c>
      <c r="Z516" s="48">
        <f t="shared" ref="Z516:Z579" si="186">+G516</f>
        <v>8.1166666666666671</v>
      </c>
      <c r="AA516" s="48">
        <f t="shared" ref="AA516:AA579" si="187">+H516</f>
        <v>11.283333333333333</v>
      </c>
      <c r="AB516" s="48">
        <f t="shared" ref="AB516:AB579" si="188">+I516</f>
        <v>12.833333333333332</v>
      </c>
      <c r="AC516" s="48">
        <f t="shared" ref="AC516:AC579" si="189">+J516</f>
        <v>9.9833333333333343</v>
      </c>
      <c r="AD516" s="48">
        <f t="shared" ref="AD516:AD579" si="190">+K516</f>
        <v>86.980333333333334</v>
      </c>
      <c r="AE516" s="48">
        <f t="shared" ref="AE516:AE579" si="191">+L516</f>
        <v>110.29583333333332</v>
      </c>
      <c r="AF516" s="48">
        <f t="shared" ref="AF516:AF579" si="192">+M516</f>
        <v>167.68833333333333</v>
      </c>
      <c r="AG516" s="48">
        <f t="shared" ref="AG516:AG579" si="193">+N516</f>
        <v>619.76700000000005</v>
      </c>
      <c r="AH516" s="48">
        <f t="shared" ref="AH516:AH579" si="194">+O516</f>
        <v>186.0633333333333</v>
      </c>
      <c r="AI516" s="13">
        <f t="shared" ref="AI516:AI579" si="195">+SUM(AH516)</f>
        <v>186.0633333333333</v>
      </c>
      <c r="AJ516" s="24">
        <f>+AI516/$AI$702</f>
        <v>0.1175276638168541</v>
      </c>
    </row>
    <row r="517" spans="1:36">
      <c r="A517" s="6" t="s">
        <v>147</v>
      </c>
      <c r="B517" s="5">
        <v>111.5115</v>
      </c>
      <c r="C517" s="5">
        <v>89.744</v>
      </c>
      <c r="D517" s="5">
        <v>60.346499999999999</v>
      </c>
      <c r="E517" s="5">
        <v>71.975666666666669</v>
      </c>
      <c r="F517" s="5">
        <v>66.274666666666661</v>
      </c>
      <c r="G517" s="5">
        <v>75.039666666666662</v>
      </c>
      <c r="H517" s="5">
        <v>127.12266666666666</v>
      </c>
      <c r="I517" s="5">
        <v>108.89583333333333</v>
      </c>
      <c r="J517" s="5">
        <v>75.34416666666668</v>
      </c>
      <c r="K517" s="5">
        <v>111.58833333333332</v>
      </c>
      <c r="L517" s="5">
        <v>118.20666666666666</v>
      </c>
      <c r="M517" s="5">
        <v>176.90916666666666</v>
      </c>
      <c r="N517" s="5">
        <v>1192.9588333333334</v>
      </c>
      <c r="O517" s="5">
        <v>161.76033333333334</v>
      </c>
      <c r="P517" s="5">
        <v>161.76033333333334</v>
      </c>
      <c r="T517" s="6" t="str">
        <f t="shared" ref="T517:T580" si="196">+A517</f>
        <v>VILLAVICENCIO</v>
      </c>
      <c r="U517" s="48">
        <f t="shared" si="181"/>
        <v>111.5115</v>
      </c>
      <c r="V517" s="48">
        <f t="shared" si="182"/>
        <v>89.744</v>
      </c>
      <c r="W517" s="48">
        <f t="shared" si="183"/>
        <v>60.346499999999999</v>
      </c>
      <c r="X517" s="48">
        <f t="shared" si="184"/>
        <v>71.975666666666669</v>
      </c>
      <c r="Y517" s="48">
        <f t="shared" si="185"/>
        <v>66.274666666666661</v>
      </c>
      <c r="Z517" s="48">
        <f t="shared" si="186"/>
        <v>75.039666666666662</v>
      </c>
      <c r="AA517" s="48">
        <f t="shared" si="187"/>
        <v>127.12266666666666</v>
      </c>
      <c r="AB517" s="48">
        <f t="shared" si="188"/>
        <v>108.89583333333333</v>
      </c>
      <c r="AC517" s="48">
        <f t="shared" si="189"/>
        <v>75.34416666666668</v>
      </c>
      <c r="AD517" s="48">
        <f t="shared" si="190"/>
        <v>111.58833333333332</v>
      </c>
      <c r="AE517" s="48">
        <f t="shared" si="191"/>
        <v>118.20666666666666</v>
      </c>
      <c r="AF517" s="48">
        <f t="shared" si="192"/>
        <v>176.90916666666666</v>
      </c>
      <c r="AG517" s="48">
        <f t="shared" si="193"/>
        <v>1192.9588333333334</v>
      </c>
      <c r="AH517" s="48">
        <f t="shared" si="194"/>
        <v>161.76033333333334</v>
      </c>
      <c r="AI517" s="13">
        <f t="shared" si="195"/>
        <v>161.76033333333334</v>
      </c>
      <c r="AJ517" s="24">
        <f t="shared" ref="AJ517:AJ580" si="197">+AI517/$AI$702</f>
        <v>0.10217657468730501</v>
      </c>
    </row>
    <row r="518" spans="1:36">
      <c r="A518" s="6" t="s">
        <v>548</v>
      </c>
      <c r="B518" s="5">
        <v>177.19550000000001</v>
      </c>
      <c r="C518" s="5">
        <v>161.21083333333334</v>
      </c>
      <c r="D518" s="5">
        <v>216.28149999999999</v>
      </c>
      <c r="E518" s="5">
        <v>183.83233333333334</v>
      </c>
      <c r="F518" s="5">
        <v>215.90266666666668</v>
      </c>
      <c r="G518" s="5">
        <v>188.01616666666666</v>
      </c>
      <c r="H518" s="5">
        <v>73.804833333333335</v>
      </c>
      <c r="I518" s="5">
        <v>159.31816666666666</v>
      </c>
      <c r="J518" s="5">
        <v>74.949333333333328</v>
      </c>
      <c r="K518" s="5">
        <v>210.52583333333334</v>
      </c>
      <c r="L518" s="5">
        <v>65.605499999999978</v>
      </c>
      <c r="M518" s="5">
        <v>119.47716666666668</v>
      </c>
      <c r="N518" s="5">
        <v>1846.1198333333332</v>
      </c>
      <c r="O518" s="5">
        <v>98.630833333333314</v>
      </c>
      <c r="P518" s="5">
        <v>98.630833333333314</v>
      </c>
      <c r="T518" s="6" t="str">
        <f t="shared" si="196"/>
        <v>BOGOTÁ, D.C.</v>
      </c>
      <c r="U518" s="48">
        <f t="shared" si="181"/>
        <v>177.19550000000001</v>
      </c>
      <c r="V518" s="48">
        <f t="shared" si="182"/>
        <v>161.21083333333334</v>
      </c>
      <c r="W518" s="48">
        <f t="shared" si="183"/>
        <v>216.28149999999999</v>
      </c>
      <c r="X518" s="48">
        <f t="shared" si="184"/>
        <v>183.83233333333334</v>
      </c>
      <c r="Y518" s="48">
        <f t="shared" si="185"/>
        <v>215.90266666666668</v>
      </c>
      <c r="Z518" s="48">
        <f t="shared" si="186"/>
        <v>188.01616666666666</v>
      </c>
      <c r="AA518" s="48">
        <f t="shared" si="187"/>
        <v>73.804833333333335</v>
      </c>
      <c r="AB518" s="48">
        <f t="shared" si="188"/>
        <v>159.31816666666666</v>
      </c>
      <c r="AC518" s="48">
        <f t="shared" si="189"/>
        <v>74.949333333333328</v>
      </c>
      <c r="AD518" s="48">
        <f t="shared" si="190"/>
        <v>210.52583333333334</v>
      </c>
      <c r="AE518" s="48">
        <f t="shared" si="191"/>
        <v>65.605499999999978</v>
      </c>
      <c r="AF518" s="48">
        <f t="shared" si="192"/>
        <v>119.47716666666668</v>
      </c>
      <c r="AG518" s="48">
        <f t="shared" si="193"/>
        <v>1846.1198333333332</v>
      </c>
      <c r="AH518" s="48">
        <f t="shared" si="194"/>
        <v>98.630833333333314</v>
      </c>
      <c r="AI518" s="13">
        <f t="shared" si="195"/>
        <v>98.630833333333314</v>
      </c>
      <c r="AJ518" s="24">
        <f t="shared" si="197"/>
        <v>6.2300568383397231E-2</v>
      </c>
    </row>
    <row r="519" spans="1:36">
      <c r="A519" s="6" t="s">
        <v>101</v>
      </c>
      <c r="B519" s="5">
        <v>23.316666666666666</v>
      </c>
      <c r="C519" s="5">
        <v>39.146666666666661</v>
      </c>
      <c r="D519" s="5">
        <v>37.522500000000001</v>
      </c>
      <c r="E519" s="5">
        <v>37.634999999999998</v>
      </c>
      <c r="F519" s="5">
        <v>43.45</v>
      </c>
      <c r="G519" s="5">
        <v>54.965833333333336</v>
      </c>
      <c r="H519" s="5">
        <v>35.852499999999999</v>
      </c>
      <c r="I519" s="5">
        <v>45.566666666666663</v>
      </c>
      <c r="J519" s="5">
        <v>32.450000000000003</v>
      </c>
      <c r="K519" s="5">
        <v>35.535833333333336</v>
      </c>
      <c r="L519" s="5">
        <v>29.85</v>
      </c>
      <c r="M519" s="5">
        <v>39.569999999999993</v>
      </c>
      <c r="N519" s="5">
        <v>454.86166666666668</v>
      </c>
      <c r="O519" s="5">
        <v>96.337499999999991</v>
      </c>
      <c r="P519" s="5">
        <v>96.337499999999991</v>
      </c>
      <c r="T519" s="6" t="str">
        <f t="shared" si="196"/>
        <v>BARRANQUILLA</v>
      </c>
      <c r="U519" s="48">
        <f t="shared" si="181"/>
        <v>23.316666666666666</v>
      </c>
      <c r="V519" s="48">
        <f t="shared" si="182"/>
        <v>39.146666666666661</v>
      </c>
      <c r="W519" s="48">
        <f t="shared" si="183"/>
        <v>37.522500000000001</v>
      </c>
      <c r="X519" s="48">
        <f t="shared" si="184"/>
        <v>37.634999999999998</v>
      </c>
      <c r="Y519" s="48">
        <f t="shared" si="185"/>
        <v>43.45</v>
      </c>
      <c r="Z519" s="48">
        <f t="shared" si="186"/>
        <v>54.965833333333336</v>
      </c>
      <c r="AA519" s="48">
        <f t="shared" si="187"/>
        <v>35.852499999999999</v>
      </c>
      <c r="AB519" s="48">
        <f t="shared" si="188"/>
        <v>45.566666666666663</v>
      </c>
      <c r="AC519" s="48">
        <f t="shared" si="189"/>
        <v>32.450000000000003</v>
      </c>
      <c r="AD519" s="48">
        <f t="shared" si="190"/>
        <v>35.535833333333336</v>
      </c>
      <c r="AE519" s="48">
        <f t="shared" si="191"/>
        <v>29.85</v>
      </c>
      <c r="AF519" s="48">
        <f t="shared" si="192"/>
        <v>39.569999999999993</v>
      </c>
      <c r="AG519" s="48">
        <f t="shared" si="193"/>
        <v>454.86166666666668</v>
      </c>
      <c r="AH519" s="48">
        <f t="shared" si="194"/>
        <v>96.337499999999991</v>
      </c>
      <c r="AI519" s="13">
        <f t="shared" si="195"/>
        <v>96.337499999999991</v>
      </c>
      <c r="AJ519" s="24">
        <f t="shared" si="197"/>
        <v>6.0851975024397695E-2</v>
      </c>
    </row>
    <row r="520" spans="1:36">
      <c r="A520" s="6" t="s">
        <v>578</v>
      </c>
      <c r="B520" s="5">
        <v>39.5</v>
      </c>
      <c r="C520" s="5">
        <v>51.943333333333342</v>
      </c>
      <c r="D520" s="5">
        <v>77.430000000000007</v>
      </c>
      <c r="E520" s="5">
        <v>39.533333333333331</v>
      </c>
      <c r="F520" s="5">
        <v>44.101666666666667</v>
      </c>
      <c r="G520" s="5">
        <v>26.150000000000002</v>
      </c>
      <c r="H520" s="5">
        <v>20.233333333333338</v>
      </c>
      <c r="I520" s="5">
        <v>46.228333333333332</v>
      </c>
      <c r="J520" s="5">
        <v>75.173333333333318</v>
      </c>
      <c r="K520" s="5">
        <v>83.135000000000005</v>
      </c>
      <c r="L520" s="5">
        <v>39.04216666666666</v>
      </c>
      <c r="M520" s="5">
        <v>65.059166666666655</v>
      </c>
      <c r="N520" s="5">
        <v>607.52966666666657</v>
      </c>
      <c r="O520" s="5">
        <v>67.642499999999998</v>
      </c>
      <c r="P520" s="5">
        <v>67.642499999999998</v>
      </c>
      <c r="T520" s="6" t="str">
        <f t="shared" si="196"/>
        <v>MEDELLÍN</v>
      </c>
      <c r="U520" s="48">
        <f t="shared" si="181"/>
        <v>39.5</v>
      </c>
      <c r="V520" s="48">
        <f t="shared" si="182"/>
        <v>51.943333333333342</v>
      </c>
      <c r="W520" s="48">
        <f t="shared" si="183"/>
        <v>77.430000000000007</v>
      </c>
      <c r="X520" s="48">
        <f t="shared" si="184"/>
        <v>39.533333333333331</v>
      </c>
      <c r="Y520" s="48">
        <f t="shared" si="185"/>
        <v>44.101666666666667</v>
      </c>
      <c r="Z520" s="48">
        <f t="shared" si="186"/>
        <v>26.150000000000002</v>
      </c>
      <c r="AA520" s="48">
        <f t="shared" si="187"/>
        <v>20.233333333333338</v>
      </c>
      <c r="AB520" s="48">
        <f t="shared" si="188"/>
        <v>46.228333333333332</v>
      </c>
      <c r="AC520" s="48">
        <f t="shared" si="189"/>
        <v>75.173333333333318</v>
      </c>
      <c r="AD520" s="48">
        <f t="shared" si="190"/>
        <v>83.135000000000005</v>
      </c>
      <c r="AE520" s="48">
        <f t="shared" si="191"/>
        <v>39.04216666666666</v>
      </c>
      <c r="AF520" s="48">
        <f t="shared" si="192"/>
        <v>65.059166666666655</v>
      </c>
      <c r="AG520" s="48">
        <f t="shared" si="193"/>
        <v>607.52966666666657</v>
      </c>
      <c r="AH520" s="48">
        <f t="shared" si="194"/>
        <v>67.642499999999998</v>
      </c>
      <c r="AI520" s="13">
        <f t="shared" si="195"/>
        <v>67.642499999999998</v>
      </c>
      <c r="AJ520" s="24">
        <f t="shared" si="197"/>
        <v>4.2726661171276208E-2</v>
      </c>
    </row>
    <row r="521" spans="1:36">
      <c r="A521" s="6" t="s">
        <v>117</v>
      </c>
      <c r="B521" s="5">
        <v>89.48666666666665</v>
      </c>
      <c r="C521" s="5">
        <v>91.35499999999999</v>
      </c>
      <c r="D521" s="5">
        <v>93.098833333333332</v>
      </c>
      <c r="E521" s="5">
        <v>79.220833333333331</v>
      </c>
      <c r="F521" s="5">
        <v>38.569166666666668</v>
      </c>
      <c r="G521" s="5">
        <v>54.085833333333341</v>
      </c>
      <c r="H521" s="5">
        <v>68.265666666666675</v>
      </c>
      <c r="I521" s="5">
        <v>75.921666666666653</v>
      </c>
      <c r="J521" s="5">
        <v>48.950833333333328</v>
      </c>
      <c r="K521" s="5">
        <v>106.88083333333333</v>
      </c>
      <c r="L521" s="5">
        <v>55.029999999999987</v>
      </c>
      <c r="M521" s="5">
        <v>101.16500000000001</v>
      </c>
      <c r="N521" s="5">
        <v>902.03033333333315</v>
      </c>
      <c r="O521" s="5">
        <v>67.43416666666667</v>
      </c>
      <c r="P521" s="5">
        <v>67.43416666666667</v>
      </c>
      <c r="T521" s="6" t="str">
        <f t="shared" si="196"/>
        <v>SAN ANDRES - ISLA</v>
      </c>
      <c r="U521" s="48">
        <f t="shared" si="181"/>
        <v>89.48666666666665</v>
      </c>
      <c r="V521" s="48">
        <f t="shared" si="182"/>
        <v>91.35499999999999</v>
      </c>
      <c r="W521" s="48">
        <f t="shared" si="183"/>
        <v>93.098833333333332</v>
      </c>
      <c r="X521" s="48">
        <f t="shared" si="184"/>
        <v>79.220833333333331</v>
      </c>
      <c r="Y521" s="48">
        <f t="shared" si="185"/>
        <v>38.569166666666668</v>
      </c>
      <c r="Z521" s="48">
        <f t="shared" si="186"/>
        <v>54.085833333333341</v>
      </c>
      <c r="AA521" s="48">
        <f t="shared" si="187"/>
        <v>68.265666666666675</v>
      </c>
      <c r="AB521" s="48">
        <f t="shared" si="188"/>
        <v>75.921666666666653</v>
      </c>
      <c r="AC521" s="48">
        <f t="shared" si="189"/>
        <v>48.950833333333328</v>
      </c>
      <c r="AD521" s="48">
        <f t="shared" si="190"/>
        <v>106.88083333333333</v>
      </c>
      <c r="AE521" s="48">
        <f t="shared" si="191"/>
        <v>55.029999999999987</v>
      </c>
      <c r="AF521" s="48">
        <f t="shared" si="192"/>
        <v>101.16500000000001</v>
      </c>
      <c r="AG521" s="48">
        <f t="shared" si="193"/>
        <v>902.03033333333315</v>
      </c>
      <c r="AH521" s="48">
        <f t="shared" si="194"/>
        <v>67.43416666666667</v>
      </c>
      <c r="AI521" s="13">
        <f t="shared" si="195"/>
        <v>67.43416666666667</v>
      </c>
      <c r="AJ521" s="24">
        <f t="shared" si="197"/>
        <v>4.2595066571076395E-2</v>
      </c>
    </row>
    <row r="522" spans="1:36">
      <c r="A522" s="6" t="s">
        <v>119</v>
      </c>
      <c r="B522" s="5">
        <v>152.70666666666665</v>
      </c>
      <c r="C522" s="5">
        <v>152.42316666666667</v>
      </c>
      <c r="D522" s="5">
        <v>143.18</v>
      </c>
      <c r="E522" s="5">
        <v>107.74666666666667</v>
      </c>
      <c r="F522" s="5">
        <v>82.431666666666658</v>
      </c>
      <c r="G522" s="5">
        <v>103.11416666666666</v>
      </c>
      <c r="H522" s="5">
        <v>105.36749999999999</v>
      </c>
      <c r="I522" s="5">
        <v>142.31583333333333</v>
      </c>
      <c r="J522" s="5">
        <v>142.13416666666666</v>
      </c>
      <c r="K522" s="5">
        <v>150.50333333333333</v>
      </c>
      <c r="L522" s="5">
        <v>64.226666666666659</v>
      </c>
      <c r="M522" s="5">
        <v>98.247500000000002</v>
      </c>
      <c r="N522" s="5">
        <v>1444.3973333333331</v>
      </c>
      <c r="O522" s="5">
        <v>64.225166666666667</v>
      </c>
      <c r="P522" s="5">
        <v>64.225166666666667</v>
      </c>
      <c r="T522" s="6" t="str">
        <f t="shared" si="196"/>
        <v>LETICIA</v>
      </c>
      <c r="U522" s="48">
        <f t="shared" si="181"/>
        <v>152.70666666666665</v>
      </c>
      <c r="V522" s="48">
        <f t="shared" si="182"/>
        <v>152.42316666666667</v>
      </c>
      <c r="W522" s="48">
        <f t="shared" si="183"/>
        <v>143.18</v>
      </c>
      <c r="X522" s="48">
        <f t="shared" si="184"/>
        <v>107.74666666666667</v>
      </c>
      <c r="Y522" s="48">
        <f t="shared" si="185"/>
        <v>82.431666666666658</v>
      </c>
      <c r="Z522" s="48">
        <f t="shared" si="186"/>
        <v>103.11416666666666</v>
      </c>
      <c r="AA522" s="48">
        <f t="shared" si="187"/>
        <v>105.36749999999999</v>
      </c>
      <c r="AB522" s="48">
        <f t="shared" si="188"/>
        <v>142.31583333333333</v>
      </c>
      <c r="AC522" s="48">
        <f t="shared" si="189"/>
        <v>142.13416666666666</v>
      </c>
      <c r="AD522" s="48">
        <f t="shared" si="190"/>
        <v>150.50333333333333</v>
      </c>
      <c r="AE522" s="48">
        <f t="shared" si="191"/>
        <v>64.226666666666659</v>
      </c>
      <c r="AF522" s="48">
        <f t="shared" si="192"/>
        <v>98.247500000000002</v>
      </c>
      <c r="AG522" s="48">
        <f t="shared" si="193"/>
        <v>1444.3973333333331</v>
      </c>
      <c r="AH522" s="48">
        <f t="shared" si="194"/>
        <v>64.225166666666667</v>
      </c>
      <c r="AI522" s="13">
        <f t="shared" si="195"/>
        <v>64.225166666666667</v>
      </c>
      <c r="AJ522" s="24">
        <f t="shared" si="197"/>
        <v>4.056808862527863E-2</v>
      </c>
    </row>
    <row r="523" spans="1:36">
      <c r="A523" s="6" t="s">
        <v>591</v>
      </c>
      <c r="B523" s="5">
        <v>97.444999999999979</v>
      </c>
      <c r="C523" s="5">
        <v>101.85250000000001</v>
      </c>
      <c r="D523" s="5">
        <v>99.42583333333333</v>
      </c>
      <c r="E523" s="5">
        <v>44.206666666666663</v>
      </c>
      <c r="F523" s="5">
        <v>56.383333333333326</v>
      </c>
      <c r="G523" s="5">
        <v>44.290833333333325</v>
      </c>
      <c r="H523" s="5">
        <v>59.224999999999994</v>
      </c>
      <c r="I523" s="5">
        <v>60.223333333333329</v>
      </c>
      <c r="J523" s="5">
        <v>56.41333333333332</v>
      </c>
      <c r="K523" s="5">
        <v>51.056666666666658</v>
      </c>
      <c r="L523" s="5">
        <v>76.321666666666658</v>
      </c>
      <c r="M523" s="5">
        <v>84.219166666666652</v>
      </c>
      <c r="N523" s="5">
        <v>831.06333333333316</v>
      </c>
      <c r="O523" s="5">
        <v>52.666666666666671</v>
      </c>
      <c r="P523" s="5">
        <v>52.666666666666671</v>
      </c>
      <c r="T523" s="6" t="str">
        <f t="shared" si="196"/>
        <v>QUIBDÓ</v>
      </c>
      <c r="U523" s="48">
        <f t="shared" si="181"/>
        <v>97.444999999999979</v>
      </c>
      <c r="V523" s="48">
        <f t="shared" si="182"/>
        <v>101.85250000000001</v>
      </c>
      <c r="W523" s="48">
        <f t="shared" si="183"/>
        <v>99.42583333333333</v>
      </c>
      <c r="X523" s="48">
        <f t="shared" si="184"/>
        <v>44.206666666666663</v>
      </c>
      <c r="Y523" s="48">
        <f t="shared" si="185"/>
        <v>56.383333333333326</v>
      </c>
      <c r="Z523" s="48">
        <f t="shared" si="186"/>
        <v>44.290833333333325</v>
      </c>
      <c r="AA523" s="48">
        <f t="shared" si="187"/>
        <v>59.224999999999994</v>
      </c>
      <c r="AB523" s="48">
        <f t="shared" si="188"/>
        <v>60.223333333333329</v>
      </c>
      <c r="AC523" s="48">
        <f t="shared" si="189"/>
        <v>56.41333333333332</v>
      </c>
      <c r="AD523" s="48">
        <f t="shared" si="190"/>
        <v>51.056666666666658</v>
      </c>
      <c r="AE523" s="48">
        <f t="shared" si="191"/>
        <v>76.321666666666658</v>
      </c>
      <c r="AF523" s="48">
        <f t="shared" si="192"/>
        <v>84.219166666666652</v>
      </c>
      <c r="AG523" s="48">
        <f t="shared" si="193"/>
        <v>831.06333333333316</v>
      </c>
      <c r="AH523" s="48">
        <f t="shared" si="194"/>
        <v>52.666666666666671</v>
      </c>
      <c r="AI523" s="13">
        <f t="shared" si="195"/>
        <v>52.666666666666671</v>
      </c>
      <c r="AJ523" s="24">
        <f t="shared" si="197"/>
        <v>3.3267114930512827E-2</v>
      </c>
    </row>
    <row r="524" spans="1:36">
      <c r="A524" s="6" t="s">
        <v>581</v>
      </c>
      <c r="B524" s="5">
        <v>27.15</v>
      </c>
      <c r="C524" s="5">
        <v>31.150000000000002</v>
      </c>
      <c r="D524" s="5">
        <v>22.45</v>
      </c>
      <c r="E524" s="5">
        <v>20.8</v>
      </c>
      <c r="F524" s="5">
        <v>38.503499999999995</v>
      </c>
      <c r="G524" s="5">
        <v>42.123333333333328</v>
      </c>
      <c r="H524" s="5">
        <v>19.916666666666668</v>
      </c>
      <c r="I524" s="5">
        <v>36.666666666666664</v>
      </c>
      <c r="J524" s="5">
        <v>48.919166666666655</v>
      </c>
      <c r="K524" s="5">
        <v>58.580833333333324</v>
      </c>
      <c r="L524" s="5">
        <v>34.233333333333334</v>
      </c>
      <c r="M524" s="5">
        <v>63.300833333333337</v>
      </c>
      <c r="N524" s="5">
        <v>443.79433333333327</v>
      </c>
      <c r="O524" s="5">
        <v>52.116666666666667</v>
      </c>
      <c r="P524" s="5">
        <v>52.116666666666667</v>
      </c>
      <c r="T524" s="6" t="str">
        <f t="shared" si="196"/>
        <v>MONTERÍA</v>
      </c>
      <c r="U524" s="48">
        <f t="shared" si="181"/>
        <v>27.15</v>
      </c>
      <c r="V524" s="48">
        <f t="shared" si="182"/>
        <v>31.150000000000002</v>
      </c>
      <c r="W524" s="48">
        <f t="shared" si="183"/>
        <v>22.45</v>
      </c>
      <c r="X524" s="48">
        <f t="shared" si="184"/>
        <v>20.8</v>
      </c>
      <c r="Y524" s="48">
        <f t="shared" si="185"/>
        <v>38.503499999999995</v>
      </c>
      <c r="Z524" s="48">
        <f t="shared" si="186"/>
        <v>42.123333333333328</v>
      </c>
      <c r="AA524" s="48">
        <f t="shared" si="187"/>
        <v>19.916666666666668</v>
      </c>
      <c r="AB524" s="48">
        <f t="shared" si="188"/>
        <v>36.666666666666664</v>
      </c>
      <c r="AC524" s="48">
        <f t="shared" si="189"/>
        <v>48.919166666666655</v>
      </c>
      <c r="AD524" s="48">
        <f t="shared" si="190"/>
        <v>58.580833333333324</v>
      </c>
      <c r="AE524" s="48">
        <f t="shared" si="191"/>
        <v>34.233333333333334</v>
      </c>
      <c r="AF524" s="48">
        <f t="shared" si="192"/>
        <v>63.300833333333337</v>
      </c>
      <c r="AG524" s="48">
        <f t="shared" si="193"/>
        <v>443.79433333333327</v>
      </c>
      <c r="AH524" s="48">
        <f t="shared" si="194"/>
        <v>52.116666666666667</v>
      </c>
      <c r="AI524" s="13">
        <f t="shared" si="195"/>
        <v>52.116666666666667</v>
      </c>
      <c r="AJ524" s="24">
        <f t="shared" si="197"/>
        <v>3.2919705185985311E-2</v>
      </c>
    </row>
    <row r="525" spans="1:36">
      <c r="A525" s="6" t="s">
        <v>572</v>
      </c>
      <c r="B525" s="5">
        <v>60.064166666666665</v>
      </c>
      <c r="C525" s="5">
        <v>58.751500000000007</v>
      </c>
      <c r="D525" s="5">
        <v>73.608000000000004</v>
      </c>
      <c r="E525" s="5">
        <v>62.185833333333321</v>
      </c>
      <c r="F525" s="5">
        <v>42.80466666666667</v>
      </c>
      <c r="G525" s="5">
        <v>71.030833333333334</v>
      </c>
      <c r="H525" s="5">
        <v>73.716666666666669</v>
      </c>
      <c r="I525" s="5">
        <v>48.206666666666663</v>
      </c>
      <c r="J525" s="5">
        <v>66.322499999999991</v>
      </c>
      <c r="K525" s="5">
        <v>84.360833333333332</v>
      </c>
      <c r="L525" s="5">
        <v>26.546666666666667</v>
      </c>
      <c r="M525" s="5">
        <v>12.649999999999999</v>
      </c>
      <c r="N525" s="5">
        <v>680.24833333333322</v>
      </c>
      <c r="O525" s="5">
        <v>51.630833333333335</v>
      </c>
      <c r="P525" s="5">
        <v>51.630833333333335</v>
      </c>
      <c r="T525" s="6" t="str">
        <f t="shared" si="196"/>
        <v>INÍRIDA</v>
      </c>
      <c r="U525" s="48">
        <f t="shared" si="181"/>
        <v>60.064166666666665</v>
      </c>
      <c r="V525" s="48">
        <f t="shared" si="182"/>
        <v>58.751500000000007</v>
      </c>
      <c r="W525" s="48">
        <f t="shared" si="183"/>
        <v>73.608000000000004</v>
      </c>
      <c r="X525" s="48">
        <f t="shared" si="184"/>
        <v>62.185833333333321</v>
      </c>
      <c r="Y525" s="48">
        <f t="shared" si="185"/>
        <v>42.80466666666667</v>
      </c>
      <c r="Z525" s="48">
        <f t="shared" si="186"/>
        <v>71.030833333333334</v>
      </c>
      <c r="AA525" s="48">
        <f t="shared" si="187"/>
        <v>73.716666666666669</v>
      </c>
      <c r="AB525" s="48">
        <f t="shared" si="188"/>
        <v>48.206666666666663</v>
      </c>
      <c r="AC525" s="48">
        <f t="shared" si="189"/>
        <v>66.322499999999991</v>
      </c>
      <c r="AD525" s="48">
        <f t="shared" si="190"/>
        <v>84.360833333333332</v>
      </c>
      <c r="AE525" s="48">
        <f t="shared" si="191"/>
        <v>26.546666666666667</v>
      </c>
      <c r="AF525" s="48">
        <f t="shared" si="192"/>
        <v>12.649999999999999</v>
      </c>
      <c r="AG525" s="48">
        <f t="shared" si="193"/>
        <v>680.24833333333322</v>
      </c>
      <c r="AH525" s="48">
        <f t="shared" si="194"/>
        <v>51.630833333333335</v>
      </c>
      <c r="AI525" s="13">
        <f t="shared" si="195"/>
        <v>51.630833333333335</v>
      </c>
      <c r="AJ525" s="24">
        <f t="shared" si="197"/>
        <v>3.2612826578319348E-2</v>
      </c>
    </row>
    <row r="526" spans="1:36">
      <c r="A526" s="6" t="s">
        <v>530</v>
      </c>
      <c r="B526" s="5">
        <v>28.799999999999997</v>
      </c>
      <c r="C526" s="5">
        <v>30.335833333333333</v>
      </c>
      <c r="D526" s="5">
        <v>89.201666666666668</v>
      </c>
      <c r="E526" s="5">
        <v>14.716666666666665</v>
      </c>
      <c r="F526" s="5">
        <v>30.083333333333332</v>
      </c>
      <c r="G526" s="5">
        <v>47.284166666666664</v>
      </c>
      <c r="H526" s="5">
        <v>41.99</v>
      </c>
      <c r="I526" s="5">
        <v>64.806666666666658</v>
      </c>
      <c r="J526" s="5">
        <v>32.866666666666667</v>
      </c>
      <c r="K526" s="5">
        <v>57.084166666666661</v>
      </c>
      <c r="L526" s="5">
        <v>48.189166666666665</v>
      </c>
      <c r="M526" s="5">
        <v>39.268333333333338</v>
      </c>
      <c r="N526" s="5">
        <v>524.62666666666667</v>
      </c>
      <c r="O526" s="5">
        <v>43.156666666666666</v>
      </c>
      <c r="P526" s="5">
        <v>43.156666666666666</v>
      </c>
      <c r="T526" s="6" t="str">
        <f t="shared" si="196"/>
        <v>ARAUCA</v>
      </c>
      <c r="U526" s="48">
        <f t="shared" si="181"/>
        <v>28.799999999999997</v>
      </c>
      <c r="V526" s="48">
        <f t="shared" si="182"/>
        <v>30.335833333333333</v>
      </c>
      <c r="W526" s="48">
        <f t="shared" si="183"/>
        <v>89.201666666666668</v>
      </c>
      <c r="X526" s="48">
        <f t="shared" si="184"/>
        <v>14.716666666666665</v>
      </c>
      <c r="Y526" s="48">
        <f t="shared" si="185"/>
        <v>30.083333333333332</v>
      </c>
      <c r="Z526" s="48">
        <f t="shared" si="186"/>
        <v>47.284166666666664</v>
      </c>
      <c r="AA526" s="48">
        <f t="shared" si="187"/>
        <v>41.99</v>
      </c>
      <c r="AB526" s="48">
        <f t="shared" si="188"/>
        <v>64.806666666666658</v>
      </c>
      <c r="AC526" s="48">
        <f t="shared" si="189"/>
        <v>32.866666666666667</v>
      </c>
      <c r="AD526" s="48">
        <f t="shared" si="190"/>
        <v>57.084166666666661</v>
      </c>
      <c r="AE526" s="48">
        <f t="shared" si="191"/>
        <v>48.189166666666665</v>
      </c>
      <c r="AF526" s="48">
        <f t="shared" si="192"/>
        <v>39.268333333333338</v>
      </c>
      <c r="AG526" s="48">
        <f t="shared" si="193"/>
        <v>524.62666666666667</v>
      </c>
      <c r="AH526" s="48">
        <f t="shared" si="194"/>
        <v>43.156666666666666</v>
      </c>
      <c r="AI526" s="13">
        <f t="shared" si="195"/>
        <v>43.156666666666666</v>
      </c>
      <c r="AJ526" s="24">
        <f t="shared" si="197"/>
        <v>2.7260084620591742E-2</v>
      </c>
    </row>
    <row r="527" spans="1:36">
      <c r="A527" s="6" t="s">
        <v>115</v>
      </c>
      <c r="B527" s="5">
        <v>61.931333333333328</v>
      </c>
      <c r="C527" s="5">
        <v>52.19083333333333</v>
      </c>
      <c r="D527" s="5">
        <v>147.90183333333331</v>
      </c>
      <c r="E527" s="5">
        <v>34.133333333333326</v>
      </c>
      <c r="F527" s="5">
        <v>49.978666666666669</v>
      </c>
      <c r="G527" s="5">
        <v>81.653166666666664</v>
      </c>
      <c r="H527" s="5">
        <v>82.456666666666649</v>
      </c>
      <c r="I527" s="5">
        <v>74.374999999999986</v>
      </c>
      <c r="J527" s="5">
        <v>62.523333333333348</v>
      </c>
      <c r="K527" s="5">
        <v>64.965833333333336</v>
      </c>
      <c r="L527" s="5">
        <v>55.422499999999999</v>
      </c>
      <c r="M527" s="5">
        <v>45.038333333333327</v>
      </c>
      <c r="N527" s="5">
        <v>812.57083333333321</v>
      </c>
      <c r="O527" s="5">
        <v>41.435000000000002</v>
      </c>
      <c r="P527" s="5">
        <v>41.435000000000002</v>
      </c>
      <c r="T527" s="6" t="str">
        <f t="shared" si="196"/>
        <v>SARAVENA</v>
      </c>
      <c r="U527" s="48">
        <f t="shared" si="181"/>
        <v>61.931333333333328</v>
      </c>
      <c r="V527" s="48">
        <f t="shared" si="182"/>
        <v>52.19083333333333</v>
      </c>
      <c r="W527" s="48">
        <f t="shared" si="183"/>
        <v>147.90183333333331</v>
      </c>
      <c r="X527" s="48">
        <f t="shared" si="184"/>
        <v>34.133333333333326</v>
      </c>
      <c r="Y527" s="48">
        <f t="shared" si="185"/>
        <v>49.978666666666669</v>
      </c>
      <c r="Z527" s="48">
        <f t="shared" si="186"/>
        <v>81.653166666666664</v>
      </c>
      <c r="AA527" s="48">
        <f t="shared" si="187"/>
        <v>82.456666666666649</v>
      </c>
      <c r="AB527" s="48">
        <f t="shared" si="188"/>
        <v>74.374999999999986</v>
      </c>
      <c r="AC527" s="48">
        <f t="shared" si="189"/>
        <v>62.523333333333348</v>
      </c>
      <c r="AD527" s="48">
        <f t="shared" si="190"/>
        <v>64.965833333333336</v>
      </c>
      <c r="AE527" s="48">
        <f t="shared" si="191"/>
        <v>55.422499999999999</v>
      </c>
      <c r="AF527" s="48">
        <f t="shared" si="192"/>
        <v>45.038333333333327</v>
      </c>
      <c r="AG527" s="48">
        <f t="shared" si="193"/>
        <v>812.57083333333321</v>
      </c>
      <c r="AH527" s="48">
        <f t="shared" si="194"/>
        <v>41.435000000000002</v>
      </c>
      <c r="AI527" s="13">
        <f t="shared" si="195"/>
        <v>41.435000000000002</v>
      </c>
      <c r="AJ527" s="24">
        <f t="shared" si="197"/>
        <v>2.6172586844540484E-2</v>
      </c>
    </row>
    <row r="528" spans="1:36">
      <c r="A528" s="6" t="s">
        <v>595</v>
      </c>
      <c r="B528" s="5">
        <v>7.583333333333333</v>
      </c>
      <c r="C528" s="5">
        <v>10.883333333333333</v>
      </c>
      <c r="D528" s="5">
        <v>17.100000000000001</v>
      </c>
      <c r="E528" s="5">
        <v>14.016666666666667</v>
      </c>
      <c r="F528" s="5">
        <v>16.55</v>
      </c>
      <c r="G528" s="5">
        <v>27.686833333333336</v>
      </c>
      <c r="H528" s="5">
        <v>10.050000000000001</v>
      </c>
      <c r="I528" s="5">
        <v>3.8666666666666667</v>
      </c>
      <c r="J528" s="5">
        <v>12.2</v>
      </c>
      <c r="K528" s="5">
        <v>58.004166666666663</v>
      </c>
      <c r="L528" s="5">
        <v>38.857500000000002</v>
      </c>
      <c r="M528" s="5">
        <v>27.823833333333333</v>
      </c>
      <c r="N528" s="5">
        <v>244.62233333333333</v>
      </c>
      <c r="O528" s="5">
        <v>36.670333333333332</v>
      </c>
      <c r="P528" s="5">
        <v>36.670333333333332</v>
      </c>
      <c r="T528" s="6" t="str">
        <f t="shared" si="196"/>
        <v>SANTIAGO DE CALI</v>
      </c>
      <c r="U528" s="48">
        <f t="shared" si="181"/>
        <v>7.583333333333333</v>
      </c>
      <c r="V528" s="48">
        <f t="shared" si="182"/>
        <v>10.883333333333333</v>
      </c>
      <c r="W528" s="48">
        <f t="shared" si="183"/>
        <v>17.100000000000001</v>
      </c>
      <c r="X528" s="48">
        <f t="shared" si="184"/>
        <v>14.016666666666667</v>
      </c>
      <c r="Y528" s="48">
        <f t="shared" si="185"/>
        <v>16.55</v>
      </c>
      <c r="Z528" s="48">
        <f t="shared" si="186"/>
        <v>27.686833333333336</v>
      </c>
      <c r="AA528" s="48">
        <f t="shared" si="187"/>
        <v>10.050000000000001</v>
      </c>
      <c r="AB528" s="48">
        <f t="shared" si="188"/>
        <v>3.8666666666666667</v>
      </c>
      <c r="AC528" s="48">
        <f t="shared" si="189"/>
        <v>12.2</v>
      </c>
      <c r="AD528" s="48">
        <f t="shared" si="190"/>
        <v>58.004166666666663</v>
      </c>
      <c r="AE528" s="48">
        <f t="shared" si="191"/>
        <v>38.857500000000002</v>
      </c>
      <c r="AF528" s="48">
        <f t="shared" si="192"/>
        <v>27.823833333333333</v>
      </c>
      <c r="AG528" s="48">
        <f t="shared" si="193"/>
        <v>244.62233333333333</v>
      </c>
      <c r="AH528" s="48">
        <f t="shared" si="194"/>
        <v>36.670333333333332</v>
      </c>
      <c r="AI528" s="13">
        <f t="shared" si="195"/>
        <v>36.670333333333332</v>
      </c>
      <c r="AJ528" s="24">
        <f t="shared" si="197"/>
        <v>2.3162965700130669E-2</v>
      </c>
    </row>
    <row r="529" spans="1:36">
      <c r="A529" s="6" t="s">
        <v>585</v>
      </c>
      <c r="B529" s="5">
        <v>1.0833333333333333</v>
      </c>
      <c r="C529" s="5">
        <v>0.46666666666666667</v>
      </c>
      <c r="D529" s="5">
        <v>9.8000000000000007</v>
      </c>
      <c r="E529" s="5">
        <v>2.3833333333333333</v>
      </c>
      <c r="F529" s="5">
        <v>4.0666666666666664</v>
      </c>
      <c r="G529" s="5">
        <v>5.2333333333333334</v>
      </c>
      <c r="H529" s="5"/>
      <c r="I529" s="5">
        <v>6.1166666666666663</v>
      </c>
      <c r="J529" s="5">
        <v>1.1333333333333333</v>
      </c>
      <c r="K529" s="5">
        <v>2.333333333333333</v>
      </c>
      <c r="L529" s="5">
        <v>32.513833333333331</v>
      </c>
      <c r="M529" s="5">
        <v>50.984666666666669</v>
      </c>
      <c r="N529" s="5">
        <v>116.11516666666667</v>
      </c>
      <c r="O529" s="5">
        <v>33.015000000000001</v>
      </c>
      <c r="P529" s="5">
        <v>33.015000000000001</v>
      </c>
      <c r="T529" s="6" t="str">
        <f t="shared" si="196"/>
        <v>POPAYÁN</v>
      </c>
      <c r="U529" s="48">
        <f t="shared" si="181"/>
        <v>1.0833333333333333</v>
      </c>
      <c r="V529" s="48">
        <f t="shared" si="182"/>
        <v>0.46666666666666667</v>
      </c>
      <c r="W529" s="48">
        <f t="shared" si="183"/>
        <v>9.8000000000000007</v>
      </c>
      <c r="X529" s="48">
        <f t="shared" si="184"/>
        <v>2.3833333333333333</v>
      </c>
      <c r="Y529" s="48">
        <f t="shared" si="185"/>
        <v>4.0666666666666664</v>
      </c>
      <c r="Z529" s="48">
        <f t="shared" si="186"/>
        <v>5.2333333333333334</v>
      </c>
      <c r="AA529" s="48">
        <f t="shared" si="187"/>
        <v>0</v>
      </c>
      <c r="AB529" s="48">
        <f t="shared" si="188"/>
        <v>6.1166666666666663</v>
      </c>
      <c r="AC529" s="48">
        <f t="shared" si="189"/>
        <v>1.1333333333333333</v>
      </c>
      <c r="AD529" s="48">
        <f t="shared" si="190"/>
        <v>2.333333333333333</v>
      </c>
      <c r="AE529" s="48">
        <f t="shared" si="191"/>
        <v>32.513833333333331</v>
      </c>
      <c r="AF529" s="48">
        <f t="shared" si="192"/>
        <v>50.984666666666669</v>
      </c>
      <c r="AG529" s="48">
        <f t="shared" si="193"/>
        <v>116.11516666666667</v>
      </c>
      <c r="AH529" s="48">
        <f t="shared" si="194"/>
        <v>33.015000000000001</v>
      </c>
      <c r="AI529" s="13">
        <f t="shared" si="195"/>
        <v>33.015000000000001</v>
      </c>
      <c r="AJ529" s="24">
        <f t="shared" si="197"/>
        <v>2.0854059482864826E-2</v>
      </c>
    </row>
    <row r="530" spans="1:36">
      <c r="A530" s="6" t="s">
        <v>240</v>
      </c>
      <c r="B530" s="5">
        <v>1.1333333333333333</v>
      </c>
      <c r="C530" s="5">
        <v>0.15</v>
      </c>
      <c r="D530" s="5"/>
      <c r="E530" s="5">
        <v>0.15</v>
      </c>
      <c r="F530" s="5"/>
      <c r="G530" s="5">
        <v>0.15</v>
      </c>
      <c r="H530" s="5">
        <v>0.75</v>
      </c>
      <c r="I530" s="5">
        <v>8.3333333333333329E-2</v>
      </c>
      <c r="J530" s="5"/>
      <c r="K530" s="5">
        <v>13.016666666666666</v>
      </c>
      <c r="L530" s="5">
        <v>11.01</v>
      </c>
      <c r="M530" s="5">
        <v>8.15</v>
      </c>
      <c r="N530" s="5">
        <v>34.593333333333334</v>
      </c>
      <c r="O530" s="5">
        <v>31.013333333333332</v>
      </c>
      <c r="P530" s="5">
        <v>31.013333333333332</v>
      </c>
      <c r="T530" s="6" t="str">
        <f t="shared" si="196"/>
        <v>CAREPA</v>
      </c>
      <c r="U530" s="48">
        <f t="shared" si="181"/>
        <v>1.1333333333333333</v>
      </c>
      <c r="V530" s="48">
        <f t="shared" si="182"/>
        <v>0.15</v>
      </c>
      <c r="W530" s="48">
        <f t="shared" si="183"/>
        <v>0</v>
      </c>
      <c r="X530" s="48">
        <f t="shared" si="184"/>
        <v>0.15</v>
      </c>
      <c r="Y530" s="48">
        <f t="shared" si="185"/>
        <v>0</v>
      </c>
      <c r="Z530" s="48">
        <f t="shared" si="186"/>
        <v>0.15</v>
      </c>
      <c r="AA530" s="48">
        <f t="shared" si="187"/>
        <v>0.75</v>
      </c>
      <c r="AB530" s="48">
        <f t="shared" si="188"/>
        <v>8.3333333333333329E-2</v>
      </c>
      <c r="AC530" s="48">
        <f t="shared" si="189"/>
        <v>0</v>
      </c>
      <c r="AD530" s="48">
        <f t="shared" si="190"/>
        <v>13.016666666666666</v>
      </c>
      <c r="AE530" s="48">
        <f t="shared" si="191"/>
        <v>11.01</v>
      </c>
      <c r="AF530" s="48">
        <f t="shared" si="192"/>
        <v>8.15</v>
      </c>
      <c r="AG530" s="48">
        <f t="shared" si="193"/>
        <v>34.593333333333334</v>
      </c>
      <c r="AH530" s="48">
        <f t="shared" si="194"/>
        <v>31.013333333333332</v>
      </c>
      <c r="AI530" s="13">
        <f t="shared" si="195"/>
        <v>31.013333333333332</v>
      </c>
      <c r="AJ530" s="24">
        <f t="shared" si="197"/>
        <v>1.9589698564145018E-2</v>
      </c>
    </row>
    <row r="531" spans="1:36">
      <c r="A531" s="6" t="s">
        <v>587</v>
      </c>
      <c r="B531" s="5">
        <v>75.151333333333326</v>
      </c>
      <c r="C531" s="5">
        <v>55.958499999999987</v>
      </c>
      <c r="D531" s="5">
        <v>38.483333333333327</v>
      </c>
      <c r="E531" s="5">
        <v>41.16749999999999</v>
      </c>
      <c r="F531" s="5">
        <v>32.75</v>
      </c>
      <c r="G531" s="5">
        <v>66.651666666666657</v>
      </c>
      <c r="H531" s="5">
        <v>52.386500000000005</v>
      </c>
      <c r="I531" s="5">
        <v>42.124166666666667</v>
      </c>
      <c r="J531" s="5">
        <v>83.743666666666655</v>
      </c>
      <c r="K531" s="5">
        <v>53.404166666666669</v>
      </c>
      <c r="L531" s="5">
        <v>31.871666666666666</v>
      </c>
      <c r="M531" s="5">
        <v>32.073999999999998</v>
      </c>
      <c r="N531" s="5">
        <v>605.76649999999995</v>
      </c>
      <c r="O531" s="5">
        <v>30.866666666666667</v>
      </c>
      <c r="P531" s="5">
        <v>30.866666666666667</v>
      </c>
      <c r="T531" s="6" t="str">
        <f t="shared" si="196"/>
        <v>PUERTO CARREÑO</v>
      </c>
      <c r="U531" s="48">
        <f t="shared" si="181"/>
        <v>75.151333333333326</v>
      </c>
      <c r="V531" s="48">
        <f t="shared" si="182"/>
        <v>55.958499999999987</v>
      </c>
      <c r="W531" s="48">
        <f t="shared" si="183"/>
        <v>38.483333333333327</v>
      </c>
      <c r="X531" s="48">
        <f t="shared" si="184"/>
        <v>41.16749999999999</v>
      </c>
      <c r="Y531" s="48">
        <f t="shared" si="185"/>
        <v>32.75</v>
      </c>
      <c r="Z531" s="48">
        <f t="shared" si="186"/>
        <v>66.651666666666657</v>
      </c>
      <c r="AA531" s="48">
        <f t="shared" si="187"/>
        <v>52.386500000000005</v>
      </c>
      <c r="AB531" s="48">
        <f t="shared" si="188"/>
        <v>42.124166666666667</v>
      </c>
      <c r="AC531" s="48">
        <f t="shared" si="189"/>
        <v>83.743666666666655</v>
      </c>
      <c r="AD531" s="48">
        <f t="shared" si="190"/>
        <v>53.404166666666669</v>
      </c>
      <c r="AE531" s="48">
        <f t="shared" si="191"/>
        <v>31.871666666666666</v>
      </c>
      <c r="AF531" s="48">
        <f t="shared" si="192"/>
        <v>32.073999999999998</v>
      </c>
      <c r="AG531" s="48">
        <f t="shared" si="193"/>
        <v>605.76649999999995</v>
      </c>
      <c r="AH531" s="48">
        <f t="shared" si="194"/>
        <v>30.866666666666667</v>
      </c>
      <c r="AI531" s="13">
        <f t="shared" si="195"/>
        <v>30.866666666666667</v>
      </c>
      <c r="AJ531" s="24">
        <f t="shared" si="197"/>
        <v>1.9497055965604349E-2</v>
      </c>
    </row>
    <row r="532" spans="1:36">
      <c r="A532" s="6" t="s">
        <v>143</v>
      </c>
      <c r="B532" s="5">
        <v>15.1</v>
      </c>
      <c r="C532" s="5">
        <v>38.289166666666659</v>
      </c>
      <c r="D532" s="5">
        <v>32.174166666666672</v>
      </c>
      <c r="E532" s="5">
        <v>31.560833333333335</v>
      </c>
      <c r="F532" s="5">
        <v>31.376666666666665</v>
      </c>
      <c r="G532" s="5">
        <v>36.234166666666667</v>
      </c>
      <c r="H532" s="5">
        <v>40.072500000000005</v>
      </c>
      <c r="I532" s="5">
        <v>18.809166666666666</v>
      </c>
      <c r="J532" s="5">
        <v>25.15</v>
      </c>
      <c r="K532" s="5">
        <v>23.066666666666666</v>
      </c>
      <c r="L532" s="5">
        <v>27.133333333333333</v>
      </c>
      <c r="M532" s="5">
        <v>2.083333333333333</v>
      </c>
      <c r="N532" s="5">
        <v>321.04999999999995</v>
      </c>
      <c r="O532" s="5">
        <v>27.002500000000001</v>
      </c>
      <c r="P532" s="5">
        <v>27.002500000000001</v>
      </c>
      <c r="T532" s="6" t="str">
        <f t="shared" si="196"/>
        <v>LA MACARENA</v>
      </c>
      <c r="U532" s="48">
        <f t="shared" si="181"/>
        <v>15.1</v>
      </c>
      <c r="V532" s="48">
        <f t="shared" si="182"/>
        <v>38.289166666666659</v>
      </c>
      <c r="W532" s="48">
        <f t="shared" si="183"/>
        <v>32.174166666666672</v>
      </c>
      <c r="X532" s="48">
        <f t="shared" si="184"/>
        <v>31.560833333333335</v>
      </c>
      <c r="Y532" s="48">
        <f t="shared" si="185"/>
        <v>31.376666666666665</v>
      </c>
      <c r="Z532" s="48">
        <f t="shared" si="186"/>
        <v>36.234166666666667</v>
      </c>
      <c r="AA532" s="48">
        <f t="shared" si="187"/>
        <v>40.072500000000005</v>
      </c>
      <c r="AB532" s="48">
        <f t="shared" si="188"/>
        <v>18.809166666666666</v>
      </c>
      <c r="AC532" s="48">
        <f t="shared" si="189"/>
        <v>25.15</v>
      </c>
      <c r="AD532" s="48">
        <f t="shared" si="190"/>
        <v>23.066666666666666</v>
      </c>
      <c r="AE532" s="48">
        <f t="shared" si="191"/>
        <v>27.133333333333333</v>
      </c>
      <c r="AF532" s="48">
        <f t="shared" si="192"/>
        <v>2.083333333333333</v>
      </c>
      <c r="AG532" s="48">
        <f t="shared" si="193"/>
        <v>321.04999999999995</v>
      </c>
      <c r="AH532" s="48">
        <f t="shared" si="194"/>
        <v>27.002500000000001</v>
      </c>
      <c r="AI532" s="13">
        <f t="shared" si="195"/>
        <v>27.002500000000001</v>
      </c>
      <c r="AJ532" s="24">
        <f t="shared" si="197"/>
        <v>1.7056239321098211E-2</v>
      </c>
    </row>
    <row r="533" spans="1:36">
      <c r="A533" s="6" t="s">
        <v>36</v>
      </c>
      <c r="B533" s="5">
        <v>15.950000000000003</v>
      </c>
      <c r="C533" s="5">
        <v>21.816666666666666</v>
      </c>
      <c r="D533" s="5">
        <v>8.8833333333333346</v>
      </c>
      <c r="E533" s="5">
        <v>18.983333333333331</v>
      </c>
      <c r="F533" s="5">
        <v>25.470666666666666</v>
      </c>
      <c r="G533" s="5">
        <v>29.383333333333333</v>
      </c>
      <c r="H533" s="5">
        <v>16.383333333333336</v>
      </c>
      <c r="I533" s="5">
        <v>23.35</v>
      </c>
      <c r="J533" s="5">
        <v>18.599999999999998</v>
      </c>
      <c r="K533" s="5">
        <v>21.633333333333333</v>
      </c>
      <c r="L533" s="5">
        <v>26.716666666666669</v>
      </c>
      <c r="M533" s="5">
        <v>24.8</v>
      </c>
      <c r="N533" s="5">
        <v>251.97066666666663</v>
      </c>
      <c r="O533" s="5">
        <v>26.983333333333334</v>
      </c>
      <c r="P533" s="5">
        <v>26.983333333333334</v>
      </c>
      <c r="T533" s="6" t="str">
        <f t="shared" si="196"/>
        <v>BUCARAMANGA</v>
      </c>
      <c r="U533" s="48">
        <f t="shared" si="181"/>
        <v>15.950000000000003</v>
      </c>
      <c r="V533" s="48">
        <f t="shared" si="182"/>
        <v>21.816666666666666</v>
      </c>
      <c r="W533" s="48">
        <f t="shared" si="183"/>
        <v>8.8833333333333346</v>
      </c>
      <c r="X533" s="48">
        <f t="shared" si="184"/>
        <v>18.983333333333331</v>
      </c>
      <c r="Y533" s="48">
        <f t="shared" si="185"/>
        <v>25.470666666666666</v>
      </c>
      <c r="Z533" s="48">
        <f t="shared" si="186"/>
        <v>29.383333333333333</v>
      </c>
      <c r="AA533" s="48">
        <f t="shared" si="187"/>
        <v>16.383333333333336</v>
      </c>
      <c r="AB533" s="48">
        <f t="shared" si="188"/>
        <v>23.35</v>
      </c>
      <c r="AC533" s="48">
        <f t="shared" si="189"/>
        <v>18.599999999999998</v>
      </c>
      <c r="AD533" s="48">
        <f t="shared" si="190"/>
        <v>21.633333333333333</v>
      </c>
      <c r="AE533" s="48">
        <f t="shared" si="191"/>
        <v>26.716666666666669</v>
      </c>
      <c r="AF533" s="48">
        <f t="shared" si="192"/>
        <v>24.8</v>
      </c>
      <c r="AG533" s="48">
        <f t="shared" si="193"/>
        <v>251.97066666666663</v>
      </c>
      <c r="AH533" s="48">
        <f t="shared" si="194"/>
        <v>26.983333333333334</v>
      </c>
      <c r="AI533" s="13">
        <f t="shared" si="195"/>
        <v>26.983333333333334</v>
      </c>
      <c r="AJ533" s="24">
        <f t="shared" si="197"/>
        <v>1.7044132617879827E-2</v>
      </c>
    </row>
    <row r="534" spans="1:36">
      <c r="A534" s="6" t="s">
        <v>580</v>
      </c>
      <c r="B534" s="5">
        <v>52.692999999999998</v>
      </c>
      <c r="C534" s="5">
        <v>28.487833333333331</v>
      </c>
      <c r="D534" s="5">
        <v>36.155000000000001</v>
      </c>
      <c r="E534" s="5">
        <v>41.466666666666669</v>
      </c>
      <c r="F534" s="5">
        <v>34.516666666666666</v>
      </c>
      <c r="G534" s="5">
        <v>61.864166666666669</v>
      </c>
      <c r="H534" s="5">
        <v>44.316666666666663</v>
      </c>
      <c r="I534" s="5">
        <v>74.343333333333334</v>
      </c>
      <c r="J534" s="5">
        <v>55.475833333333334</v>
      </c>
      <c r="K534" s="5">
        <v>56.168166666666671</v>
      </c>
      <c r="L534" s="5">
        <v>24.839166666666667</v>
      </c>
      <c r="M534" s="5">
        <v>7.8833333333333329</v>
      </c>
      <c r="N534" s="5">
        <v>518.20983333333334</v>
      </c>
      <c r="O534" s="5">
        <v>26.026666666666667</v>
      </c>
      <c r="P534" s="5">
        <v>26.026666666666667</v>
      </c>
      <c r="T534" s="6" t="str">
        <f t="shared" si="196"/>
        <v>MITÚ</v>
      </c>
      <c r="U534" s="48">
        <f t="shared" si="181"/>
        <v>52.692999999999998</v>
      </c>
      <c r="V534" s="48">
        <f t="shared" si="182"/>
        <v>28.487833333333331</v>
      </c>
      <c r="W534" s="48">
        <f t="shared" si="183"/>
        <v>36.155000000000001</v>
      </c>
      <c r="X534" s="48">
        <f t="shared" si="184"/>
        <v>41.466666666666669</v>
      </c>
      <c r="Y534" s="48">
        <f t="shared" si="185"/>
        <v>34.516666666666666</v>
      </c>
      <c r="Z534" s="48">
        <f t="shared" si="186"/>
        <v>61.864166666666669</v>
      </c>
      <c r="AA534" s="48">
        <f t="shared" si="187"/>
        <v>44.316666666666663</v>
      </c>
      <c r="AB534" s="48">
        <f t="shared" si="188"/>
        <v>74.343333333333334</v>
      </c>
      <c r="AC534" s="48">
        <f t="shared" si="189"/>
        <v>55.475833333333334</v>
      </c>
      <c r="AD534" s="48">
        <f t="shared" si="190"/>
        <v>56.168166666666671</v>
      </c>
      <c r="AE534" s="48">
        <f t="shared" si="191"/>
        <v>24.839166666666667</v>
      </c>
      <c r="AF534" s="48">
        <f t="shared" si="192"/>
        <v>7.8833333333333329</v>
      </c>
      <c r="AG534" s="48">
        <f t="shared" si="193"/>
        <v>518.20983333333334</v>
      </c>
      <c r="AH534" s="48">
        <f t="shared" si="194"/>
        <v>26.026666666666667</v>
      </c>
      <c r="AI534" s="13">
        <f t="shared" si="195"/>
        <v>26.026666666666667</v>
      </c>
      <c r="AJ534" s="24">
        <f t="shared" si="197"/>
        <v>1.6439850213762285E-2</v>
      </c>
    </row>
    <row r="535" spans="1:36">
      <c r="A535" s="6" t="s">
        <v>50</v>
      </c>
      <c r="B535" s="5">
        <v>4.7833333333333332</v>
      </c>
      <c r="C535" s="5">
        <v>6.416666666666667</v>
      </c>
      <c r="D535" s="5">
        <v>28.090833333333336</v>
      </c>
      <c r="E535" s="5">
        <v>2.95</v>
      </c>
      <c r="F535" s="5">
        <v>7.6166666666666671</v>
      </c>
      <c r="G535" s="5">
        <v>22.722333333333335</v>
      </c>
      <c r="H535" s="5">
        <v>11.866666666666667</v>
      </c>
      <c r="I535" s="5">
        <v>1.0666666666666667</v>
      </c>
      <c r="J535" s="5">
        <v>5.6</v>
      </c>
      <c r="K535" s="5">
        <v>22.849999999999998</v>
      </c>
      <c r="L535" s="5">
        <v>17.033333333333331</v>
      </c>
      <c r="M535" s="5">
        <v>15.933333333333335</v>
      </c>
      <c r="N535" s="5">
        <v>146.92983333333333</v>
      </c>
      <c r="O535" s="5">
        <v>22.390499999999999</v>
      </c>
      <c r="P535" s="5">
        <v>22.390499999999999</v>
      </c>
      <c r="T535" s="6" t="str">
        <f t="shared" si="196"/>
        <v>RIONEGRO - ANTIOQUIA</v>
      </c>
      <c r="U535" s="48">
        <f t="shared" si="181"/>
        <v>4.7833333333333332</v>
      </c>
      <c r="V535" s="48">
        <f t="shared" si="182"/>
        <v>6.416666666666667</v>
      </c>
      <c r="W535" s="48">
        <f t="shared" si="183"/>
        <v>28.090833333333336</v>
      </c>
      <c r="X535" s="48">
        <f t="shared" si="184"/>
        <v>2.95</v>
      </c>
      <c r="Y535" s="48">
        <f t="shared" si="185"/>
        <v>7.6166666666666671</v>
      </c>
      <c r="Z535" s="48">
        <f t="shared" si="186"/>
        <v>22.722333333333335</v>
      </c>
      <c r="AA535" s="48">
        <f t="shared" si="187"/>
        <v>11.866666666666667</v>
      </c>
      <c r="AB535" s="48">
        <f t="shared" si="188"/>
        <v>1.0666666666666667</v>
      </c>
      <c r="AC535" s="48">
        <f t="shared" si="189"/>
        <v>5.6</v>
      </c>
      <c r="AD535" s="48">
        <f t="shared" si="190"/>
        <v>22.849999999999998</v>
      </c>
      <c r="AE535" s="48">
        <f t="shared" si="191"/>
        <v>17.033333333333331</v>
      </c>
      <c r="AF535" s="48">
        <f t="shared" si="192"/>
        <v>15.933333333333335</v>
      </c>
      <c r="AG535" s="48">
        <f t="shared" si="193"/>
        <v>146.92983333333333</v>
      </c>
      <c r="AH535" s="48">
        <f t="shared" si="194"/>
        <v>22.390499999999999</v>
      </c>
      <c r="AI535" s="13">
        <f t="shared" si="195"/>
        <v>22.390499999999999</v>
      </c>
      <c r="AJ535" s="24">
        <f t="shared" si="197"/>
        <v>1.4143050699714822E-2</v>
      </c>
    </row>
    <row r="536" spans="1:36">
      <c r="A536" s="6" t="s">
        <v>160</v>
      </c>
      <c r="B536" s="5">
        <v>4.5999999999999996</v>
      </c>
      <c r="C536" s="5">
        <v>3.1333333333333329</v>
      </c>
      <c r="D536" s="5">
        <v>8.1999999999999993</v>
      </c>
      <c r="E536" s="5">
        <v>2.1166666666666667</v>
      </c>
      <c r="F536" s="5">
        <v>2.8166666666666669</v>
      </c>
      <c r="G536" s="5">
        <v>2.0666666666666669</v>
      </c>
      <c r="H536" s="5">
        <v>7.9499999999999993</v>
      </c>
      <c r="I536" s="5"/>
      <c r="J536" s="5">
        <v>2.5</v>
      </c>
      <c r="K536" s="5">
        <v>67.086166666666671</v>
      </c>
      <c r="L536" s="5">
        <v>63.013833333333331</v>
      </c>
      <c r="M536" s="5">
        <v>74.415833333333339</v>
      </c>
      <c r="N536" s="5">
        <v>237.89916666666664</v>
      </c>
      <c r="O536" s="5">
        <v>19.011000000000003</v>
      </c>
      <c r="P536" s="5">
        <v>19.011000000000003</v>
      </c>
      <c r="T536" s="6" t="str">
        <f t="shared" si="196"/>
        <v>RIOHACHA</v>
      </c>
      <c r="U536" s="48">
        <f t="shared" si="181"/>
        <v>4.5999999999999996</v>
      </c>
      <c r="V536" s="48">
        <f t="shared" si="182"/>
        <v>3.1333333333333329</v>
      </c>
      <c r="W536" s="48">
        <f t="shared" si="183"/>
        <v>8.1999999999999993</v>
      </c>
      <c r="X536" s="48">
        <f t="shared" si="184"/>
        <v>2.1166666666666667</v>
      </c>
      <c r="Y536" s="48">
        <f t="shared" si="185"/>
        <v>2.8166666666666669</v>
      </c>
      <c r="Z536" s="48">
        <f t="shared" si="186"/>
        <v>2.0666666666666669</v>
      </c>
      <c r="AA536" s="48">
        <f t="shared" si="187"/>
        <v>7.9499999999999993</v>
      </c>
      <c r="AB536" s="48">
        <f t="shared" si="188"/>
        <v>0</v>
      </c>
      <c r="AC536" s="48">
        <f t="shared" si="189"/>
        <v>2.5</v>
      </c>
      <c r="AD536" s="48">
        <f t="shared" si="190"/>
        <v>67.086166666666671</v>
      </c>
      <c r="AE536" s="48">
        <f t="shared" si="191"/>
        <v>63.013833333333331</v>
      </c>
      <c r="AF536" s="48">
        <f t="shared" si="192"/>
        <v>74.415833333333339</v>
      </c>
      <c r="AG536" s="48">
        <f t="shared" si="193"/>
        <v>237.89916666666664</v>
      </c>
      <c r="AH536" s="48">
        <f t="shared" si="194"/>
        <v>19.011000000000003</v>
      </c>
      <c r="AI536" s="13">
        <f t="shared" si="195"/>
        <v>19.011000000000003</v>
      </c>
      <c r="AJ536" s="24">
        <f t="shared" si="197"/>
        <v>1.2008375733113532E-2</v>
      </c>
    </row>
    <row r="537" spans="1:36">
      <c r="A537" s="6" t="s">
        <v>291</v>
      </c>
      <c r="B537" s="5">
        <v>36.000999999999998</v>
      </c>
      <c r="C537" s="5">
        <v>9.3000000000000007</v>
      </c>
      <c r="D537" s="5">
        <v>4</v>
      </c>
      <c r="E537" s="5"/>
      <c r="F537" s="5"/>
      <c r="G537" s="5">
        <v>16</v>
      </c>
      <c r="H537" s="5">
        <v>10.008999999999999</v>
      </c>
      <c r="I537" s="5">
        <v>24.013999999999999</v>
      </c>
      <c r="J537" s="5">
        <v>15.008999999999999</v>
      </c>
      <c r="K537" s="5">
        <v>13.004</v>
      </c>
      <c r="L537" s="5">
        <v>9</v>
      </c>
      <c r="M537" s="5">
        <v>25.004000000000001</v>
      </c>
      <c r="N537" s="5">
        <v>161.34099999999998</v>
      </c>
      <c r="O537" s="5">
        <v>18.001999999999999</v>
      </c>
      <c r="P537" s="5">
        <v>18.001999999999999</v>
      </c>
      <c r="T537" s="6" t="str">
        <f t="shared" si="196"/>
        <v>FRONTINO</v>
      </c>
      <c r="U537" s="48">
        <f t="shared" si="181"/>
        <v>36.000999999999998</v>
      </c>
      <c r="V537" s="48">
        <f t="shared" si="182"/>
        <v>9.3000000000000007</v>
      </c>
      <c r="W537" s="48">
        <f t="shared" si="183"/>
        <v>4</v>
      </c>
      <c r="X537" s="48">
        <f t="shared" si="184"/>
        <v>0</v>
      </c>
      <c r="Y537" s="48">
        <f t="shared" si="185"/>
        <v>0</v>
      </c>
      <c r="Z537" s="48">
        <f t="shared" si="186"/>
        <v>16</v>
      </c>
      <c r="AA537" s="48">
        <f t="shared" si="187"/>
        <v>10.008999999999999</v>
      </c>
      <c r="AB537" s="48">
        <f t="shared" si="188"/>
        <v>24.013999999999999</v>
      </c>
      <c r="AC537" s="48">
        <f t="shared" si="189"/>
        <v>15.008999999999999</v>
      </c>
      <c r="AD537" s="48">
        <f t="shared" si="190"/>
        <v>13.004</v>
      </c>
      <c r="AE537" s="48">
        <f t="shared" si="191"/>
        <v>9</v>
      </c>
      <c r="AF537" s="48">
        <f t="shared" si="192"/>
        <v>25.004000000000001</v>
      </c>
      <c r="AG537" s="48">
        <f t="shared" si="193"/>
        <v>161.34099999999998</v>
      </c>
      <c r="AH537" s="48">
        <f t="shared" si="194"/>
        <v>18.001999999999999</v>
      </c>
      <c r="AI537" s="13">
        <f t="shared" si="195"/>
        <v>18.001999999999999</v>
      </c>
      <c r="AJ537" s="24">
        <f t="shared" si="197"/>
        <v>1.1371036765425793E-2</v>
      </c>
    </row>
    <row r="538" spans="1:36">
      <c r="A538" s="6" t="s">
        <v>89</v>
      </c>
      <c r="B538" s="5">
        <v>2.25</v>
      </c>
      <c r="C538" s="5">
        <v>31.17133333333333</v>
      </c>
      <c r="D538" s="5">
        <v>12.005500000000001</v>
      </c>
      <c r="E538" s="5">
        <v>10.233333333333334</v>
      </c>
      <c r="F538" s="5">
        <v>10.6</v>
      </c>
      <c r="G538" s="5">
        <v>6.4</v>
      </c>
      <c r="H538" s="5">
        <v>2.083333333333333</v>
      </c>
      <c r="I538" s="5">
        <v>5.15</v>
      </c>
      <c r="J538" s="5">
        <v>1</v>
      </c>
      <c r="K538" s="5"/>
      <c r="L538" s="5">
        <v>10.5</v>
      </c>
      <c r="M538" s="5">
        <v>33.150166666666671</v>
      </c>
      <c r="N538" s="5">
        <v>124.54366666666667</v>
      </c>
      <c r="O538" s="5">
        <v>15.366666666666667</v>
      </c>
      <c r="P538" s="5">
        <v>15.366666666666667</v>
      </c>
      <c r="T538" s="6" t="str">
        <f t="shared" si="196"/>
        <v>NEIVA</v>
      </c>
      <c r="U538" s="48">
        <f t="shared" si="181"/>
        <v>2.25</v>
      </c>
      <c r="V538" s="48">
        <f t="shared" si="182"/>
        <v>31.17133333333333</v>
      </c>
      <c r="W538" s="48">
        <f t="shared" si="183"/>
        <v>12.005500000000001</v>
      </c>
      <c r="X538" s="48">
        <f t="shared" si="184"/>
        <v>10.233333333333334</v>
      </c>
      <c r="Y538" s="48">
        <f t="shared" si="185"/>
        <v>10.6</v>
      </c>
      <c r="Z538" s="48">
        <f t="shared" si="186"/>
        <v>6.4</v>
      </c>
      <c r="AA538" s="48">
        <f t="shared" si="187"/>
        <v>2.083333333333333</v>
      </c>
      <c r="AB538" s="48">
        <f t="shared" si="188"/>
        <v>5.15</v>
      </c>
      <c r="AC538" s="48">
        <f t="shared" si="189"/>
        <v>1</v>
      </c>
      <c r="AD538" s="48">
        <f t="shared" si="190"/>
        <v>0</v>
      </c>
      <c r="AE538" s="48">
        <f t="shared" si="191"/>
        <v>10.5</v>
      </c>
      <c r="AF538" s="48">
        <f t="shared" si="192"/>
        <v>33.150166666666671</v>
      </c>
      <c r="AG538" s="48">
        <f t="shared" si="193"/>
        <v>124.54366666666667</v>
      </c>
      <c r="AH538" s="48">
        <f t="shared" si="194"/>
        <v>15.366666666666667</v>
      </c>
      <c r="AI538" s="13">
        <f t="shared" si="195"/>
        <v>15.366666666666667</v>
      </c>
      <c r="AJ538" s="24">
        <f t="shared" si="197"/>
        <v>9.7064177107382341E-3</v>
      </c>
    </row>
    <row r="539" spans="1:36">
      <c r="A539" s="6" t="s">
        <v>141</v>
      </c>
      <c r="B539" s="5">
        <v>21.166666666666668</v>
      </c>
      <c r="C539" s="5">
        <v>1.0166666666666666</v>
      </c>
      <c r="D539" s="5">
        <v>4.666666666666667</v>
      </c>
      <c r="E539" s="5">
        <v>4.1500000000000004</v>
      </c>
      <c r="F539" s="5">
        <v>4.3</v>
      </c>
      <c r="G539" s="5">
        <v>1.25</v>
      </c>
      <c r="H539" s="5">
        <v>5.35</v>
      </c>
      <c r="I539" s="5">
        <v>4.05</v>
      </c>
      <c r="J539" s="5">
        <v>4.0333333333333332</v>
      </c>
      <c r="K539" s="5">
        <v>1.75</v>
      </c>
      <c r="L539" s="5">
        <v>4.4166666666666661</v>
      </c>
      <c r="M539" s="5">
        <v>5.166666666666667</v>
      </c>
      <c r="N539" s="5">
        <v>61.316666666666656</v>
      </c>
      <c r="O539" s="5">
        <v>15.308333333333334</v>
      </c>
      <c r="P539" s="5">
        <v>15.308333333333334</v>
      </c>
      <c r="T539" s="6" t="str">
        <f t="shared" si="196"/>
        <v>SANTA MARTA</v>
      </c>
      <c r="U539" s="48">
        <f t="shared" si="181"/>
        <v>21.166666666666668</v>
      </c>
      <c r="V539" s="48">
        <f t="shared" si="182"/>
        <v>1.0166666666666666</v>
      </c>
      <c r="W539" s="48">
        <f t="shared" si="183"/>
        <v>4.666666666666667</v>
      </c>
      <c r="X539" s="48">
        <f t="shared" si="184"/>
        <v>4.1500000000000004</v>
      </c>
      <c r="Y539" s="48">
        <f t="shared" si="185"/>
        <v>4.3</v>
      </c>
      <c r="Z539" s="48">
        <f t="shared" si="186"/>
        <v>1.25</v>
      </c>
      <c r="AA539" s="48">
        <f t="shared" si="187"/>
        <v>5.35</v>
      </c>
      <c r="AB539" s="48">
        <f t="shared" si="188"/>
        <v>4.05</v>
      </c>
      <c r="AC539" s="48">
        <f t="shared" si="189"/>
        <v>4.0333333333333332</v>
      </c>
      <c r="AD539" s="48">
        <f t="shared" si="190"/>
        <v>1.75</v>
      </c>
      <c r="AE539" s="48">
        <f t="shared" si="191"/>
        <v>4.4166666666666661</v>
      </c>
      <c r="AF539" s="48">
        <f t="shared" si="192"/>
        <v>5.166666666666667</v>
      </c>
      <c r="AG539" s="48">
        <f t="shared" si="193"/>
        <v>61.316666666666656</v>
      </c>
      <c r="AH539" s="48">
        <f t="shared" si="194"/>
        <v>15.308333333333334</v>
      </c>
      <c r="AI539" s="13">
        <f t="shared" si="195"/>
        <v>15.308333333333334</v>
      </c>
      <c r="AJ539" s="24">
        <f t="shared" si="197"/>
        <v>9.6695712226822876E-3</v>
      </c>
    </row>
    <row r="540" spans="1:36">
      <c r="A540" s="6" t="s">
        <v>129</v>
      </c>
      <c r="B540" s="5">
        <v>20.45</v>
      </c>
      <c r="C540" s="5">
        <v>28.95</v>
      </c>
      <c r="D540" s="5">
        <v>27.366666666666664</v>
      </c>
      <c r="E540" s="5">
        <v>10.266666666666666</v>
      </c>
      <c r="F540" s="5">
        <v>18.266666666666666</v>
      </c>
      <c r="G540" s="5">
        <v>27</v>
      </c>
      <c r="H540" s="5">
        <v>29.766666666666666</v>
      </c>
      <c r="I540" s="5">
        <v>24.239000000000001</v>
      </c>
      <c r="J540" s="5">
        <v>26.388833333333338</v>
      </c>
      <c r="K540" s="5">
        <v>47.342499999999994</v>
      </c>
      <c r="L540" s="5">
        <v>8.2833333333333332</v>
      </c>
      <c r="M540" s="5">
        <v>16.068166666666666</v>
      </c>
      <c r="N540" s="5">
        <v>284.38850000000002</v>
      </c>
      <c r="O540" s="5">
        <v>15.120833333333334</v>
      </c>
      <c r="P540" s="5">
        <v>15.120833333333334</v>
      </c>
      <c r="T540" s="6" t="str">
        <f t="shared" si="196"/>
        <v>LA PRIMAVERA</v>
      </c>
      <c r="U540" s="48">
        <f t="shared" si="181"/>
        <v>20.45</v>
      </c>
      <c r="V540" s="48">
        <f t="shared" si="182"/>
        <v>28.95</v>
      </c>
      <c r="W540" s="48">
        <f t="shared" si="183"/>
        <v>27.366666666666664</v>
      </c>
      <c r="X540" s="48">
        <f t="shared" si="184"/>
        <v>10.266666666666666</v>
      </c>
      <c r="Y540" s="48">
        <f t="shared" si="185"/>
        <v>18.266666666666666</v>
      </c>
      <c r="Z540" s="48">
        <f t="shared" si="186"/>
        <v>27</v>
      </c>
      <c r="AA540" s="48">
        <f t="shared" si="187"/>
        <v>29.766666666666666</v>
      </c>
      <c r="AB540" s="48">
        <f t="shared" si="188"/>
        <v>24.239000000000001</v>
      </c>
      <c r="AC540" s="48">
        <f t="shared" si="189"/>
        <v>26.388833333333338</v>
      </c>
      <c r="AD540" s="48">
        <f t="shared" si="190"/>
        <v>47.342499999999994</v>
      </c>
      <c r="AE540" s="48">
        <f t="shared" si="191"/>
        <v>8.2833333333333332</v>
      </c>
      <c r="AF540" s="48">
        <f t="shared" si="192"/>
        <v>16.068166666666666</v>
      </c>
      <c r="AG540" s="48">
        <f t="shared" si="193"/>
        <v>284.38850000000002</v>
      </c>
      <c r="AH540" s="48">
        <f t="shared" si="194"/>
        <v>15.120833333333334</v>
      </c>
      <c r="AI540" s="13">
        <f t="shared" si="195"/>
        <v>15.120833333333334</v>
      </c>
      <c r="AJ540" s="24">
        <f t="shared" si="197"/>
        <v>9.5511360825024545E-3</v>
      </c>
    </row>
    <row r="541" spans="1:36">
      <c r="A541" s="6" t="s">
        <v>103</v>
      </c>
      <c r="B541" s="5">
        <v>8.5166666666666657</v>
      </c>
      <c r="C541" s="5">
        <v>1.1500000000000001</v>
      </c>
      <c r="D541" s="5">
        <v>14.516666666666669</v>
      </c>
      <c r="E541" s="5">
        <v>2.1833333333333336</v>
      </c>
      <c r="F541" s="5">
        <v>12.583333333333334</v>
      </c>
      <c r="G541" s="5">
        <v>16.853333333333332</v>
      </c>
      <c r="H541" s="5">
        <v>11.516666666666666</v>
      </c>
      <c r="I541" s="5">
        <v>2.95</v>
      </c>
      <c r="J541" s="5">
        <v>11.833333333333334</v>
      </c>
      <c r="K541" s="5">
        <v>18.350000000000001</v>
      </c>
      <c r="L541" s="5">
        <v>26.5</v>
      </c>
      <c r="M541" s="5">
        <v>19.599999999999998</v>
      </c>
      <c r="N541" s="5">
        <v>146.55333333333331</v>
      </c>
      <c r="O541" s="5">
        <v>14.833333333333332</v>
      </c>
      <c r="P541" s="5">
        <v>14.833333333333332</v>
      </c>
      <c r="T541" s="6" t="str">
        <f t="shared" si="196"/>
        <v>PASTO</v>
      </c>
      <c r="U541" s="48">
        <f t="shared" si="181"/>
        <v>8.5166666666666657</v>
      </c>
      <c r="V541" s="48">
        <f t="shared" si="182"/>
        <v>1.1500000000000001</v>
      </c>
      <c r="W541" s="48">
        <f t="shared" si="183"/>
        <v>14.516666666666669</v>
      </c>
      <c r="X541" s="48">
        <f t="shared" si="184"/>
        <v>2.1833333333333336</v>
      </c>
      <c r="Y541" s="48">
        <f t="shared" si="185"/>
        <v>12.583333333333334</v>
      </c>
      <c r="Z541" s="48">
        <f t="shared" si="186"/>
        <v>16.853333333333332</v>
      </c>
      <c r="AA541" s="48">
        <f t="shared" si="187"/>
        <v>11.516666666666666</v>
      </c>
      <c r="AB541" s="48">
        <f t="shared" si="188"/>
        <v>2.95</v>
      </c>
      <c r="AC541" s="48">
        <f t="shared" si="189"/>
        <v>11.833333333333334</v>
      </c>
      <c r="AD541" s="48">
        <f t="shared" si="190"/>
        <v>18.350000000000001</v>
      </c>
      <c r="AE541" s="48">
        <f t="shared" si="191"/>
        <v>26.5</v>
      </c>
      <c r="AF541" s="48">
        <f t="shared" si="192"/>
        <v>19.599999999999998</v>
      </c>
      <c r="AG541" s="48">
        <f t="shared" si="193"/>
        <v>146.55333333333331</v>
      </c>
      <c r="AH541" s="48">
        <f t="shared" si="194"/>
        <v>14.833333333333332</v>
      </c>
      <c r="AI541" s="13">
        <f t="shared" si="195"/>
        <v>14.833333333333332</v>
      </c>
      <c r="AJ541" s="24">
        <f t="shared" si="197"/>
        <v>9.3695355342267115E-3</v>
      </c>
    </row>
    <row r="542" spans="1:36">
      <c r="A542" s="6" t="s">
        <v>123</v>
      </c>
      <c r="B542" s="5">
        <v>13.533333333333335</v>
      </c>
      <c r="C542" s="5">
        <v>16.600000000000001</v>
      </c>
      <c r="D542" s="5">
        <v>17.600000000000001</v>
      </c>
      <c r="E542" s="5">
        <v>13.633333333333335</v>
      </c>
      <c r="F542" s="5">
        <v>20.25</v>
      </c>
      <c r="G542" s="5">
        <v>18.483333333333334</v>
      </c>
      <c r="H542" s="5">
        <v>21.086666666666666</v>
      </c>
      <c r="I542" s="5">
        <v>16.133333333333333</v>
      </c>
      <c r="J542" s="5">
        <v>24.933333333333334</v>
      </c>
      <c r="K542" s="5">
        <v>11.216666666666667</v>
      </c>
      <c r="L542" s="5">
        <v>18.149999999999999</v>
      </c>
      <c r="M542" s="5">
        <v>17.75</v>
      </c>
      <c r="N542" s="5">
        <v>209.37</v>
      </c>
      <c r="O542" s="5">
        <v>14.7</v>
      </c>
      <c r="P542" s="5">
        <v>14.7</v>
      </c>
      <c r="T542" s="6" t="str">
        <f t="shared" si="196"/>
        <v>GUAPI</v>
      </c>
      <c r="U542" s="48">
        <f t="shared" si="181"/>
        <v>13.533333333333335</v>
      </c>
      <c r="V542" s="48">
        <f t="shared" si="182"/>
        <v>16.600000000000001</v>
      </c>
      <c r="W542" s="48">
        <f t="shared" si="183"/>
        <v>17.600000000000001</v>
      </c>
      <c r="X542" s="48">
        <f t="shared" si="184"/>
        <v>13.633333333333335</v>
      </c>
      <c r="Y542" s="48">
        <f t="shared" si="185"/>
        <v>20.25</v>
      </c>
      <c r="Z542" s="48">
        <f t="shared" si="186"/>
        <v>18.483333333333334</v>
      </c>
      <c r="AA542" s="48">
        <f t="shared" si="187"/>
        <v>21.086666666666666</v>
      </c>
      <c r="AB542" s="48">
        <f t="shared" si="188"/>
        <v>16.133333333333333</v>
      </c>
      <c r="AC542" s="48">
        <f t="shared" si="189"/>
        <v>24.933333333333334</v>
      </c>
      <c r="AD542" s="48">
        <f t="shared" si="190"/>
        <v>11.216666666666667</v>
      </c>
      <c r="AE542" s="48">
        <f t="shared" si="191"/>
        <v>18.149999999999999</v>
      </c>
      <c r="AF542" s="48">
        <f t="shared" si="192"/>
        <v>17.75</v>
      </c>
      <c r="AG542" s="48">
        <f t="shared" si="193"/>
        <v>209.37</v>
      </c>
      <c r="AH542" s="48">
        <f t="shared" si="194"/>
        <v>14.7</v>
      </c>
      <c r="AI542" s="13">
        <f t="shared" si="195"/>
        <v>14.7</v>
      </c>
      <c r="AJ542" s="24">
        <f t="shared" si="197"/>
        <v>9.2853149900988304E-3</v>
      </c>
    </row>
    <row r="543" spans="1:36">
      <c r="A543" s="6" t="s">
        <v>593</v>
      </c>
      <c r="B543" s="5"/>
      <c r="C543" s="5"/>
      <c r="D543" s="5"/>
      <c r="E543" s="5">
        <v>1.0166666666666666</v>
      </c>
      <c r="F543" s="5">
        <v>6.4</v>
      </c>
      <c r="G543" s="5">
        <v>1.8333333333333333</v>
      </c>
      <c r="H543" s="5">
        <v>1.0333333333333334</v>
      </c>
      <c r="I543" s="5"/>
      <c r="J543" s="5">
        <v>1.4166666666666665</v>
      </c>
      <c r="K543" s="5">
        <v>0.91666666666666663</v>
      </c>
      <c r="L543" s="5"/>
      <c r="M543" s="5">
        <v>20.008333333333333</v>
      </c>
      <c r="N543" s="5">
        <v>32.625</v>
      </c>
      <c r="O543" s="5">
        <v>14</v>
      </c>
      <c r="P543" s="5">
        <v>14</v>
      </c>
      <c r="T543" s="6" t="str">
        <f t="shared" si="196"/>
        <v>SAN VICENTE DEL CAGUÁN</v>
      </c>
      <c r="U543" s="48">
        <f t="shared" si="181"/>
        <v>0</v>
      </c>
      <c r="V543" s="48">
        <f t="shared" si="182"/>
        <v>0</v>
      </c>
      <c r="W543" s="48">
        <f t="shared" si="183"/>
        <v>0</v>
      </c>
      <c r="X543" s="48">
        <f t="shared" si="184"/>
        <v>1.0166666666666666</v>
      </c>
      <c r="Y543" s="48">
        <f t="shared" si="185"/>
        <v>6.4</v>
      </c>
      <c r="Z543" s="48">
        <f t="shared" si="186"/>
        <v>1.8333333333333333</v>
      </c>
      <c r="AA543" s="48">
        <f t="shared" si="187"/>
        <v>1.0333333333333334</v>
      </c>
      <c r="AB543" s="48">
        <f t="shared" si="188"/>
        <v>0</v>
      </c>
      <c r="AC543" s="48">
        <f t="shared" si="189"/>
        <v>1.4166666666666665</v>
      </c>
      <c r="AD543" s="48">
        <f t="shared" si="190"/>
        <v>0.91666666666666663</v>
      </c>
      <c r="AE543" s="48">
        <f t="shared" si="191"/>
        <v>0</v>
      </c>
      <c r="AF543" s="48">
        <f t="shared" si="192"/>
        <v>20.008333333333333</v>
      </c>
      <c r="AG543" s="48">
        <f t="shared" si="193"/>
        <v>32.625</v>
      </c>
      <c r="AH543" s="48">
        <f t="shared" si="194"/>
        <v>14</v>
      </c>
      <c r="AI543" s="13">
        <f t="shared" si="195"/>
        <v>14</v>
      </c>
      <c r="AJ543" s="24">
        <f t="shared" si="197"/>
        <v>8.8431571334274591E-3</v>
      </c>
    </row>
    <row r="544" spans="1:36">
      <c r="A544" s="6" t="s">
        <v>553</v>
      </c>
      <c r="B544" s="5">
        <v>26.749999999999996</v>
      </c>
      <c r="C544" s="5">
        <v>22.033333333333331</v>
      </c>
      <c r="D544" s="5">
        <v>18.166666666666668</v>
      </c>
      <c r="E544" s="5">
        <v>16.866666666666667</v>
      </c>
      <c r="F544" s="5">
        <v>12.383333333333333</v>
      </c>
      <c r="G544" s="5">
        <v>28.883333333333333</v>
      </c>
      <c r="H544" s="5">
        <v>13.066666666666666</v>
      </c>
      <c r="I544" s="5">
        <v>32.616666666666667</v>
      </c>
      <c r="J544" s="5">
        <v>13.149999999999999</v>
      </c>
      <c r="K544" s="5">
        <v>8.2833333333333332</v>
      </c>
      <c r="L544" s="5">
        <v>15.183333333333334</v>
      </c>
      <c r="M544" s="5">
        <v>7.0166666666666666</v>
      </c>
      <c r="N544" s="5">
        <v>214.4</v>
      </c>
      <c r="O544" s="5">
        <v>12.9</v>
      </c>
      <c r="P544" s="5">
        <v>12.9</v>
      </c>
      <c r="T544" s="6" t="str">
        <f t="shared" si="196"/>
        <v>SAN JOSÉ DE CÚCUTA</v>
      </c>
      <c r="U544" s="48">
        <f t="shared" si="181"/>
        <v>26.749999999999996</v>
      </c>
      <c r="V544" s="48">
        <f t="shared" si="182"/>
        <v>22.033333333333331</v>
      </c>
      <c r="W544" s="48">
        <f t="shared" si="183"/>
        <v>18.166666666666668</v>
      </c>
      <c r="X544" s="48">
        <f t="shared" si="184"/>
        <v>16.866666666666667</v>
      </c>
      <c r="Y544" s="48">
        <f t="shared" si="185"/>
        <v>12.383333333333333</v>
      </c>
      <c r="Z544" s="48">
        <f t="shared" si="186"/>
        <v>28.883333333333333</v>
      </c>
      <c r="AA544" s="48">
        <f t="shared" si="187"/>
        <v>13.066666666666666</v>
      </c>
      <c r="AB544" s="48">
        <f t="shared" si="188"/>
        <v>32.616666666666667</v>
      </c>
      <c r="AC544" s="48">
        <f t="shared" si="189"/>
        <v>13.149999999999999</v>
      </c>
      <c r="AD544" s="48">
        <f t="shared" si="190"/>
        <v>8.2833333333333332</v>
      </c>
      <c r="AE544" s="48">
        <f t="shared" si="191"/>
        <v>15.183333333333334</v>
      </c>
      <c r="AF544" s="48">
        <f t="shared" si="192"/>
        <v>7.0166666666666666</v>
      </c>
      <c r="AG544" s="48">
        <f t="shared" si="193"/>
        <v>214.4</v>
      </c>
      <c r="AH544" s="48">
        <f t="shared" si="194"/>
        <v>12.9</v>
      </c>
      <c r="AI544" s="13">
        <f t="shared" si="195"/>
        <v>12.9</v>
      </c>
      <c r="AJ544" s="24">
        <f t="shared" si="197"/>
        <v>8.1483376443724446E-3</v>
      </c>
    </row>
    <row r="545" spans="1:36">
      <c r="A545" s="6" t="s">
        <v>596</v>
      </c>
      <c r="B545" s="5">
        <v>12.3</v>
      </c>
      <c r="C545" s="5">
        <v>19.6875</v>
      </c>
      <c r="D545" s="5">
        <v>16.852500000000003</v>
      </c>
      <c r="E545" s="5">
        <v>10.616666666666667</v>
      </c>
      <c r="F545" s="5">
        <v>13.133333333333335</v>
      </c>
      <c r="G545" s="5">
        <v>12.066666666666666</v>
      </c>
      <c r="H545" s="5">
        <v>13.433333333333334</v>
      </c>
      <c r="I545" s="5">
        <v>11.172500000000001</v>
      </c>
      <c r="J545" s="5">
        <v>19.716666666666665</v>
      </c>
      <c r="K545" s="5">
        <v>17.866666666666667</v>
      </c>
      <c r="L545" s="5">
        <v>11.583333333333334</v>
      </c>
      <c r="M545" s="5">
        <v>9.25</v>
      </c>
      <c r="N545" s="5">
        <v>167.67916666666667</v>
      </c>
      <c r="O545" s="5">
        <v>12.816666666666666</v>
      </c>
      <c r="P545" s="5">
        <v>12.816666666666666</v>
      </c>
      <c r="T545" s="6" t="str">
        <f t="shared" si="196"/>
        <v>TIMBIQUÍ</v>
      </c>
      <c r="U545" s="48">
        <f t="shared" si="181"/>
        <v>12.3</v>
      </c>
      <c r="V545" s="48">
        <f t="shared" si="182"/>
        <v>19.6875</v>
      </c>
      <c r="W545" s="48">
        <f t="shared" si="183"/>
        <v>16.852500000000003</v>
      </c>
      <c r="X545" s="48">
        <f t="shared" si="184"/>
        <v>10.616666666666667</v>
      </c>
      <c r="Y545" s="48">
        <f t="shared" si="185"/>
        <v>13.133333333333335</v>
      </c>
      <c r="Z545" s="48">
        <f t="shared" si="186"/>
        <v>12.066666666666666</v>
      </c>
      <c r="AA545" s="48">
        <f t="shared" si="187"/>
        <v>13.433333333333334</v>
      </c>
      <c r="AB545" s="48">
        <f t="shared" si="188"/>
        <v>11.172500000000001</v>
      </c>
      <c r="AC545" s="48">
        <f t="shared" si="189"/>
        <v>19.716666666666665</v>
      </c>
      <c r="AD545" s="48">
        <f t="shared" si="190"/>
        <v>17.866666666666667</v>
      </c>
      <c r="AE545" s="48">
        <f t="shared" si="191"/>
        <v>11.583333333333334</v>
      </c>
      <c r="AF545" s="48">
        <f t="shared" si="192"/>
        <v>9.25</v>
      </c>
      <c r="AG545" s="48">
        <f t="shared" si="193"/>
        <v>167.67916666666667</v>
      </c>
      <c r="AH545" s="48">
        <f t="shared" si="194"/>
        <v>12.816666666666666</v>
      </c>
      <c r="AI545" s="13">
        <f t="shared" si="195"/>
        <v>12.816666666666666</v>
      </c>
      <c r="AJ545" s="24">
        <f t="shared" si="197"/>
        <v>8.0956998042925193E-3</v>
      </c>
    </row>
    <row r="546" spans="1:36">
      <c r="A546" s="6" t="s">
        <v>601</v>
      </c>
      <c r="B546" s="5">
        <v>19.25</v>
      </c>
      <c r="C546" s="5">
        <v>7.2666666666666657</v>
      </c>
      <c r="D546" s="5">
        <v>10.549999999999999</v>
      </c>
      <c r="E546" s="5">
        <v>16.266666666666666</v>
      </c>
      <c r="F546" s="5">
        <v>15.450000000000003</v>
      </c>
      <c r="G546" s="5">
        <v>18.750000000000004</v>
      </c>
      <c r="H546" s="5">
        <v>30.233333333333331</v>
      </c>
      <c r="I546" s="5">
        <v>11.383333333333333</v>
      </c>
      <c r="J546" s="5">
        <v>9.5666666666666664</v>
      </c>
      <c r="K546" s="5">
        <v>35.716666666666669</v>
      </c>
      <c r="L546" s="5">
        <v>10.066666666666666</v>
      </c>
      <c r="M546" s="5">
        <v>13.416666666666666</v>
      </c>
      <c r="N546" s="5">
        <v>197.91666666666666</v>
      </c>
      <c r="O546" s="5">
        <v>12.01</v>
      </c>
      <c r="P546" s="5">
        <v>12.01</v>
      </c>
      <c r="T546" s="6" t="str">
        <f t="shared" si="196"/>
        <v>BARRANCOMINAS</v>
      </c>
      <c r="U546" s="48">
        <f t="shared" si="181"/>
        <v>19.25</v>
      </c>
      <c r="V546" s="48">
        <f t="shared" si="182"/>
        <v>7.2666666666666657</v>
      </c>
      <c r="W546" s="48">
        <f t="shared" si="183"/>
        <v>10.549999999999999</v>
      </c>
      <c r="X546" s="48">
        <f t="shared" si="184"/>
        <v>16.266666666666666</v>
      </c>
      <c r="Y546" s="48">
        <f t="shared" si="185"/>
        <v>15.450000000000003</v>
      </c>
      <c r="Z546" s="48">
        <f t="shared" si="186"/>
        <v>18.750000000000004</v>
      </c>
      <c r="AA546" s="48">
        <f t="shared" si="187"/>
        <v>30.233333333333331</v>
      </c>
      <c r="AB546" s="48">
        <f t="shared" si="188"/>
        <v>11.383333333333333</v>
      </c>
      <c r="AC546" s="48">
        <f t="shared" si="189"/>
        <v>9.5666666666666664</v>
      </c>
      <c r="AD546" s="48">
        <f t="shared" si="190"/>
        <v>35.716666666666669</v>
      </c>
      <c r="AE546" s="48">
        <f t="shared" si="191"/>
        <v>10.066666666666666</v>
      </c>
      <c r="AF546" s="48">
        <f t="shared" si="192"/>
        <v>13.416666666666666</v>
      </c>
      <c r="AG546" s="48">
        <f t="shared" si="193"/>
        <v>197.91666666666666</v>
      </c>
      <c r="AH546" s="48">
        <f t="shared" si="194"/>
        <v>12.01</v>
      </c>
      <c r="AI546" s="13">
        <f t="shared" si="195"/>
        <v>12.01</v>
      </c>
      <c r="AJ546" s="24">
        <f t="shared" si="197"/>
        <v>7.5861655123188416E-3</v>
      </c>
    </row>
    <row r="547" spans="1:36">
      <c r="A547" s="6" t="s">
        <v>32</v>
      </c>
      <c r="B547" s="5"/>
      <c r="C547" s="5">
        <v>37.384166666666658</v>
      </c>
      <c r="D547" s="5">
        <v>22.002499999999998</v>
      </c>
      <c r="E547" s="5"/>
      <c r="F547" s="5"/>
      <c r="G547" s="5">
        <v>1</v>
      </c>
      <c r="H547" s="5">
        <v>10.258833333333333</v>
      </c>
      <c r="I547" s="5">
        <v>4.75</v>
      </c>
      <c r="J547" s="5"/>
      <c r="K547" s="5">
        <v>19.005166666666668</v>
      </c>
      <c r="L547" s="5">
        <v>2.3166666666666669</v>
      </c>
      <c r="M547" s="5">
        <v>5.3666666666666663</v>
      </c>
      <c r="N547" s="5">
        <v>102.08399999999997</v>
      </c>
      <c r="O547" s="5">
        <v>11.005666666666666</v>
      </c>
      <c r="P547" s="5">
        <v>11.005666666666666</v>
      </c>
      <c r="T547" s="6" t="str">
        <f t="shared" si="196"/>
        <v>BARRANCABERMEJA</v>
      </c>
      <c r="U547" s="48">
        <f t="shared" si="181"/>
        <v>0</v>
      </c>
      <c r="V547" s="48">
        <f t="shared" si="182"/>
        <v>37.384166666666658</v>
      </c>
      <c r="W547" s="48">
        <f t="shared" si="183"/>
        <v>22.002499999999998</v>
      </c>
      <c r="X547" s="48">
        <f t="shared" si="184"/>
        <v>0</v>
      </c>
      <c r="Y547" s="48">
        <f t="shared" si="185"/>
        <v>0</v>
      </c>
      <c r="Z547" s="48">
        <f t="shared" si="186"/>
        <v>1</v>
      </c>
      <c r="AA547" s="48">
        <f t="shared" si="187"/>
        <v>10.258833333333333</v>
      </c>
      <c r="AB547" s="48">
        <f t="shared" si="188"/>
        <v>4.75</v>
      </c>
      <c r="AC547" s="48">
        <f t="shared" si="189"/>
        <v>0</v>
      </c>
      <c r="AD547" s="48">
        <f t="shared" si="190"/>
        <v>19.005166666666668</v>
      </c>
      <c r="AE547" s="48">
        <f t="shared" si="191"/>
        <v>2.3166666666666669</v>
      </c>
      <c r="AF547" s="48">
        <f t="shared" si="192"/>
        <v>5.3666666666666663</v>
      </c>
      <c r="AG547" s="48">
        <f t="shared" si="193"/>
        <v>102.08399999999997</v>
      </c>
      <c r="AH547" s="48">
        <f t="shared" si="194"/>
        <v>11.005666666666666</v>
      </c>
      <c r="AI547" s="13">
        <f t="shared" si="195"/>
        <v>11.005666666666666</v>
      </c>
      <c r="AJ547" s="24">
        <f t="shared" si="197"/>
        <v>6.9517742636755813E-3</v>
      </c>
    </row>
    <row r="548" spans="1:36">
      <c r="A548" s="6" t="s">
        <v>196</v>
      </c>
      <c r="B548" s="5"/>
      <c r="C548" s="5">
        <v>3.0666666666666669</v>
      </c>
      <c r="D548" s="5">
        <v>2.0333333333333332</v>
      </c>
      <c r="E548" s="5">
        <v>2</v>
      </c>
      <c r="F548" s="5">
        <v>5.083333333333333</v>
      </c>
      <c r="G548" s="5">
        <v>2.9833333333333334</v>
      </c>
      <c r="H548" s="5">
        <v>4.6333333333333337</v>
      </c>
      <c r="I548" s="5">
        <v>3.166666666666667</v>
      </c>
      <c r="J548" s="5">
        <v>1.0833333333333333</v>
      </c>
      <c r="K548" s="5">
        <v>11.233333333333334</v>
      </c>
      <c r="L548" s="5"/>
      <c r="M548" s="5"/>
      <c r="N548" s="5">
        <v>35.283333333333331</v>
      </c>
      <c r="O548" s="5">
        <v>10.0025</v>
      </c>
      <c r="P548" s="5">
        <v>10.0025</v>
      </c>
      <c r="T548" s="6" t="str">
        <f t="shared" si="196"/>
        <v>EL ENCANTO</v>
      </c>
      <c r="U548" s="48">
        <f t="shared" si="181"/>
        <v>0</v>
      </c>
      <c r="V548" s="48">
        <f t="shared" si="182"/>
        <v>3.0666666666666669</v>
      </c>
      <c r="W548" s="48">
        <f t="shared" si="183"/>
        <v>2.0333333333333332</v>
      </c>
      <c r="X548" s="48">
        <f t="shared" si="184"/>
        <v>2</v>
      </c>
      <c r="Y548" s="48">
        <f t="shared" si="185"/>
        <v>5.083333333333333</v>
      </c>
      <c r="Z548" s="48">
        <f t="shared" si="186"/>
        <v>2.9833333333333334</v>
      </c>
      <c r="AA548" s="48">
        <f t="shared" si="187"/>
        <v>4.6333333333333337</v>
      </c>
      <c r="AB548" s="48">
        <f t="shared" si="188"/>
        <v>3.166666666666667</v>
      </c>
      <c r="AC548" s="48">
        <f t="shared" si="189"/>
        <v>1.0833333333333333</v>
      </c>
      <c r="AD548" s="48">
        <f t="shared" si="190"/>
        <v>11.233333333333334</v>
      </c>
      <c r="AE548" s="48">
        <f t="shared" si="191"/>
        <v>0</v>
      </c>
      <c r="AF548" s="48">
        <f t="shared" si="192"/>
        <v>0</v>
      </c>
      <c r="AG548" s="48">
        <f t="shared" si="193"/>
        <v>35.283333333333331</v>
      </c>
      <c r="AH548" s="48">
        <f t="shared" si="194"/>
        <v>10.0025</v>
      </c>
      <c r="AI548" s="13">
        <f t="shared" si="195"/>
        <v>10.0025</v>
      </c>
      <c r="AJ548" s="24">
        <f t="shared" si="197"/>
        <v>6.3181199447934393E-3</v>
      </c>
    </row>
    <row r="549" spans="1:36">
      <c r="A549" s="6" t="s">
        <v>592</v>
      </c>
      <c r="B549" s="5">
        <v>29.900000000000002</v>
      </c>
      <c r="C549" s="5">
        <v>16.716666666666669</v>
      </c>
      <c r="D549" s="5">
        <v>15.616666666666667</v>
      </c>
      <c r="E549" s="5">
        <v>5.8</v>
      </c>
      <c r="F549" s="5">
        <v>1.9333333333333331</v>
      </c>
      <c r="G549" s="5">
        <v>10.5</v>
      </c>
      <c r="H549" s="5">
        <v>22.995000000000001</v>
      </c>
      <c r="I549" s="5">
        <v>23.843333333333334</v>
      </c>
      <c r="J549" s="5">
        <v>19.75</v>
      </c>
      <c r="K549" s="5">
        <v>32.418833333333332</v>
      </c>
      <c r="L549" s="5">
        <v>22.099999999999998</v>
      </c>
      <c r="M549" s="5">
        <v>10.733333333333334</v>
      </c>
      <c r="N549" s="5">
        <v>212.30716666666666</v>
      </c>
      <c r="O549" s="5">
        <v>9.1</v>
      </c>
      <c r="P549" s="5">
        <v>9.1</v>
      </c>
      <c r="T549" s="6" t="str">
        <f t="shared" si="196"/>
        <v>SAN JOSÉ DEL GUAVIARE</v>
      </c>
      <c r="U549" s="48">
        <f t="shared" si="181"/>
        <v>29.900000000000002</v>
      </c>
      <c r="V549" s="48">
        <f t="shared" si="182"/>
        <v>16.716666666666669</v>
      </c>
      <c r="W549" s="48">
        <f t="shared" si="183"/>
        <v>15.616666666666667</v>
      </c>
      <c r="X549" s="48">
        <f t="shared" si="184"/>
        <v>5.8</v>
      </c>
      <c r="Y549" s="48">
        <f t="shared" si="185"/>
        <v>1.9333333333333331</v>
      </c>
      <c r="Z549" s="48">
        <f t="shared" si="186"/>
        <v>10.5</v>
      </c>
      <c r="AA549" s="48">
        <f t="shared" si="187"/>
        <v>22.995000000000001</v>
      </c>
      <c r="AB549" s="48">
        <f t="shared" si="188"/>
        <v>23.843333333333334</v>
      </c>
      <c r="AC549" s="48">
        <f t="shared" si="189"/>
        <v>19.75</v>
      </c>
      <c r="AD549" s="48">
        <f t="shared" si="190"/>
        <v>32.418833333333332</v>
      </c>
      <c r="AE549" s="48">
        <f t="shared" si="191"/>
        <v>22.099999999999998</v>
      </c>
      <c r="AF549" s="48">
        <f t="shared" si="192"/>
        <v>10.733333333333334</v>
      </c>
      <c r="AG549" s="48">
        <f t="shared" si="193"/>
        <v>212.30716666666666</v>
      </c>
      <c r="AH549" s="48">
        <f t="shared" si="194"/>
        <v>9.1</v>
      </c>
      <c r="AI549" s="13">
        <f t="shared" si="195"/>
        <v>9.1</v>
      </c>
      <c r="AJ549" s="24">
        <f t="shared" si="197"/>
        <v>5.7480521367278478E-3</v>
      </c>
    </row>
    <row r="550" spans="1:36">
      <c r="A550" s="6" t="s">
        <v>26</v>
      </c>
      <c r="B550" s="5">
        <v>13.566666666666668</v>
      </c>
      <c r="C550" s="5">
        <v>7.3</v>
      </c>
      <c r="D550" s="5">
        <v>12.433333333333332</v>
      </c>
      <c r="E550" s="5">
        <v>7.55</v>
      </c>
      <c r="F550" s="5">
        <v>10.85</v>
      </c>
      <c r="G550" s="5">
        <v>68.283333333333331</v>
      </c>
      <c r="H550" s="5">
        <v>28.800000000000004</v>
      </c>
      <c r="I550" s="5">
        <v>17.933333333333337</v>
      </c>
      <c r="J550" s="5">
        <v>13.583333333333336</v>
      </c>
      <c r="K550" s="5">
        <v>12.116666666666667</v>
      </c>
      <c r="L550" s="5">
        <v>5.9666666666666668</v>
      </c>
      <c r="M550" s="5">
        <v>7.35</v>
      </c>
      <c r="N550" s="5">
        <v>205.73333333333335</v>
      </c>
      <c r="O550" s="5">
        <v>8.6</v>
      </c>
      <c r="P550" s="5">
        <v>8.6</v>
      </c>
      <c r="T550" s="6" t="str">
        <f t="shared" si="196"/>
        <v>YOPAL</v>
      </c>
      <c r="U550" s="48">
        <f t="shared" si="181"/>
        <v>13.566666666666668</v>
      </c>
      <c r="V550" s="48">
        <f t="shared" si="182"/>
        <v>7.3</v>
      </c>
      <c r="W550" s="48">
        <f t="shared" si="183"/>
        <v>12.433333333333332</v>
      </c>
      <c r="X550" s="48">
        <f t="shared" si="184"/>
        <v>7.55</v>
      </c>
      <c r="Y550" s="48">
        <f t="shared" si="185"/>
        <v>10.85</v>
      </c>
      <c r="Z550" s="48">
        <f t="shared" si="186"/>
        <v>68.283333333333331</v>
      </c>
      <c r="AA550" s="48">
        <f t="shared" si="187"/>
        <v>28.800000000000004</v>
      </c>
      <c r="AB550" s="48">
        <f t="shared" si="188"/>
        <v>17.933333333333337</v>
      </c>
      <c r="AC550" s="48">
        <f t="shared" si="189"/>
        <v>13.583333333333336</v>
      </c>
      <c r="AD550" s="48">
        <f t="shared" si="190"/>
        <v>12.116666666666667</v>
      </c>
      <c r="AE550" s="48">
        <f t="shared" si="191"/>
        <v>5.9666666666666668</v>
      </c>
      <c r="AF550" s="48">
        <f t="shared" si="192"/>
        <v>7.35</v>
      </c>
      <c r="AG550" s="48">
        <f t="shared" si="193"/>
        <v>205.73333333333335</v>
      </c>
      <c r="AH550" s="48">
        <f t="shared" si="194"/>
        <v>8.6</v>
      </c>
      <c r="AI550" s="13">
        <f t="shared" si="195"/>
        <v>8.6</v>
      </c>
      <c r="AJ550" s="24">
        <f t="shared" si="197"/>
        <v>5.4322250962482955E-3</v>
      </c>
    </row>
    <row r="551" spans="1:36">
      <c r="A551" s="6" t="s">
        <v>672</v>
      </c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>
        <v>8.0166666666666675</v>
      </c>
      <c r="P551" s="5">
        <v>8.0166666666666675</v>
      </c>
      <c r="T551" s="6" t="str">
        <f t="shared" si="196"/>
        <v>ORTEGA</v>
      </c>
      <c r="U551" s="48">
        <f t="shared" si="181"/>
        <v>0</v>
      </c>
      <c r="V551" s="48">
        <f t="shared" si="182"/>
        <v>0</v>
      </c>
      <c r="W551" s="48">
        <f t="shared" si="183"/>
        <v>0</v>
      </c>
      <c r="X551" s="48">
        <f t="shared" si="184"/>
        <v>0</v>
      </c>
      <c r="Y551" s="48">
        <f t="shared" si="185"/>
        <v>0</v>
      </c>
      <c r="Z551" s="48">
        <f t="shared" si="186"/>
        <v>0</v>
      </c>
      <c r="AA551" s="48">
        <f t="shared" si="187"/>
        <v>0</v>
      </c>
      <c r="AB551" s="48">
        <f t="shared" si="188"/>
        <v>0</v>
      </c>
      <c r="AC551" s="48">
        <f t="shared" si="189"/>
        <v>0</v>
      </c>
      <c r="AD551" s="48">
        <f t="shared" si="190"/>
        <v>0</v>
      </c>
      <c r="AE551" s="48">
        <f t="shared" si="191"/>
        <v>0</v>
      </c>
      <c r="AF551" s="48">
        <f t="shared" si="192"/>
        <v>0</v>
      </c>
      <c r="AG551" s="48">
        <f t="shared" si="193"/>
        <v>0</v>
      </c>
      <c r="AH551" s="48">
        <f t="shared" si="194"/>
        <v>8.0166666666666675</v>
      </c>
      <c r="AI551" s="13">
        <f t="shared" si="195"/>
        <v>8.0166666666666675</v>
      </c>
      <c r="AJ551" s="24">
        <f t="shared" si="197"/>
        <v>5.0637602156888189E-3</v>
      </c>
    </row>
    <row r="552" spans="1:36">
      <c r="A552" s="6" t="s">
        <v>583</v>
      </c>
      <c r="B552" s="5">
        <v>5.083333333333333</v>
      </c>
      <c r="C552" s="5"/>
      <c r="D552" s="5">
        <v>1.5833333333333335</v>
      </c>
      <c r="E552" s="5">
        <v>6.6666666666666666E-2</v>
      </c>
      <c r="F552" s="5">
        <v>4</v>
      </c>
      <c r="G552" s="5"/>
      <c r="H552" s="5">
        <v>3.0999999999999996</v>
      </c>
      <c r="I552" s="5">
        <v>2.583333333333333</v>
      </c>
      <c r="J552" s="5"/>
      <c r="K552" s="5">
        <v>1.0166666666666666</v>
      </c>
      <c r="L552" s="5">
        <v>1.0833333333333333</v>
      </c>
      <c r="M552" s="5">
        <v>3.0999999999999996</v>
      </c>
      <c r="N552" s="5">
        <v>21.61666666666666</v>
      </c>
      <c r="O552" s="5">
        <v>7.4833333333333334</v>
      </c>
      <c r="P552" s="5">
        <v>7.4833333333333334</v>
      </c>
      <c r="T552" s="6" t="str">
        <f t="shared" si="196"/>
        <v>NUQUÍ</v>
      </c>
      <c r="U552" s="48">
        <f t="shared" si="181"/>
        <v>5.083333333333333</v>
      </c>
      <c r="V552" s="48">
        <f t="shared" si="182"/>
        <v>0</v>
      </c>
      <c r="W552" s="48">
        <f t="shared" si="183"/>
        <v>1.5833333333333335</v>
      </c>
      <c r="X552" s="48">
        <f t="shared" si="184"/>
        <v>6.6666666666666666E-2</v>
      </c>
      <c r="Y552" s="48">
        <f t="shared" si="185"/>
        <v>4</v>
      </c>
      <c r="Z552" s="48">
        <f t="shared" si="186"/>
        <v>0</v>
      </c>
      <c r="AA552" s="48">
        <f t="shared" si="187"/>
        <v>3.0999999999999996</v>
      </c>
      <c r="AB552" s="48">
        <f t="shared" si="188"/>
        <v>2.583333333333333</v>
      </c>
      <c r="AC552" s="48">
        <f t="shared" si="189"/>
        <v>0</v>
      </c>
      <c r="AD552" s="48">
        <f t="shared" si="190"/>
        <v>1.0166666666666666</v>
      </c>
      <c r="AE552" s="48">
        <f t="shared" si="191"/>
        <v>1.0833333333333333</v>
      </c>
      <c r="AF552" s="48">
        <f t="shared" si="192"/>
        <v>3.0999999999999996</v>
      </c>
      <c r="AG552" s="48">
        <f t="shared" si="193"/>
        <v>21.61666666666666</v>
      </c>
      <c r="AH552" s="48">
        <f t="shared" si="194"/>
        <v>7.4833333333333334</v>
      </c>
      <c r="AI552" s="13">
        <f t="shared" si="195"/>
        <v>7.4833333333333334</v>
      </c>
      <c r="AJ552" s="24">
        <f t="shared" si="197"/>
        <v>4.7268780391772963E-3</v>
      </c>
    </row>
    <row r="553" spans="1:36">
      <c r="A553" s="6" t="s">
        <v>180</v>
      </c>
      <c r="B553" s="5">
        <v>4</v>
      </c>
      <c r="C553" s="5">
        <v>2.1</v>
      </c>
      <c r="D553" s="5">
        <v>4</v>
      </c>
      <c r="E553" s="5">
        <v>1.0833333333333333</v>
      </c>
      <c r="F553" s="5">
        <v>7.0000000000000009</v>
      </c>
      <c r="G553" s="5">
        <v>3.05</v>
      </c>
      <c r="H553" s="5">
        <v>7.6999999999999993</v>
      </c>
      <c r="I553" s="5">
        <v>3</v>
      </c>
      <c r="J553" s="5">
        <v>3.083333333333333</v>
      </c>
      <c r="K553" s="5">
        <v>8.3000000000000007</v>
      </c>
      <c r="L553" s="5"/>
      <c r="M553" s="5"/>
      <c r="N553" s="5">
        <v>43.316666666666663</v>
      </c>
      <c r="O553" s="5">
        <v>7.083333333333333</v>
      </c>
      <c r="P553" s="5">
        <v>7.083333333333333</v>
      </c>
      <c r="T553" s="6" t="str">
        <f t="shared" si="196"/>
        <v>LA CHORRERA</v>
      </c>
      <c r="U553" s="48">
        <f t="shared" si="181"/>
        <v>4</v>
      </c>
      <c r="V553" s="48">
        <f t="shared" si="182"/>
        <v>2.1</v>
      </c>
      <c r="W553" s="48">
        <f t="shared" si="183"/>
        <v>4</v>
      </c>
      <c r="X553" s="48">
        <f t="shared" si="184"/>
        <v>1.0833333333333333</v>
      </c>
      <c r="Y553" s="48">
        <f t="shared" si="185"/>
        <v>7.0000000000000009</v>
      </c>
      <c r="Z553" s="48">
        <f t="shared" si="186"/>
        <v>3.05</v>
      </c>
      <c r="AA553" s="48">
        <f t="shared" si="187"/>
        <v>7.6999999999999993</v>
      </c>
      <c r="AB553" s="48">
        <f t="shared" si="188"/>
        <v>3</v>
      </c>
      <c r="AC553" s="48">
        <f t="shared" si="189"/>
        <v>3.083333333333333</v>
      </c>
      <c r="AD553" s="48">
        <f t="shared" si="190"/>
        <v>8.3000000000000007</v>
      </c>
      <c r="AE553" s="48">
        <f t="shared" si="191"/>
        <v>0</v>
      </c>
      <c r="AF553" s="48">
        <f t="shared" si="192"/>
        <v>0</v>
      </c>
      <c r="AG553" s="48">
        <f t="shared" si="193"/>
        <v>43.316666666666663</v>
      </c>
      <c r="AH553" s="48">
        <f t="shared" si="194"/>
        <v>7.083333333333333</v>
      </c>
      <c r="AI553" s="13">
        <f t="shared" si="195"/>
        <v>7.083333333333333</v>
      </c>
      <c r="AJ553" s="24">
        <f t="shared" si="197"/>
        <v>4.4742164067936548E-3</v>
      </c>
    </row>
    <row r="554" spans="1:36">
      <c r="A554" s="6" t="s">
        <v>168</v>
      </c>
      <c r="B554" s="5">
        <v>8</v>
      </c>
      <c r="C554" s="5"/>
      <c r="D554" s="5">
        <v>9.0833333333333339</v>
      </c>
      <c r="E554" s="5">
        <v>4.9666666666666668</v>
      </c>
      <c r="F554" s="5">
        <v>4.083333333333333</v>
      </c>
      <c r="G554" s="5">
        <v>19.033333333333331</v>
      </c>
      <c r="H554" s="5">
        <v>8.3000000000000007</v>
      </c>
      <c r="I554" s="5">
        <v>8.8999999999999986</v>
      </c>
      <c r="J554" s="5">
        <v>7.833333333333333</v>
      </c>
      <c r="K554" s="5">
        <v>12.383333333333333</v>
      </c>
      <c r="L554" s="5">
        <v>1.8333333333333335</v>
      </c>
      <c r="M554" s="5">
        <v>0.16666666666666666</v>
      </c>
      <c r="N554" s="5">
        <v>84.583333333333343</v>
      </c>
      <c r="O554" s="5">
        <v>7.0666666666666664</v>
      </c>
      <c r="P554" s="5">
        <v>7.0666666666666664</v>
      </c>
      <c r="T554" s="6" t="str">
        <f t="shared" si="196"/>
        <v>LA PEDRERA</v>
      </c>
      <c r="U554" s="48">
        <f t="shared" si="181"/>
        <v>8</v>
      </c>
      <c r="V554" s="48">
        <f t="shared" si="182"/>
        <v>0</v>
      </c>
      <c r="W554" s="48">
        <f t="shared" si="183"/>
        <v>9.0833333333333339</v>
      </c>
      <c r="X554" s="48">
        <f t="shared" si="184"/>
        <v>4.9666666666666668</v>
      </c>
      <c r="Y554" s="48">
        <f t="shared" si="185"/>
        <v>4.083333333333333</v>
      </c>
      <c r="Z554" s="48">
        <f t="shared" si="186"/>
        <v>19.033333333333331</v>
      </c>
      <c r="AA554" s="48">
        <f t="shared" si="187"/>
        <v>8.3000000000000007</v>
      </c>
      <c r="AB554" s="48">
        <f t="shared" si="188"/>
        <v>8.8999999999999986</v>
      </c>
      <c r="AC554" s="48">
        <f t="shared" si="189"/>
        <v>7.833333333333333</v>
      </c>
      <c r="AD554" s="48">
        <f t="shared" si="190"/>
        <v>12.383333333333333</v>
      </c>
      <c r="AE554" s="48">
        <f t="shared" si="191"/>
        <v>1.8333333333333335</v>
      </c>
      <c r="AF554" s="48">
        <f t="shared" si="192"/>
        <v>0.16666666666666666</v>
      </c>
      <c r="AG554" s="48">
        <f t="shared" si="193"/>
        <v>84.583333333333343</v>
      </c>
      <c r="AH554" s="48">
        <f t="shared" si="194"/>
        <v>7.0666666666666664</v>
      </c>
      <c r="AI554" s="13">
        <f t="shared" si="195"/>
        <v>7.0666666666666664</v>
      </c>
      <c r="AJ554" s="24">
        <f t="shared" si="197"/>
        <v>4.4636888387776692E-3</v>
      </c>
    </row>
    <row r="555" spans="1:36">
      <c r="A555" s="6" t="s">
        <v>670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>
        <v>6.916666666666667</v>
      </c>
      <c r="P555" s="5">
        <v>6.916666666666667</v>
      </c>
      <c r="T555" s="6" t="str">
        <f t="shared" si="196"/>
        <v>PALERMO</v>
      </c>
      <c r="U555" s="48">
        <f t="shared" si="181"/>
        <v>0</v>
      </c>
      <c r="V555" s="48">
        <f t="shared" si="182"/>
        <v>0</v>
      </c>
      <c r="W555" s="48">
        <f t="shared" si="183"/>
        <v>0</v>
      </c>
      <c r="X555" s="48">
        <f t="shared" si="184"/>
        <v>0</v>
      </c>
      <c r="Y555" s="48">
        <f t="shared" si="185"/>
        <v>0</v>
      </c>
      <c r="Z555" s="48">
        <f t="shared" si="186"/>
        <v>0</v>
      </c>
      <c r="AA555" s="48">
        <f t="shared" si="187"/>
        <v>0</v>
      </c>
      <c r="AB555" s="48">
        <f t="shared" si="188"/>
        <v>0</v>
      </c>
      <c r="AC555" s="48">
        <f t="shared" si="189"/>
        <v>0</v>
      </c>
      <c r="AD555" s="48">
        <f t="shared" si="190"/>
        <v>0</v>
      </c>
      <c r="AE555" s="48">
        <f t="shared" si="191"/>
        <v>0</v>
      </c>
      <c r="AF555" s="48">
        <f t="shared" si="192"/>
        <v>0</v>
      </c>
      <c r="AG555" s="48">
        <f t="shared" si="193"/>
        <v>0</v>
      </c>
      <c r="AH555" s="48">
        <f t="shared" si="194"/>
        <v>6.916666666666667</v>
      </c>
      <c r="AI555" s="13">
        <f t="shared" si="195"/>
        <v>6.916666666666667</v>
      </c>
      <c r="AJ555" s="24">
        <f t="shared" si="197"/>
        <v>4.3689407266338043E-3</v>
      </c>
    </row>
    <row r="556" spans="1:36">
      <c r="A556" s="6" t="s">
        <v>577</v>
      </c>
      <c r="B556" s="5">
        <v>10.166666666666668</v>
      </c>
      <c r="C556" s="5">
        <v>8.1666666666666661</v>
      </c>
      <c r="D556" s="5">
        <v>14.1175</v>
      </c>
      <c r="E556" s="5">
        <v>9.1333333333333329</v>
      </c>
      <c r="F556" s="5">
        <v>10</v>
      </c>
      <c r="G556" s="5">
        <v>15.224166666666667</v>
      </c>
      <c r="H556" s="5">
        <v>12.090833333333334</v>
      </c>
      <c r="I556" s="5">
        <v>4.7</v>
      </c>
      <c r="J556" s="5">
        <v>5.833333333333333</v>
      </c>
      <c r="K556" s="5">
        <v>6.083333333333333</v>
      </c>
      <c r="L556" s="5">
        <v>3</v>
      </c>
      <c r="M556" s="5">
        <v>0.56666666666666665</v>
      </c>
      <c r="N556" s="5">
        <v>99.082499999999996</v>
      </c>
      <c r="O556" s="5">
        <v>6.1333333333333337</v>
      </c>
      <c r="P556" s="5">
        <v>6.1333333333333337</v>
      </c>
      <c r="T556" s="6" t="str">
        <f t="shared" si="196"/>
        <v>MAPIRIPÁN</v>
      </c>
      <c r="U556" s="48">
        <f t="shared" si="181"/>
        <v>10.166666666666668</v>
      </c>
      <c r="V556" s="48">
        <f t="shared" si="182"/>
        <v>8.1666666666666661</v>
      </c>
      <c r="W556" s="48">
        <f t="shared" si="183"/>
        <v>14.1175</v>
      </c>
      <c r="X556" s="48">
        <f t="shared" si="184"/>
        <v>9.1333333333333329</v>
      </c>
      <c r="Y556" s="48">
        <f t="shared" si="185"/>
        <v>10</v>
      </c>
      <c r="Z556" s="48">
        <f t="shared" si="186"/>
        <v>15.224166666666667</v>
      </c>
      <c r="AA556" s="48">
        <f t="shared" si="187"/>
        <v>12.090833333333334</v>
      </c>
      <c r="AB556" s="48">
        <f t="shared" si="188"/>
        <v>4.7</v>
      </c>
      <c r="AC556" s="48">
        <f t="shared" si="189"/>
        <v>5.833333333333333</v>
      </c>
      <c r="AD556" s="48">
        <f t="shared" si="190"/>
        <v>6.083333333333333</v>
      </c>
      <c r="AE556" s="48">
        <f t="shared" si="191"/>
        <v>3</v>
      </c>
      <c r="AF556" s="48">
        <f t="shared" si="192"/>
        <v>0.56666666666666665</v>
      </c>
      <c r="AG556" s="48">
        <f t="shared" si="193"/>
        <v>99.082499999999996</v>
      </c>
      <c r="AH556" s="48">
        <f t="shared" si="194"/>
        <v>6.1333333333333337</v>
      </c>
      <c r="AI556" s="13">
        <f t="shared" si="195"/>
        <v>6.1333333333333337</v>
      </c>
      <c r="AJ556" s="24">
        <f t="shared" si="197"/>
        <v>3.874145029882506E-3</v>
      </c>
    </row>
    <row r="557" spans="1:36">
      <c r="A557" s="6" t="s">
        <v>599</v>
      </c>
      <c r="B557" s="5">
        <v>10.733333333333334</v>
      </c>
      <c r="C557" s="5">
        <v>7.35</v>
      </c>
      <c r="D557" s="5">
        <v>14.616666666666667</v>
      </c>
      <c r="E557" s="5">
        <v>3.1333333333333329</v>
      </c>
      <c r="F557" s="5">
        <v>5.0333333333333332</v>
      </c>
      <c r="G557" s="5">
        <v>5.0999999999999996</v>
      </c>
      <c r="H557" s="5">
        <v>6</v>
      </c>
      <c r="I557" s="5">
        <v>9.5</v>
      </c>
      <c r="J557" s="5">
        <v>4.583333333333333</v>
      </c>
      <c r="K557" s="5">
        <v>2.0333333333333332</v>
      </c>
      <c r="L557" s="5">
        <v>4.6166666666666671</v>
      </c>
      <c r="M557" s="5">
        <v>5.7166666666666668</v>
      </c>
      <c r="N557" s="5">
        <v>78.416666666666657</v>
      </c>
      <c r="O557" s="5">
        <v>6.1166666666666671</v>
      </c>
      <c r="P557" s="5">
        <v>6.1166666666666671</v>
      </c>
      <c r="T557" s="6" t="str">
        <f t="shared" si="196"/>
        <v>CARTAGENA DE INDIAS</v>
      </c>
      <c r="U557" s="48">
        <f t="shared" si="181"/>
        <v>10.733333333333334</v>
      </c>
      <c r="V557" s="48">
        <f t="shared" si="182"/>
        <v>7.35</v>
      </c>
      <c r="W557" s="48">
        <f t="shared" si="183"/>
        <v>14.616666666666667</v>
      </c>
      <c r="X557" s="48">
        <f t="shared" si="184"/>
        <v>3.1333333333333329</v>
      </c>
      <c r="Y557" s="48">
        <f t="shared" si="185"/>
        <v>5.0333333333333332</v>
      </c>
      <c r="Z557" s="48">
        <f t="shared" si="186"/>
        <v>5.0999999999999996</v>
      </c>
      <c r="AA557" s="48">
        <f t="shared" si="187"/>
        <v>6</v>
      </c>
      <c r="AB557" s="48">
        <f t="shared" si="188"/>
        <v>9.5</v>
      </c>
      <c r="AC557" s="48">
        <f t="shared" si="189"/>
        <v>4.583333333333333</v>
      </c>
      <c r="AD557" s="48">
        <f t="shared" si="190"/>
        <v>2.0333333333333332</v>
      </c>
      <c r="AE557" s="48">
        <f t="shared" si="191"/>
        <v>4.6166666666666671</v>
      </c>
      <c r="AF557" s="48">
        <f t="shared" si="192"/>
        <v>5.7166666666666668</v>
      </c>
      <c r="AG557" s="48">
        <f t="shared" si="193"/>
        <v>78.416666666666657</v>
      </c>
      <c r="AH557" s="48">
        <f t="shared" si="194"/>
        <v>6.1166666666666671</v>
      </c>
      <c r="AI557" s="13">
        <f t="shared" si="195"/>
        <v>6.1166666666666671</v>
      </c>
      <c r="AJ557" s="24">
        <f t="shared" si="197"/>
        <v>3.8636174618665209E-3</v>
      </c>
    </row>
    <row r="558" spans="1:36">
      <c r="A558" s="6" t="s">
        <v>662</v>
      </c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>
        <v>6.083333333333333</v>
      </c>
      <c r="P558" s="5">
        <v>6.083333333333333</v>
      </c>
      <c r="T558" s="6" t="str">
        <f t="shared" si="196"/>
        <v>VICTORIA</v>
      </c>
      <c r="U558" s="48">
        <f t="shared" si="181"/>
        <v>0</v>
      </c>
      <c r="V558" s="48">
        <f t="shared" si="182"/>
        <v>0</v>
      </c>
      <c r="W558" s="48">
        <f t="shared" si="183"/>
        <v>0</v>
      </c>
      <c r="X558" s="48">
        <f t="shared" si="184"/>
        <v>0</v>
      </c>
      <c r="Y558" s="48">
        <f t="shared" si="185"/>
        <v>0</v>
      </c>
      <c r="Z558" s="48">
        <f t="shared" si="186"/>
        <v>0</v>
      </c>
      <c r="AA558" s="48">
        <f t="shared" si="187"/>
        <v>0</v>
      </c>
      <c r="AB558" s="48">
        <f t="shared" si="188"/>
        <v>0</v>
      </c>
      <c r="AC558" s="48">
        <f t="shared" si="189"/>
        <v>0</v>
      </c>
      <c r="AD558" s="48">
        <f t="shared" si="190"/>
        <v>0</v>
      </c>
      <c r="AE558" s="48">
        <f t="shared" si="191"/>
        <v>0</v>
      </c>
      <c r="AF558" s="48">
        <f t="shared" si="192"/>
        <v>0</v>
      </c>
      <c r="AG558" s="48">
        <f t="shared" si="193"/>
        <v>0</v>
      </c>
      <c r="AH558" s="48">
        <f t="shared" si="194"/>
        <v>6.083333333333333</v>
      </c>
      <c r="AI558" s="13">
        <f t="shared" si="195"/>
        <v>6.083333333333333</v>
      </c>
      <c r="AJ558" s="24">
        <f t="shared" si="197"/>
        <v>3.8425623258345502E-3</v>
      </c>
    </row>
    <row r="559" spans="1:36">
      <c r="A559" s="6" t="s">
        <v>655</v>
      </c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>
        <v>6.083333333333333</v>
      </c>
      <c r="P559" s="5">
        <v>6.083333333333333</v>
      </c>
      <c r="T559" s="6" t="str">
        <f t="shared" si="196"/>
        <v>PALMIRA</v>
      </c>
      <c r="U559" s="48">
        <f t="shared" si="181"/>
        <v>0</v>
      </c>
      <c r="V559" s="48">
        <f t="shared" si="182"/>
        <v>0</v>
      </c>
      <c r="W559" s="48">
        <f t="shared" si="183"/>
        <v>0</v>
      </c>
      <c r="X559" s="48">
        <f t="shared" si="184"/>
        <v>0</v>
      </c>
      <c r="Y559" s="48">
        <f t="shared" si="185"/>
        <v>0</v>
      </c>
      <c r="Z559" s="48">
        <f t="shared" si="186"/>
        <v>0</v>
      </c>
      <c r="AA559" s="48">
        <f t="shared" si="187"/>
        <v>0</v>
      </c>
      <c r="AB559" s="48">
        <f t="shared" si="188"/>
        <v>0</v>
      </c>
      <c r="AC559" s="48">
        <f t="shared" si="189"/>
        <v>0</v>
      </c>
      <c r="AD559" s="48">
        <f t="shared" si="190"/>
        <v>0</v>
      </c>
      <c r="AE559" s="48">
        <f t="shared" si="191"/>
        <v>0</v>
      </c>
      <c r="AF559" s="48">
        <f t="shared" si="192"/>
        <v>0</v>
      </c>
      <c r="AG559" s="48">
        <f t="shared" si="193"/>
        <v>0</v>
      </c>
      <c r="AH559" s="48">
        <f t="shared" si="194"/>
        <v>6.083333333333333</v>
      </c>
      <c r="AI559" s="13">
        <f t="shared" si="195"/>
        <v>6.083333333333333</v>
      </c>
      <c r="AJ559" s="24">
        <f t="shared" si="197"/>
        <v>3.8425623258345502E-3</v>
      </c>
    </row>
    <row r="560" spans="1:36">
      <c r="A560" s="6" t="s">
        <v>34</v>
      </c>
      <c r="B560" s="5">
        <v>8.1333333333333346</v>
      </c>
      <c r="C560" s="5">
        <v>111.23333333333332</v>
      </c>
      <c r="D560" s="5">
        <v>30.800000000000004</v>
      </c>
      <c r="E560" s="5">
        <v>2.0833333333333335</v>
      </c>
      <c r="F560" s="5">
        <v>14.716666666666667</v>
      </c>
      <c r="G560" s="5">
        <v>4.7333333333333334</v>
      </c>
      <c r="H560" s="5">
        <v>14.349999999999998</v>
      </c>
      <c r="I560" s="5">
        <v>11.666666666666666</v>
      </c>
      <c r="J560" s="5">
        <v>13.883333333333333</v>
      </c>
      <c r="K560" s="5">
        <v>55.440833333333337</v>
      </c>
      <c r="L560" s="5">
        <v>8.2833333333333332</v>
      </c>
      <c r="M560" s="5">
        <v>42.858333333333327</v>
      </c>
      <c r="N560" s="5">
        <v>318.1825</v>
      </c>
      <c r="O560" s="5">
        <v>5.6</v>
      </c>
      <c r="P560" s="5">
        <v>5.6</v>
      </c>
      <c r="T560" s="6" t="str">
        <f t="shared" si="196"/>
        <v>VALLEDUPAR</v>
      </c>
      <c r="U560" s="48">
        <f t="shared" si="181"/>
        <v>8.1333333333333346</v>
      </c>
      <c r="V560" s="48">
        <f t="shared" si="182"/>
        <v>111.23333333333332</v>
      </c>
      <c r="W560" s="48">
        <f t="shared" si="183"/>
        <v>30.800000000000004</v>
      </c>
      <c r="X560" s="48">
        <f t="shared" si="184"/>
        <v>2.0833333333333335</v>
      </c>
      <c r="Y560" s="48">
        <f t="shared" si="185"/>
        <v>14.716666666666667</v>
      </c>
      <c r="Z560" s="48">
        <f t="shared" si="186"/>
        <v>4.7333333333333334</v>
      </c>
      <c r="AA560" s="48">
        <f t="shared" si="187"/>
        <v>14.349999999999998</v>
      </c>
      <c r="AB560" s="48">
        <f t="shared" si="188"/>
        <v>11.666666666666666</v>
      </c>
      <c r="AC560" s="48">
        <f t="shared" si="189"/>
        <v>13.883333333333333</v>
      </c>
      <c r="AD560" s="48">
        <f t="shared" si="190"/>
        <v>55.440833333333337</v>
      </c>
      <c r="AE560" s="48">
        <f t="shared" si="191"/>
        <v>8.2833333333333332</v>
      </c>
      <c r="AF560" s="48">
        <f t="shared" si="192"/>
        <v>42.858333333333327</v>
      </c>
      <c r="AG560" s="48">
        <f t="shared" si="193"/>
        <v>318.1825</v>
      </c>
      <c r="AH560" s="48">
        <f t="shared" si="194"/>
        <v>5.6</v>
      </c>
      <c r="AI560" s="13">
        <f t="shared" si="195"/>
        <v>5.6</v>
      </c>
      <c r="AJ560" s="24">
        <f t="shared" si="197"/>
        <v>3.5372628533709835E-3</v>
      </c>
    </row>
    <row r="561" spans="1:36">
      <c r="A561" s="6" t="s">
        <v>664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>
        <v>5.583333333333333</v>
      </c>
      <c r="P561" s="5">
        <v>5.583333333333333</v>
      </c>
      <c r="T561" s="6" t="str">
        <f t="shared" si="196"/>
        <v>PIENDAMO</v>
      </c>
      <c r="U561" s="48">
        <f t="shared" si="181"/>
        <v>0</v>
      </c>
      <c r="V561" s="48">
        <f t="shared" si="182"/>
        <v>0</v>
      </c>
      <c r="W561" s="48">
        <f t="shared" si="183"/>
        <v>0</v>
      </c>
      <c r="X561" s="48">
        <f t="shared" si="184"/>
        <v>0</v>
      </c>
      <c r="Y561" s="48">
        <f t="shared" si="185"/>
        <v>0</v>
      </c>
      <c r="Z561" s="48">
        <f t="shared" si="186"/>
        <v>0</v>
      </c>
      <c r="AA561" s="48">
        <f t="shared" si="187"/>
        <v>0</v>
      </c>
      <c r="AB561" s="48">
        <f t="shared" si="188"/>
        <v>0</v>
      </c>
      <c r="AC561" s="48">
        <f t="shared" si="189"/>
        <v>0</v>
      </c>
      <c r="AD561" s="48">
        <f t="shared" si="190"/>
        <v>0</v>
      </c>
      <c r="AE561" s="48">
        <f t="shared" si="191"/>
        <v>0</v>
      </c>
      <c r="AF561" s="48">
        <f t="shared" si="192"/>
        <v>0</v>
      </c>
      <c r="AG561" s="48">
        <f t="shared" si="193"/>
        <v>0</v>
      </c>
      <c r="AH561" s="48">
        <f t="shared" si="194"/>
        <v>5.583333333333333</v>
      </c>
      <c r="AI561" s="13">
        <f t="shared" si="195"/>
        <v>5.583333333333333</v>
      </c>
      <c r="AJ561" s="24">
        <f t="shared" si="197"/>
        <v>3.5267352853549983E-3</v>
      </c>
    </row>
    <row r="562" spans="1:36">
      <c r="A562" s="6" t="s">
        <v>170</v>
      </c>
      <c r="B562" s="5">
        <v>9.9000000000000021</v>
      </c>
      <c r="C562" s="5">
        <v>6.6666666666666666E-2</v>
      </c>
      <c r="D562" s="5">
        <v>0.45</v>
      </c>
      <c r="E562" s="5">
        <v>3.0833333333333335</v>
      </c>
      <c r="F562" s="5">
        <v>0.11666666666666667</v>
      </c>
      <c r="G562" s="5">
        <v>2.4166666666666665</v>
      </c>
      <c r="H562" s="5">
        <v>2.1333333333333333</v>
      </c>
      <c r="I562" s="5">
        <v>6.1333333333333337</v>
      </c>
      <c r="J562" s="5">
        <v>7</v>
      </c>
      <c r="K562" s="5">
        <v>5.7166666666666668</v>
      </c>
      <c r="L562" s="5"/>
      <c r="M562" s="5">
        <v>0.65</v>
      </c>
      <c r="N562" s="5">
        <v>37.666666666666664</v>
      </c>
      <c r="O562" s="5">
        <v>5.5</v>
      </c>
      <c r="P562" s="5">
        <v>5.5</v>
      </c>
      <c r="T562" s="6" t="str">
        <f t="shared" si="196"/>
        <v>TARAPACA</v>
      </c>
      <c r="U562" s="48">
        <f t="shared" si="181"/>
        <v>9.9000000000000021</v>
      </c>
      <c r="V562" s="48">
        <f t="shared" si="182"/>
        <v>6.6666666666666666E-2</v>
      </c>
      <c r="W562" s="48">
        <f t="shared" si="183"/>
        <v>0.45</v>
      </c>
      <c r="X562" s="48">
        <f t="shared" si="184"/>
        <v>3.0833333333333335</v>
      </c>
      <c r="Y562" s="48">
        <f t="shared" si="185"/>
        <v>0.11666666666666667</v>
      </c>
      <c r="Z562" s="48">
        <f t="shared" si="186"/>
        <v>2.4166666666666665</v>
      </c>
      <c r="AA562" s="48">
        <f t="shared" si="187"/>
        <v>2.1333333333333333</v>
      </c>
      <c r="AB562" s="48">
        <f t="shared" si="188"/>
        <v>6.1333333333333337</v>
      </c>
      <c r="AC562" s="48">
        <f t="shared" si="189"/>
        <v>7</v>
      </c>
      <c r="AD562" s="48">
        <f t="shared" si="190"/>
        <v>5.7166666666666668</v>
      </c>
      <c r="AE562" s="48">
        <f t="shared" si="191"/>
        <v>0</v>
      </c>
      <c r="AF562" s="48">
        <f t="shared" si="192"/>
        <v>0.65</v>
      </c>
      <c r="AG562" s="48">
        <f t="shared" si="193"/>
        <v>37.666666666666664</v>
      </c>
      <c r="AH562" s="48">
        <f t="shared" si="194"/>
        <v>5.5</v>
      </c>
      <c r="AI562" s="13">
        <f t="shared" si="195"/>
        <v>5.5</v>
      </c>
      <c r="AJ562" s="24">
        <f t="shared" si="197"/>
        <v>3.4740974452750731E-3</v>
      </c>
    </row>
    <row r="563" spans="1:36">
      <c r="A563" s="6" t="s">
        <v>149</v>
      </c>
      <c r="B563" s="5">
        <v>2.3666666666666667</v>
      </c>
      <c r="C563" s="5">
        <v>10.816666666666666</v>
      </c>
      <c r="D563" s="5">
        <v>5.7833333333333332</v>
      </c>
      <c r="E563" s="5">
        <v>17.09</v>
      </c>
      <c r="F563" s="5">
        <v>5.05</v>
      </c>
      <c r="G563" s="5">
        <v>10.166666666666666</v>
      </c>
      <c r="H563" s="5">
        <v>20.5</v>
      </c>
      <c r="I563" s="5">
        <v>2.8</v>
      </c>
      <c r="J563" s="5">
        <v>3.5666666666666664</v>
      </c>
      <c r="K563" s="5">
        <v>13.583333333333332</v>
      </c>
      <c r="L563" s="5">
        <v>0.75</v>
      </c>
      <c r="M563" s="5">
        <v>5.9833333333333334</v>
      </c>
      <c r="N563" s="5">
        <v>98.456666666666663</v>
      </c>
      <c r="O563" s="5">
        <v>5.1166666666666671</v>
      </c>
      <c r="P563" s="5">
        <v>5.1166666666666671</v>
      </c>
      <c r="T563" s="6" t="str">
        <f t="shared" si="196"/>
        <v>PROVIDENCIA</v>
      </c>
      <c r="U563" s="48">
        <f t="shared" si="181"/>
        <v>2.3666666666666667</v>
      </c>
      <c r="V563" s="48">
        <f t="shared" si="182"/>
        <v>10.816666666666666</v>
      </c>
      <c r="W563" s="48">
        <f t="shared" si="183"/>
        <v>5.7833333333333332</v>
      </c>
      <c r="X563" s="48">
        <f t="shared" si="184"/>
        <v>17.09</v>
      </c>
      <c r="Y563" s="48">
        <f t="shared" si="185"/>
        <v>5.05</v>
      </c>
      <c r="Z563" s="48">
        <f t="shared" si="186"/>
        <v>10.166666666666666</v>
      </c>
      <c r="AA563" s="48">
        <f t="shared" si="187"/>
        <v>20.5</v>
      </c>
      <c r="AB563" s="48">
        <f t="shared" si="188"/>
        <v>2.8</v>
      </c>
      <c r="AC563" s="48">
        <f t="shared" si="189"/>
        <v>3.5666666666666664</v>
      </c>
      <c r="AD563" s="48">
        <f t="shared" si="190"/>
        <v>13.583333333333332</v>
      </c>
      <c r="AE563" s="48">
        <f t="shared" si="191"/>
        <v>0.75</v>
      </c>
      <c r="AF563" s="48">
        <f t="shared" si="192"/>
        <v>5.9833333333333334</v>
      </c>
      <c r="AG563" s="48">
        <f t="shared" si="193"/>
        <v>98.456666666666663</v>
      </c>
      <c r="AH563" s="48">
        <f t="shared" si="194"/>
        <v>5.1166666666666671</v>
      </c>
      <c r="AI563" s="13">
        <f t="shared" si="195"/>
        <v>5.1166666666666671</v>
      </c>
      <c r="AJ563" s="24">
        <f t="shared" si="197"/>
        <v>3.2319633809074167E-3</v>
      </c>
    </row>
    <row r="564" spans="1:36">
      <c r="A564" s="6" t="s">
        <v>637</v>
      </c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>
        <v>1.5833333333333333</v>
      </c>
      <c r="N564" s="5">
        <v>1.5833333333333333</v>
      </c>
      <c r="O564" s="5">
        <v>5</v>
      </c>
      <c r="P564" s="5">
        <v>5</v>
      </c>
      <c r="T564" s="6" t="str">
        <f t="shared" si="196"/>
        <v>CUNDAY</v>
      </c>
      <c r="U564" s="48">
        <f t="shared" si="181"/>
        <v>0</v>
      </c>
      <c r="V564" s="48">
        <f t="shared" si="182"/>
        <v>0</v>
      </c>
      <c r="W564" s="48">
        <f t="shared" si="183"/>
        <v>0</v>
      </c>
      <c r="X564" s="48">
        <f t="shared" si="184"/>
        <v>0</v>
      </c>
      <c r="Y564" s="48">
        <f t="shared" si="185"/>
        <v>0</v>
      </c>
      <c r="Z564" s="48">
        <f t="shared" si="186"/>
        <v>0</v>
      </c>
      <c r="AA564" s="48">
        <f t="shared" si="187"/>
        <v>0</v>
      </c>
      <c r="AB564" s="48">
        <f t="shared" si="188"/>
        <v>0</v>
      </c>
      <c r="AC564" s="48">
        <f t="shared" si="189"/>
        <v>0</v>
      </c>
      <c r="AD564" s="48">
        <f t="shared" si="190"/>
        <v>0</v>
      </c>
      <c r="AE564" s="48">
        <f t="shared" si="191"/>
        <v>0</v>
      </c>
      <c r="AF564" s="48">
        <f t="shared" si="192"/>
        <v>1.5833333333333333</v>
      </c>
      <c r="AG564" s="48">
        <f t="shared" si="193"/>
        <v>1.5833333333333333</v>
      </c>
      <c r="AH564" s="48">
        <f t="shared" si="194"/>
        <v>5</v>
      </c>
      <c r="AI564" s="13">
        <f t="shared" si="195"/>
        <v>5</v>
      </c>
      <c r="AJ564" s="24">
        <f t="shared" si="197"/>
        <v>3.1582704047955208E-3</v>
      </c>
    </row>
    <row r="565" spans="1:36">
      <c r="A565" s="6" t="s">
        <v>648</v>
      </c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>
        <v>4.8833333333333337</v>
      </c>
      <c r="P565" s="5">
        <v>4.8833333333333337</v>
      </c>
      <c r="T565" s="6" t="str">
        <f t="shared" si="196"/>
        <v>YONDO</v>
      </c>
      <c r="U565" s="48">
        <f t="shared" si="181"/>
        <v>0</v>
      </c>
      <c r="V565" s="48">
        <f t="shared" si="182"/>
        <v>0</v>
      </c>
      <c r="W565" s="48">
        <f t="shared" si="183"/>
        <v>0</v>
      </c>
      <c r="X565" s="48">
        <f t="shared" si="184"/>
        <v>0</v>
      </c>
      <c r="Y565" s="48">
        <f t="shared" si="185"/>
        <v>0</v>
      </c>
      <c r="Z565" s="48">
        <f t="shared" si="186"/>
        <v>0</v>
      </c>
      <c r="AA565" s="48">
        <f t="shared" si="187"/>
        <v>0</v>
      </c>
      <c r="AB565" s="48">
        <f t="shared" si="188"/>
        <v>0</v>
      </c>
      <c r="AC565" s="48">
        <f t="shared" si="189"/>
        <v>0</v>
      </c>
      <c r="AD565" s="48">
        <f t="shared" si="190"/>
        <v>0</v>
      </c>
      <c r="AE565" s="48">
        <f t="shared" si="191"/>
        <v>0</v>
      </c>
      <c r="AF565" s="48">
        <f t="shared" si="192"/>
        <v>0</v>
      </c>
      <c r="AG565" s="48">
        <f t="shared" si="193"/>
        <v>0</v>
      </c>
      <c r="AH565" s="48">
        <f t="shared" si="194"/>
        <v>4.8833333333333337</v>
      </c>
      <c r="AI565" s="13">
        <f t="shared" si="195"/>
        <v>4.8833333333333337</v>
      </c>
      <c r="AJ565" s="24">
        <f t="shared" si="197"/>
        <v>3.0845774286836257E-3</v>
      </c>
    </row>
    <row r="566" spans="1:36">
      <c r="A566" s="6" t="s">
        <v>573</v>
      </c>
      <c r="B566" s="5">
        <v>8.3333333333333329E-2</v>
      </c>
      <c r="C566" s="5"/>
      <c r="D566" s="5">
        <v>1.3333333333333333</v>
      </c>
      <c r="E566" s="5">
        <v>1.0166666666666666</v>
      </c>
      <c r="F566" s="5"/>
      <c r="G566" s="5">
        <v>1.0166666666666666</v>
      </c>
      <c r="H566" s="5"/>
      <c r="I566" s="5"/>
      <c r="J566" s="5">
        <v>2.0833333333333335</v>
      </c>
      <c r="K566" s="5">
        <v>1</v>
      </c>
      <c r="L566" s="5"/>
      <c r="M566" s="5"/>
      <c r="N566" s="5">
        <v>6.5333333333333332</v>
      </c>
      <c r="O566" s="5">
        <v>4.6666666666666661</v>
      </c>
      <c r="P566" s="5">
        <v>4.6666666666666661</v>
      </c>
      <c r="T566" s="6" t="str">
        <f t="shared" si="196"/>
        <v>JURADÓ</v>
      </c>
      <c r="U566" s="48">
        <f t="shared" si="181"/>
        <v>8.3333333333333329E-2</v>
      </c>
      <c r="V566" s="48">
        <f t="shared" si="182"/>
        <v>0</v>
      </c>
      <c r="W566" s="48">
        <f t="shared" si="183"/>
        <v>1.3333333333333333</v>
      </c>
      <c r="X566" s="48">
        <f t="shared" si="184"/>
        <v>1.0166666666666666</v>
      </c>
      <c r="Y566" s="48">
        <f t="shared" si="185"/>
        <v>0</v>
      </c>
      <c r="Z566" s="48">
        <f t="shared" si="186"/>
        <v>1.0166666666666666</v>
      </c>
      <c r="AA566" s="48">
        <f t="shared" si="187"/>
        <v>0</v>
      </c>
      <c r="AB566" s="48">
        <f t="shared" si="188"/>
        <v>0</v>
      </c>
      <c r="AC566" s="48">
        <f t="shared" si="189"/>
        <v>2.0833333333333335</v>
      </c>
      <c r="AD566" s="48">
        <f t="shared" si="190"/>
        <v>1</v>
      </c>
      <c r="AE566" s="48">
        <f t="shared" si="191"/>
        <v>0</v>
      </c>
      <c r="AF566" s="48">
        <f t="shared" si="192"/>
        <v>0</v>
      </c>
      <c r="AG566" s="48">
        <f t="shared" si="193"/>
        <v>6.5333333333333332</v>
      </c>
      <c r="AH566" s="48">
        <f t="shared" si="194"/>
        <v>4.6666666666666661</v>
      </c>
      <c r="AI566" s="13">
        <f t="shared" si="195"/>
        <v>4.6666666666666661</v>
      </c>
      <c r="AJ566" s="24">
        <f t="shared" si="197"/>
        <v>2.9477190444758194E-3</v>
      </c>
    </row>
    <row r="567" spans="1:36">
      <c r="A567" s="6" t="s">
        <v>136</v>
      </c>
      <c r="B567" s="5">
        <v>58.467500000000001</v>
      </c>
      <c r="C567" s="5">
        <v>32.493333333333332</v>
      </c>
      <c r="D567" s="5">
        <v>24.82</v>
      </c>
      <c r="E567" s="5">
        <v>20.2</v>
      </c>
      <c r="F567" s="5">
        <v>36.990833333333335</v>
      </c>
      <c r="G567" s="5">
        <v>32</v>
      </c>
      <c r="H567" s="5">
        <v>46.56</v>
      </c>
      <c r="I567" s="5">
        <v>42.028333333333336</v>
      </c>
      <c r="J567" s="5">
        <v>41.359166666666667</v>
      </c>
      <c r="K567" s="5">
        <v>3.55</v>
      </c>
      <c r="L567" s="5">
        <v>5.7833333333333332</v>
      </c>
      <c r="M567" s="5">
        <v>4.4166666666666661</v>
      </c>
      <c r="N567" s="5">
        <v>348.66916666666674</v>
      </c>
      <c r="O567" s="5">
        <v>4.4000000000000004</v>
      </c>
      <c r="P567" s="5">
        <v>4.4000000000000004</v>
      </c>
      <c r="T567" s="6" t="str">
        <f t="shared" si="196"/>
        <v>CUMARIBO</v>
      </c>
      <c r="U567" s="48">
        <f t="shared" si="181"/>
        <v>58.467500000000001</v>
      </c>
      <c r="V567" s="48">
        <f t="shared" si="182"/>
        <v>32.493333333333332</v>
      </c>
      <c r="W567" s="48">
        <f t="shared" si="183"/>
        <v>24.82</v>
      </c>
      <c r="X567" s="48">
        <f t="shared" si="184"/>
        <v>20.2</v>
      </c>
      <c r="Y567" s="48">
        <f t="shared" si="185"/>
        <v>36.990833333333335</v>
      </c>
      <c r="Z567" s="48">
        <f t="shared" si="186"/>
        <v>32</v>
      </c>
      <c r="AA567" s="48">
        <f t="shared" si="187"/>
        <v>46.56</v>
      </c>
      <c r="AB567" s="48">
        <f t="shared" si="188"/>
        <v>42.028333333333336</v>
      </c>
      <c r="AC567" s="48">
        <f t="shared" si="189"/>
        <v>41.359166666666667</v>
      </c>
      <c r="AD567" s="48">
        <f t="shared" si="190"/>
        <v>3.55</v>
      </c>
      <c r="AE567" s="48">
        <f t="shared" si="191"/>
        <v>5.7833333333333332</v>
      </c>
      <c r="AF567" s="48">
        <f t="shared" si="192"/>
        <v>4.4166666666666661</v>
      </c>
      <c r="AG567" s="48">
        <f t="shared" si="193"/>
        <v>348.66916666666674</v>
      </c>
      <c r="AH567" s="48">
        <f t="shared" si="194"/>
        <v>4.4000000000000004</v>
      </c>
      <c r="AI567" s="13">
        <f t="shared" si="195"/>
        <v>4.4000000000000004</v>
      </c>
      <c r="AJ567" s="24">
        <f t="shared" si="197"/>
        <v>2.7792779562200586E-3</v>
      </c>
    </row>
    <row r="568" spans="1:36">
      <c r="A568" s="6" t="s">
        <v>448</v>
      </c>
      <c r="B568" s="5"/>
      <c r="C568" s="5"/>
      <c r="D568" s="5"/>
      <c r="E568" s="5"/>
      <c r="F568" s="5"/>
      <c r="G568" s="5"/>
      <c r="H568" s="5">
        <v>1.2166666666666666</v>
      </c>
      <c r="I568" s="5"/>
      <c r="J568" s="5">
        <v>13.001666666666667</v>
      </c>
      <c r="K568" s="5"/>
      <c r="L568" s="5">
        <v>2.4</v>
      </c>
      <c r="M568" s="5">
        <v>6.9333333333333336</v>
      </c>
      <c r="N568" s="5">
        <v>23.551666666666666</v>
      </c>
      <c r="O568" s="5">
        <v>4.3499999999999996</v>
      </c>
      <c r="P568" s="5">
        <v>4.3499999999999996</v>
      </c>
      <c r="T568" s="6" t="str">
        <f t="shared" si="196"/>
        <v>YARUMAL</v>
      </c>
      <c r="U568" s="48">
        <f t="shared" si="181"/>
        <v>0</v>
      </c>
      <c r="V568" s="48">
        <f t="shared" si="182"/>
        <v>0</v>
      </c>
      <c r="W568" s="48">
        <f t="shared" si="183"/>
        <v>0</v>
      </c>
      <c r="X568" s="48">
        <f t="shared" si="184"/>
        <v>0</v>
      </c>
      <c r="Y568" s="48">
        <f t="shared" si="185"/>
        <v>0</v>
      </c>
      <c r="Z568" s="48">
        <f t="shared" si="186"/>
        <v>0</v>
      </c>
      <c r="AA568" s="48">
        <f t="shared" si="187"/>
        <v>1.2166666666666666</v>
      </c>
      <c r="AB568" s="48">
        <f t="shared" si="188"/>
        <v>0</v>
      </c>
      <c r="AC568" s="48">
        <f t="shared" si="189"/>
        <v>13.001666666666667</v>
      </c>
      <c r="AD568" s="48">
        <f t="shared" si="190"/>
        <v>0</v>
      </c>
      <c r="AE568" s="48">
        <f t="shared" si="191"/>
        <v>2.4</v>
      </c>
      <c r="AF568" s="48">
        <f t="shared" si="192"/>
        <v>6.9333333333333336</v>
      </c>
      <c r="AG568" s="48">
        <f t="shared" si="193"/>
        <v>23.551666666666666</v>
      </c>
      <c r="AH568" s="48">
        <f t="shared" si="194"/>
        <v>4.3499999999999996</v>
      </c>
      <c r="AI568" s="13">
        <f t="shared" si="195"/>
        <v>4.3499999999999996</v>
      </c>
      <c r="AJ568" s="24">
        <f t="shared" si="197"/>
        <v>2.7476952521721032E-3</v>
      </c>
    </row>
    <row r="569" spans="1:36">
      <c r="A569" s="6" t="s">
        <v>44</v>
      </c>
      <c r="B569" s="5"/>
      <c r="C569" s="5"/>
      <c r="D569" s="5"/>
      <c r="E569" s="5"/>
      <c r="F569" s="5"/>
      <c r="G569" s="5">
        <v>0.41666666666666669</v>
      </c>
      <c r="H569" s="5"/>
      <c r="I569" s="5"/>
      <c r="J569" s="5"/>
      <c r="K569" s="5"/>
      <c r="L569" s="5"/>
      <c r="M569" s="5"/>
      <c r="N569" s="5">
        <v>0.41666666666666669</v>
      </c>
      <c r="O569" s="5">
        <v>4.05</v>
      </c>
      <c r="P569" s="5">
        <v>4.05</v>
      </c>
      <c r="T569" s="6" t="str">
        <f t="shared" si="196"/>
        <v>COGUA</v>
      </c>
      <c r="U569" s="48">
        <f t="shared" si="181"/>
        <v>0</v>
      </c>
      <c r="V569" s="48">
        <f t="shared" si="182"/>
        <v>0</v>
      </c>
      <c r="W569" s="48">
        <f t="shared" si="183"/>
        <v>0</v>
      </c>
      <c r="X569" s="48">
        <f t="shared" si="184"/>
        <v>0</v>
      </c>
      <c r="Y569" s="48">
        <f t="shared" si="185"/>
        <v>0</v>
      </c>
      <c r="Z569" s="48">
        <f t="shared" si="186"/>
        <v>0.41666666666666669</v>
      </c>
      <c r="AA569" s="48">
        <f t="shared" si="187"/>
        <v>0</v>
      </c>
      <c r="AB569" s="48">
        <f t="shared" si="188"/>
        <v>0</v>
      </c>
      <c r="AC569" s="48">
        <f t="shared" si="189"/>
        <v>0</v>
      </c>
      <c r="AD569" s="48">
        <f t="shared" si="190"/>
        <v>0</v>
      </c>
      <c r="AE569" s="48">
        <f t="shared" si="191"/>
        <v>0</v>
      </c>
      <c r="AF569" s="48">
        <f t="shared" si="192"/>
        <v>0</v>
      </c>
      <c r="AG569" s="48">
        <f t="shared" si="193"/>
        <v>0.41666666666666669</v>
      </c>
      <c r="AH569" s="48">
        <f t="shared" si="194"/>
        <v>4.05</v>
      </c>
      <c r="AI569" s="13">
        <f t="shared" si="195"/>
        <v>4.05</v>
      </c>
      <c r="AJ569" s="24">
        <f t="shared" si="197"/>
        <v>2.558199027884372E-3</v>
      </c>
    </row>
    <row r="570" spans="1:36">
      <c r="A570" s="6" t="s">
        <v>198</v>
      </c>
      <c r="B570" s="5">
        <v>2.9666666666666668</v>
      </c>
      <c r="C570" s="5">
        <v>6.1166666666666671</v>
      </c>
      <c r="D570" s="5">
        <v>5.4333333333333336</v>
      </c>
      <c r="E570" s="5">
        <v>1.1166666666666667</v>
      </c>
      <c r="F570" s="5">
        <v>1.1166666666666667</v>
      </c>
      <c r="G570" s="5">
        <v>0.63333333333333341</v>
      </c>
      <c r="H570" s="5">
        <v>2.6666666666666665</v>
      </c>
      <c r="I570" s="5">
        <v>1.2666666666666666</v>
      </c>
      <c r="J570" s="5">
        <v>2.416666666666667</v>
      </c>
      <c r="K570" s="5">
        <v>3.3</v>
      </c>
      <c r="L570" s="5">
        <v>0.6333333333333333</v>
      </c>
      <c r="M570" s="5"/>
      <c r="N570" s="5">
        <v>27.666666666666668</v>
      </c>
      <c r="O570" s="5">
        <v>4.0333333333333332</v>
      </c>
      <c r="P570" s="5">
        <v>4.0333333333333332</v>
      </c>
      <c r="T570" s="6" t="str">
        <f t="shared" si="196"/>
        <v>PEREIRA</v>
      </c>
      <c r="U570" s="48">
        <f t="shared" si="181"/>
        <v>2.9666666666666668</v>
      </c>
      <c r="V570" s="48">
        <f t="shared" si="182"/>
        <v>6.1166666666666671</v>
      </c>
      <c r="W570" s="48">
        <f t="shared" si="183"/>
        <v>5.4333333333333336</v>
      </c>
      <c r="X570" s="48">
        <f t="shared" si="184"/>
        <v>1.1166666666666667</v>
      </c>
      <c r="Y570" s="48">
        <f t="shared" si="185"/>
        <v>1.1166666666666667</v>
      </c>
      <c r="Z570" s="48">
        <f t="shared" si="186"/>
        <v>0.63333333333333341</v>
      </c>
      <c r="AA570" s="48">
        <f t="shared" si="187"/>
        <v>2.6666666666666665</v>
      </c>
      <c r="AB570" s="48">
        <f t="shared" si="188"/>
        <v>1.2666666666666666</v>
      </c>
      <c r="AC570" s="48">
        <f t="shared" si="189"/>
        <v>2.416666666666667</v>
      </c>
      <c r="AD570" s="48">
        <f t="shared" si="190"/>
        <v>3.3</v>
      </c>
      <c r="AE570" s="48">
        <f t="shared" si="191"/>
        <v>0.6333333333333333</v>
      </c>
      <c r="AF570" s="48">
        <f t="shared" si="192"/>
        <v>0</v>
      </c>
      <c r="AG570" s="48">
        <f t="shared" si="193"/>
        <v>27.666666666666668</v>
      </c>
      <c r="AH570" s="48">
        <f t="shared" si="194"/>
        <v>4.0333333333333332</v>
      </c>
      <c r="AI570" s="13">
        <f t="shared" si="195"/>
        <v>4.0333333333333332</v>
      </c>
      <c r="AJ570" s="24">
        <f t="shared" si="197"/>
        <v>2.5476714598683869E-3</v>
      </c>
    </row>
    <row r="571" spans="1:36">
      <c r="A571" s="6" t="s">
        <v>77</v>
      </c>
      <c r="B571" s="5"/>
      <c r="C571" s="5"/>
      <c r="D571" s="5"/>
      <c r="E571" s="5"/>
      <c r="F571" s="5"/>
      <c r="G571" s="5">
        <v>5.2166666666666668</v>
      </c>
      <c r="H571" s="5">
        <v>9.1</v>
      </c>
      <c r="I571" s="5"/>
      <c r="J571" s="5"/>
      <c r="K571" s="5">
        <v>3.25</v>
      </c>
      <c r="L571" s="5"/>
      <c r="M571" s="5"/>
      <c r="N571" s="5">
        <v>17.566666666666666</v>
      </c>
      <c r="O571" s="5">
        <v>4.0166666666666666</v>
      </c>
      <c r="P571" s="5">
        <v>4.0166666666666666</v>
      </c>
      <c r="T571" s="6" t="str">
        <f t="shared" si="196"/>
        <v>SONSON</v>
      </c>
      <c r="U571" s="48">
        <f t="shared" si="181"/>
        <v>0</v>
      </c>
      <c r="V571" s="48">
        <f t="shared" si="182"/>
        <v>0</v>
      </c>
      <c r="W571" s="48">
        <f t="shared" si="183"/>
        <v>0</v>
      </c>
      <c r="X571" s="48">
        <f t="shared" si="184"/>
        <v>0</v>
      </c>
      <c r="Y571" s="48">
        <f t="shared" si="185"/>
        <v>0</v>
      </c>
      <c r="Z571" s="48">
        <f t="shared" si="186"/>
        <v>5.2166666666666668</v>
      </c>
      <c r="AA571" s="48">
        <f t="shared" si="187"/>
        <v>9.1</v>
      </c>
      <c r="AB571" s="48">
        <f t="shared" si="188"/>
        <v>0</v>
      </c>
      <c r="AC571" s="48">
        <f t="shared" si="189"/>
        <v>0</v>
      </c>
      <c r="AD571" s="48">
        <f t="shared" si="190"/>
        <v>3.25</v>
      </c>
      <c r="AE571" s="48">
        <f t="shared" si="191"/>
        <v>0</v>
      </c>
      <c r="AF571" s="48">
        <f t="shared" si="192"/>
        <v>0</v>
      </c>
      <c r="AG571" s="48">
        <f t="shared" si="193"/>
        <v>17.566666666666666</v>
      </c>
      <c r="AH571" s="48">
        <f t="shared" si="194"/>
        <v>4.0166666666666666</v>
      </c>
      <c r="AI571" s="13">
        <f t="shared" si="195"/>
        <v>4.0166666666666666</v>
      </c>
      <c r="AJ571" s="24">
        <f t="shared" si="197"/>
        <v>2.5371438918524018E-3</v>
      </c>
    </row>
    <row r="572" spans="1:36">
      <c r="A572" s="6" t="s">
        <v>645</v>
      </c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>
        <v>3.5333333333333332</v>
      </c>
      <c r="P572" s="5">
        <v>3.5333333333333332</v>
      </c>
      <c r="T572" s="6" t="str">
        <f t="shared" si="196"/>
        <v>TOLEDO</v>
      </c>
      <c r="U572" s="48">
        <f t="shared" si="181"/>
        <v>0</v>
      </c>
      <c r="V572" s="48">
        <f t="shared" si="182"/>
        <v>0</v>
      </c>
      <c r="W572" s="48">
        <f t="shared" si="183"/>
        <v>0</v>
      </c>
      <c r="X572" s="48">
        <f t="shared" si="184"/>
        <v>0</v>
      </c>
      <c r="Y572" s="48">
        <f t="shared" si="185"/>
        <v>0</v>
      </c>
      <c r="Z572" s="48">
        <f t="shared" si="186"/>
        <v>0</v>
      </c>
      <c r="AA572" s="48">
        <f t="shared" si="187"/>
        <v>0</v>
      </c>
      <c r="AB572" s="48">
        <f t="shared" si="188"/>
        <v>0</v>
      </c>
      <c r="AC572" s="48">
        <f t="shared" si="189"/>
        <v>0</v>
      </c>
      <c r="AD572" s="48">
        <f t="shared" si="190"/>
        <v>0</v>
      </c>
      <c r="AE572" s="48">
        <f t="shared" si="191"/>
        <v>0</v>
      </c>
      <c r="AF572" s="48">
        <f t="shared" si="192"/>
        <v>0</v>
      </c>
      <c r="AG572" s="48">
        <f t="shared" si="193"/>
        <v>0</v>
      </c>
      <c r="AH572" s="48">
        <f t="shared" si="194"/>
        <v>3.5333333333333332</v>
      </c>
      <c r="AI572" s="13">
        <f t="shared" si="195"/>
        <v>3.5333333333333332</v>
      </c>
      <c r="AJ572" s="24">
        <f t="shared" si="197"/>
        <v>2.2318444193888346E-3</v>
      </c>
    </row>
    <row r="573" spans="1:36">
      <c r="A573" s="6" t="s">
        <v>472</v>
      </c>
      <c r="B573" s="5"/>
      <c r="C573" s="5"/>
      <c r="D573" s="5"/>
      <c r="E573" s="5"/>
      <c r="F573" s="5"/>
      <c r="G573" s="5"/>
      <c r="H573" s="5"/>
      <c r="I573" s="5">
        <v>1.0166666666666666</v>
      </c>
      <c r="J573" s="5"/>
      <c r="K573" s="5"/>
      <c r="L573" s="5"/>
      <c r="M573" s="5">
        <v>1.0833333333333333</v>
      </c>
      <c r="N573" s="5">
        <v>2.0999999999999996</v>
      </c>
      <c r="O573" s="5">
        <v>3.3666666666666667</v>
      </c>
      <c r="P573" s="5">
        <v>3.3666666666666667</v>
      </c>
      <c r="T573" s="6" t="str">
        <f t="shared" si="196"/>
        <v>SABANALARGA</v>
      </c>
      <c r="U573" s="48">
        <f t="shared" si="181"/>
        <v>0</v>
      </c>
      <c r="V573" s="48">
        <f t="shared" si="182"/>
        <v>0</v>
      </c>
      <c r="W573" s="48">
        <f t="shared" si="183"/>
        <v>0</v>
      </c>
      <c r="X573" s="48">
        <f t="shared" si="184"/>
        <v>0</v>
      </c>
      <c r="Y573" s="48">
        <f t="shared" si="185"/>
        <v>0</v>
      </c>
      <c r="Z573" s="48">
        <f t="shared" si="186"/>
        <v>0</v>
      </c>
      <c r="AA573" s="48">
        <f t="shared" si="187"/>
        <v>0</v>
      </c>
      <c r="AB573" s="48">
        <f t="shared" si="188"/>
        <v>1.0166666666666666</v>
      </c>
      <c r="AC573" s="48">
        <f t="shared" si="189"/>
        <v>0</v>
      </c>
      <c r="AD573" s="48">
        <f t="shared" si="190"/>
        <v>0</v>
      </c>
      <c r="AE573" s="48">
        <f t="shared" si="191"/>
        <v>0</v>
      </c>
      <c r="AF573" s="48">
        <f t="shared" si="192"/>
        <v>1.0833333333333333</v>
      </c>
      <c r="AG573" s="48">
        <f t="shared" si="193"/>
        <v>2.0999999999999996</v>
      </c>
      <c r="AH573" s="48">
        <f t="shared" si="194"/>
        <v>3.3666666666666667</v>
      </c>
      <c r="AI573" s="13">
        <f t="shared" si="195"/>
        <v>3.3666666666666667</v>
      </c>
      <c r="AJ573" s="24">
        <f t="shared" si="197"/>
        <v>2.1265687392289841E-3</v>
      </c>
    </row>
    <row r="574" spans="1:36">
      <c r="A574" s="6" t="s">
        <v>546</v>
      </c>
      <c r="B574" s="5"/>
      <c r="C574" s="5"/>
      <c r="D574" s="5"/>
      <c r="E574" s="5"/>
      <c r="F574" s="5"/>
      <c r="G574" s="5">
        <v>1.9166666666666667</v>
      </c>
      <c r="H574" s="5">
        <v>1.2</v>
      </c>
      <c r="I574" s="5"/>
      <c r="J574" s="5"/>
      <c r="K574" s="5"/>
      <c r="L574" s="5"/>
      <c r="M574" s="5"/>
      <c r="N574" s="5">
        <v>3.1166666666666667</v>
      </c>
      <c r="O574" s="5">
        <v>3.0833333333333335</v>
      </c>
      <c r="P574" s="5">
        <v>3.0833333333333335</v>
      </c>
      <c r="T574" s="6" t="str">
        <f t="shared" si="196"/>
        <v>CAÑASGORDAS</v>
      </c>
      <c r="U574" s="48">
        <f t="shared" si="181"/>
        <v>0</v>
      </c>
      <c r="V574" s="48">
        <f t="shared" si="182"/>
        <v>0</v>
      </c>
      <c r="W574" s="48">
        <f t="shared" si="183"/>
        <v>0</v>
      </c>
      <c r="X574" s="48">
        <f t="shared" si="184"/>
        <v>0</v>
      </c>
      <c r="Y574" s="48">
        <f t="shared" si="185"/>
        <v>0</v>
      </c>
      <c r="Z574" s="48">
        <f t="shared" si="186"/>
        <v>1.9166666666666667</v>
      </c>
      <c r="AA574" s="48">
        <f t="shared" si="187"/>
        <v>1.2</v>
      </c>
      <c r="AB574" s="48">
        <f t="shared" si="188"/>
        <v>0</v>
      </c>
      <c r="AC574" s="48">
        <f t="shared" si="189"/>
        <v>0</v>
      </c>
      <c r="AD574" s="48">
        <f t="shared" si="190"/>
        <v>0</v>
      </c>
      <c r="AE574" s="48">
        <f t="shared" si="191"/>
        <v>0</v>
      </c>
      <c r="AF574" s="48">
        <f t="shared" si="192"/>
        <v>0</v>
      </c>
      <c r="AG574" s="48">
        <f t="shared" si="193"/>
        <v>3.1166666666666667</v>
      </c>
      <c r="AH574" s="48">
        <f t="shared" si="194"/>
        <v>3.0833333333333335</v>
      </c>
      <c r="AI574" s="13">
        <f t="shared" si="195"/>
        <v>3.0833333333333335</v>
      </c>
      <c r="AJ574" s="24">
        <f t="shared" si="197"/>
        <v>1.9476000829572379E-3</v>
      </c>
    </row>
    <row r="575" spans="1:36">
      <c r="A575" s="6" t="s">
        <v>628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>
        <v>2.0499999999999998</v>
      </c>
      <c r="N575" s="5">
        <v>2.0499999999999998</v>
      </c>
      <c r="O575" s="5">
        <v>3.0666666666666669</v>
      </c>
      <c r="P575" s="5">
        <v>3.0666666666666669</v>
      </c>
      <c r="T575" s="6" t="str">
        <f t="shared" si="196"/>
        <v>EBEJICO</v>
      </c>
      <c r="U575" s="48">
        <f t="shared" si="181"/>
        <v>0</v>
      </c>
      <c r="V575" s="48">
        <f t="shared" si="182"/>
        <v>0</v>
      </c>
      <c r="W575" s="48">
        <f t="shared" si="183"/>
        <v>0</v>
      </c>
      <c r="X575" s="48">
        <f t="shared" si="184"/>
        <v>0</v>
      </c>
      <c r="Y575" s="48">
        <f t="shared" si="185"/>
        <v>0</v>
      </c>
      <c r="Z575" s="48">
        <f t="shared" si="186"/>
        <v>0</v>
      </c>
      <c r="AA575" s="48">
        <f t="shared" si="187"/>
        <v>0</v>
      </c>
      <c r="AB575" s="48">
        <f t="shared" si="188"/>
        <v>0</v>
      </c>
      <c r="AC575" s="48">
        <f t="shared" si="189"/>
        <v>0</v>
      </c>
      <c r="AD575" s="48">
        <f t="shared" si="190"/>
        <v>0</v>
      </c>
      <c r="AE575" s="48">
        <f t="shared" si="191"/>
        <v>0</v>
      </c>
      <c r="AF575" s="48">
        <f t="shared" si="192"/>
        <v>2.0499999999999998</v>
      </c>
      <c r="AG575" s="48">
        <f t="shared" si="193"/>
        <v>2.0499999999999998</v>
      </c>
      <c r="AH575" s="48">
        <f t="shared" si="194"/>
        <v>3.0666666666666669</v>
      </c>
      <c r="AI575" s="13">
        <f t="shared" si="195"/>
        <v>3.0666666666666669</v>
      </c>
      <c r="AJ575" s="24">
        <f t="shared" si="197"/>
        <v>1.937072514941253E-3</v>
      </c>
    </row>
    <row r="576" spans="1:36">
      <c r="A576" s="6" t="s">
        <v>304</v>
      </c>
      <c r="B576" s="5"/>
      <c r="C576" s="5"/>
      <c r="D576" s="5">
        <v>10.000999999999999</v>
      </c>
      <c r="E576" s="5"/>
      <c r="F576" s="5"/>
      <c r="G576" s="5"/>
      <c r="H576" s="5"/>
      <c r="I576" s="5"/>
      <c r="J576" s="5">
        <v>1.0166666666666666</v>
      </c>
      <c r="K576" s="5"/>
      <c r="L576" s="5">
        <v>3</v>
      </c>
      <c r="M576" s="5">
        <v>1.0166666666666666</v>
      </c>
      <c r="N576" s="5">
        <v>15.034333333333333</v>
      </c>
      <c r="O576" s="5">
        <v>3</v>
      </c>
      <c r="P576" s="5">
        <v>3</v>
      </c>
      <c r="T576" s="6" t="str">
        <f t="shared" si="196"/>
        <v>AGUACHICA</v>
      </c>
      <c r="U576" s="48">
        <f t="shared" si="181"/>
        <v>0</v>
      </c>
      <c r="V576" s="48">
        <f t="shared" si="182"/>
        <v>0</v>
      </c>
      <c r="W576" s="48">
        <f t="shared" si="183"/>
        <v>10.000999999999999</v>
      </c>
      <c r="X576" s="48">
        <f t="shared" si="184"/>
        <v>0</v>
      </c>
      <c r="Y576" s="48">
        <f t="shared" si="185"/>
        <v>0</v>
      </c>
      <c r="Z576" s="48">
        <f t="shared" si="186"/>
        <v>0</v>
      </c>
      <c r="AA576" s="48">
        <f t="shared" si="187"/>
        <v>0</v>
      </c>
      <c r="AB576" s="48">
        <f t="shared" si="188"/>
        <v>0</v>
      </c>
      <c r="AC576" s="48">
        <f t="shared" si="189"/>
        <v>1.0166666666666666</v>
      </c>
      <c r="AD576" s="48">
        <f t="shared" si="190"/>
        <v>0</v>
      </c>
      <c r="AE576" s="48">
        <f t="shared" si="191"/>
        <v>3</v>
      </c>
      <c r="AF576" s="48">
        <f t="shared" si="192"/>
        <v>1.0166666666666666</v>
      </c>
      <c r="AG576" s="48">
        <f t="shared" si="193"/>
        <v>15.034333333333333</v>
      </c>
      <c r="AH576" s="48">
        <f t="shared" si="194"/>
        <v>3</v>
      </c>
      <c r="AI576" s="13">
        <f t="shared" si="195"/>
        <v>3</v>
      </c>
      <c r="AJ576" s="24">
        <f t="shared" si="197"/>
        <v>1.8949622428773127E-3</v>
      </c>
    </row>
    <row r="577" spans="1:36">
      <c r="A577" s="6" t="s">
        <v>567</v>
      </c>
      <c r="B577" s="5">
        <v>0.81666666666666665</v>
      </c>
      <c r="C577" s="5">
        <v>1.1499999999999999</v>
      </c>
      <c r="D577" s="5">
        <v>2.1166666666666667</v>
      </c>
      <c r="E577" s="5"/>
      <c r="F577" s="5">
        <v>2</v>
      </c>
      <c r="G577" s="5"/>
      <c r="H577" s="5">
        <v>1.0333333333333334</v>
      </c>
      <c r="I577" s="5">
        <v>0.93333333333333335</v>
      </c>
      <c r="J577" s="5">
        <v>2.5666666666666669</v>
      </c>
      <c r="K577" s="5">
        <v>1.0833333333333333</v>
      </c>
      <c r="L577" s="5">
        <v>4.2666666666666666</v>
      </c>
      <c r="M577" s="5">
        <v>8.7166666666666668</v>
      </c>
      <c r="N577" s="5">
        <v>24.68333333333333</v>
      </c>
      <c r="O577" s="5">
        <v>2.9166666666666665</v>
      </c>
      <c r="P577" s="5">
        <v>2.9166666666666665</v>
      </c>
      <c r="T577" s="6" t="str">
        <f t="shared" si="196"/>
        <v>APARTADÓ</v>
      </c>
      <c r="U577" s="48">
        <f t="shared" si="181"/>
        <v>0.81666666666666665</v>
      </c>
      <c r="V577" s="48">
        <f t="shared" si="182"/>
        <v>1.1499999999999999</v>
      </c>
      <c r="W577" s="48">
        <f t="shared" si="183"/>
        <v>2.1166666666666667</v>
      </c>
      <c r="X577" s="48">
        <f t="shared" si="184"/>
        <v>0</v>
      </c>
      <c r="Y577" s="48">
        <f t="shared" si="185"/>
        <v>2</v>
      </c>
      <c r="Z577" s="48">
        <f t="shared" si="186"/>
        <v>0</v>
      </c>
      <c r="AA577" s="48">
        <f t="shared" si="187"/>
        <v>1.0333333333333334</v>
      </c>
      <c r="AB577" s="48">
        <f t="shared" si="188"/>
        <v>0.93333333333333335</v>
      </c>
      <c r="AC577" s="48">
        <f t="shared" si="189"/>
        <v>2.5666666666666669</v>
      </c>
      <c r="AD577" s="48">
        <f t="shared" si="190"/>
        <v>1.0833333333333333</v>
      </c>
      <c r="AE577" s="48">
        <f t="shared" si="191"/>
        <v>4.2666666666666666</v>
      </c>
      <c r="AF577" s="48">
        <f t="shared" si="192"/>
        <v>8.7166666666666668</v>
      </c>
      <c r="AG577" s="48">
        <f t="shared" si="193"/>
        <v>24.68333333333333</v>
      </c>
      <c r="AH577" s="48">
        <f t="shared" si="194"/>
        <v>2.9166666666666665</v>
      </c>
      <c r="AI577" s="13">
        <f t="shared" si="195"/>
        <v>2.9166666666666665</v>
      </c>
      <c r="AJ577" s="24">
        <f t="shared" si="197"/>
        <v>1.8423244027973872E-3</v>
      </c>
    </row>
    <row r="578" spans="1:36">
      <c r="A578" s="6" t="s">
        <v>668</v>
      </c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>
        <v>2.9166666666666665</v>
      </c>
      <c r="P578" s="5">
        <v>2.9166666666666665</v>
      </c>
      <c r="T578" s="6" t="str">
        <f t="shared" si="196"/>
        <v>PAIME</v>
      </c>
      <c r="U578" s="48">
        <f t="shared" si="181"/>
        <v>0</v>
      </c>
      <c r="V578" s="48">
        <f t="shared" si="182"/>
        <v>0</v>
      </c>
      <c r="W578" s="48">
        <f t="shared" si="183"/>
        <v>0</v>
      </c>
      <c r="X578" s="48">
        <f t="shared" si="184"/>
        <v>0</v>
      </c>
      <c r="Y578" s="48">
        <f t="shared" si="185"/>
        <v>0</v>
      </c>
      <c r="Z578" s="48">
        <f t="shared" si="186"/>
        <v>0</v>
      </c>
      <c r="AA578" s="48">
        <f t="shared" si="187"/>
        <v>0</v>
      </c>
      <c r="AB578" s="48">
        <f t="shared" si="188"/>
        <v>0</v>
      </c>
      <c r="AC578" s="48">
        <f t="shared" si="189"/>
        <v>0</v>
      </c>
      <c r="AD578" s="48">
        <f t="shared" si="190"/>
        <v>0</v>
      </c>
      <c r="AE578" s="48">
        <f t="shared" si="191"/>
        <v>0</v>
      </c>
      <c r="AF578" s="48">
        <f t="shared" si="192"/>
        <v>0</v>
      </c>
      <c r="AG578" s="48">
        <f t="shared" si="193"/>
        <v>0</v>
      </c>
      <c r="AH578" s="48">
        <f t="shared" si="194"/>
        <v>2.9166666666666665</v>
      </c>
      <c r="AI578" s="13">
        <f t="shared" si="195"/>
        <v>2.9166666666666665</v>
      </c>
      <c r="AJ578" s="24">
        <f t="shared" si="197"/>
        <v>1.8423244027973872E-3</v>
      </c>
    </row>
    <row r="579" spans="1:36">
      <c r="A579" s="6" t="s">
        <v>294</v>
      </c>
      <c r="B579" s="5">
        <v>5.0666666666666664</v>
      </c>
      <c r="C579" s="5"/>
      <c r="D579" s="5"/>
      <c r="E579" s="5"/>
      <c r="F579" s="5"/>
      <c r="G579" s="5">
        <v>6.6666666666666666E-2</v>
      </c>
      <c r="H579" s="5"/>
      <c r="I579" s="5"/>
      <c r="J579" s="5"/>
      <c r="K579" s="5"/>
      <c r="L579" s="5"/>
      <c r="M579" s="5"/>
      <c r="N579" s="5">
        <v>5.1333333333333329</v>
      </c>
      <c r="O579" s="5">
        <v>2.75</v>
      </c>
      <c r="P579" s="5">
        <v>2.75</v>
      </c>
      <c r="T579" s="6" t="str">
        <f t="shared" si="196"/>
        <v>GIRARDOT</v>
      </c>
      <c r="U579" s="48">
        <f t="shared" si="181"/>
        <v>5.0666666666666664</v>
      </c>
      <c r="V579" s="48">
        <f t="shared" si="182"/>
        <v>0</v>
      </c>
      <c r="W579" s="48">
        <f t="shared" si="183"/>
        <v>0</v>
      </c>
      <c r="X579" s="48">
        <f t="shared" si="184"/>
        <v>0</v>
      </c>
      <c r="Y579" s="48">
        <f t="shared" si="185"/>
        <v>0</v>
      </c>
      <c r="Z579" s="48">
        <f t="shared" si="186"/>
        <v>6.6666666666666666E-2</v>
      </c>
      <c r="AA579" s="48">
        <f t="shared" si="187"/>
        <v>0</v>
      </c>
      <c r="AB579" s="48">
        <f t="shared" si="188"/>
        <v>0</v>
      </c>
      <c r="AC579" s="48">
        <f t="shared" si="189"/>
        <v>0</v>
      </c>
      <c r="AD579" s="48">
        <f t="shared" si="190"/>
        <v>0</v>
      </c>
      <c r="AE579" s="48">
        <f t="shared" si="191"/>
        <v>0</v>
      </c>
      <c r="AF579" s="48">
        <f t="shared" si="192"/>
        <v>0</v>
      </c>
      <c r="AG579" s="48">
        <f t="shared" si="193"/>
        <v>5.1333333333333329</v>
      </c>
      <c r="AH579" s="48">
        <f t="shared" si="194"/>
        <v>2.75</v>
      </c>
      <c r="AI579" s="13">
        <f t="shared" si="195"/>
        <v>2.75</v>
      </c>
      <c r="AJ579" s="24">
        <f t="shared" si="197"/>
        <v>1.7370487226375365E-3</v>
      </c>
    </row>
    <row r="580" spans="1:36">
      <c r="A580" s="6" t="s">
        <v>666</v>
      </c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>
        <v>2.0666666666666669</v>
      </c>
      <c r="P580" s="5">
        <v>2.0666666666666669</v>
      </c>
      <c r="T580" s="6" t="str">
        <f t="shared" si="196"/>
        <v>TIMBIO</v>
      </c>
      <c r="U580" s="48">
        <f t="shared" ref="U580:U643" si="198">+B580</f>
        <v>0</v>
      </c>
      <c r="V580" s="48">
        <f t="shared" ref="V580:V643" si="199">+C580</f>
        <v>0</v>
      </c>
      <c r="W580" s="48">
        <f t="shared" ref="W580:W643" si="200">+D580</f>
        <v>0</v>
      </c>
      <c r="X580" s="48">
        <f t="shared" ref="X580:X643" si="201">+E580</f>
        <v>0</v>
      </c>
      <c r="Y580" s="48">
        <f t="shared" ref="Y580:Y643" si="202">+F580</f>
        <v>0</v>
      </c>
      <c r="Z580" s="48">
        <f t="shared" ref="Z580:Z643" si="203">+G580</f>
        <v>0</v>
      </c>
      <c r="AA580" s="48">
        <f t="shared" ref="AA580:AA643" si="204">+H580</f>
        <v>0</v>
      </c>
      <c r="AB580" s="48">
        <f t="shared" ref="AB580:AB643" si="205">+I580</f>
        <v>0</v>
      </c>
      <c r="AC580" s="48">
        <f t="shared" ref="AC580:AC643" si="206">+J580</f>
        <v>0</v>
      </c>
      <c r="AD580" s="48">
        <f t="shared" ref="AD580:AD643" si="207">+K580</f>
        <v>0</v>
      </c>
      <c r="AE580" s="48">
        <f t="shared" ref="AE580:AE643" si="208">+L580</f>
        <v>0</v>
      </c>
      <c r="AF580" s="48">
        <f t="shared" ref="AF580:AF643" si="209">+M580</f>
        <v>0</v>
      </c>
      <c r="AG580" s="48">
        <f t="shared" ref="AG580:AG643" si="210">+N580</f>
        <v>0</v>
      </c>
      <c r="AH580" s="48">
        <f t="shared" ref="AH580:AH643" si="211">+O580</f>
        <v>2.0666666666666669</v>
      </c>
      <c r="AI580" s="13">
        <f t="shared" ref="AI580:AI643" si="212">+SUM(AH580)</f>
        <v>2.0666666666666669</v>
      </c>
      <c r="AJ580" s="24">
        <f t="shared" si="197"/>
        <v>1.3054184339821489E-3</v>
      </c>
    </row>
    <row r="581" spans="1:36">
      <c r="A581" s="6" t="s">
        <v>175</v>
      </c>
      <c r="B581" s="5">
        <v>7.333333333333333</v>
      </c>
      <c r="C581" s="5">
        <v>3.3333333333333333E-2</v>
      </c>
      <c r="D581" s="5">
        <v>4.416666666666667</v>
      </c>
      <c r="E581" s="5">
        <v>6.1833333333333327</v>
      </c>
      <c r="F581" s="5">
        <v>3.1999999999999997</v>
      </c>
      <c r="G581" s="5">
        <v>3.7</v>
      </c>
      <c r="H581" s="5">
        <v>5.1333333333333329</v>
      </c>
      <c r="I581" s="5">
        <v>9.5666666666666664</v>
      </c>
      <c r="J581" s="5">
        <v>3.083333333333333</v>
      </c>
      <c r="K581" s="5">
        <v>10.733333333333333</v>
      </c>
      <c r="L581" s="5">
        <v>4.05</v>
      </c>
      <c r="M581" s="5">
        <v>1</v>
      </c>
      <c r="N581" s="5">
        <v>58.43333333333333</v>
      </c>
      <c r="O581" s="5">
        <v>2.0499999999999998</v>
      </c>
      <c r="P581" s="5">
        <v>2.0499999999999998</v>
      </c>
      <c r="T581" s="6" t="str">
        <f t="shared" ref="T581:T644" si="213">+A581</f>
        <v>MIRAFLORES - GUAVIARE</v>
      </c>
      <c r="U581" s="48">
        <f t="shared" si="198"/>
        <v>7.333333333333333</v>
      </c>
      <c r="V581" s="48">
        <f t="shared" si="199"/>
        <v>3.3333333333333333E-2</v>
      </c>
      <c r="W581" s="48">
        <f t="shared" si="200"/>
        <v>4.416666666666667</v>
      </c>
      <c r="X581" s="48">
        <f t="shared" si="201"/>
        <v>6.1833333333333327</v>
      </c>
      <c r="Y581" s="48">
        <f t="shared" si="202"/>
        <v>3.1999999999999997</v>
      </c>
      <c r="Z581" s="48">
        <f t="shared" si="203"/>
        <v>3.7</v>
      </c>
      <c r="AA581" s="48">
        <f t="shared" si="204"/>
        <v>5.1333333333333329</v>
      </c>
      <c r="AB581" s="48">
        <f t="shared" si="205"/>
        <v>9.5666666666666664</v>
      </c>
      <c r="AC581" s="48">
        <f t="shared" si="206"/>
        <v>3.083333333333333</v>
      </c>
      <c r="AD581" s="48">
        <f t="shared" si="207"/>
        <v>10.733333333333333</v>
      </c>
      <c r="AE581" s="48">
        <f t="shared" si="208"/>
        <v>4.05</v>
      </c>
      <c r="AF581" s="48">
        <f t="shared" si="209"/>
        <v>1</v>
      </c>
      <c r="AG581" s="48">
        <f t="shared" si="210"/>
        <v>58.43333333333333</v>
      </c>
      <c r="AH581" s="48">
        <f t="shared" si="211"/>
        <v>2.0499999999999998</v>
      </c>
      <c r="AI581" s="13">
        <f t="shared" si="212"/>
        <v>2.0499999999999998</v>
      </c>
      <c r="AJ581" s="24">
        <f t="shared" ref="AJ581:AJ644" si="214">+AI581/$AI$702</f>
        <v>1.2948908659661635E-3</v>
      </c>
    </row>
    <row r="582" spans="1:36">
      <c r="A582" s="6" t="s">
        <v>172</v>
      </c>
      <c r="B582" s="5">
        <v>3.1166666666666667</v>
      </c>
      <c r="C582" s="5">
        <v>15.004999999999999</v>
      </c>
      <c r="D582" s="5">
        <v>4.05</v>
      </c>
      <c r="E582" s="5">
        <v>2.1</v>
      </c>
      <c r="F582" s="5">
        <v>2.4166666666666665</v>
      </c>
      <c r="G582" s="5">
        <v>3.333333333333333</v>
      </c>
      <c r="H582" s="5"/>
      <c r="I582" s="5">
        <v>2.75</v>
      </c>
      <c r="J582" s="5">
        <v>4.4666666666666668</v>
      </c>
      <c r="K582" s="5">
        <v>5.0166666666666666</v>
      </c>
      <c r="L582" s="5">
        <v>3.4166666666666665</v>
      </c>
      <c r="M582" s="5">
        <v>1.0833333333333333</v>
      </c>
      <c r="N582" s="5">
        <v>46.755000000000003</v>
      </c>
      <c r="O582" s="5">
        <v>2.0333333333333332</v>
      </c>
      <c r="P582" s="5">
        <v>2.0333333333333332</v>
      </c>
      <c r="T582" s="6" t="str">
        <f t="shared" si="213"/>
        <v>SAN FELIPE</v>
      </c>
      <c r="U582" s="48">
        <f t="shared" si="198"/>
        <v>3.1166666666666667</v>
      </c>
      <c r="V582" s="48">
        <f t="shared" si="199"/>
        <v>15.004999999999999</v>
      </c>
      <c r="W582" s="48">
        <f t="shared" si="200"/>
        <v>4.05</v>
      </c>
      <c r="X582" s="48">
        <f t="shared" si="201"/>
        <v>2.1</v>
      </c>
      <c r="Y582" s="48">
        <f t="shared" si="202"/>
        <v>2.4166666666666665</v>
      </c>
      <c r="Z582" s="48">
        <f t="shared" si="203"/>
        <v>3.333333333333333</v>
      </c>
      <c r="AA582" s="48">
        <f t="shared" si="204"/>
        <v>0</v>
      </c>
      <c r="AB582" s="48">
        <f t="shared" si="205"/>
        <v>2.75</v>
      </c>
      <c r="AC582" s="48">
        <f t="shared" si="206"/>
        <v>4.4666666666666668</v>
      </c>
      <c r="AD582" s="48">
        <f t="shared" si="207"/>
        <v>5.0166666666666666</v>
      </c>
      <c r="AE582" s="48">
        <f t="shared" si="208"/>
        <v>3.4166666666666665</v>
      </c>
      <c r="AF582" s="48">
        <f t="shared" si="209"/>
        <v>1.0833333333333333</v>
      </c>
      <c r="AG582" s="48">
        <f t="shared" si="210"/>
        <v>46.755000000000003</v>
      </c>
      <c r="AH582" s="48">
        <f t="shared" si="211"/>
        <v>2.0333333333333332</v>
      </c>
      <c r="AI582" s="13">
        <f t="shared" si="212"/>
        <v>2.0333333333333332</v>
      </c>
      <c r="AJ582" s="24">
        <f t="shared" si="214"/>
        <v>1.2843632979501784E-3</v>
      </c>
    </row>
    <row r="583" spans="1:36">
      <c r="A583" s="6" t="s">
        <v>65</v>
      </c>
      <c r="B583" s="5"/>
      <c r="C583" s="5"/>
      <c r="D583" s="5"/>
      <c r="E583" s="5"/>
      <c r="F583" s="5"/>
      <c r="G583" s="5">
        <v>1.3833333333333333</v>
      </c>
      <c r="H583" s="5"/>
      <c r="I583" s="5"/>
      <c r="J583" s="5"/>
      <c r="K583" s="5"/>
      <c r="L583" s="5"/>
      <c r="M583" s="5"/>
      <c r="N583" s="5">
        <v>1.3833333333333333</v>
      </c>
      <c r="O583" s="5">
        <v>2.0166666666666666</v>
      </c>
      <c r="P583" s="5">
        <v>2.0166666666666666</v>
      </c>
      <c r="T583" s="6" t="str">
        <f t="shared" si="213"/>
        <v>CISNEROS</v>
      </c>
      <c r="U583" s="48">
        <f t="shared" si="198"/>
        <v>0</v>
      </c>
      <c r="V583" s="48">
        <f t="shared" si="199"/>
        <v>0</v>
      </c>
      <c r="W583" s="48">
        <f t="shared" si="200"/>
        <v>0</v>
      </c>
      <c r="X583" s="48">
        <f t="shared" si="201"/>
        <v>0</v>
      </c>
      <c r="Y583" s="48">
        <f t="shared" si="202"/>
        <v>0</v>
      </c>
      <c r="Z583" s="48">
        <f t="shared" si="203"/>
        <v>1.3833333333333333</v>
      </c>
      <c r="AA583" s="48">
        <f t="shared" si="204"/>
        <v>0</v>
      </c>
      <c r="AB583" s="48">
        <f t="shared" si="205"/>
        <v>0</v>
      </c>
      <c r="AC583" s="48">
        <f t="shared" si="206"/>
        <v>0</v>
      </c>
      <c r="AD583" s="48">
        <f t="shared" si="207"/>
        <v>0</v>
      </c>
      <c r="AE583" s="48">
        <f t="shared" si="208"/>
        <v>0</v>
      </c>
      <c r="AF583" s="48">
        <f t="shared" si="209"/>
        <v>0</v>
      </c>
      <c r="AG583" s="48">
        <f t="shared" si="210"/>
        <v>1.3833333333333333</v>
      </c>
      <c r="AH583" s="48">
        <f t="shared" si="211"/>
        <v>2.0166666666666666</v>
      </c>
      <c r="AI583" s="13">
        <f t="shared" si="212"/>
        <v>2.0166666666666666</v>
      </c>
      <c r="AJ583" s="24">
        <f t="shared" si="214"/>
        <v>1.2738357299341935E-3</v>
      </c>
    </row>
    <row r="584" spans="1:36">
      <c r="A584" s="6" t="s">
        <v>594</v>
      </c>
      <c r="B584" s="5">
        <v>2.0333333333333332</v>
      </c>
      <c r="C584" s="5">
        <v>4.3333333333333339</v>
      </c>
      <c r="D584" s="5">
        <v>1.0333333333333334</v>
      </c>
      <c r="E584" s="5"/>
      <c r="F584" s="5"/>
      <c r="G584" s="5">
        <v>2.0833333333333335</v>
      </c>
      <c r="H584" s="5"/>
      <c r="I584" s="5">
        <v>1</v>
      </c>
      <c r="J584" s="5">
        <v>1.4166666666666667</v>
      </c>
      <c r="K584" s="5">
        <v>1</v>
      </c>
      <c r="L584" s="5">
        <v>0.05</v>
      </c>
      <c r="M584" s="5">
        <v>0.05</v>
      </c>
      <c r="N584" s="5">
        <v>13.000000000000002</v>
      </c>
      <c r="O584" s="5">
        <v>2</v>
      </c>
      <c r="P584" s="5">
        <v>2</v>
      </c>
      <c r="T584" s="6" t="str">
        <f t="shared" si="213"/>
        <v>SAN ANDRÉS DE TUMACO</v>
      </c>
      <c r="U584" s="48">
        <f t="shared" si="198"/>
        <v>2.0333333333333332</v>
      </c>
      <c r="V584" s="48">
        <f t="shared" si="199"/>
        <v>4.3333333333333339</v>
      </c>
      <c r="W584" s="48">
        <f t="shared" si="200"/>
        <v>1.0333333333333334</v>
      </c>
      <c r="X584" s="48">
        <f t="shared" si="201"/>
        <v>0</v>
      </c>
      <c r="Y584" s="48">
        <f t="shared" si="202"/>
        <v>0</v>
      </c>
      <c r="Z584" s="48">
        <f t="shared" si="203"/>
        <v>2.0833333333333335</v>
      </c>
      <c r="AA584" s="48">
        <f t="shared" si="204"/>
        <v>0</v>
      </c>
      <c r="AB584" s="48">
        <f t="shared" si="205"/>
        <v>1</v>
      </c>
      <c r="AC584" s="48">
        <f t="shared" si="206"/>
        <v>1.4166666666666667</v>
      </c>
      <c r="AD584" s="48">
        <f t="shared" si="207"/>
        <v>1</v>
      </c>
      <c r="AE584" s="48">
        <f t="shared" si="208"/>
        <v>0.05</v>
      </c>
      <c r="AF584" s="48">
        <f t="shared" si="209"/>
        <v>0.05</v>
      </c>
      <c r="AG584" s="48">
        <f t="shared" si="210"/>
        <v>13.000000000000002</v>
      </c>
      <c r="AH584" s="48">
        <f t="shared" si="211"/>
        <v>2</v>
      </c>
      <c r="AI584" s="13">
        <f t="shared" si="212"/>
        <v>2</v>
      </c>
      <c r="AJ584" s="24">
        <f t="shared" si="214"/>
        <v>1.2633081619182083E-3</v>
      </c>
    </row>
    <row r="585" spans="1:36">
      <c r="A585" s="6" t="s">
        <v>643</v>
      </c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>
        <v>1.5833333333333333</v>
      </c>
      <c r="P585" s="5">
        <v>1.5833333333333333</v>
      </c>
      <c r="T585" s="6" t="str">
        <f t="shared" si="213"/>
        <v>MACEO</v>
      </c>
      <c r="U585" s="48">
        <f t="shared" si="198"/>
        <v>0</v>
      </c>
      <c r="V585" s="48">
        <f t="shared" si="199"/>
        <v>0</v>
      </c>
      <c r="W585" s="48">
        <f t="shared" si="200"/>
        <v>0</v>
      </c>
      <c r="X585" s="48">
        <f t="shared" si="201"/>
        <v>0</v>
      </c>
      <c r="Y585" s="48">
        <f t="shared" si="202"/>
        <v>0</v>
      </c>
      <c r="Z585" s="48">
        <f t="shared" si="203"/>
        <v>0</v>
      </c>
      <c r="AA585" s="48">
        <f t="shared" si="204"/>
        <v>0</v>
      </c>
      <c r="AB585" s="48">
        <f t="shared" si="205"/>
        <v>0</v>
      </c>
      <c r="AC585" s="48">
        <f t="shared" si="206"/>
        <v>0</v>
      </c>
      <c r="AD585" s="48">
        <f t="shared" si="207"/>
        <v>0</v>
      </c>
      <c r="AE585" s="48">
        <f t="shared" si="208"/>
        <v>0</v>
      </c>
      <c r="AF585" s="48">
        <f t="shared" si="209"/>
        <v>0</v>
      </c>
      <c r="AG585" s="48">
        <f t="shared" si="210"/>
        <v>0</v>
      </c>
      <c r="AH585" s="48">
        <f t="shared" si="211"/>
        <v>1.5833333333333333</v>
      </c>
      <c r="AI585" s="13">
        <f t="shared" si="212"/>
        <v>1.5833333333333333</v>
      </c>
      <c r="AJ585" s="24">
        <f t="shared" si="214"/>
        <v>1.0001189615185817E-3</v>
      </c>
    </row>
    <row r="586" spans="1:36">
      <c r="A586" s="6" t="s">
        <v>658</v>
      </c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>
        <v>1.3</v>
      </c>
      <c r="P586" s="5">
        <v>1.3</v>
      </c>
      <c r="T586" s="6" t="str">
        <f t="shared" si="213"/>
        <v>TRINIDAD</v>
      </c>
      <c r="U586" s="48">
        <f t="shared" si="198"/>
        <v>0</v>
      </c>
      <c r="V586" s="48">
        <f t="shared" si="199"/>
        <v>0</v>
      </c>
      <c r="W586" s="48">
        <f t="shared" si="200"/>
        <v>0</v>
      </c>
      <c r="X586" s="48">
        <f t="shared" si="201"/>
        <v>0</v>
      </c>
      <c r="Y586" s="48">
        <f t="shared" si="202"/>
        <v>0</v>
      </c>
      <c r="Z586" s="48">
        <f t="shared" si="203"/>
        <v>0</v>
      </c>
      <c r="AA586" s="48">
        <f t="shared" si="204"/>
        <v>0</v>
      </c>
      <c r="AB586" s="48">
        <f t="shared" si="205"/>
        <v>0</v>
      </c>
      <c r="AC586" s="48">
        <f t="shared" si="206"/>
        <v>0</v>
      </c>
      <c r="AD586" s="48">
        <f t="shared" si="207"/>
        <v>0</v>
      </c>
      <c r="AE586" s="48">
        <f t="shared" si="208"/>
        <v>0</v>
      </c>
      <c r="AF586" s="48">
        <f t="shared" si="209"/>
        <v>0</v>
      </c>
      <c r="AG586" s="48">
        <f t="shared" si="210"/>
        <v>0</v>
      </c>
      <c r="AH586" s="48">
        <f t="shared" si="211"/>
        <v>1.3</v>
      </c>
      <c r="AI586" s="13">
        <f t="shared" si="212"/>
        <v>1.3</v>
      </c>
      <c r="AJ586" s="24">
        <f t="shared" si="214"/>
        <v>8.211503052468355E-4</v>
      </c>
    </row>
    <row r="587" spans="1:36">
      <c r="A587" s="6" t="s">
        <v>133</v>
      </c>
      <c r="B587" s="5">
        <v>1.1333333333333333</v>
      </c>
      <c r="C587" s="5"/>
      <c r="D587" s="5">
        <v>0.81666666666666665</v>
      </c>
      <c r="E587" s="5">
        <v>4.0166666666666666</v>
      </c>
      <c r="F587" s="5"/>
      <c r="G587" s="5">
        <v>3.7</v>
      </c>
      <c r="H587" s="5">
        <v>0.05</v>
      </c>
      <c r="I587" s="5"/>
      <c r="J587" s="5"/>
      <c r="K587" s="5"/>
      <c r="L587" s="5"/>
      <c r="M587" s="5">
        <v>1</v>
      </c>
      <c r="N587" s="5">
        <v>10.716666666666669</v>
      </c>
      <c r="O587" s="5">
        <v>1.0833333333333333</v>
      </c>
      <c r="P587" s="5">
        <v>1.0833333333333333</v>
      </c>
      <c r="T587" s="6" t="str">
        <f t="shared" si="213"/>
        <v>MANIZALES</v>
      </c>
      <c r="U587" s="48">
        <f t="shared" si="198"/>
        <v>1.1333333333333333</v>
      </c>
      <c r="V587" s="48">
        <f t="shared" si="199"/>
        <v>0</v>
      </c>
      <c r="W587" s="48">
        <f t="shared" si="200"/>
        <v>0.81666666666666665</v>
      </c>
      <c r="X587" s="48">
        <f t="shared" si="201"/>
        <v>4.0166666666666666</v>
      </c>
      <c r="Y587" s="48">
        <f t="shared" si="202"/>
        <v>0</v>
      </c>
      <c r="Z587" s="48">
        <f t="shared" si="203"/>
        <v>3.7</v>
      </c>
      <c r="AA587" s="48">
        <f t="shared" si="204"/>
        <v>0.05</v>
      </c>
      <c r="AB587" s="48">
        <f t="shared" si="205"/>
        <v>0</v>
      </c>
      <c r="AC587" s="48">
        <f t="shared" si="206"/>
        <v>0</v>
      </c>
      <c r="AD587" s="48">
        <f t="shared" si="207"/>
        <v>0</v>
      </c>
      <c r="AE587" s="48">
        <f t="shared" si="208"/>
        <v>0</v>
      </c>
      <c r="AF587" s="48">
        <f t="shared" si="209"/>
        <v>1</v>
      </c>
      <c r="AG587" s="48">
        <f t="shared" si="210"/>
        <v>10.716666666666669</v>
      </c>
      <c r="AH587" s="48">
        <f t="shared" si="211"/>
        <v>1.0833333333333333</v>
      </c>
      <c r="AI587" s="13">
        <f t="shared" si="212"/>
        <v>1.0833333333333333</v>
      </c>
      <c r="AJ587" s="24">
        <f t="shared" si="214"/>
        <v>6.8429192103902951E-4</v>
      </c>
    </row>
    <row r="588" spans="1:36">
      <c r="A588" s="6" t="s">
        <v>48</v>
      </c>
      <c r="B588" s="5"/>
      <c r="C588" s="5"/>
      <c r="D588" s="5"/>
      <c r="E588" s="5"/>
      <c r="F588" s="5"/>
      <c r="G588" s="5">
        <v>1.4166666666666667</v>
      </c>
      <c r="H588" s="5"/>
      <c r="I588" s="5">
        <v>2.0499999999999998</v>
      </c>
      <c r="J588" s="5"/>
      <c r="K588" s="5"/>
      <c r="L588" s="5"/>
      <c r="M588" s="5">
        <v>4</v>
      </c>
      <c r="N588" s="5">
        <v>7.4666666666666668</v>
      </c>
      <c r="O588" s="5">
        <v>1.0833333333333333</v>
      </c>
      <c r="P588" s="5">
        <v>1.0833333333333333</v>
      </c>
      <c r="T588" s="6" t="str">
        <f t="shared" si="213"/>
        <v>JERICO</v>
      </c>
      <c r="U588" s="48">
        <f t="shared" si="198"/>
        <v>0</v>
      </c>
      <c r="V588" s="48">
        <f t="shared" si="199"/>
        <v>0</v>
      </c>
      <c r="W588" s="48">
        <f t="shared" si="200"/>
        <v>0</v>
      </c>
      <c r="X588" s="48">
        <f t="shared" si="201"/>
        <v>0</v>
      </c>
      <c r="Y588" s="48">
        <f t="shared" si="202"/>
        <v>0</v>
      </c>
      <c r="Z588" s="48">
        <f t="shared" si="203"/>
        <v>1.4166666666666667</v>
      </c>
      <c r="AA588" s="48">
        <f t="shared" si="204"/>
        <v>0</v>
      </c>
      <c r="AB588" s="48">
        <f t="shared" si="205"/>
        <v>2.0499999999999998</v>
      </c>
      <c r="AC588" s="48">
        <f t="shared" si="206"/>
        <v>0</v>
      </c>
      <c r="AD588" s="48">
        <f t="shared" si="207"/>
        <v>0</v>
      </c>
      <c r="AE588" s="48">
        <f t="shared" si="208"/>
        <v>0</v>
      </c>
      <c r="AF588" s="48">
        <f t="shared" si="209"/>
        <v>4</v>
      </c>
      <c r="AG588" s="48">
        <f t="shared" si="210"/>
        <v>7.4666666666666668</v>
      </c>
      <c r="AH588" s="48">
        <f t="shared" si="211"/>
        <v>1.0833333333333333</v>
      </c>
      <c r="AI588" s="13">
        <f t="shared" si="212"/>
        <v>1.0833333333333333</v>
      </c>
      <c r="AJ588" s="24">
        <f t="shared" si="214"/>
        <v>6.8429192103902951E-4</v>
      </c>
    </row>
    <row r="589" spans="1:36">
      <c r="A589" s="6" t="s">
        <v>673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>
        <v>1.0666666666666667</v>
      </c>
      <c r="P589" s="5">
        <v>1.0666666666666667</v>
      </c>
      <c r="T589" s="6" t="str">
        <f t="shared" si="213"/>
        <v>CONCEPCIÓN</v>
      </c>
      <c r="U589" s="48">
        <f t="shared" si="198"/>
        <v>0</v>
      </c>
      <c r="V589" s="48">
        <f t="shared" si="199"/>
        <v>0</v>
      </c>
      <c r="W589" s="48">
        <f t="shared" si="200"/>
        <v>0</v>
      </c>
      <c r="X589" s="48">
        <f t="shared" si="201"/>
        <v>0</v>
      </c>
      <c r="Y589" s="48">
        <f t="shared" si="202"/>
        <v>0</v>
      </c>
      <c r="Z589" s="48">
        <f t="shared" si="203"/>
        <v>0</v>
      </c>
      <c r="AA589" s="48">
        <f t="shared" si="204"/>
        <v>0</v>
      </c>
      <c r="AB589" s="48">
        <f t="shared" si="205"/>
        <v>0</v>
      </c>
      <c r="AC589" s="48">
        <f t="shared" si="206"/>
        <v>0</v>
      </c>
      <c r="AD589" s="48">
        <f t="shared" si="207"/>
        <v>0</v>
      </c>
      <c r="AE589" s="48">
        <f t="shared" si="208"/>
        <v>0</v>
      </c>
      <c r="AF589" s="48">
        <f t="shared" si="209"/>
        <v>0</v>
      </c>
      <c r="AG589" s="48">
        <f t="shared" si="210"/>
        <v>0</v>
      </c>
      <c r="AH589" s="48">
        <f t="shared" si="211"/>
        <v>1.0666666666666667</v>
      </c>
      <c r="AI589" s="13">
        <f t="shared" si="212"/>
        <v>1.0666666666666667</v>
      </c>
      <c r="AJ589" s="24">
        <f t="shared" si="214"/>
        <v>6.7376435302304448E-4</v>
      </c>
    </row>
    <row r="590" spans="1:36">
      <c r="A590" s="6" t="s">
        <v>641</v>
      </c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>
        <v>1.0333333333333334</v>
      </c>
      <c r="P590" s="5">
        <v>1.0333333333333334</v>
      </c>
      <c r="T590" s="6" t="str">
        <f t="shared" si="213"/>
        <v>GIRARDOTA</v>
      </c>
      <c r="U590" s="48">
        <f t="shared" si="198"/>
        <v>0</v>
      </c>
      <c r="V590" s="48">
        <f t="shared" si="199"/>
        <v>0</v>
      </c>
      <c r="W590" s="48">
        <f t="shared" si="200"/>
        <v>0</v>
      </c>
      <c r="X590" s="48">
        <f t="shared" si="201"/>
        <v>0</v>
      </c>
      <c r="Y590" s="48">
        <f t="shared" si="202"/>
        <v>0</v>
      </c>
      <c r="Z590" s="48">
        <f t="shared" si="203"/>
        <v>0</v>
      </c>
      <c r="AA590" s="48">
        <f t="shared" si="204"/>
        <v>0</v>
      </c>
      <c r="AB590" s="48">
        <f t="shared" si="205"/>
        <v>0</v>
      </c>
      <c r="AC590" s="48">
        <f t="shared" si="206"/>
        <v>0</v>
      </c>
      <c r="AD590" s="48">
        <f t="shared" si="207"/>
        <v>0</v>
      </c>
      <c r="AE590" s="48">
        <f t="shared" si="208"/>
        <v>0</v>
      </c>
      <c r="AF590" s="48">
        <f t="shared" si="209"/>
        <v>0</v>
      </c>
      <c r="AG590" s="48">
        <f t="shared" si="210"/>
        <v>0</v>
      </c>
      <c r="AH590" s="48">
        <f t="shared" si="211"/>
        <v>1.0333333333333334</v>
      </c>
      <c r="AI590" s="13">
        <f t="shared" si="212"/>
        <v>1.0333333333333334</v>
      </c>
      <c r="AJ590" s="24">
        <f t="shared" si="214"/>
        <v>6.5270921699107443E-4</v>
      </c>
    </row>
    <row r="591" spans="1:36">
      <c r="A591" s="6" t="s">
        <v>561</v>
      </c>
      <c r="B591" s="5">
        <v>6.1</v>
      </c>
      <c r="C591" s="5">
        <v>3.1499999999999995</v>
      </c>
      <c r="D591" s="5">
        <v>0.75</v>
      </c>
      <c r="E591" s="5">
        <v>4.8333333333333339</v>
      </c>
      <c r="F591" s="5">
        <v>1.4166666666666667</v>
      </c>
      <c r="G591" s="5">
        <v>2.6166666666666667</v>
      </c>
      <c r="H591" s="5">
        <v>6.1166666666666663</v>
      </c>
      <c r="I591" s="5">
        <v>4.0833333333333339</v>
      </c>
      <c r="J591" s="5">
        <v>8.3333333333333329E-2</v>
      </c>
      <c r="K591" s="5">
        <v>2.2999999999999998</v>
      </c>
      <c r="L591" s="5">
        <v>0.05</v>
      </c>
      <c r="M591" s="5">
        <v>4.75</v>
      </c>
      <c r="N591" s="5">
        <v>36.25</v>
      </c>
      <c r="O591" s="5">
        <v>1.0166666666666666</v>
      </c>
      <c r="P591" s="5">
        <v>1.0166666666666666</v>
      </c>
      <c r="T591" s="6" t="str">
        <f t="shared" si="213"/>
        <v>OCAÑA</v>
      </c>
      <c r="U591" s="48">
        <f t="shared" si="198"/>
        <v>6.1</v>
      </c>
      <c r="V591" s="48">
        <f t="shared" si="199"/>
        <v>3.1499999999999995</v>
      </c>
      <c r="W591" s="48">
        <f t="shared" si="200"/>
        <v>0.75</v>
      </c>
      <c r="X591" s="48">
        <f t="shared" si="201"/>
        <v>4.8333333333333339</v>
      </c>
      <c r="Y591" s="48">
        <f t="shared" si="202"/>
        <v>1.4166666666666667</v>
      </c>
      <c r="Z591" s="48">
        <f t="shared" si="203"/>
        <v>2.6166666666666667</v>
      </c>
      <c r="AA591" s="48">
        <f t="shared" si="204"/>
        <v>6.1166666666666663</v>
      </c>
      <c r="AB591" s="48">
        <f t="shared" si="205"/>
        <v>4.0833333333333339</v>
      </c>
      <c r="AC591" s="48">
        <f t="shared" si="206"/>
        <v>8.3333333333333329E-2</v>
      </c>
      <c r="AD591" s="48">
        <f t="shared" si="207"/>
        <v>2.2999999999999998</v>
      </c>
      <c r="AE591" s="48">
        <f t="shared" si="208"/>
        <v>0.05</v>
      </c>
      <c r="AF591" s="48">
        <f t="shared" si="209"/>
        <v>4.75</v>
      </c>
      <c r="AG591" s="48">
        <f t="shared" si="210"/>
        <v>36.25</v>
      </c>
      <c r="AH591" s="48">
        <f t="shared" si="211"/>
        <v>1.0166666666666666</v>
      </c>
      <c r="AI591" s="13">
        <f t="shared" si="212"/>
        <v>1.0166666666666666</v>
      </c>
      <c r="AJ591" s="24">
        <f t="shared" si="214"/>
        <v>6.4218164897508919E-4</v>
      </c>
    </row>
    <row r="592" spans="1:36">
      <c r="A592" s="6" t="s">
        <v>571</v>
      </c>
      <c r="B592" s="5">
        <v>4.9166666666666661</v>
      </c>
      <c r="C592" s="5">
        <v>12.116666666666667</v>
      </c>
      <c r="D592" s="5"/>
      <c r="E592" s="5">
        <v>3.45</v>
      </c>
      <c r="F592" s="5">
        <v>3</v>
      </c>
      <c r="G592" s="5"/>
      <c r="H592" s="5"/>
      <c r="I592" s="5"/>
      <c r="J592" s="5"/>
      <c r="K592" s="5">
        <v>1.25</v>
      </c>
      <c r="L592" s="5"/>
      <c r="M592" s="5">
        <v>2.0833333333333335</v>
      </c>
      <c r="N592" s="5">
        <v>26.816666666666663</v>
      </c>
      <c r="O592" s="5">
        <v>0.71666666666666667</v>
      </c>
      <c r="P592" s="5">
        <v>0.71666666666666667</v>
      </c>
      <c r="T592" s="6" t="str">
        <f t="shared" si="213"/>
        <v>IBAGUÉ</v>
      </c>
      <c r="U592" s="48">
        <f t="shared" si="198"/>
        <v>4.9166666666666661</v>
      </c>
      <c r="V592" s="48">
        <f t="shared" si="199"/>
        <v>12.116666666666667</v>
      </c>
      <c r="W592" s="48">
        <f t="shared" si="200"/>
        <v>0</v>
      </c>
      <c r="X592" s="48">
        <f t="shared" si="201"/>
        <v>3.45</v>
      </c>
      <c r="Y592" s="48">
        <f t="shared" si="202"/>
        <v>3</v>
      </c>
      <c r="Z592" s="48">
        <f t="shared" si="203"/>
        <v>0</v>
      </c>
      <c r="AA592" s="48">
        <f t="shared" si="204"/>
        <v>0</v>
      </c>
      <c r="AB592" s="48">
        <f t="shared" si="205"/>
        <v>0</v>
      </c>
      <c r="AC592" s="48">
        <f t="shared" si="206"/>
        <v>0</v>
      </c>
      <c r="AD592" s="48">
        <f t="shared" si="207"/>
        <v>1.25</v>
      </c>
      <c r="AE592" s="48">
        <f t="shared" si="208"/>
        <v>0</v>
      </c>
      <c r="AF592" s="48">
        <f t="shared" si="209"/>
        <v>2.0833333333333335</v>
      </c>
      <c r="AG592" s="48">
        <f t="shared" si="210"/>
        <v>26.816666666666663</v>
      </c>
      <c r="AH592" s="48">
        <f t="shared" si="211"/>
        <v>0.71666666666666667</v>
      </c>
      <c r="AI592" s="13">
        <f t="shared" si="212"/>
        <v>0.71666666666666667</v>
      </c>
      <c r="AJ592" s="24">
        <f t="shared" si="214"/>
        <v>4.5268542468735801E-4</v>
      </c>
    </row>
    <row r="593" spans="1:36">
      <c r="A593" s="6" t="s">
        <v>600</v>
      </c>
      <c r="B593" s="5"/>
      <c r="C593" s="5"/>
      <c r="D593" s="5"/>
      <c r="E593" s="5"/>
      <c r="F593" s="5">
        <v>2.0833333333333335</v>
      </c>
      <c r="G593" s="5"/>
      <c r="H593" s="5"/>
      <c r="I593" s="5">
        <v>0.1</v>
      </c>
      <c r="J593" s="5"/>
      <c r="K593" s="5">
        <v>2.0166666666666666</v>
      </c>
      <c r="L593" s="5"/>
      <c r="M593" s="5"/>
      <c r="N593" s="5">
        <v>4.2</v>
      </c>
      <c r="O593" s="5">
        <v>0.58333333333333337</v>
      </c>
      <c r="P593" s="5">
        <v>0.58333333333333337</v>
      </c>
      <c r="T593" s="6" t="str">
        <f t="shared" si="213"/>
        <v>CARURÚ</v>
      </c>
      <c r="U593" s="48">
        <f t="shared" si="198"/>
        <v>0</v>
      </c>
      <c r="V593" s="48">
        <f t="shared" si="199"/>
        <v>0</v>
      </c>
      <c r="W593" s="48">
        <f t="shared" si="200"/>
        <v>0</v>
      </c>
      <c r="X593" s="48">
        <f t="shared" si="201"/>
        <v>0</v>
      </c>
      <c r="Y593" s="48">
        <f t="shared" si="202"/>
        <v>2.0833333333333335</v>
      </c>
      <c r="Z593" s="48">
        <f t="shared" si="203"/>
        <v>0</v>
      </c>
      <c r="AA593" s="48">
        <f t="shared" si="204"/>
        <v>0</v>
      </c>
      <c r="AB593" s="48">
        <f t="shared" si="205"/>
        <v>0.1</v>
      </c>
      <c r="AC593" s="48">
        <f t="shared" si="206"/>
        <v>0</v>
      </c>
      <c r="AD593" s="48">
        <f t="shared" si="207"/>
        <v>2.0166666666666666</v>
      </c>
      <c r="AE593" s="48">
        <f t="shared" si="208"/>
        <v>0</v>
      </c>
      <c r="AF593" s="48">
        <f t="shared" si="209"/>
        <v>0</v>
      </c>
      <c r="AG593" s="48">
        <f t="shared" si="210"/>
        <v>4.2</v>
      </c>
      <c r="AH593" s="48">
        <f t="shared" si="211"/>
        <v>0.58333333333333337</v>
      </c>
      <c r="AI593" s="13">
        <f t="shared" si="212"/>
        <v>0.58333333333333337</v>
      </c>
      <c r="AJ593" s="24">
        <f t="shared" si="214"/>
        <v>3.6846488055947748E-4</v>
      </c>
    </row>
    <row r="594" spans="1:36">
      <c r="A594" s="6" t="s">
        <v>568</v>
      </c>
      <c r="B594" s="5">
        <v>7.2166666666666668</v>
      </c>
      <c r="C594" s="5">
        <v>8.1666666666666679</v>
      </c>
      <c r="D594" s="5">
        <v>5.1166666666666663</v>
      </c>
      <c r="E594" s="5">
        <v>1.0666666666666667</v>
      </c>
      <c r="F594" s="5"/>
      <c r="G594" s="5">
        <v>6.6666666666666666E-2</v>
      </c>
      <c r="H594" s="5">
        <v>1.1000000000000001</v>
      </c>
      <c r="I594" s="5">
        <v>1</v>
      </c>
      <c r="J594" s="5">
        <v>6.5166666666666666</v>
      </c>
      <c r="K594" s="5">
        <v>1.1666666666666665</v>
      </c>
      <c r="L594" s="5">
        <v>1.05</v>
      </c>
      <c r="M594" s="5">
        <v>8.3333333333333329E-2</v>
      </c>
      <c r="N594" s="5">
        <v>32.550000000000004</v>
      </c>
      <c r="O594" s="5">
        <v>0.58333333333333337</v>
      </c>
      <c r="P594" s="5">
        <v>0.58333333333333337</v>
      </c>
      <c r="T594" s="6" t="str">
        <f t="shared" si="213"/>
        <v>BAHÍA SOLANO</v>
      </c>
      <c r="U594" s="48">
        <f t="shared" si="198"/>
        <v>7.2166666666666668</v>
      </c>
      <c r="V594" s="48">
        <f t="shared" si="199"/>
        <v>8.1666666666666679</v>
      </c>
      <c r="W594" s="48">
        <f t="shared" si="200"/>
        <v>5.1166666666666663</v>
      </c>
      <c r="X594" s="48">
        <f t="shared" si="201"/>
        <v>1.0666666666666667</v>
      </c>
      <c r="Y594" s="48">
        <f t="shared" si="202"/>
        <v>0</v>
      </c>
      <c r="Z594" s="48">
        <f t="shared" si="203"/>
        <v>6.6666666666666666E-2</v>
      </c>
      <c r="AA594" s="48">
        <f t="shared" si="204"/>
        <v>1.1000000000000001</v>
      </c>
      <c r="AB594" s="48">
        <f t="shared" si="205"/>
        <v>1</v>
      </c>
      <c r="AC594" s="48">
        <f t="shared" si="206"/>
        <v>6.5166666666666666</v>
      </c>
      <c r="AD594" s="48">
        <f t="shared" si="207"/>
        <v>1.1666666666666665</v>
      </c>
      <c r="AE594" s="48">
        <f t="shared" si="208"/>
        <v>1.05</v>
      </c>
      <c r="AF594" s="48">
        <f t="shared" si="209"/>
        <v>8.3333333333333329E-2</v>
      </c>
      <c r="AG594" s="48">
        <f t="shared" si="210"/>
        <v>32.550000000000004</v>
      </c>
      <c r="AH594" s="48">
        <f t="shared" si="211"/>
        <v>0.58333333333333337</v>
      </c>
      <c r="AI594" s="13">
        <f t="shared" si="212"/>
        <v>0.58333333333333337</v>
      </c>
      <c r="AJ594" s="24">
        <f t="shared" si="214"/>
        <v>3.6846488055947748E-4</v>
      </c>
    </row>
    <row r="595" spans="1:36">
      <c r="A595" s="6" t="s">
        <v>576</v>
      </c>
      <c r="B595" s="5">
        <v>2.1</v>
      </c>
      <c r="C595" s="5">
        <v>3.6833333333333327</v>
      </c>
      <c r="D595" s="5">
        <v>1.0833333333333333</v>
      </c>
      <c r="E595" s="5">
        <v>1.1333333333333333</v>
      </c>
      <c r="F595" s="5">
        <v>0.41666666666666669</v>
      </c>
      <c r="G595" s="5">
        <v>0.41666666666666669</v>
      </c>
      <c r="H595" s="5">
        <v>1.8666666666666667</v>
      </c>
      <c r="I595" s="5"/>
      <c r="J595" s="5">
        <v>2.0333333333333332</v>
      </c>
      <c r="K595" s="5"/>
      <c r="L595" s="5">
        <v>1.0666666666666667</v>
      </c>
      <c r="M595" s="5">
        <v>6.6666666666666666E-2</v>
      </c>
      <c r="N595" s="5">
        <v>13.866666666666665</v>
      </c>
      <c r="O595" s="5">
        <v>8.3333333333333329E-2</v>
      </c>
      <c r="P595" s="5">
        <v>8.3333333333333329E-2</v>
      </c>
      <c r="T595" s="6" t="str">
        <f t="shared" si="213"/>
        <v>LÓPEZ DE MICAY</v>
      </c>
      <c r="U595" s="48">
        <f t="shared" si="198"/>
        <v>2.1</v>
      </c>
      <c r="V595" s="48">
        <f t="shared" si="199"/>
        <v>3.6833333333333327</v>
      </c>
      <c r="W595" s="48">
        <f t="shared" si="200"/>
        <v>1.0833333333333333</v>
      </c>
      <c r="X595" s="48">
        <f t="shared" si="201"/>
        <v>1.1333333333333333</v>
      </c>
      <c r="Y595" s="48">
        <f t="shared" si="202"/>
        <v>0.41666666666666669</v>
      </c>
      <c r="Z595" s="48">
        <f t="shared" si="203"/>
        <v>0.41666666666666669</v>
      </c>
      <c r="AA595" s="48">
        <f t="shared" si="204"/>
        <v>1.8666666666666667</v>
      </c>
      <c r="AB595" s="48">
        <f t="shared" si="205"/>
        <v>0</v>
      </c>
      <c r="AC595" s="48">
        <f t="shared" si="206"/>
        <v>2.0333333333333332</v>
      </c>
      <c r="AD595" s="48">
        <f t="shared" si="207"/>
        <v>0</v>
      </c>
      <c r="AE595" s="48">
        <f t="shared" si="208"/>
        <v>1.0666666666666667</v>
      </c>
      <c r="AF595" s="48">
        <f t="shared" si="209"/>
        <v>6.6666666666666666E-2</v>
      </c>
      <c r="AG595" s="48">
        <f t="shared" si="210"/>
        <v>13.866666666666665</v>
      </c>
      <c r="AH595" s="48">
        <f t="shared" si="211"/>
        <v>8.3333333333333329E-2</v>
      </c>
      <c r="AI595" s="13">
        <f t="shared" si="212"/>
        <v>8.3333333333333329E-2</v>
      </c>
      <c r="AJ595" s="24">
        <f t="shared" si="214"/>
        <v>5.2637840079925347E-5</v>
      </c>
    </row>
    <row r="596" spans="1:36">
      <c r="A596" s="6" t="s">
        <v>586</v>
      </c>
      <c r="B596" s="5">
        <v>5.15</v>
      </c>
      <c r="C596" s="5">
        <v>4.2833333333333332</v>
      </c>
      <c r="D596" s="5">
        <v>3.1166666666666671</v>
      </c>
      <c r="E596" s="5"/>
      <c r="F596" s="5">
        <v>6.6666666666666666E-2</v>
      </c>
      <c r="G596" s="5"/>
      <c r="H596" s="5">
        <v>0.05</v>
      </c>
      <c r="I596" s="5">
        <v>1</v>
      </c>
      <c r="J596" s="5">
        <v>5.1166666666666663</v>
      </c>
      <c r="K596" s="5">
        <v>1.0333333333333334</v>
      </c>
      <c r="L596" s="5">
        <v>3.0666666666666669</v>
      </c>
      <c r="M596" s="5">
        <v>1.0333333333333334</v>
      </c>
      <c r="N596" s="5">
        <v>23.916666666666671</v>
      </c>
      <c r="O596" s="5">
        <v>8.3333333333333329E-2</v>
      </c>
      <c r="P596" s="5">
        <v>8.3333333333333329E-2</v>
      </c>
      <c r="T596" s="6" t="str">
        <f t="shared" si="213"/>
        <v>PUERTO ASÍS</v>
      </c>
      <c r="U596" s="48">
        <f t="shared" si="198"/>
        <v>5.15</v>
      </c>
      <c r="V596" s="48">
        <f t="shared" si="199"/>
        <v>4.2833333333333332</v>
      </c>
      <c r="W596" s="48">
        <f t="shared" si="200"/>
        <v>3.1166666666666671</v>
      </c>
      <c r="X596" s="48">
        <f t="shared" si="201"/>
        <v>0</v>
      </c>
      <c r="Y596" s="48">
        <f t="shared" si="202"/>
        <v>6.6666666666666666E-2</v>
      </c>
      <c r="Z596" s="48">
        <f t="shared" si="203"/>
        <v>0</v>
      </c>
      <c r="AA596" s="48">
        <f t="shared" si="204"/>
        <v>0.05</v>
      </c>
      <c r="AB596" s="48">
        <f t="shared" si="205"/>
        <v>1</v>
      </c>
      <c r="AC596" s="48">
        <f t="shared" si="206"/>
        <v>5.1166666666666663</v>
      </c>
      <c r="AD596" s="48">
        <f t="shared" si="207"/>
        <v>1.0333333333333334</v>
      </c>
      <c r="AE596" s="48">
        <f t="shared" si="208"/>
        <v>3.0666666666666669</v>
      </c>
      <c r="AF596" s="48">
        <f t="shared" si="209"/>
        <v>1.0333333333333334</v>
      </c>
      <c r="AG596" s="48">
        <f t="shared" si="210"/>
        <v>23.916666666666671</v>
      </c>
      <c r="AH596" s="48">
        <f t="shared" si="211"/>
        <v>8.3333333333333329E-2</v>
      </c>
      <c r="AI596" s="13">
        <f t="shared" si="212"/>
        <v>8.3333333333333329E-2</v>
      </c>
      <c r="AJ596" s="24">
        <f t="shared" si="214"/>
        <v>5.2637840079925347E-5</v>
      </c>
    </row>
    <row r="597" spans="1:36">
      <c r="A597" s="6" t="s">
        <v>674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>
        <v>0.05</v>
      </c>
      <c r="P597" s="5">
        <v>0.05</v>
      </c>
      <c r="T597" s="6" t="str">
        <f t="shared" si="213"/>
        <v>SANTA CRUZ DE MOMPOX</v>
      </c>
      <c r="U597" s="48">
        <f t="shared" si="198"/>
        <v>0</v>
      </c>
      <c r="V597" s="48">
        <f t="shared" si="199"/>
        <v>0</v>
      </c>
      <c r="W597" s="48">
        <f t="shared" si="200"/>
        <v>0</v>
      </c>
      <c r="X597" s="48">
        <f t="shared" si="201"/>
        <v>0</v>
      </c>
      <c r="Y597" s="48">
        <f t="shared" si="202"/>
        <v>0</v>
      </c>
      <c r="Z597" s="48">
        <f t="shared" si="203"/>
        <v>0</v>
      </c>
      <c r="AA597" s="48">
        <f t="shared" si="204"/>
        <v>0</v>
      </c>
      <c r="AB597" s="48">
        <f t="shared" si="205"/>
        <v>0</v>
      </c>
      <c r="AC597" s="48">
        <f t="shared" si="206"/>
        <v>0</v>
      </c>
      <c r="AD597" s="48">
        <f t="shared" si="207"/>
        <v>0</v>
      </c>
      <c r="AE597" s="48">
        <f t="shared" si="208"/>
        <v>0</v>
      </c>
      <c r="AF597" s="48">
        <f t="shared" si="209"/>
        <v>0</v>
      </c>
      <c r="AG597" s="48">
        <f t="shared" si="210"/>
        <v>0</v>
      </c>
      <c r="AH597" s="48">
        <f t="shared" si="211"/>
        <v>0.05</v>
      </c>
      <c r="AI597" s="13">
        <f t="shared" si="212"/>
        <v>0.05</v>
      </c>
      <c r="AJ597" s="24">
        <f t="shared" si="214"/>
        <v>3.1582704047955213E-5</v>
      </c>
    </row>
    <row r="598" spans="1:36">
      <c r="A598" s="6" t="s">
        <v>210</v>
      </c>
      <c r="B598" s="5">
        <v>2</v>
      </c>
      <c r="C598" s="5">
        <v>3.0166666666666666</v>
      </c>
      <c r="D598" s="5">
        <v>12.133333333333333</v>
      </c>
      <c r="E598" s="5"/>
      <c r="F598" s="5">
        <v>3.6333333333333329</v>
      </c>
      <c r="G598" s="5">
        <v>1.0666666666666667</v>
      </c>
      <c r="H598" s="5"/>
      <c r="I598" s="5">
        <v>3.4166666666666665</v>
      </c>
      <c r="J598" s="5">
        <v>4.1166666666666671</v>
      </c>
      <c r="K598" s="5">
        <v>1.0333333333333334</v>
      </c>
      <c r="L598" s="5">
        <v>2.6333333333333333</v>
      </c>
      <c r="M598" s="5">
        <v>2.65</v>
      </c>
      <c r="N598" s="5">
        <v>35.700000000000003</v>
      </c>
      <c r="O598" s="5">
        <v>0.05</v>
      </c>
      <c r="P598" s="5">
        <v>0.05</v>
      </c>
      <c r="T598" s="6" t="str">
        <f t="shared" si="213"/>
        <v>FLORENCIA</v>
      </c>
      <c r="U598" s="48">
        <f t="shared" si="198"/>
        <v>2</v>
      </c>
      <c r="V598" s="48">
        <f t="shared" si="199"/>
        <v>3.0166666666666666</v>
      </c>
      <c r="W598" s="48">
        <f t="shared" si="200"/>
        <v>12.133333333333333</v>
      </c>
      <c r="X598" s="48">
        <f t="shared" si="201"/>
        <v>0</v>
      </c>
      <c r="Y598" s="48">
        <f t="shared" si="202"/>
        <v>3.6333333333333329</v>
      </c>
      <c r="Z598" s="48">
        <f t="shared" si="203"/>
        <v>1.0666666666666667</v>
      </c>
      <c r="AA598" s="48">
        <f t="shared" si="204"/>
        <v>0</v>
      </c>
      <c r="AB598" s="48">
        <f t="shared" si="205"/>
        <v>3.4166666666666665</v>
      </c>
      <c r="AC598" s="48">
        <f t="shared" si="206"/>
        <v>4.1166666666666671</v>
      </c>
      <c r="AD598" s="48">
        <f t="shared" si="207"/>
        <v>1.0333333333333334</v>
      </c>
      <c r="AE598" s="48">
        <f t="shared" si="208"/>
        <v>2.6333333333333333</v>
      </c>
      <c r="AF598" s="48">
        <f t="shared" si="209"/>
        <v>2.65</v>
      </c>
      <c r="AG598" s="48">
        <f t="shared" si="210"/>
        <v>35.700000000000003</v>
      </c>
      <c r="AH598" s="48">
        <f t="shared" si="211"/>
        <v>0.05</v>
      </c>
      <c r="AI598" s="13">
        <f t="shared" si="212"/>
        <v>0.05</v>
      </c>
      <c r="AJ598" s="24">
        <f t="shared" si="214"/>
        <v>3.1582704047955213E-5</v>
      </c>
    </row>
    <row r="599" spans="1:36">
      <c r="A599" s="6" t="s">
        <v>588</v>
      </c>
      <c r="B599" s="5">
        <v>3.5833333333333335</v>
      </c>
      <c r="C599" s="5">
        <v>0.58333333333333337</v>
      </c>
      <c r="D599" s="5"/>
      <c r="E599" s="5"/>
      <c r="F599" s="5"/>
      <c r="G599" s="5"/>
      <c r="H599" s="5"/>
      <c r="I599" s="5"/>
      <c r="J599" s="5">
        <v>1.5833333333333333</v>
      </c>
      <c r="K599" s="5">
        <v>4.0666666666666664</v>
      </c>
      <c r="L599" s="5">
        <v>1.0666666666666667</v>
      </c>
      <c r="M599" s="5"/>
      <c r="N599" s="5">
        <v>10.883333333333333</v>
      </c>
      <c r="O599" s="5"/>
      <c r="P599" s="5"/>
      <c r="T599" s="6" t="str">
        <f t="shared" si="213"/>
        <v>PUERTO LEGUÍZAMO</v>
      </c>
      <c r="U599" s="48">
        <f t="shared" si="198"/>
        <v>3.5833333333333335</v>
      </c>
      <c r="V599" s="48">
        <f t="shared" si="199"/>
        <v>0.58333333333333337</v>
      </c>
      <c r="W599" s="48">
        <f t="shared" si="200"/>
        <v>0</v>
      </c>
      <c r="X599" s="48">
        <f t="shared" si="201"/>
        <v>0</v>
      </c>
      <c r="Y599" s="48">
        <f t="shared" si="202"/>
        <v>0</v>
      </c>
      <c r="Z599" s="48">
        <f t="shared" si="203"/>
        <v>0</v>
      </c>
      <c r="AA599" s="48">
        <f t="shared" si="204"/>
        <v>0</v>
      </c>
      <c r="AB599" s="48">
        <f t="shared" si="205"/>
        <v>0</v>
      </c>
      <c r="AC599" s="48">
        <f t="shared" si="206"/>
        <v>1.5833333333333333</v>
      </c>
      <c r="AD599" s="48">
        <f t="shared" si="207"/>
        <v>4.0666666666666664</v>
      </c>
      <c r="AE599" s="48">
        <f t="shared" si="208"/>
        <v>1.0666666666666667</v>
      </c>
      <c r="AF599" s="48">
        <f t="shared" si="209"/>
        <v>0</v>
      </c>
      <c r="AG599" s="48">
        <f t="shared" si="210"/>
        <v>10.883333333333333</v>
      </c>
      <c r="AH599" s="48">
        <f t="shared" si="211"/>
        <v>0</v>
      </c>
      <c r="AI599" s="13">
        <f t="shared" si="212"/>
        <v>0</v>
      </c>
      <c r="AJ599" s="24">
        <f t="shared" si="214"/>
        <v>0</v>
      </c>
    </row>
    <row r="600" spans="1:36">
      <c r="A600" s="6" t="s">
        <v>62</v>
      </c>
      <c r="B600" s="5"/>
      <c r="C600" s="5"/>
      <c r="D600" s="5"/>
      <c r="E600" s="5"/>
      <c r="F600" s="5"/>
      <c r="G600" s="5">
        <v>2</v>
      </c>
      <c r="H600" s="5"/>
      <c r="I600" s="5"/>
      <c r="J600" s="5"/>
      <c r="K600" s="5"/>
      <c r="L600" s="5"/>
      <c r="M600" s="5"/>
      <c r="N600" s="5">
        <v>2</v>
      </c>
      <c r="O600" s="5"/>
      <c r="P600" s="5"/>
      <c r="T600" s="6" t="str">
        <f t="shared" si="213"/>
        <v>ANGOSTURA</v>
      </c>
      <c r="U600" s="48">
        <f t="shared" si="198"/>
        <v>0</v>
      </c>
      <c r="V600" s="48">
        <f t="shared" si="199"/>
        <v>0</v>
      </c>
      <c r="W600" s="48">
        <f t="shared" si="200"/>
        <v>0</v>
      </c>
      <c r="X600" s="48">
        <f t="shared" si="201"/>
        <v>0</v>
      </c>
      <c r="Y600" s="48">
        <f t="shared" si="202"/>
        <v>0</v>
      </c>
      <c r="Z600" s="48">
        <f t="shared" si="203"/>
        <v>2</v>
      </c>
      <c r="AA600" s="48">
        <f t="shared" si="204"/>
        <v>0</v>
      </c>
      <c r="AB600" s="48">
        <f t="shared" si="205"/>
        <v>0</v>
      </c>
      <c r="AC600" s="48">
        <f t="shared" si="206"/>
        <v>0</v>
      </c>
      <c r="AD600" s="48">
        <f t="shared" si="207"/>
        <v>0</v>
      </c>
      <c r="AE600" s="48">
        <f t="shared" si="208"/>
        <v>0</v>
      </c>
      <c r="AF600" s="48">
        <f t="shared" si="209"/>
        <v>0</v>
      </c>
      <c r="AG600" s="48">
        <f t="shared" si="210"/>
        <v>2</v>
      </c>
      <c r="AH600" s="48">
        <f t="shared" si="211"/>
        <v>0</v>
      </c>
      <c r="AI600" s="13">
        <f t="shared" si="212"/>
        <v>0</v>
      </c>
      <c r="AJ600" s="24">
        <f t="shared" si="214"/>
        <v>0</v>
      </c>
    </row>
    <row r="601" spans="1:36">
      <c r="A601" s="6" t="s">
        <v>310</v>
      </c>
      <c r="B601" s="5"/>
      <c r="C601" s="5"/>
      <c r="D601" s="5"/>
      <c r="E601" s="5"/>
      <c r="F601" s="5">
        <v>5.6</v>
      </c>
      <c r="G601" s="5"/>
      <c r="H601" s="5"/>
      <c r="I601" s="5"/>
      <c r="J601" s="5"/>
      <c r="K601" s="5"/>
      <c r="L601" s="5"/>
      <c r="M601" s="5"/>
      <c r="N601" s="5">
        <v>5.6</v>
      </c>
      <c r="O601" s="5"/>
      <c r="P601" s="5"/>
      <c r="T601" s="6" t="str">
        <f t="shared" si="213"/>
        <v>PARATEBUENO</v>
      </c>
      <c r="U601" s="48">
        <f t="shared" si="198"/>
        <v>0</v>
      </c>
      <c r="V601" s="48">
        <f t="shared" si="199"/>
        <v>0</v>
      </c>
      <c r="W601" s="48">
        <f t="shared" si="200"/>
        <v>0</v>
      </c>
      <c r="X601" s="48">
        <f t="shared" si="201"/>
        <v>0</v>
      </c>
      <c r="Y601" s="48">
        <f t="shared" si="202"/>
        <v>5.6</v>
      </c>
      <c r="Z601" s="48">
        <f t="shared" si="203"/>
        <v>0</v>
      </c>
      <c r="AA601" s="48">
        <f t="shared" si="204"/>
        <v>0</v>
      </c>
      <c r="AB601" s="48">
        <f t="shared" si="205"/>
        <v>0</v>
      </c>
      <c r="AC601" s="48">
        <f t="shared" si="206"/>
        <v>0</v>
      </c>
      <c r="AD601" s="48">
        <f t="shared" si="207"/>
        <v>0</v>
      </c>
      <c r="AE601" s="48">
        <f t="shared" si="208"/>
        <v>0</v>
      </c>
      <c r="AF601" s="48">
        <f t="shared" si="209"/>
        <v>0</v>
      </c>
      <c r="AG601" s="48">
        <f t="shared" si="210"/>
        <v>5.6</v>
      </c>
      <c r="AH601" s="48">
        <f t="shared" si="211"/>
        <v>0</v>
      </c>
      <c r="AI601" s="13">
        <f t="shared" si="212"/>
        <v>0</v>
      </c>
      <c r="AJ601" s="24">
        <f t="shared" si="214"/>
        <v>0</v>
      </c>
    </row>
    <row r="602" spans="1:36">
      <c r="A602" s="6" t="s">
        <v>335</v>
      </c>
      <c r="B602" s="5"/>
      <c r="C602" s="5">
        <v>1.6</v>
      </c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>
        <v>1.6</v>
      </c>
      <c r="O602" s="5"/>
      <c r="P602" s="5"/>
      <c r="T602" s="6" t="str">
        <f t="shared" si="213"/>
        <v>VILLANUEVA - GUAJIRA</v>
      </c>
      <c r="U602" s="48">
        <f t="shared" si="198"/>
        <v>0</v>
      </c>
      <c r="V602" s="48">
        <f t="shared" si="199"/>
        <v>1.6</v>
      </c>
      <c r="W602" s="48">
        <f t="shared" si="200"/>
        <v>0</v>
      </c>
      <c r="X602" s="48">
        <f t="shared" si="201"/>
        <v>0</v>
      </c>
      <c r="Y602" s="48">
        <f t="shared" si="202"/>
        <v>0</v>
      </c>
      <c r="Z602" s="48">
        <f t="shared" si="203"/>
        <v>0</v>
      </c>
      <c r="AA602" s="48">
        <f t="shared" si="204"/>
        <v>0</v>
      </c>
      <c r="AB602" s="48">
        <f t="shared" si="205"/>
        <v>0</v>
      </c>
      <c r="AC602" s="48">
        <f t="shared" si="206"/>
        <v>0</v>
      </c>
      <c r="AD602" s="48">
        <f t="shared" si="207"/>
        <v>0</v>
      </c>
      <c r="AE602" s="48">
        <f t="shared" si="208"/>
        <v>0</v>
      </c>
      <c r="AF602" s="48">
        <f t="shared" si="209"/>
        <v>0</v>
      </c>
      <c r="AG602" s="48">
        <f t="shared" si="210"/>
        <v>1.6</v>
      </c>
      <c r="AH602" s="48">
        <f t="shared" si="211"/>
        <v>0</v>
      </c>
      <c r="AI602" s="13">
        <f t="shared" si="212"/>
        <v>0</v>
      </c>
      <c r="AJ602" s="24">
        <f t="shared" si="214"/>
        <v>0</v>
      </c>
    </row>
    <row r="603" spans="1:36">
      <c r="A603" s="6" t="s">
        <v>569</v>
      </c>
      <c r="B603" s="5">
        <v>1.0333333333333334</v>
      </c>
      <c r="C603" s="5">
        <v>6.6666666666666666E-2</v>
      </c>
      <c r="D603" s="5">
        <v>1.2</v>
      </c>
      <c r="E603" s="5"/>
      <c r="F603" s="5"/>
      <c r="G603" s="5"/>
      <c r="H603" s="5"/>
      <c r="I603" s="5"/>
      <c r="J603" s="5"/>
      <c r="K603" s="5"/>
      <c r="L603" s="5"/>
      <c r="M603" s="5"/>
      <c r="N603" s="5">
        <v>2.2999999999999998</v>
      </c>
      <c r="O603" s="5"/>
      <c r="P603" s="5"/>
      <c r="T603" s="6" t="str">
        <f t="shared" si="213"/>
        <v>BAJO BAUDÓ</v>
      </c>
      <c r="U603" s="48">
        <f t="shared" si="198"/>
        <v>1.0333333333333334</v>
      </c>
      <c r="V603" s="48">
        <f t="shared" si="199"/>
        <v>6.6666666666666666E-2</v>
      </c>
      <c r="W603" s="48">
        <f t="shared" si="200"/>
        <v>1.2</v>
      </c>
      <c r="X603" s="48">
        <f t="shared" si="201"/>
        <v>0</v>
      </c>
      <c r="Y603" s="48">
        <f t="shared" si="202"/>
        <v>0</v>
      </c>
      <c r="Z603" s="48">
        <f t="shared" si="203"/>
        <v>0</v>
      </c>
      <c r="AA603" s="48">
        <f t="shared" si="204"/>
        <v>0</v>
      </c>
      <c r="AB603" s="48">
        <f t="shared" si="205"/>
        <v>0</v>
      </c>
      <c r="AC603" s="48">
        <f t="shared" si="206"/>
        <v>0</v>
      </c>
      <c r="AD603" s="48">
        <f t="shared" si="207"/>
        <v>0</v>
      </c>
      <c r="AE603" s="48">
        <f t="shared" si="208"/>
        <v>0</v>
      </c>
      <c r="AF603" s="48">
        <f t="shared" si="209"/>
        <v>0</v>
      </c>
      <c r="AG603" s="48">
        <f t="shared" si="210"/>
        <v>2.2999999999999998</v>
      </c>
      <c r="AH603" s="48">
        <f t="shared" si="211"/>
        <v>0</v>
      </c>
      <c r="AI603" s="13">
        <f t="shared" si="212"/>
        <v>0</v>
      </c>
      <c r="AJ603" s="24">
        <f t="shared" si="214"/>
        <v>0</v>
      </c>
    </row>
    <row r="604" spans="1:36">
      <c r="A604" s="6" t="s">
        <v>67</v>
      </c>
      <c r="B604" s="5"/>
      <c r="C604" s="5"/>
      <c r="D604" s="5"/>
      <c r="E604" s="5"/>
      <c r="F604" s="5"/>
      <c r="G604" s="5">
        <v>6.6166666666666663</v>
      </c>
      <c r="H604" s="5"/>
      <c r="I604" s="5"/>
      <c r="J604" s="5"/>
      <c r="K604" s="5"/>
      <c r="L604" s="5"/>
      <c r="M604" s="5"/>
      <c r="N604" s="5">
        <v>6.6166666666666663</v>
      </c>
      <c r="O604" s="5"/>
      <c r="P604" s="5"/>
      <c r="T604" s="6" t="str">
        <f t="shared" si="213"/>
        <v>GOMEZ PLATA</v>
      </c>
      <c r="U604" s="48">
        <f t="shared" si="198"/>
        <v>0</v>
      </c>
      <c r="V604" s="48">
        <f t="shared" si="199"/>
        <v>0</v>
      </c>
      <c r="W604" s="48">
        <f t="shared" si="200"/>
        <v>0</v>
      </c>
      <c r="X604" s="48">
        <f t="shared" si="201"/>
        <v>0</v>
      </c>
      <c r="Y604" s="48">
        <f t="shared" si="202"/>
        <v>0</v>
      </c>
      <c r="Z604" s="48">
        <f t="shared" si="203"/>
        <v>6.6166666666666663</v>
      </c>
      <c r="AA604" s="48">
        <f t="shared" si="204"/>
        <v>0</v>
      </c>
      <c r="AB604" s="48">
        <f t="shared" si="205"/>
        <v>0</v>
      </c>
      <c r="AC604" s="48">
        <f t="shared" si="206"/>
        <v>0</v>
      </c>
      <c r="AD604" s="48">
        <f t="shared" si="207"/>
        <v>0</v>
      </c>
      <c r="AE604" s="48">
        <f t="shared" si="208"/>
        <v>0</v>
      </c>
      <c r="AF604" s="48">
        <f t="shared" si="209"/>
        <v>0</v>
      </c>
      <c r="AG604" s="48">
        <f t="shared" si="210"/>
        <v>6.6166666666666663</v>
      </c>
      <c r="AH604" s="48">
        <f t="shared" si="211"/>
        <v>0</v>
      </c>
      <c r="AI604" s="13">
        <f t="shared" si="212"/>
        <v>0</v>
      </c>
      <c r="AJ604" s="24">
        <f t="shared" si="214"/>
        <v>0</v>
      </c>
    </row>
    <row r="605" spans="1:36">
      <c r="A605" s="6" t="s">
        <v>582</v>
      </c>
      <c r="B605" s="5"/>
      <c r="C605" s="5"/>
      <c r="D605" s="5"/>
      <c r="E605" s="5"/>
      <c r="F605" s="5"/>
      <c r="G605" s="5"/>
      <c r="H605" s="5"/>
      <c r="I605" s="5"/>
      <c r="J605" s="5">
        <v>1.4833333333333334</v>
      </c>
      <c r="K605" s="5">
        <v>10.003333333333334</v>
      </c>
      <c r="L605" s="5"/>
      <c r="M605" s="5"/>
      <c r="N605" s="5">
        <v>11.486666666666668</v>
      </c>
      <c r="O605" s="5"/>
      <c r="P605" s="5"/>
      <c r="T605" s="6" t="str">
        <f t="shared" si="213"/>
        <v>NECOCLÍ</v>
      </c>
      <c r="U605" s="48">
        <f t="shared" si="198"/>
        <v>0</v>
      </c>
      <c r="V605" s="48">
        <f t="shared" si="199"/>
        <v>0</v>
      </c>
      <c r="W605" s="48">
        <f t="shared" si="200"/>
        <v>0</v>
      </c>
      <c r="X605" s="48">
        <f t="shared" si="201"/>
        <v>0</v>
      </c>
      <c r="Y605" s="48">
        <f t="shared" si="202"/>
        <v>0</v>
      </c>
      <c r="Z605" s="48">
        <f t="shared" si="203"/>
        <v>0</v>
      </c>
      <c r="AA605" s="48">
        <f t="shared" si="204"/>
        <v>0</v>
      </c>
      <c r="AB605" s="48">
        <f t="shared" si="205"/>
        <v>0</v>
      </c>
      <c r="AC605" s="48">
        <f t="shared" si="206"/>
        <v>1.4833333333333334</v>
      </c>
      <c r="AD605" s="48">
        <f t="shared" si="207"/>
        <v>10.003333333333334</v>
      </c>
      <c r="AE605" s="48">
        <f t="shared" si="208"/>
        <v>0</v>
      </c>
      <c r="AF605" s="48">
        <f t="shared" si="209"/>
        <v>0</v>
      </c>
      <c r="AG605" s="48">
        <f t="shared" si="210"/>
        <v>11.486666666666668</v>
      </c>
      <c r="AH605" s="48">
        <f t="shared" si="211"/>
        <v>0</v>
      </c>
      <c r="AI605" s="13">
        <f t="shared" si="212"/>
        <v>0</v>
      </c>
      <c r="AJ605" s="24">
        <f t="shared" si="214"/>
        <v>0</v>
      </c>
    </row>
    <row r="606" spans="1:36">
      <c r="A606" s="6" t="s">
        <v>69</v>
      </c>
      <c r="B606" s="5"/>
      <c r="C606" s="5"/>
      <c r="D606" s="5"/>
      <c r="E606" s="5"/>
      <c r="F606" s="5"/>
      <c r="G606" s="5">
        <v>1.4666666666666666</v>
      </c>
      <c r="H606" s="5">
        <v>1.0833333333333333</v>
      </c>
      <c r="I606" s="5"/>
      <c r="J606" s="5"/>
      <c r="K606" s="5"/>
      <c r="L606" s="5"/>
      <c r="M606" s="5"/>
      <c r="N606" s="5">
        <v>2.5499999999999998</v>
      </c>
      <c r="O606" s="5"/>
      <c r="P606" s="5"/>
      <c r="T606" s="6" t="str">
        <f t="shared" si="213"/>
        <v>GUADALUPE</v>
      </c>
      <c r="U606" s="48">
        <f t="shared" si="198"/>
        <v>0</v>
      </c>
      <c r="V606" s="48">
        <f t="shared" si="199"/>
        <v>0</v>
      </c>
      <c r="W606" s="48">
        <f t="shared" si="200"/>
        <v>0</v>
      </c>
      <c r="X606" s="48">
        <f t="shared" si="201"/>
        <v>0</v>
      </c>
      <c r="Y606" s="48">
        <f t="shared" si="202"/>
        <v>0</v>
      </c>
      <c r="Z606" s="48">
        <f t="shared" si="203"/>
        <v>1.4666666666666666</v>
      </c>
      <c r="AA606" s="48">
        <f t="shared" si="204"/>
        <v>1.0833333333333333</v>
      </c>
      <c r="AB606" s="48">
        <f t="shared" si="205"/>
        <v>0</v>
      </c>
      <c r="AC606" s="48">
        <f t="shared" si="206"/>
        <v>0</v>
      </c>
      <c r="AD606" s="48">
        <f t="shared" si="207"/>
        <v>0</v>
      </c>
      <c r="AE606" s="48">
        <f t="shared" si="208"/>
        <v>0</v>
      </c>
      <c r="AF606" s="48">
        <f t="shared" si="209"/>
        <v>0</v>
      </c>
      <c r="AG606" s="48">
        <f t="shared" si="210"/>
        <v>2.5499999999999998</v>
      </c>
      <c r="AH606" s="48">
        <f t="shared" si="211"/>
        <v>0</v>
      </c>
      <c r="AI606" s="13">
        <f t="shared" si="212"/>
        <v>0</v>
      </c>
      <c r="AJ606" s="24">
        <f t="shared" si="214"/>
        <v>0</v>
      </c>
    </row>
    <row r="607" spans="1:36">
      <c r="A607" s="6" t="s">
        <v>139</v>
      </c>
      <c r="B607" s="5">
        <v>4.166666666666667</v>
      </c>
      <c r="C607" s="5">
        <v>3.6166666666666667</v>
      </c>
      <c r="D607" s="5">
        <v>1.0833333333333333</v>
      </c>
      <c r="E607" s="5">
        <v>3</v>
      </c>
      <c r="F607" s="5">
        <v>0.58333333333333337</v>
      </c>
      <c r="G607" s="5">
        <v>2.6166666666666667</v>
      </c>
      <c r="H607" s="5">
        <v>3.0166666666666666</v>
      </c>
      <c r="I607" s="5">
        <v>0.63333333333333341</v>
      </c>
      <c r="J607" s="5">
        <v>1.5833333333333333</v>
      </c>
      <c r="K607" s="5"/>
      <c r="L607" s="5"/>
      <c r="M607" s="5"/>
      <c r="N607" s="5">
        <v>20.3</v>
      </c>
      <c r="O607" s="5"/>
      <c r="P607" s="5"/>
      <c r="T607" s="6" t="str">
        <f t="shared" si="213"/>
        <v>COROZAL</v>
      </c>
      <c r="U607" s="48">
        <f t="shared" si="198"/>
        <v>4.166666666666667</v>
      </c>
      <c r="V607" s="48">
        <f t="shared" si="199"/>
        <v>3.6166666666666667</v>
      </c>
      <c r="W607" s="48">
        <f t="shared" si="200"/>
        <v>1.0833333333333333</v>
      </c>
      <c r="X607" s="48">
        <f t="shared" si="201"/>
        <v>3</v>
      </c>
      <c r="Y607" s="48">
        <f t="shared" si="202"/>
        <v>0.58333333333333337</v>
      </c>
      <c r="Z607" s="48">
        <f t="shared" si="203"/>
        <v>2.6166666666666667</v>
      </c>
      <c r="AA607" s="48">
        <f t="shared" si="204"/>
        <v>3.0166666666666666</v>
      </c>
      <c r="AB607" s="48">
        <f t="shared" si="205"/>
        <v>0.63333333333333341</v>
      </c>
      <c r="AC607" s="48">
        <f t="shared" si="206"/>
        <v>1.5833333333333333</v>
      </c>
      <c r="AD607" s="48">
        <f t="shared" si="207"/>
        <v>0</v>
      </c>
      <c r="AE607" s="48">
        <f t="shared" si="208"/>
        <v>0</v>
      </c>
      <c r="AF607" s="48">
        <f t="shared" si="209"/>
        <v>0</v>
      </c>
      <c r="AG607" s="48">
        <f t="shared" si="210"/>
        <v>20.3</v>
      </c>
      <c r="AH607" s="48">
        <f t="shared" si="211"/>
        <v>0</v>
      </c>
      <c r="AI607" s="13">
        <f t="shared" si="212"/>
        <v>0</v>
      </c>
      <c r="AJ607" s="24">
        <f t="shared" si="214"/>
        <v>0</v>
      </c>
    </row>
    <row r="608" spans="1:36">
      <c r="A608" s="6" t="s">
        <v>300</v>
      </c>
      <c r="B608" s="5">
        <v>3</v>
      </c>
      <c r="C608" s="5">
        <v>3.6</v>
      </c>
      <c r="D608" s="5"/>
      <c r="E608" s="5"/>
      <c r="F608" s="5"/>
      <c r="G608" s="5"/>
      <c r="H608" s="5"/>
      <c r="I608" s="5"/>
      <c r="J608" s="5"/>
      <c r="K608" s="5"/>
      <c r="L608" s="5">
        <v>14.003833333333334</v>
      </c>
      <c r="M608" s="5"/>
      <c r="N608" s="5">
        <v>20.603833333333334</v>
      </c>
      <c r="O608" s="5"/>
      <c r="P608" s="5"/>
      <c r="T608" s="6" t="str">
        <f t="shared" si="213"/>
        <v>ZIPAQUIRA</v>
      </c>
      <c r="U608" s="48">
        <f t="shared" si="198"/>
        <v>3</v>
      </c>
      <c r="V608" s="48">
        <f t="shared" si="199"/>
        <v>3.6</v>
      </c>
      <c r="W608" s="48">
        <f t="shared" si="200"/>
        <v>0</v>
      </c>
      <c r="X608" s="48">
        <f t="shared" si="201"/>
        <v>0</v>
      </c>
      <c r="Y608" s="48">
        <f t="shared" si="202"/>
        <v>0</v>
      </c>
      <c r="Z608" s="48">
        <f t="shared" si="203"/>
        <v>0</v>
      </c>
      <c r="AA608" s="48">
        <f t="shared" si="204"/>
        <v>0</v>
      </c>
      <c r="AB608" s="48">
        <f t="shared" si="205"/>
        <v>0</v>
      </c>
      <c r="AC608" s="48">
        <f t="shared" si="206"/>
        <v>0</v>
      </c>
      <c r="AD608" s="48">
        <f t="shared" si="207"/>
        <v>0</v>
      </c>
      <c r="AE608" s="48">
        <f t="shared" si="208"/>
        <v>14.003833333333334</v>
      </c>
      <c r="AF608" s="48">
        <f t="shared" si="209"/>
        <v>0</v>
      </c>
      <c r="AG608" s="48">
        <f t="shared" si="210"/>
        <v>20.603833333333334</v>
      </c>
      <c r="AH608" s="48">
        <f t="shared" si="211"/>
        <v>0</v>
      </c>
      <c r="AI608" s="13">
        <f t="shared" si="212"/>
        <v>0</v>
      </c>
      <c r="AJ608" s="24">
        <f t="shared" si="214"/>
        <v>0</v>
      </c>
    </row>
    <row r="609" spans="1:36">
      <c r="A609" s="6" t="s">
        <v>236</v>
      </c>
      <c r="B609" s="5">
        <v>8.25</v>
      </c>
      <c r="C609" s="5">
        <v>9.5333333333333332</v>
      </c>
      <c r="D609" s="5">
        <v>6.05</v>
      </c>
      <c r="E609" s="5"/>
      <c r="F609" s="5"/>
      <c r="G609" s="5"/>
      <c r="H609" s="5"/>
      <c r="I609" s="5"/>
      <c r="J609" s="5"/>
      <c r="K609" s="5"/>
      <c r="L609" s="5"/>
      <c r="M609" s="5"/>
      <c r="N609" s="5">
        <v>23.833333333333332</v>
      </c>
      <c r="O609" s="5"/>
      <c r="P609" s="5"/>
      <c r="T609" s="6" t="str">
        <f t="shared" si="213"/>
        <v>MIRAFLORES</v>
      </c>
      <c r="U609" s="48">
        <f t="shared" si="198"/>
        <v>8.25</v>
      </c>
      <c r="V609" s="48">
        <f t="shared" si="199"/>
        <v>9.5333333333333332</v>
      </c>
      <c r="W609" s="48">
        <f t="shared" si="200"/>
        <v>6.05</v>
      </c>
      <c r="X609" s="48">
        <f t="shared" si="201"/>
        <v>0</v>
      </c>
      <c r="Y609" s="48">
        <f t="shared" si="202"/>
        <v>0</v>
      </c>
      <c r="Z609" s="48">
        <f t="shared" si="203"/>
        <v>0</v>
      </c>
      <c r="AA609" s="48">
        <f t="shared" si="204"/>
        <v>0</v>
      </c>
      <c r="AB609" s="48">
        <f t="shared" si="205"/>
        <v>0</v>
      </c>
      <c r="AC609" s="48">
        <f t="shared" si="206"/>
        <v>0</v>
      </c>
      <c r="AD609" s="48">
        <f t="shared" si="207"/>
        <v>0</v>
      </c>
      <c r="AE609" s="48">
        <f t="shared" si="208"/>
        <v>0</v>
      </c>
      <c r="AF609" s="48">
        <f t="shared" si="209"/>
        <v>0</v>
      </c>
      <c r="AG609" s="48">
        <f t="shared" si="210"/>
        <v>23.833333333333332</v>
      </c>
      <c r="AH609" s="48">
        <f t="shared" si="211"/>
        <v>0</v>
      </c>
      <c r="AI609" s="13">
        <f t="shared" si="212"/>
        <v>0</v>
      </c>
      <c r="AJ609" s="24">
        <f t="shared" si="214"/>
        <v>0</v>
      </c>
    </row>
    <row r="610" spans="1:36">
      <c r="A610" s="6" t="s">
        <v>432</v>
      </c>
      <c r="B610" s="5"/>
      <c r="C610" s="5"/>
      <c r="D610" s="5"/>
      <c r="E610" s="5"/>
      <c r="F610" s="5"/>
      <c r="G610" s="5"/>
      <c r="H610" s="5">
        <v>2.0499999999999998</v>
      </c>
      <c r="I610" s="5"/>
      <c r="J610" s="5"/>
      <c r="K610" s="5"/>
      <c r="L610" s="5"/>
      <c r="M610" s="5"/>
      <c r="N610" s="5">
        <v>2.0499999999999998</v>
      </c>
      <c r="O610" s="5"/>
      <c r="P610" s="5"/>
      <c r="T610" s="6" t="str">
        <f t="shared" si="213"/>
        <v>CALAMAR</v>
      </c>
      <c r="U610" s="48">
        <f t="shared" si="198"/>
        <v>0</v>
      </c>
      <c r="V610" s="48">
        <f t="shared" si="199"/>
        <v>0</v>
      </c>
      <c r="W610" s="48">
        <f t="shared" si="200"/>
        <v>0</v>
      </c>
      <c r="X610" s="48">
        <f t="shared" si="201"/>
        <v>0</v>
      </c>
      <c r="Y610" s="48">
        <f t="shared" si="202"/>
        <v>0</v>
      </c>
      <c r="Z610" s="48">
        <f t="shared" si="203"/>
        <v>0</v>
      </c>
      <c r="AA610" s="48">
        <f t="shared" si="204"/>
        <v>2.0499999999999998</v>
      </c>
      <c r="AB610" s="48">
        <f t="shared" si="205"/>
        <v>0</v>
      </c>
      <c r="AC610" s="48">
        <f t="shared" si="206"/>
        <v>0</v>
      </c>
      <c r="AD610" s="48">
        <f t="shared" si="207"/>
        <v>0</v>
      </c>
      <c r="AE610" s="48">
        <f t="shared" si="208"/>
        <v>0</v>
      </c>
      <c r="AF610" s="48">
        <f t="shared" si="209"/>
        <v>0</v>
      </c>
      <c r="AG610" s="48">
        <f t="shared" si="210"/>
        <v>2.0499999999999998</v>
      </c>
      <c r="AH610" s="48">
        <f t="shared" si="211"/>
        <v>0</v>
      </c>
      <c r="AI610" s="13">
        <f t="shared" si="212"/>
        <v>0</v>
      </c>
      <c r="AJ610" s="24">
        <f t="shared" si="214"/>
        <v>0</v>
      </c>
    </row>
    <row r="611" spans="1:36">
      <c r="A611" s="6" t="s">
        <v>589</v>
      </c>
      <c r="B611" s="5"/>
      <c r="C611" s="5"/>
      <c r="D611" s="5"/>
      <c r="E611" s="5">
        <v>1.6666666666666666E-2</v>
      </c>
      <c r="F611" s="5"/>
      <c r="G611" s="5"/>
      <c r="H611" s="5"/>
      <c r="I611" s="5"/>
      <c r="J611" s="5"/>
      <c r="K611" s="5">
        <v>4.0666666666666664</v>
      </c>
      <c r="L611" s="5"/>
      <c r="M611" s="5"/>
      <c r="N611" s="5">
        <v>4.083333333333333</v>
      </c>
      <c r="O611" s="5"/>
      <c r="P611" s="5"/>
      <c r="T611" s="6" t="str">
        <f t="shared" si="213"/>
        <v>PUERTO LÓPEZ</v>
      </c>
      <c r="U611" s="48">
        <f t="shared" si="198"/>
        <v>0</v>
      </c>
      <c r="V611" s="48">
        <f t="shared" si="199"/>
        <v>0</v>
      </c>
      <c r="W611" s="48">
        <f t="shared" si="200"/>
        <v>0</v>
      </c>
      <c r="X611" s="48">
        <f t="shared" si="201"/>
        <v>1.6666666666666666E-2</v>
      </c>
      <c r="Y611" s="48">
        <f t="shared" si="202"/>
        <v>0</v>
      </c>
      <c r="Z611" s="48">
        <f t="shared" si="203"/>
        <v>0</v>
      </c>
      <c r="AA611" s="48">
        <f t="shared" si="204"/>
        <v>0</v>
      </c>
      <c r="AB611" s="48">
        <f t="shared" si="205"/>
        <v>0</v>
      </c>
      <c r="AC611" s="48">
        <f t="shared" si="206"/>
        <v>0</v>
      </c>
      <c r="AD611" s="48">
        <f t="shared" si="207"/>
        <v>4.0666666666666664</v>
      </c>
      <c r="AE611" s="48">
        <f t="shared" si="208"/>
        <v>0</v>
      </c>
      <c r="AF611" s="48">
        <f t="shared" si="209"/>
        <v>0</v>
      </c>
      <c r="AG611" s="48">
        <f t="shared" si="210"/>
        <v>4.083333333333333</v>
      </c>
      <c r="AH611" s="48">
        <f t="shared" si="211"/>
        <v>0</v>
      </c>
      <c r="AI611" s="13">
        <f t="shared" si="212"/>
        <v>0</v>
      </c>
      <c r="AJ611" s="24">
        <f t="shared" si="214"/>
        <v>0</v>
      </c>
    </row>
    <row r="612" spans="1:36">
      <c r="A612" s="6" t="s">
        <v>434</v>
      </c>
      <c r="B612" s="5"/>
      <c r="C612" s="5"/>
      <c r="D612" s="5"/>
      <c r="E612" s="5"/>
      <c r="F612" s="5"/>
      <c r="G612" s="5"/>
      <c r="H612" s="5">
        <v>2.0499999999999998</v>
      </c>
      <c r="I612" s="5"/>
      <c r="J612" s="5"/>
      <c r="K612" s="5"/>
      <c r="L612" s="5"/>
      <c r="M612" s="5"/>
      <c r="N612" s="5">
        <v>2.0499999999999998</v>
      </c>
      <c r="O612" s="5"/>
      <c r="P612" s="5"/>
      <c r="T612" s="6" t="str">
        <f t="shared" si="213"/>
        <v>SAN JUAN NEPOMUCENO</v>
      </c>
      <c r="U612" s="48">
        <f t="shared" si="198"/>
        <v>0</v>
      </c>
      <c r="V612" s="48">
        <f t="shared" si="199"/>
        <v>0</v>
      </c>
      <c r="W612" s="48">
        <f t="shared" si="200"/>
        <v>0</v>
      </c>
      <c r="X612" s="48">
        <f t="shared" si="201"/>
        <v>0</v>
      </c>
      <c r="Y612" s="48">
        <f t="shared" si="202"/>
        <v>0</v>
      </c>
      <c r="Z612" s="48">
        <f t="shared" si="203"/>
        <v>0</v>
      </c>
      <c r="AA612" s="48">
        <f t="shared" si="204"/>
        <v>2.0499999999999998</v>
      </c>
      <c r="AB612" s="48">
        <f t="shared" si="205"/>
        <v>0</v>
      </c>
      <c r="AC612" s="48">
        <f t="shared" si="206"/>
        <v>0</v>
      </c>
      <c r="AD612" s="48">
        <f t="shared" si="207"/>
        <v>0</v>
      </c>
      <c r="AE612" s="48">
        <f t="shared" si="208"/>
        <v>0</v>
      </c>
      <c r="AF612" s="48">
        <f t="shared" si="209"/>
        <v>0</v>
      </c>
      <c r="AG612" s="48">
        <f t="shared" si="210"/>
        <v>2.0499999999999998</v>
      </c>
      <c r="AH612" s="48">
        <f t="shared" si="211"/>
        <v>0</v>
      </c>
      <c r="AI612" s="13">
        <f t="shared" si="212"/>
        <v>0</v>
      </c>
      <c r="AJ612" s="24">
        <f t="shared" si="214"/>
        <v>0</v>
      </c>
    </row>
    <row r="613" spans="1:36">
      <c r="A613" s="6" t="s">
        <v>306</v>
      </c>
      <c r="B613" s="5"/>
      <c r="C613" s="5"/>
      <c r="D613" s="5">
        <v>9.1999999999999993</v>
      </c>
      <c r="E613" s="5"/>
      <c r="F613" s="5">
        <v>34.009</v>
      </c>
      <c r="G613" s="5">
        <v>44.006</v>
      </c>
      <c r="H613" s="5">
        <v>9.8000000000000007</v>
      </c>
      <c r="I613" s="5"/>
      <c r="J613" s="5"/>
      <c r="K613" s="5"/>
      <c r="L613" s="5">
        <v>2.0333333333333332</v>
      </c>
      <c r="M613" s="5"/>
      <c r="N613" s="5">
        <v>99.048333333333332</v>
      </c>
      <c r="O613" s="5"/>
      <c r="P613" s="5"/>
      <c r="T613" s="6" t="str">
        <f t="shared" si="213"/>
        <v>URRAO</v>
      </c>
      <c r="U613" s="48">
        <f t="shared" si="198"/>
        <v>0</v>
      </c>
      <c r="V613" s="48">
        <f t="shared" si="199"/>
        <v>0</v>
      </c>
      <c r="W613" s="48">
        <f t="shared" si="200"/>
        <v>9.1999999999999993</v>
      </c>
      <c r="X613" s="48">
        <f t="shared" si="201"/>
        <v>0</v>
      </c>
      <c r="Y613" s="48">
        <f t="shared" si="202"/>
        <v>34.009</v>
      </c>
      <c r="Z613" s="48">
        <f t="shared" si="203"/>
        <v>44.006</v>
      </c>
      <c r="AA613" s="48">
        <f t="shared" si="204"/>
        <v>9.8000000000000007</v>
      </c>
      <c r="AB613" s="48">
        <f t="shared" si="205"/>
        <v>0</v>
      </c>
      <c r="AC613" s="48">
        <f t="shared" si="206"/>
        <v>0</v>
      </c>
      <c r="AD613" s="48">
        <f t="shared" si="207"/>
        <v>0</v>
      </c>
      <c r="AE613" s="48">
        <f t="shared" si="208"/>
        <v>2.0333333333333332</v>
      </c>
      <c r="AF613" s="48">
        <f t="shared" si="209"/>
        <v>0</v>
      </c>
      <c r="AG613" s="48">
        <f t="shared" si="210"/>
        <v>99.048333333333332</v>
      </c>
      <c r="AH613" s="48">
        <f t="shared" si="211"/>
        <v>0</v>
      </c>
      <c r="AI613" s="13">
        <f t="shared" si="212"/>
        <v>0</v>
      </c>
      <c r="AJ613" s="24">
        <f t="shared" si="214"/>
        <v>0</v>
      </c>
    </row>
    <row r="614" spans="1:36">
      <c r="A614" s="6" t="s">
        <v>436</v>
      </c>
      <c r="B614" s="5"/>
      <c r="C614" s="5"/>
      <c r="D614" s="5"/>
      <c r="E614" s="5"/>
      <c r="F614" s="5"/>
      <c r="G614" s="5"/>
      <c r="H614" s="5">
        <v>1.0666666666666667</v>
      </c>
      <c r="I614" s="5"/>
      <c r="J614" s="5"/>
      <c r="K614" s="5"/>
      <c r="L614" s="5"/>
      <c r="M614" s="5"/>
      <c r="N614" s="5">
        <v>1.0666666666666667</v>
      </c>
      <c r="O614" s="5"/>
      <c r="P614" s="5"/>
      <c r="T614" s="6" t="str">
        <f t="shared" si="213"/>
        <v>PUEBLO NUEVO</v>
      </c>
      <c r="U614" s="48">
        <f t="shared" si="198"/>
        <v>0</v>
      </c>
      <c r="V614" s="48">
        <f t="shared" si="199"/>
        <v>0</v>
      </c>
      <c r="W614" s="48">
        <f t="shared" si="200"/>
        <v>0</v>
      </c>
      <c r="X614" s="48">
        <f t="shared" si="201"/>
        <v>0</v>
      </c>
      <c r="Y614" s="48">
        <f t="shared" si="202"/>
        <v>0</v>
      </c>
      <c r="Z614" s="48">
        <f t="shared" si="203"/>
        <v>0</v>
      </c>
      <c r="AA614" s="48">
        <f t="shared" si="204"/>
        <v>1.0666666666666667</v>
      </c>
      <c r="AB614" s="48">
        <f t="shared" si="205"/>
        <v>0</v>
      </c>
      <c r="AC614" s="48">
        <f t="shared" si="206"/>
        <v>0</v>
      </c>
      <c r="AD614" s="48">
        <f t="shared" si="207"/>
        <v>0</v>
      </c>
      <c r="AE614" s="48">
        <f t="shared" si="208"/>
        <v>0</v>
      </c>
      <c r="AF614" s="48">
        <f t="shared" si="209"/>
        <v>0</v>
      </c>
      <c r="AG614" s="48">
        <f t="shared" si="210"/>
        <v>1.0666666666666667</v>
      </c>
      <c r="AH614" s="48">
        <f t="shared" si="211"/>
        <v>0</v>
      </c>
      <c r="AI614" s="13">
        <f t="shared" si="212"/>
        <v>0</v>
      </c>
      <c r="AJ614" s="24">
        <f t="shared" si="214"/>
        <v>0</v>
      </c>
    </row>
    <row r="615" spans="1:36">
      <c r="A615" s="6" t="s">
        <v>618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>
        <v>12.008000000000001</v>
      </c>
      <c r="M615" s="5"/>
      <c r="N615" s="5">
        <v>12.008000000000001</v>
      </c>
      <c r="O615" s="5"/>
      <c r="P615" s="5"/>
      <c r="T615" s="6" t="str">
        <f t="shared" si="213"/>
        <v>UBATE</v>
      </c>
      <c r="U615" s="48">
        <f t="shared" si="198"/>
        <v>0</v>
      </c>
      <c r="V615" s="48">
        <f t="shared" si="199"/>
        <v>0</v>
      </c>
      <c r="W615" s="48">
        <f t="shared" si="200"/>
        <v>0</v>
      </c>
      <c r="X615" s="48">
        <f t="shared" si="201"/>
        <v>0</v>
      </c>
      <c r="Y615" s="48">
        <f t="shared" si="202"/>
        <v>0</v>
      </c>
      <c r="Z615" s="48">
        <f t="shared" si="203"/>
        <v>0</v>
      </c>
      <c r="AA615" s="48">
        <f t="shared" si="204"/>
        <v>0</v>
      </c>
      <c r="AB615" s="48">
        <f t="shared" si="205"/>
        <v>0</v>
      </c>
      <c r="AC615" s="48">
        <f t="shared" si="206"/>
        <v>0</v>
      </c>
      <c r="AD615" s="48">
        <f t="shared" si="207"/>
        <v>0</v>
      </c>
      <c r="AE615" s="48">
        <f t="shared" si="208"/>
        <v>12.008000000000001</v>
      </c>
      <c r="AF615" s="48">
        <f t="shared" si="209"/>
        <v>0</v>
      </c>
      <c r="AG615" s="48">
        <f t="shared" si="210"/>
        <v>12.008000000000001</v>
      </c>
      <c r="AH615" s="48">
        <f t="shared" si="211"/>
        <v>0</v>
      </c>
      <c r="AI615" s="13">
        <f t="shared" si="212"/>
        <v>0</v>
      </c>
      <c r="AJ615" s="24">
        <f t="shared" si="214"/>
        <v>0</v>
      </c>
    </row>
    <row r="616" spans="1:36">
      <c r="A616" s="6" t="s">
        <v>438</v>
      </c>
      <c r="B616" s="5"/>
      <c r="C616" s="5"/>
      <c r="D616" s="5"/>
      <c r="E616" s="5"/>
      <c r="F616" s="5"/>
      <c r="G616" s="5"/>
      <c r="H616" s="5">
        <v>1.0666666666666667</v>
      </c>
      <c r="I616" s="5"/>
      <c r="J616" s="5"/>
      <c r="K616" s="5"/>
      <c r="L616" s="5"/>
      <c r="M616" s="5"/>
      <c r="N616" s="5">
        <v>1.0666666666666667</v>
      </c>
      <c r="O616" s="5"/>
      <c r="P616" s="5"/>
      <c r="T616" s="6" t="str">
        <f t="shared" si="213"/>
        <v>SAHAGUN</v>
      </c>
      <c r="U616" s="48">
        <f t="shared" si="198"/>
        <v>0</v>
      </c>
      <c r="V616" s="48">
        <f t="shared" si="199"/>
        <v>0</v>
      </c>
      <c r="W616" s="48">
        <f t="shared" si="200"/>
        <v>0</v>
      </c>
      <c r="X616" s="48">
        <f t="shared" si="201"/>
        <v>0</v>
      </c>
      <c r="Y616" s="48">
        <f t="shared" si="202"/>
        <v>0</v>
      </c>
      <c r="Z616" s="48">
        <f t="shared" si="203"/>
        <v>0</v>
      </c>
      <c r="AA616" s="48">
        <f t="shared" si="204"/>
        <v>1.0666666666666667</v>
      </c>
      <c r="AB616" s="48">
        <f t="shared" si="205"/>
        <v>0</v>
      </c>
      <c r="AC616" s="48">
        <f t="shared" si="206"/>
        <v>0</v>
      </c>
      <c r="AD616" s="48">
        <f t="shared" si="207"/>
        <v>0</v>
      </c>
      <c r="AE616" s="48">
        <f t="shared" si="208"/>
        <v>0</v>
      </c>
      <c r="AF616" s="48">
        <f t="shared" si="209"/>
        <v>0</v>
      </c>
      <c r="AG616" s="48">
        <f t="shared" si="210"/>
        <v>1.0666666666666667</v>
      </c>
      <c r="AH616" s="48">
        <f t="shared" si="211"/>
        <v>0</v>
      </c>
      <c r="AI616" s="13">
        <f t="shared" si="212"/>
        <v>0</v>
      </c>
      <c r="AJ616" s="24">
        <f t="shared" si="214"/>
        <v>0</v>
      </c>
    </row>
    <row r="617" spans="1:36">
      <c r="A617" s="6" t="s">
        <v>343</v>
      </c>
      <c r="B617" s="5"/>
      <c r="C617" s="5"/>
      <c r="D617" s="5"/>
      <c r="E617" s="5"/>
      <c r="F617" s="5">
        <v>0.58333333333333337</v>
      </c>
      <c r="G617" s="5">
        <v>2.9166666666666665</v>
      </c>
      <c r="H617" s="5"/>
      <c r="I617" s="5">
        <v>3.7833333333333332</v>
      </c>
      <c r="J617" s="5">
        <v>6.6666666666666666E-2</v>
      </c>
      <c r="K617" s="5">
        <v>1.2333333333333334</v>
      </c>
      <c r="L617" s="5"/>
      <c r="M617" s="5"/>
      <c r="N617" s="5">
        <v>8.5833333333333321</v>
      </c>
      <c r="O617" s="5"/>
      <c r="P617" s="5"/>
      <c r="T617" s="6" t="str">
        <f t="shared" si="213"/>
        <v>ARMENIA - ANTIOQUIA</v>
      </c>
      <c r="U617" s="48">
        <f t="shared" si="198"/>
        <v>0</v>
      </c>
      <c r="V617" s="48">
        <f t="shared" si="199"/>
        <v>0</v>
      </c>
      <c r="W617" s="48">
        <f t="shared" si="200"/>
        <v>0</v>
      </c>
      <c r="X617" s="48">
        <f t="shared" si="201"/>
        <v>0</v>
      </c>
      <c r="Y617" s="48">
        <f t="shared" si="202"/>
        <v>0.58333333333333337</v>
      </c>
      <c r="Z617" s="48">
        <f t="shared" si="203"/>
        <v>2.9166666666666665</v>
      </c>
      <c r="AA617" s="48">
        <f t="shared" si="204"/>
        <v>0</v>
      </c>
      <c r="AB617" s="48">
        <f t="shared" si="205"/>
        <v>3.7833333333333332</v>
      </c>
      <c r="AC617" s="48">
        <f t="shared" si="206"/>
        <v>6.6666666666666666E-2</v>
      </c>
      <c r="AD617" s="48">
        <f t="shared" si="207"/>
        <v>1.2333333333333334</v>
      </c>
      <c r="AE617" s="48">
        <f t="shared" si="208"/>
        <v>0</v>
      </c>
      <c r="AF617" s="48">
        <f t="shared" si="209"/>
        <v>0</v>
      </c>
      <c r="AG617" s="48">
        <f t="shared" si="210"/>
        <v>8.5833333333333321</v>
      </c>
      <c r="AH617" s="48">
        <f t="shared" si="211"/>
        <v>0</v>
      </c>
      <c r="AI617" s="13">
        <f t="shared" si="212"/>
        <v>0</v>
      </c>
      <c r="AJ617" s="24">
        <f t="shared" si="214"/>
        <v>0</v>
      </c>
    </row>
    <row r="618" spans="1:36">
      <c r="A618" s="6" t="s">
        <v>350</v>
      </c>
      <c r="B618" s="5"/>
      <c r="C618" s="5">
        <v>2</v>
      </c>
      <c r="D618" s="5">
        <v>2.0833333333333335</v>
      </c>
      <c r="E618" s="5">
        <v>1.0833333333333333</v>
      </c>
      <c r="F618" s="5"/>
      <c r="G618" s="5">
        <v>1.0833333333333333</v>
      </c>
      <c r="H618" s="5">
        <v>0.91666666666666663</v>
      </c>
      <c r="I618" s="5"/>
      <c r="J618" s="5"/>
      <c r="K618" s="5"/>
      <c r="L618" s="5"/>
      <c r="M618" s="5"/>
      <c r="N618" s="5">
        <v>7.166666666666667</v>
      </c>
      <c r="O618" s="5"/>
      <c r="P618" s="5"/>
      <c r="T618" s="6" t="str">
        <f t="shared" si="213"/>
        <v>BUENAVENTURA</v>
      </c>
      <c r="U618" s="48">
        <f t="shared" si="198"/>
        <v>0</v>
      </c>
      <c r="V618" s="48">
        <f t="shared" si="199"/>
        <v>2</v>
      </c>
      <c r="W618" s="48">
        <f t="shared" si="200"/>
        <v>2.0833333333333335</v>
      </c>
      <c r="X618" s="48">
        <f t="shared" si="201"/>
        <v>1.0833333333333333</v>
      </c>
      <c r="Y618" s="48">
        <f t="shared" si="202"/>
        <v>0</v>
      </c>
      <c r="Z618" s="48">
        <f t="shared" si="203"/>
        <v>1.0833333333333333</v>
      </c>
      <c r="AA618" s="48">
        <f t="shared" si="204"/>
        <v>0.91666666666666663</v>
      </c>
      <c r="AB618" s="48">
        <f t="shared" si="205"/>
        <v>0</v>
      </c>
      <c r="AC618" s="48">
        <f t="shared" si="206"/>
        <v>0</v>
      </c>
      <c r="AD618" s="48">
        <f t="shared" si="207"/>
        <v>0</v>
      </c>
      <c r="AE618" s="48">
        <f t="shared" si="208"/>
        <v>0</v>
      </c>
      <c r="AF618" s="48">
        <f t="shared" si="209"/>
        <v>0</v>
      </c>
      <c r="AG618" s="48">
        <f t="shared" si="210"/>
        <v>7.166666666666667</v>
      </c>
      <c r="AH618" s="48">
        <f t="shared" si="211"/>
        <v>0</v>
      </c>
      <c r="AI618" s="13">
        <f t="shared" si="212"/>
        <v>0</v>
      </c>
      <c r="AJ618" s="24">
        <f t="shared" si="214"/>
        <v>0</v>
      </c>
    </row>
    <row r="619" spans="1:36">
      <c r="A619" s="6" t="s">
        <v>58</v>
      </c>
      <c r="B619" s="5"/>
      <c r="C619" s="5"/>
      <c r="D619" s="5"/>
      <c r="E619" s="5"/>
      <c r="F619" s="5">
        <v>0.05</v>
      </c>
      <c r="G619" s="5">
        <v>3.5166666666666666</v>
      </c>
      <c r="H619" s="5"/>
      <c r="I619" s="5"/>
      <c r="J619" s="5"/>
      <c r="K619" s="5"/>
      <c r="L619" s="5"/>
      <c r="M619" s="5"/>
      <c r="N619" s="5">
        <v>3.5666666666666664</v>
      </c>
      <c r="O619" s="5"/>
      <c r="P619" s="5"/>
      <c r="T619" s="6" t="str">
        <f t="shared" si="213"/>
        <v>UBALA</v>
      </c>
      <c r="U619" s="48">
        <f t="shared" si="198"/>
        <v>0</v>
      </c>
      <c r="V619" s="48">
        <f t="shared" si="199"/>
        <v>0</v>
      </c>
      <c r="W619" s="48">
        <f t="shared" si="200"/>
        <v>0</v>
      </c>
      <c r="X619" s="48">
        <f t="shared" si="201"/>
        <v>0</v>
      </c>
      <c r="Y619" s="48">
        <f t="shared" si="202"/>
        <v>0.05</v>
      </c>
      <c r="Z619" s="48">
        <f t="shared" si="203"/>
        <v>3.5166666666666666</v>
      </c>
      <c r="AA619" s="48">
        <f t="shared" si="204"/>
        <v>0</v>
      </c>
      <c r="AB619" s="48">
        <f t="shared" si="205"/>
        <v>0</v>
      </c>
      <c r="AC619" s="48">
        <f t="shared" si="206"/>
        <v>0</v>
      </c>
      <c r="AD619" s="48">
        <f t="shared" si="207"/>
        <v>0</v>
      </c>
      <c r="AE619" s="48">
        <f t="shared" si="208"/>
        <v>0</v>
      </c>
      <c r="AF619" s="48">
        <f t="shared" si="209"/>
        <v>0</v>
      </c>
      <c r="AG619" s="48">
        <f t="shared" si="210"/>
        <v>3.5666666666666664</v>
      </c>
      <c r="AH619" s="48">
        <f t="shared" si="211"/>
        <v>0</v>
      </c>
      <c r="AI619" s="13">
        <f t="shared" si="212"/>
        <v>0</v>
      </c>
      <c r="AJ619" s="24">
        <f t="shared" si="214"/>
        <v>0</v>
      </c>
    </row>
    <row r="620" spans="1:36">
      <c r="A620" s="6" t="s">
        <v>442</v>
      </c>
      <c r="B620" s="5"/>
      <c r="C620" s="5"/>
      <c r="D620" s="5"/>
      <c r="E620" s="5"/>
      <c r="F620" s="5"/>
      <c r="G620" s="5"/>
      <c r="H620" s="5">
        <v>3.0333333333333332</v>
      </c>
      <c r="I620" s="5"/>
      <c r="J620" s="5"/>
      <c r="K620" s="5"/>
      <c r="L620" s="5"/>
      <c r="M620" s="5"/>
      <c r="N620" s="5">
        <v>3.0333333333333332</v>
      </c>
      <c r="O620" s="5"/>
      <c r="P620" s="5"/>
      <c r="T620" s="6" t="str">
        <f t="shared" si="213"/>
        <v>CARACOLI</v>
      </c>
      <c r="U620" s="48">
        <f t="shared" si="198"/>
        <v>0</v>
      </c>
      <c r="V620" s="48">
        <f t="shared" si="199"/>
        <v>0</v>
      </c>
      <c r="W620" s="48">
        <f t="shared" si="200"/>
        <v>0</v>
      </c>
      <c r="X620" s="48">
        <f t="shared" si="201"/>
        <v>0</v>
      </c>
      <c r="Y620" s="48">
        <f t="shared" si="202"/>
        <v>0</v>
      </c>
      <c r="Z620" s="48">
        <f t="shared" si="203"/>
        <v>0</v>
      </c>
      <c r="AA620" s="48">
        <f t="shared" si="204"/>
        <v>3.0333333333333332</v>
      </c>
      <c r="AB620" s="48">
        <f t="shared" si="205"/>
        <v>0</v>
      </c>
      <c r="AC620" s="48">
        <f t="shared" si="206"/>
        <v>0</v>
      </c>
      <c r="AD620" s="48">
        <f t="shared" si="207"/>
        <v>0</v>
      </c>
      <c r="AE620" s="48">
        <f t="shared" si="208"/>
        <v>0</v>
      </c>
      <c r="AF620" s="48">
        <f t="shared" si="209"/>
        <v>0</v>
      </c>
      <c r="AG620" s="48">
        <f t="shared" si="210"/>
        <v>3.0333333333333332</v>
      </c>
      <c r="AH620" s="48">
        <f t="shared" si="211"/>
        <v>0</v>
      </c>
      <c r="AI620" s="13">
        <f t="shared" si="212"/>
        <v>0</v>
      </c>
      <c r="AJ620" s="24">
        <f t="shared" si="214"/>
        <v>0</v>
      </c>
    </row>
    <row r="621" spans="1:36">
      <c r="A621" s="6" t="s">
        <v>296</v>
      </c>
      <c r="B621" s="5">
        <v>0.6</v>
      </c>
      <c r="C621" s="5"/>
      <c r="D621" s="5"/>
      <c r="E621" s="5"/>
      <c r="F621" s="5">
        <v>1.6</v>
      </c>
      <c r="G621" s="5">
        <v>0.05</v>
      </c>
      <c r="H621" s="5"/>
      <c r="I621" s="5">
        <v>2.4</v>
      </c>
      <c r="J621" s="5">
        <v>6</v>
      </c>
      <c r="K621" s="5">
        <v>4.5333333333333332</v>
      </c>
      <c r="L621" s="5">
        <v>4.05</v>
      </c>
      <c r="M621" s="5"/>
      <c r="N621" s="5">
        <v>19.233333333333334</v>
      </c>
      <c r="O621" s="5"/>
      <c r="P621" s="5"/>
      <c r="T621" s="6" t="str">
        <f t="shared" si="213"/>
        <v>MEDINA</v>
      </c>
      <c r="U621" s="48">
        <f t="shared" si="198"/>
        <v>0.6</v>
      </c>
      <c r="V621" s="48">
        <f t="shared" si="199"/>
        <v>0</v>
      </c>
      <c r="W621" s="48">
        <f t="shared" si="200"/>
        <v>0</v>
      </c>
      <c r="X621" s="48">
        <f t="shared" si="201"/>
        <v>0</v>
      </c>
      <c r="Y621" s="48">
        <f t="shared" si="202"/>
        <v>1.6</v>
      </c>
      <c r="Z621" s="48">
        <f t="shared" si="203"/>
        <v>0.05</v>
      </c>
      <c r="AA621" s="48">
        <f t="shared" si="204"/>
        <v>0</v>
      </c>
      <c r="AB621" s="48">
        <f t="shared" si="205"/>
        <v>2.4</v>
      </c>
      <c r="AC621" s="48">
        <f t="shared" si="206"/>
        <v>6</v>
      </c>
      <c r="AD621" s="48">
        <f t="shared" si="207"/>
        <v>4.5333333333333332</v>
      </c>
      <c r="AE621" s="48">
        <f t="shared" si="208"/>
        <v>4.05</v>
      </c>
      <c r="AF621" s="48">
        <f t="shared" si="209"/>
        <v>0</v>
      </c>
      <c r="AG621" s="48">
        <f t="shared" si="210"/>
        <v>19.233333333333334</v>
      </c>
      <c r="AH621" s="48">
        <f t="shared" si="211"/>
        <v>0</v>
      </c>
      <c r="AI621" s="13">
        <f t="shared" si="212"/>
        <v>0</v>
      </c>
      <c r="AJ621" s="24">
        <f t="shared" si="214"/>
        <v>0</v>
      </c>
    </row>
    <row r="622" spans="1:36">
      <c r="A622" s="6" t="s">
        <v>444</v>
      </c>
      <c r="B622" s="5"/>
      <c r="C622" s="5"/>
      <c r="D622" s="5"/>
      <c r="E622" s="5"/>
      <c r="F622" s="5"/>
      <c r="G622" s="5"/>
      <c r="H622" s="5">
        <v>53.083333333333336</v>
      </c>
      <c r="I622" s="5">
        <v>0.71666666666666667</v>
      </c>
      <c r="J622" s="5"/>
      <c r="K622" s="5"/>
      <c r="L622" s="5"/>
      <c r="M622" s="5"/>
      <c r="N622" s="5">
        <v>53.800000000000004</v>
      </c>
      <c r="O622" s="5"/>
      <c r="P622" s="5"/>
      <c r="T622" s="6" t="str">
        <f t="shared" si="213"/>
        <v>COCORNA</v>
      </c>
      <c r="U622" s="48">
        <f t="shared" si="198"/>
        <v>0</v>
      </c>
      <c r="V622" s="48">
        <f t="shared" si="199"/>
        <v>0</v>
      </c>
      <c r="W622" s="48">
        <f t="shared" si="200"/>
        <v>0</v>
      </c>
      <c r="X622" s="48">
        <f t="shared" si="201"/>
        <v>0</v>
      </c>
      <c r="Y622" s="48">
        <f t="shared" si="202"/>
        <v>0</v>
      </c>
      <c r="Z622" s="48">
        <f t="shared" si="203"/>
        <v>0</v>
      </c>
      <c r="AA622" s="48">
        <f t="shared" si="204"/>
        <v>53.083333333333336</v>
      </c>
      <c r="AB622" s="48">
        <f t="shared" si="205"/>
        <v>0.71666666666666667</v>
      </c>
      <c r="AC622" s="48">
        <f t="shared" si="206"/>
        <v>0</v>
      </c>
      <c r="AD622" s="48">
        <f t="shared" si="207"/>
        <v>0</v>
      </c>
      <c r="AE622" s="48">
        <f t="shared" si="208"/>
        <v>0</v>
      </c>
      <c r="AF622" s="48">
        <f t="shared" si="209"/>
        <v>0</v>
      </c>
      <c r="AG622" s="48">
        <f t="shared" si="210"/>
        <v>53.800000000000004</v>
      </c>
      <c r="AH622" s="48">
        <f t="shared" si="211"/>
        <v>0</v>
      </c>
      <c r="AI622" s="13">
        <f t="shared" si="212"/>
        <v>0</v>
      </c>
      <c r="AJ622" s="24">
        <f t="shared" si="214"/>
        <v>0</v>
      </c>
    </row>
    <row r="623" spans="1:36">
      <c r="A623" s="6" t="s">
        <v>268</v>
      </c>
      <c r="B623" s="5"/>
      <c r="C623" s="5"/>
      <c r="D623" s="5"/>
      <c r="E623" s="5"/>
      <c r="F623" s="5">
        <v>2.3666666666666667</v>
      </c>
      <c r="G623" s="5"/>
      <c r="H623" s="5"/>
      <c r="I623" s="5"/>
      <c r="J623" s="5"/>
      <c r="K623" s="5"/>
      <c r="L623" s="5"/>
      <c r="M623" s="5"/>
      <c r="N623" s="5">
        <v>2.3666666666666667</v>
      </c>
      <c r="O623" s="5"/>
      <c r="P623" s="5"/>
      <c r="T623" s="6" t="str">
        <f t="shared" si="213"/>
        <v>ANORI</v>
      </c>
      <c r="U623" s="48">
        <f t="shared" si="198"/>
        <v>0</v>
      </c>
      <c r="V623" s="48">
        <f t="shared" si="199"/>
        <v>0</v>
      </c>
      <c r="W623" s="48">
        <f t="shared" si="200"/>
        <v>0</v>
      </c>
      <c r="X623" s="48">
        <f t="shared" si="201"/>
        <v>0</v>
      </c>
      <c r="Y623" s="48">
        <f t="shared" si="202"/>
        <v>2.3666666666666667</v>
      </c>
      <c r="Z623" s="48">
        <f t="shared" si="203"/>
        <v>0</v>
      </c>
      <c r="AA623" s="48">
        <f t="shared" si="204"/>
        <v>0</v>
      </c>
      <c r="AB623" s="48">
        <f t="shared" si="205"/>
        <v>0</v>
      </c>
      <c r="AC623" s="48">
        <f t="shared" si="206"/>
        <v>0</v>
      </c>
      <c r="AD623" s="48">
        <f t="shared" si="207"/>
        <v>0</v>
      </c>
      <c r="AE623" s="48">
        <f t="shared" si="208"/>
        <v>0</v>
      </c>
      <c r="AF623" s="48">
        <f t="shared" si="209"/>
        <v>0</v>
      </c>
      <c r="AG623" s="48">
        <f t="shared" si="210"/>
        <v>2.3666666666666667</v>
      </c>
      <c r="AH623" s="48">
        <f t="shared" si="211"/>
        <v>0</v>
      </c>
      <c r="AI623" s="13">
        <f t="shared" si="212"/>
        <v>0</v>
      </c>
      <c r="AJ623" s="24">
        <f t="shared" si="214"/>
        <v>0</v>
      </c>
    </row>
    <row r="624" spans="1:36">
      <c r="A624" s="6" t="s">
        <v>446</v>
      </c>
      <c r="B624" s="5"/>
      <c r="C624" s="5"/>
      <c r="D624" s="5"/>
      <c r="E624" s="5"/>
      <c r="F624" s="5"/>
      <c r="G624" s="5"/>
      <c r="H624" s="5">
        <v>5</v>
      </c>
      <c r="I624" s="5"/>
      <c r="J624" s="5"/>
      <c r="K624" s="5"/>
      <c r="L624" s="5"/>
      <c r="M624" s="5"/>
      <c r="N624" s="5">
        <v>5</v>
      </c>
      <c r="O624" s="5"/>
      <c r="P624" s="5"/>
      <c r="T624" s="6" t="str">
        <f t="shared" si="213"/>
        <v>SAN ROQUE</v>
      </c>
      <c r="U624" s="48">
        <f t="shared" si="198"/>
        <v>0</v>
      </c>
      <c r="V624" s="48">
        <f t="shared" si="199"/>
        <v>0</v>
      </c>
      <c r="W624" s="48">
        <f t="shared" si="200"/>
        <v>0</v>
      </c>
      <c r="X624" s="48">
        <f t="shared" si="201"/>
        <v>0</v>
      </c>
      <c r="Y624" s="48">
        <f t="shared" si="202"/>
        <v>0</v>
      </c>
      <c r="Z624" s="48">
        <f t="shared" si="203"/>
        <v>0</v>
      </c>
      <c r="AA624" s="48">
        <f t="shared" si="204"/>
        <v>5</v>
      </c>
      <c r="AB624" s="48">
        <f t="shared" si="205"/>
        <v>0</v>
      </c>
      <c r="AC624" s="48">
        <f t="shared" si="206"/>
        <v>0</v>
      </c>
      <c r="AD624" s="48">
        <f t="shared" si="207"/>
        <v>0</v>
      </c>
      <c r="AE624" s="48">
        <f t="shared" si="208"/>
        <v>0</v>
      </c>
      <c r="AF624" s="48">
        <f t="shared" si="209"/>
        <v>0</v>
      </c>
      <c r="AG624" s="48">
        <f t="shared" si="210"/>
        <v>5</v>
      </c>
      <c r="AH624" s="48">
        <f t="shared" si="211"/>
        <v>0</v>
      </c>
      <c r="AI624" s="13">
        <f t="shared" si="212"/>
        <v>0</v>
      </c>
      <c r="AJ624" s="24">
        <f t="shared" si="214"/>
        <v>0</v>
      </c>
    </row>
    <row r="625" spans="1:36">
      <c r="A625" s="6" t="s">
        <v>298</v>
      </c>
      <c r="B625" s="5">
        <v>9</v>
      </c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>
        <v>9</v>
      </c>
      <c r="O625" s="5"/>
      <c r="P625" s="5"/>
      <c r="T625" s="6" t="str">
        <f t="shared" si="213"/>
        <v>NEMOCON</v>
      </c>
      <c r="U625" s="48">
        <f t="shared" si="198"/>
        <v>9</v>
      </c>
      <c r="V625" s="48">
        <f t="shared" si="199"/>
        <v>0</v>
      </c>
      <c r="W625" s="48">
        <f t="shared" si="200"/>
        <v>0</v>
      </c>
      <c r="X625" s="48">
        <f t="shared" si="201"/>
        <v>0</v>
      </c>
      <c r="Y625" s="48">
        <f t="shared" si="202"/>
        <v>0</v>
      </c>
      <c r="Z625" s="48">
        <f t="shared" si="203"/>
        <v>0</v>
      </c>
      <c r="AA625" s="48">
        <f t="shared" si="204"/>
        <v>0</v>
      </c>
      <c r="AB625" s="48">
        <f t="shared" si="205"/>
        <v>0</v>
      </c>
      <c r="AC625" s="48">
        <f t="shared" si="206"/>
        <v>0</v>
      </c>
      <c r="AD625" s="48">
        <f t="shared" si="207"/>
        <v>0</v>
      </c>
      <c r="AE625" s="48">
        <f t="shared" si="208"/>
        <v>0</v>
      </c>
      <c r="AF625" s="48">
        <f t="shared" si="209"/>
        <v>0</v>
      </c>
      <c r="AG625" s="48">
        <f t="shared" si="210"/>
        <v>9</v>
      </c>
      <c r="AH625" s="48">
        <f t="shared" si="211"/>
        <v>0</v>
      </c>
      <c r="AI625" s="13">
        <f t="shared" si="212"/>
        <v>0</v>
      </c>
      <c r="AJ625" s="24">
        <f t="shared" si="214"/>
        <v>0</v>
      </c>
    </row>
    <row r="626" spans="1:36">
      <c r="A626" s="6" t="s">
        <v>258</v>
      </c>
      <c r="B626" s="5"/>
      <c r="C626" s="5">
        <v>1.25</v>
      </c>
      <c r="D626" s="5"/>
      <c r="E626" s="5"/>
      <c r="F626" s="5">
        <v>1.05</v>
      </c>
      <c r="G626" s="5"/>
      <c r="H626" s="5">
        <v>1.0666666666666667</v>
      </c>
      <c r="I626" s="5"/>
      <c r="J626" s="5"/>
      <c r="K626" s="5"/>
      <c r="L626" s="5"/>
      <c r="M626" s="5"/>
      <c r="N626" s="5">
        <v>3.3666666666666663</v>
      </c>
      <c r="O626" s="5"/>
      <c r="P626" s="5"/>
      <c r="T626" s="6" t="str">
        <f t="shared" si="213"/>
        <v>GUAYATA</v>
      </c>
      <c r="U626" s="48">
        <f t="shared" si="198"/>
        <v>0</v>
      </c>
      <c r="V626" s="48">
        <f t="shared" si="199"/>
        <v>1.25</v>
      </c>
      <c r="W626" s="48">
        <f t="shared" si="200"/>
        <v>0</v>
      </c>
      <c r="X626" s="48">
        <f t="shared" si="201"/>
        <v>0</v>
      </c>
      <c r="Y626" s="48">
        <f t="shared" si="202"/>
        <v>1.05</v>
      </c>
      <c r="Z626" s="48">
        <f t="shared" si="203"/>
        <v>0</v>
      </c>
      <c r="AA626" s="48">
        <f t="shared" si="204"/>
        <v>1.0666666666666667</v>
      </c>
      <c r="AB626" s="48">
        <f t="shared" si="205"/>
        <v>0</v>
      </c>
      <c r="AC626" s="48">
        <f t="shared" si="206"/>
        <v>0</v>
      </c>
      <c r="AD626" s="48">
        <f t="shared" si="207"/>
        <v>0</v>
      </c>
      <c r="AE626" s="48">
        <f t="shared" si="208"/>
        <v>0</v>
      </c>
      <c r="AF626" s="48">
        <f t="shared" si="209"/>
        <v>0</v>
      </c>
      <c r="AG626" s="48">
        <f t="shared" si="210"/>
        <v>3.3666666666666663</v>
      </c>
      <c r="AH626" s="48">
        <f t="shared" si="211"/>
        <v>0</v>
      </c>
      <c r="AI626" s="13">
        <f t="shared" si="212"/>
        <v>0</v>
      </c>
      <c r="AJ626" s="24">
        <f t="shared" si="214"/>
        <v>0</v>
      </c>
    </row>
    <row r="627" spans="1:36">
      <c r="A627" s="6" t="s">
        <v>52</v>
      </c>
      <c r="B627" s="5">
        <v>8.1</v>
      </c>
      <c r="C627" s="5">
        <v>5.8</v>
      </c>
      <c r="D627" s="5"/>
      <c r="E627" s="5"/>
      <c r="F627" s="5"/>
      <c r="G627" s="5">
        <v>1.45</v>
      </c>
      <c r="H627" s="5"/>
      <c r="I627" s="5"/>
      <c r="J627" s="5"/>
      <c r="K627" s="5"/>
      <c r="L627" s="5"/>
      <c r="M627" s="5"/>
      <c r="N627" s="5">
        <v>15.349999999999998</v>
      </c>
      <c r="O627" s="5"/>
      <c r="P627" s="5"/>
      <c r="T627" s="6" t="str">
        <f t="shared" si="213"/>
        <v>GACHALA</v>
      </c>
      <c r="U627" s="48">
        <f t="shared" si="198"/>
        <v>8.1</v>
      </c>
      <c r="V627" s="48">
        <f t="shared" si="199"/>
        <v>5.8</v>
      </c>
      <c r="W627" s="48">
        <f t="shared" si="200"/>
        <v>0</v>
      </c>
      <c r="X627" s="48">
        <f t="shared" si="201"/>
        <v>0</v>
      </c>
      <c r="Y627" s="48">
        <f t="shared" si="202"/>
        <v>0</v>
      </c>
      <c r="Z627" s="48">
        <f t="shared" si="203"/>
        <v>1.45</v>
      </c>
      <c r="AA627" s="48">
        <f t="shared" si="204"/>
        <v>0</v>
      </c>
      <c r="AB627" s="48">
        <f t="shared" si="205"/>
        <v>0</v>
      </c>
      <c r="AC627" s="48">
        <f t="shared" si="206"/>
        <v>0</v>
      </c>
      <c r="AD627" s="48">
        <f t="shared" si="207"/>
        <v>0</v>
      </c>
      <c r="AE627" s="48">
        <f t="shared" si="208"/>
        <v>0</v>
      </c>
      <c r="AF627" s="48">
        <f t="shared" si="209"/>
        <v>0</v>
      </c>
      <c r="AG627" s="48">
        <f t="shared" si="210"/>
        <v>15.349999999999998</v>
      </c>
      <c r="AH627" s="48">
        <f t="shared" si="211"/>
        <v>0</v>
      </c>
      <c r="AI627" s="13">
        <f t="shared" si="212"/>
        <v>0</v>
      </c>
      <c r="AJ627" s="24">
        <f t="shared" si="214"/>
        <v>0</v>
      </c>
    </row>
    <row r="628" spans="1:36">
      <c r="A628" s="6" t="s">
        <v>450</v>
      </c>
      <c r="B628" s="5"/>
      <c r="C628" s="5"/>
      <c r="D628" s="5"/>
      <c r="E628" s="5"/>
      <c r="F628" s="5"/>
      <c r="G628" s="5"/>
      <c r="H628" s="5">
        <v>2.8833333333333333</v>
      </c>
      <c r="I628" s="5">
        <v>5.0166666666666666</v>
      </c>
      <c r="J628" s="5"/>
      <c r="K628" s="5"/>
      <c r="L628" s="5"/>
      <c r="M628" s="5"/>
      <c r="N628" s="5">
        <v>7.9</v>
      </c>
      <c r="O628" s="5"/>
      <c r="P628" s="5"/>
      <c r="T628" s="6" t="str">
        <f t="shared" si="213"/>
        <v>YOLOMBO</v>
      </c>
      <c r="U628" s="48">
        <f t="shared" si="198"/>
        <v>0</v>
      </c>
      <c r="V628" s="48">
        <f t="shared" si="199"/>
        <v>0</v>
      </c>
      <c r="W628" s="48">
        <f t="shared" si="200"/>
        <v>0</v>
      </c>
      <c r="X628" s="48">
        <f t="shared" si="201"/>
        <v>0</v>
      </c>
      <c r="Y628" s="48">
        <f t="shared" si="202"/>
        <v>0</v>
      </c>
      <c r="Z628" s="48">
        <f t="shared" si="203"/>
        <v>0</v>
      </c>
      <c r="AA628" s="48">
        <f t="shared" si="204"/>
        <v>2.8833333333333333</v>
      </c>
      <c r="AB628" s="48">
        <f t="shared" si="205"/>
        <v>5.0166666666666666</v>
      </c>
      <c r="AC628" s="48">
        <f t="shared" si="206"/>
        <v>0</v>
      </c>
      <c r="AD628" s="48">
        <f t="shared" si="207"/>
        <v>0</v>
      </c>
      <c r="AE628" s="48">
        <f t="shared" si="208"/>
        <v>0</v>
      </c>
      <c r="AF628" s="48">
        <f t="shared" si="209"/>
        <v>0</v>
      </c>
      <c r="AG628" s="48">
        <f t="shared" si="210"/>
        <v>7.9</v>
      </c>
      <c r="AH628" s="48">
        <f t="shared" si="211"/>
        <v>0</v>
      </c>
      <c r="AI628" s="13">
        <f t="shared" si="212"/>
        <v>0</v>
      </c>
      <c r="AJ628" s="24">
        <f t="shared" si="214"/>
        <v>0</v>
      </c>
    </row>
    <row r="629" spans="1:36">
      <c r="A629" s="6" t="s">
        <v>566</v>
      </c>
      <c r="B629" s="5"/>
      <c r="C629" s="5">
        <v>1</v>
      </c>
      <c r="D629" s="5">
        <v>1.05</v>
      </c>
      <c r="E629" s="5"/>
      <c r="F629" s="5"/>
      <c r="G629" s="5"/>
      <c r="H629" s="5"/>
      <c r="I629" s="5"/>
      <c r="J629" s="5"/>
      <c r="K629" s="5"/>
      <c r="L629" s="5"/>
      <c r="M629" s="5"/>
      <c r="N629" s="5">
        <v>2.0499999999999998</v>
      </c>
      <c r="O629" s="5"/>
      <c r="P629" s="5"/>
      <c r="T629" s="6" t="str">
        <f t="shared" si="213"/>
        <v>ACANDÍ</v>
      </c>
      <c r="U629" s="48">
        <f t="shared" si="198"/>
        <v>0</v>
      </c>
      <c r="V629" s="48">
        <f t="shared" si="199"/>
        <v>1</v>
      </c>
      <c r="W629" s="48">
        <f t="shared" si="200"/>
        <v>1.05</v>
      </c>
      <c r="X629" s="48">
        <f t="shared" si="201"/>
        <v>0</v>
      </c>
      <c r="Y629" s="48">
        <f t="shared" si="202"/>
        <v>0</v>
      </c>
      <c r="Z629" s="48">
        <f t="shared" si="203"/>
        <v>0</v>
      </c>
      <c r="AA629" s="48">
        <f t="shared" si="204"/>
        <v>0</v>
      </c>
      <c r="AB629" s="48">
        <f t="shared" si="205"/>
        <v>0</v>
      </c>
      <c r="AC629" s="48">
        <f t="shared" si="206"/>
        <v>0</v>
      </c>
      <c r="AD629" s="48">
        <f t="shared" si="207"/>
        <v>0</v>
      </c>
      <c r="AE629" s="48">
        <f t="shared" si="208"/>
        <v>0</v>
      </c>
      <c r="AF629" s="48">
        <f t="shared" si="209"/>
        <v>0</v>
      </c>
      <c r="AG629" s="48">
        <f t="shared" si="210"/>
        <v>2.0499999999999998</v>
      </c>
      <c r="AH629" s="48">
        <f t="shared" si="211"/>
        <v>0</v>
      </c>
      <c r="AI629" s="13">
        <f t="shared" si="212"/>
        <v>0</v>
      </c>
      <c r="AJ629" s="24">
        <f t="shared" si="214"/>
        <v>0</v>
      </c>
    </row>
    <row r="630" spans="1:36">
      <c r="A630" s="6" t="s">
        <v>22</v>
      </c>
      <c r="B630" s="5"/>
      <c r="C630" s="5"/>
      <c r="D630" s="5"/>
      <c r="E630" s="5"/>
      <c r="F630" s="5"/>
      <c r="G630" s="5"/>
      <c r="H630" s="5">
        <v>1.2166666666666666</v>
      </c>
      <c r="I630" s="5"/>
      <c r="J630" s="5"/>
      <c r="K630" s="5"/>
      <c r="L630" s="5"/>
      <c r="M630" s="5"/>
      <c r="N630" s="5">
        <v>1.2166666666666666</v>
      </c>
      <c r="O630" s="5"/>
      <c r="P630" s="5"/>
      <c r="T630" s="6" t="str">
        <f t="shared" si="213"/>
        <v>ANTIOQUIA</v>
      </c>
      <c r="U630" s="48">
        <f t="shared" si="198"/>
        <v>0</v>
      </c>
      <c r="V630" s="48">
        <f t="shared" si="199"/>
        <v>0</v>
      </c>
      <c r="W630" s="48">
        <f t="shared" si="200"/>
        <v>0</v>
      </c>
      <c r="X630" s="48">
        <f t="shared" si="201"/>
        <v>0</v>
      </c>
      <c r="Y630" s="48">
        <f t="shared" si="202"/>
        <v>0</v>
      </c>
      <c r="Z630" s="48">
        <f t="shared" si="203"/>
        <v>0</v>
      </c>
      <c r="AA630" s="48">
        <f t="shared" si="204"/>
        <v>1.2166666666666666</v>
      </c>
      <c r="AB630" s="48">
        <f t="shared" si="205"/>
        <v>0</v>
      </c>
      <c r="AC630" s="48">
        <f t="shared" si="206"/>
        <v>0</v>
      </c>
      <c r="AD630" s="48">
        <f t="shared" si="207"/>
        <v>0</v>
      </c>
      <c r="AE630" s="48">
        <f t="shared" si="208"/>
        <v>0</v>
      </c>
      <c r="AF630" s="48">
        <f t="shared" si="209"/>
        <v>0</v>
      </c>
      <c r="AG630" s="48">
        <f t="shared" si="210"/>
        <v>1.2166666666666666</v>
      </c>
      <c r="AH630" s="48">
        <f t="shared" si="211"/>
        <v>0</v>
      </c>
      <c r="AI630" s="13">
        <f t="shared" si="212"/>
        <v>0</v>
      </c>
      <c r="AJ630" s="24">
        <f t="shared" si="214"/>
        <v>0</v>
      </c>
    </row>
    <row r="631" spans="1:36">
      <c r="A631" s="6" t="s">
        <v>584</v>
      </c>
      <c r="B631" s="5"/>
      <c r="C631" s="5"/>
      <c r="D631" s="5"/>
      <c r="E631" s="5"/>
      <c r="F631" s="5">
        <v>1.75</v>
      </c>
      <c r="G631" s="5"/>
      <c r="H631" s="5"/>
      <c r="I631" s="5"/>
      <c r="J631" s="5"/>
      <c r="K631" s="5"/>
      <c r="L631" s="5"/>
      <c r="M631" s="5"/>
      <c r="N631" s="5">
        <v>1.75</v>
      </c>
      <c r="O631" s="5"/>
      <c r="P631" s="5"/>
      <c r="T631" s="6" t="str">
        <f t="shared" si="213"/>
        <v>OROCUÉ</v>
      </c>
      <c r="U631" s="48">
        <f t="shared" si="198"/>
        <v>0</v>
      </c>
      <c r="V631" s="48">
        <f t="shared" si="199"/>
        <v>0</v>
      </c>
      <c r="W631" s="48">
        <f t="shared" si="200"/>
        <v>0</v>
      </c>
      <c r="X631" s="48">
        <f t="shared" si="201"/>
        <v>0</v>
      </c>
      <c r="Y631" s="48">
        <f t="shared" si="202"/>
        <v>1.75</v>
      </c>
      <c r="Z631" s="48">
        <f t="shared" si="203"/>
        <v>0</v>
      </c>
      <c r="AA631" s="48">
        <f t="shared" si="204"/>
        <v>0</v>
      </c>
      <c r="AB631" s="48">
        <f t="shared" si="205"/>
        <v>0</v>
      </c>
      <c r="AC631" s="48">
        <f t="shared" si="206"/>
        <v>0</v>
      </c>
      <c r="AD631" s="48">
        <f t="shared" si="207"/>
        <v>0</v>
      </c>
      <c r="AE631" s="48">
        <f t="shared" si="208"/>
        <v>0</v>
      </c>
      <c r="AF631" s="48">
        <f t="shared" si="209"/>
        <v>0</v>
      </c>
      <c r="AG631" s="48">
        <f t="shared" si="210"/>
        <v>1.75</v>
      </c>
      <c r="AH631" s="48">
        <f t="shared" si="211"/>
        <v>0</v>
      </c>
      <c r="AI631" s="13">
        <f t="shared" si="212"/>
        <v>0</v>
      </c>
      <c r="AJ631" s="24">
        <f t="shared" si="214"/>
        <v>0</v>
      </c>
    </row>
    <row r="632" spans="1:36">
      <c r="A632" s="6" t="s">
        <v>453</v>
      </c>
      <c r="B632" s="5"/>
      <c r="C632" s="5"/>
      <c r="D632" s="5"/>
      <c r="E632" s="5"/>
      <c r="F632" s="5"/>
      <c r="G632" s="5"/>
      <c r="H632" s="5">
        <v>0.58333333333333337</v>
      </c>
      <c r="I632" s="5"/>
      <c r="J632" s="5"/>
      <c r="K632" s="5"/>
      <c r="L632" s="5"/>
      <c r="M632" s="5"/>
      <c r="N632" s="5">
        <v>0.58333333333333337</v>
      </c>
      <c r="O632" s="5"/>
      <c r="P632" s="5"/>
      <c r="T632" s="6" t="str">
        <f t="shared" si="213"/>
        <v>CONDOTO</v>
      </c>
      <c r="U632" s="48">
        <f t="shared" si="198"/>
        <v>0</v>
      </c>
      <c r="V632" s="48">
        <f t="shared" si="199"/>
        <v>0</v>
      </c>
      <c r="W632" s="48">
        <f t="shared" si="200"/>
        <v>0</v>
      </c>
      <c r="X632" s="48">
        <f t="shared" si="201"/>
        <v>0</v>
      </c>
      <c r="Y632" s="48">
        <f t="shared" si="202"/>
        <v>0</v>
      </c>
      <c r="Z632" s="48">
        <f t="shared" si="203"/>
        <v>0</v>
      </c>
      <c r="AA632" s="48">
        <f t="shared" si="204"/>
        <v>0.58333333333333337</v>
      </c>
      <c r="AB632" s="48">
        <f t="shared" si="205"/>
        <v>0</v>
      </c>
      <c r="AC632" s="48">
        <f t="shared" si="206"/>
        <v>0</v>
      </c>
      <c r="AD632" s="48">
        <f t="shared" si="207"/>
        <v>0</v>
      </c>
      <c r="AE632" s="48">
        <f t="shared" si="208"/>
        <v>0</v>
      </c>
      <c r="AF632" s="48">
        <f t="shared" si="209"/>
        <v>0</v>
      </c>
      <c r="AG632" s="48">
        <f t="shared" si="210"/>
        <v>0.58333333333333337</v>
      </c>
      <c r="AH632" s="48">
        <f t="shared" si="211"/>
        <v>0</v>
      </c>
      <c r="AI632" s="13">
        <f t="shared" si="212"/>
        <v>0</v>
      </c>
      <c r="AJ632" s="24">
        <f t="shared" si="214"/>
        <v>0</v>
      </c>
    </row>
    <row r="633" spans="1:36">
      <c r="A633" s="6" t="s">
        <v>613</v>
      </c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>
        <v>1.1000000000000001</v>
      </c>
      <c r="M633" s="5">
        <v>3.1</v>
      </c>
      <c r="N633" s="5">
        <v>4.2</v>
      </c>
      <c r="O633" s="5"/>
      <c r="P633" s="5"/>
      <c r="T633" s="6" t="str">
        <f t="shared" si="213"/>
        <v>SAN SEBASTIÁN DE MARIQUITA</v>
      </c>
      <c r="U633" s="48">
        <f t="shared" si="198"/>
        <v>0</v>
      </c>
      <c r="V633" s="48">
        <f t="shared" si="199"/>
        <v>0</v>
      </c>
      <c r="W633" s="48">
        <f t="shared" si="200"/>
        <v>0</v>
      </c>
      <c r="X633" s="48">
        <f t="shared" si="201"/>
        <v>0</v>
      </c>
      <c r="Y633" s="48">
        <f t="shared" si="202"/>
        <v>0</v>
      </c>
      <c r="Z633" s="48">
        <f t="shared" si="203"/>
        <v>0</v>
      </c>
      <c r="AA633" s="48">
        <f t="shared" si="204"/>
        <v>0</v>
      </c>
      <c r="AB633" s="48">
        <f t="shared" si="205"/>
        <v>0</v>
      </c>
      <c r="AC633" s="48">
        <f t="shared" si="206"/>
        <v>0</v>
      </c>
      <c r="AD633" s="48">
        <f t="shared" si="207"/>
        <v>0</v>
      </c>
      <c r="AE633" s="48">
        <f t="shared" si="208"/>
        <v>1.1000000000000001</v>
      </c>
      <c r="AF633" s="48">
        <f t="shared" si="209"/>
        <v>3.1</v>
      </c>
      <c r="AG633" s="48">
        <f t="shared" si="210"/>
        <v>4.2</v>
      </c>
      <c r="AH633" s="48">
        <f t="shared" si="211"/>
        <v>0</v>
      </c>
      <c r="AI633" s="13">
        <f t="shared" si="212"/>
        <v>0</v>
      </c>
      <c r="AJ633" s="24">
        <f t="shared" si="214"/>
        <v>0</v>
      </c>
    </row>
    <row r="634" spans="1:36">
      <c r="A634" s="6" t="s">
        <v>455</v>
      </c>
      <c r="B634" s="5"/>
      <c r="C634" s="5"/>
      <c r="D634" s="5"/>
      <c r="E634" s="5"/>
      <c r="F634" s="5"/>
      <c r="G634" s="5"/>
      <c r="H634" s="5">
        <v>4.2</v>
      </c>
      <c r="I634" s="5"/>
      <c r="J634" s="5"/>
      <c r="K634" s="5"/>
      <c r="L634" s="5"/>
      <c r="M634" s="5"/>
      <c r="N634" s="5">
        <v>4.2</v>
      </c>
      <c r="O634" s="5"/>
      <c r="P634" s="5"/>
      <c r="T634" s="6" t="str">
        <f t="shared" si="213"/>
        <v>LA ROMELIA</v>
      </c>
      <c r="U634" s="48">
        <f t="shared" si="198"/>
        <v>0</v>
      </c>
      <c r="V634" s="48">
        <f t="shared" si="199"/>
        <v>0</v>
      </c>
      <c r="W634" s="48">
        <f t="shared" si="200"/>
        <v>0</v>
      </c>
      <c r="X634" s="48">
        <f t="shared" si="201"/>
        <v>0</v>
      </c>
      <c r="Y634" s="48">
        <f t="shared" si="202"/>
        <v>0</v>
      </c>
      <c r="Z634" s="48">
        <f t="shared" si="203"/>
        <v>0</v>
      </c>
      <c r="AA634" s="48">
        <f t="shared" si="204"/>
        <v>4.2</v>
      </c>
      <c r="AB634" s="48">
        <f t="shared" si="205"/>
        <v>0</v>
      </c>
      <c r="AC634" s="48">
        <f t="shared" si="206"/>
        <v>0</v>
      </c>
      <c r="AD634" s="48">
        <f t="shared" si="207"/>
        <v>0</v>
      </c>
      <c r="AE634" s="48">
        <f t="shared" si="208"/>
        <v>0</v>
      </c>
      <c r="AF634" s="48">
        <f t="shared" si="209"/>
        <v>0</v>
      </c>
      <c r="AG634" s="48">
        <f t="shared" si="210"/>
        <v>4.2</v>
      </c>
      <c r="AH634" s="48">
        <f t="shared" si="211"/>
        <v>0</v>
      </c>
      <c r="AI634" s="13">
        <f t="shared" si="212"/>
        <v>0</v>
      </c>
      <c r="AJ634" s="24">
        <f t="shared" si="214"/>
        <v>0</v>
      </c>
    </row>
    <row r="635" spans="1:36">
      <c r="A635" s="6" t="s">
        <v>624</v>
      </c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>
        <v>3.0166666666666666</v>
      </c>
      <c r="N635" s="5">
        <v>3.0166666666666666</v>
      </c>
      <c r="O635" s="5"/>
      <c r="P635" s="5"/>
      <c r="T635" s="6" t="str">
        <f t="shared" si="213"/>
        <v>BELMIRA</v>
      </c>
      <c r="U635" s="48">
        <f t="shared" si="198"/>
        <v>0</v>
      </c>
      <c r="V635" s="48">
        <f t="shared" si="199"/>
        <v>0</v>
      </c>
      <c r="W635" s="48">
        <f t="shared" si="200"/>
        <v>0</v>
      </c>
      <c r="X635" s="48">
        <f t="shared" si="201"/>
        <v>0</v>
      </c>
      <c r="Y635" s="48">
        <f t="shared" si="202"/>
        <v>0</v>
      </c>
      <c r="Z635" s="48">
        <f t="shared" si="203"/>
        <v>0</v>
      </c>
      <c r="AA635" s="48">
        <f t="shared" si="204"/>
        <v>0</v>
      </c>
      <c r="AB635" s="48">
        <f t="shared" si="205"/>
        <v>0</v>
      </c>
      <c r="AC635" s="48">
        <f t="shared" si="206"/>
        <v>0</v>
      </c>
      <c r="AD635" s="48">
        <f t="shared" si="207"/>
        <v>0</v>
      </c>
      <c r="AE635" s="48">
        <f t="shared" si="208"/>
        <v>0</v>
      </c>
      <c r="AF635" s="48">
        <f t="shared" si="209"/>
        <v>3.0166666666666666</v>
      </c>
      <c r="AG635" s="48">
        <f t="shared" si="210"/>
        <v>3.0166666666666666</v>
      </c>
      <c r="AH635" s="48">
        <f t="shared" si="211"/>
        <v>0</v>
      </c>
      <c r="AI635" s="13">
        <f t="shared" si="212"/>
        <v>0</v>
      </c>
      <c r="AJ635" s="24">
        <f t="shared" si="214"/>
        <v>0</v>
      </c>
    </row>
    <row r="636" spans="1:36" hidden="1">
      <c r="A636" s="6" t="s">
        <v>457</v>
      </c>
      <c r="B636" s="5"/>
      <c r="C636" s="5"/>
      <c r="D636" s="5"/>
      <c r="E636" s="5"/>
      <c r="F636" s="5"/>
      <c r="G636" s="5"/>
      <c r="H636" s="5">
        <v>2.0666666666666669</v>
      </c>
      <c r="I636" s="5"/>
      <c r="J636" s="5"/>
      <c r="K636" s="5">
        <v>2.0499999999999998</v>
      </c>
      <c r="L636" s="5"/>
      <c r="M636" s="5"/>
      <c r="N636" s="5">
        <v>4.1166666666666671</v>
      </c>
      <c r="O636" s="5"/>
      <c r="P636" s="5"/>
      <c r="T636" s="6" t="str">
        <f t="shared" si="213"/>
        <v>PACOA</v>
      </c>
      <c r="U636" s="48">
        <f t="shared" si="198"/>
        <v>0</v>
      </c>
      <c r="V636" s="48">
        <f t="shared" si="199"/>
        <v>0</v>
      </c>
      <c r="W636" s="48">
        <f t="shared" si="200"/>
        <v>0</v>
      </c>
      <c r="X636" s="48">
        <f t="shared" si="201"/>
        <v>0</v>
      </c>
      <c r="Y636" s="48">
        <f t="shared" si="202"/>
        <v>0</v>
      </c>
      <c r="Z636" s="48">
        <f t="shared" si="203"/>
        <v>0</v>
      </c>
      <c r="AA636" s="48">
        <f t="shared" si="204"/>
        <v>2.0666666666666669</v>
      </c>
      <c r="AB636" s="48">
        <f t="shared" si="205"/>
        <v>0</v>
      </c>
      <c r="AC636" s="48">
        <f t="shared" si="206"/>
        <v>0</v>
      </c>
      <c r="AD636" s="48">
        <f t="shared" si="207"/>
        <v>2.0499999999999998</v>
      </c>
      <c r="AE636" s="48">
        <f t="shared" si="208"/>
        <v>0</v>
      </c>
      <c r="AF636" s="48">
        <f t="shared" si="209"/>
        <v>0</v>
      </c>
      <c r="AG636" s="48">
        <f t="shared" si="210"/>
        <v>4.1166666666666671</v>
      </c>
      <c r="AH636" s="48">
        <f t="shared" si="211"/>
        <v>0</v>
      </c>
      <c r="AI636" s="13">
        <f t="shared" si="212"/>
        <v>0</v>
      </c>
      <c r="AJ636" s="24">
        <f t="shared" si="214"/>
        <v>0</v>
      </c>
    </row>
    <row r="637" spans="1:36" hidden="1">
      <c r="A637" s="6" t="s">
        <v>638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>
        <v>3.1166666666666667</v>
      </c>
      <c r="N637" s="5">
        <v>3.1166666666666667</v>
      </c>
      <c r="O637" s="5"/>
      <c r="P637" s="5"/>
      <c r="T637" s="6" t="str">
        <f t="shared" si="213"/>
        <v>MONTELÍBANO</v>
      </c>
      <c r="U637" s="48">
        <f t="shared" si="198"/>
        <v>0</v>
      </c>
      <c r="V637" s="48">
        <f t="shared" si="199"/>
        <v>0</v>
      </c>
      <c r="W637" s="48">
        <f t="shared" si="200"/>
        <v>0</v>
      </c>
      <c r="X637" s="48">
        <f t="shared" si="201"/>
        <v>0</v>
      </c>
      <c r="Y637" s="48">
        <f t="shared" si="202"/>
        <v>0</v>
      </c>
      <c r="Z637" s="48">
        <f t="shared" si="203"/>
        <v>0</v>
      </c>
      <c r="AA637" s="48">
        <f t="shared" si="204"/>
        <v>0</v>
      </c>
      <c r="AB637" s="48">
        <f t="shared" si="205"/>
        <v>0</v>
      </c>
      <c r="AC637" s="48">
        <f t="shared" si="206"/>
        <v>0</v>
      </c>
      <c r="AD637" s="48">
        <f t="shared" si="207"/>
        <v>0</v>
      </c>
      <c r="AE637" s="48">
        <f t="shared" si="208"/>
        <v>0</v>
      </c>
      <c r="AF637" s="48">
        <f t="shared" si="209"/>
        <v>3.1166666666666667</v>
      </c>
      <c r="AG637" s="48">
        <f t="shared" si="210"/>
        <v>3.1166666666666667</v>
      </c>
      <c r="AH637" s="48">
        <f t="shared" si="211"/>
        <v>0</v>
      </c>
      <c r="AI637" s="13">
        <f t="shared" si="212"/>
        <v>0</v>
      </c>
      <c r="AJ637" s="24">
        <f t="shared" si="214"/>
        <v>0</v>
      </c>
    </row>
    <row r="638" spans="1:36" hidden="1">
      <c r="A638" s="6" t="s">
        <v>468</v>
      </c>
      <c r="B638" s="5"/>
      <c r="C638" s="5"/>
      <c r="D638" s="5"/>
      <c r="E638" s="5"/>
      <c r="F638" s="5"/>
      <c r="G638" s="5"/>
      <c r="H638" s="5"/>
      <c r="I638" s="5">
        <v>0.7</v>
      </c>
      <c r="J638" s="5"/>
      <c r="K638" s="5"/>
      <c r="L638" s="5"/>
      <c r="M638" s="5"/>
      <c r="N638" s="5">
        <v>0.7</v>
      </c>
      <c r="O638" s="5"/>
      <c r="P638" s="5"/>
      <c r="T638" s="6" t="str">
        <f t="shared" si="213"/>
        <v>ARGELIA</v>
      </c>
      <c r="U638" s="48">
        <f t="shared" si="198"/>
        <v>0</v>
      </c>
      <c r="V638" s="48">
        <f t="shared" si="199"/>
        <v>0</v>
      </c>
      <c r="W638" s="48">
        <f t="shared" si="200"/>
        <v>0</v>
      </c>
      <c r="X638" s="48">
        <f t="shared" si="201"/>
        <v>0</v>
      </c>
      <c r="Y638" s="48">
        <f t="shared" si="202"/>
        <v>0</v>
      </c>
      <c r="Z638" s="48">
        <f t="shared" si="203"/>
        <v>0</v>
      </c>
      <c r="AA638" s="48">
        <f t="shared" si="204"/>
        <v>0</v>
      </c>
      <c r="AB638" s="48">
        <f t="shared" si="205"/>
        <v>0.7</v>
      </c>
      <c r="AC638" s="48">
        <f t="shared" si="206"/>
        <v>0</v>
      </c>
      <c r="AD638" s="48">
        <f t="shared" si="207"/>
        <v>0</v>
      </c>
      <c r="AE638" s="48">
        <f t="shared" si="208"/>
        <v>0</v>
      </c>
      <c r="AF638" s="48">
        <f t="shared" si="209"/>
        <v>0</v>
      </c>
      <c r="AG638" s="48">
        <f t="shared" si="210"/>
        <v>0.7</v>
      </c>
      <c r="AH638" s="48">
        <f t="shared" si="211"/>
        <v>0</v>
      </c>
      <c r="AI638" s="13">
        <f t="shared" si="212"/>
        <v>0</v>
      </c>
      <c r="AJ638" s="24">
        <f t="shared" si="214"/>
        <v>0</v>
      </c>
    </row>
    <row r="639" spans="1:36" hidden="1">
      <c r="A639" s="6" t="s">
        <v>193</v>
      </c>
      <c r="B639" s="5"/>
      <c r="C639" s="5">
        <v>4.0166666666666666</v>
      </c>
      <c r="D639" s="5"/>
      <c r="E639" s="5"/>
      <c r="F639" s="5">
        <v>2.0166666666666666</v>
      </c>
      <c r="G639" s="5">
        <v>3.0666666666666664</v>
      </c>
      <c r="H639" s="5">
        <v>6.1833333333333327</v>
      </c>
      <c r="I639" s="5">
        <v>8.3333333333333329E-2</v>
      </c>
      <c r="J639" s="5"/>
      <c r="K639" s="5"/>
      <c r="L639" s="5">
        <v>5.95</v>
      </c>
      <c r="M639" s="5"/>
      <c r="N639" s="5">
        <v>21.316666666666666</v>
      </c>
      <c r="O639" s="5"/>
      <c r="P639" s="5"/>
      <c r="T639" s="6" t="str">
        <f t="shared" si="213"/>
        <v>SOLANO</v>
      </c>
      <c r="U639" s="48">
        <f t="shared" si="198"/>
        <v>0</v>
      </c>
      <c r="V639" s="48">
        <f t="shared" si="199"/>
        <v>4.0166666666666666</v>
      </c>
      <c r="W639" s="48">
        <f t="shared" si="200"/>
        <v>0</v>
      </c>
      <c r="X639" s="48">
        <f t="shared" si="201"/>
        <v>0</v>
      </c>
      <c r="Y639" s="48">
        <f t="shared" si="202"/>
        <v>2.0166666666666666</v>
      </c>
      <c r="Z639" s="48">
        <f t="shared" si="203"/>
        <v>3.0666666666666664</v>
      </c>
      <c r="AA639" s="48">
        <f t="shared" si="204"/>
        <v>6.1833333333333327</v>
      </c>
      <c r="AB639" s="48">
        <f t="shared" si="205"/>
        <v>8.3333333333333329E-2</v>
      </c>
      <c r="AC639" s="48">
        <f t="shared" si="206"/>
        <v>0</v>
      </c>
      <c r="AD639" s="48">
        <f t="shared" si="207"/>
        <v>0</v>
      </c>
      <c r="AE639" s="48">
        <f t="shared" si="208"/>
        <v>5.95</v>
      </c>
      <c r="AF639" s="48">
        <f t="shared" si="209"/>
        <v>0</v>
      </c>
      <c r="AG639" s="48">
        <f t="shared" si="210"/>
        <v>21.316666666666666</v>
      </c>
      <c r="AH639" s="48">
        <f t="shared" si="211"/>
        <v>0</v>
      </c>
      <c r="AI639" s="13">
        <f t="shared" si="212"/>
        <v>0</v>
      </c>
      <c r="AJ639" s="24">
        <f t="shared" si="214"/>
        <v>0</v>
      </c>
    </row>
    <row r="640" spans="1:36" hidden="1">
      <c r="A640" s="6" t="s">
        <v>470</v>
      </c>
      <c r="B640" s="5"/>
      <c r="C640" s="5"/>
      <c r="D640" s="5"/>
      <c r="E640" s="5"/>
      <c r="F640" s="5"/>
      <c r="G640" s="5"/>
      <c r="H640" s="5"/>
      <c r="I640" s="5">
        <v>3.8</v>
      </c>
      <c r="J640" s="5"/>
      <c r="K640" s="5"/>
      <c r="L640" s="5"/>
      <c r="M640" s="5"/>
      <c r="N640" s="5">
        <v>3.8</v>
      </c>
      <c r="O640" s="5"/>
      <c r="P640" s="5"/>
      <c r="T640" s="6" t="str">
        <f t="shared" si="213"/>
        <v>HELICONIA</v>
      </c>
      <c r="U640" s="48">
        <f t="shared" si="198"/>
        <v>0</v>
      </c>
      <c r="V640" s="48">
        <f t="shared" si="199"/>
        <v>0</v>
      </c>
      <c r="W640" s="48">
        <f t="shared" si="200"/>
        <v>0</v>
      </c>
      <c r="X640" s="48">
        <f t="shared" si="201"/>
        <v>0</v>
      </c>
      <c r="Y640" s="48">
        <f t="shared" si="202"/>
        <v>0</v>
      </c>
      <c r="Z640" s="48">
        <f t="shared" si="203"/>
        <v>0</v>
      </c>
      <c r="AA640" s="48">
        <f t="shared" si="204"/>
        <v>0</v>
      </c>
      <c r="AB640" s="48">
        <f t="shared" si="205"/>
        <v>3.8</v>
      </c>
      <c r="AC640" s="48">
        <f t="shared" si="206"/>
        <v>0</v>
      </c>
      <c r="AD640" s="48">
        <f t="shared" si="207"/>
        <v>0</v>
      </c>
      <c r="AE640" s="48">
        <f t="shared" si="208"/>
        <v>0</v>
      </c>
      <c r="AF640" s="48">
        <f t="shared" si="209"/>
        <v>0</v>
      </c>
      <c r="AG640" s="48">
        <f t="shared" si="210"/>
        <v>3.8</v>
      </c>
      <c r="AH640" s="48">
        <f t="shared" si="211"/>
        <v>0</v>
      </c>
      <c r="AI640" s="13">
        <f t="shared" si="212"/>
        <v>0</v>
      </c>
      <c r="AJ640" s="24">
        <f t="shared" si="214"/>
        <v>0</v>
      </c>
    </row>
    <row r="641" spans="1:36" hidden="1">
      <c r="A641" s="6" t="s">
        <v>352</v>
      </c>
      <c r="B641" s="5"/>
      <c r="C641" s="5"/>
      <c r="D641" s="5">
        <v>6.6666666666666666E-2</v>
      </c>
      <c r="E641" s="5"/>
      <c r="F641" s="5"/>
      <c r="G641" s="5"/>
      <c r="H641" s="5"/>
      <c r="I641" s="5"/>
      <c r="J641" s="5"/>
      <c r="K641" s="5">
        <v>1</v>
      </c>
      <c r="L641" s="5"/>
      <c r="M641" s="5"/>
      <c r="N641" s="5">
        <v>1.0666666666666667</v>
      </c>
      <c r="O641" s="5"/>
      <c r="P641" s="5"/>
      <c r="T641" s="6" t="str">
        <f t="shared" si="213"/>
        <v>PITALITO</v>
      </c>
      <c r="U641" s="48">
        <f t="shared" si="198"/>
        <v>0</v>
      </c>
      <c r="V641" s="48">
        <f t="shared" si="199"/>
        <v>0</v>
      </c>
      <c r="W641" s="48">
        <f t="shared" si="200"/>
        <v>6.6666666666666666E-2</v>
      </c>
      <c r="X641" s="48">
        <f t="shared" si="201"/>
        <v>0</v>
      </c>
      <c r="Y641" s="48">
        <f t="shared" si="202"/>
        <v>0</v>
      </c>
      <c r="Z641" s="48">
        <f t="shared" si="203"/>
        <v>0</v>
      </c>
      <c r="AA641" s="48">
        <f t="shared" si="204"/>
        <v>0</v>
      </c>
      <c r="AB641" s="48">
        <f t="shared" si="205"/>
        <v>0</v>
      </c>
      <c r="AC641" s="48">
        <f t="shared" si="206"/>
        <v>0</v>
      </c>
      <c r="AD641" s="48">
        <f t="shared" si="207"/>
        <v>1</v>
      </c>
      <c r="AE641" s="48">
        <f t="shared" si="208"/>
        <v>0</v>
      </c>
      <c r="AF641" s="48">
        <f t="shared" si="209"/>
        <v>0</v>
      </c>
      <c r="AG641" s="48">
        <f t="shared" si="210"/>
        <v>1.0666666666666667</v>
      </c>
      <c r="AH641" s="48">
        <f t="shared" si="211"/>
        <v>0</v>
      </c>
      <c r="AI641" s="13">
        <f t="shared" si="212"/>
        <v>0</v>
      </c>
      <c r="AJ641" s="24">
        <f t="shared" si="214"/>
        <v>0</v>
      </c>
    </row>
    <row r="642" spans="1:36">
      <c r="A642" s="6" t="s">
        <v>281</v>
      </c>
      <c r="B642" s="5">
        <v>21.308</v>
      </c>
      <c r="C642" s="5">
        <v>1.7</v>
      </c>
      <c r="D642" s="5"/>
      <c r="E642" s="5"/>
      <c r="F642" s="5"/>
      <c r="G642" s="5"/>
      <c r="H642" s="5"/>
      <c r="I642" s="5"/>
      <c r="J642" s="5"/>
      <c r="K642" s="5"/>
      <c r="L642" s="5"/>
      <c r="M642" s="5">
        <v>2.0499999999999998</v>
      </c>
      <c r="N642" s="5">
        <v>25.058</v>
      </c>
      <c r="O642" s="5"/>
      <c r="P642" s="5"/>
      <c r="T642" s="6" t="str">
        <f t="shared" si="213"/>
        <v>GUAYMARAL</v>
      </c>
      <c r="U642" s="48">
        <f t="shared" si="198"/>
        <v>21.308</v>
      </c>
      <c r="V642" s="48">
        <f t="shared" si="199"/>
        <v>1.7</v>
      </c>
      <c r="W642" s="48">
        <f t="shared" si="200"/>
        <v>0</v>
      </c>
      <c r="X642" s="48">
        <f t="shared" si="201"/>
        <v>0</v>
      </c>
      <c r="Y642" s="48">
        <f t="shared" si="202"/>
        <v>0</v>
      </c>
      <c r="Z642" s="48">
        <f t="shared" si="203"/>
        <v>0</v>
      </c>
      <c r="AA642" s="48">
        <f t="shared" si="204"/>
        <v>0</v>
      </c>
      <c r="AB642" s="48">
        <f t="shared" si="205"/>
        <v>0</v>
      </c>
      <c r="AC642" s="48">
        <f t="shared" si="206"/>
        <v>0</v>
      </c>
      <c r="AD642" s="48">
        <f t="shared" si="207"/>
        <v>0</v>
      </c>
      <c r="AE642" s="48">
        <f t="shared" si="208"/>
        <v>0</v>
      </c>
      <c r="AF642" s="48">
        <f t="shared" si="209"/>
        <v>2.0499999999999998</v>
      </c>
      <c r="AG642" s="48">
        <f t="shared" si="210"/>
        <v>25.058</v>
      </c>
      <c r="AH642" s="48">
        <f t="shared" si="211"/>
        <v>0</v>
      </c>
      <c r="AI642" s="13">
        <f t="shared" si="212"/>
        <v>0</v>
      </c>
      <c r="AJ642" s="24">
        <f t="shared" si="214"/>
        <v>0</v>
      </c>
    </row>
    <row r="643" spans="1:36">
      <c r="A643" s="6" t="s">
        <v>245</v>
      </c>
      <c r="B643" s="5"/>
      <c r="C643" s="5"/>
      <c r="D643" s="5">
        <v>7.083333333333333</v>
      </c>
      <c r="E643" s="5"/>
      <c r="F643" s="5"/>
      <c r="G643" s="5"/>
      <c r="H643" s="5"/>
      <c r="I643" s="5"/>
      <c r="J643" s="5"/>
      <c r="K643" s="5"/>
      <c r="L643" s="5"/>
      <c r="M643" s="5"/>
      <c r="N643" s="5">
        <v>7.083333333333333</v>
      </c>
      <c r="O643" s="5"/>
      <c r="P643" s="5"/>
      <c r="T643" s="6" t="str">
        <f t="shared" si="213"/>
        <v>PRADERA</v>
      </c>
      <c r="U643" s="48">
        <f t="shared" si="198"/>
        <v>0</v>
      </c>
      <c r="V643" s="48">
        <f t="shared" si="199"/>
        <v>0</v>
      </c>
      <c r="W643" s="48">
        <f t="shared" si="200"/>
        <v>7.083333333333333</v>
      </c>
      <c r="X643" s="48">
        <f t="shared" si="201"/>
        <v>0</v>
      </c>
      <c r="Y643" s="48">
        <f t="shared" si="202"/>
        <v>0</v>
      </c>
      <c r="Z643" s="48">
        <f t="shared" si="203"/>
        <v>0</v>
      </c>
      <c r="AA643" s="48">
        <f t="shared" si="204"/>
        <v>0</v>
      </c>
      <c r="AB643" s="48">
        <f t="shared" si="205"/>
        <v>0</v>
      </c>
      <c r="AC643" s="48">
        <f t="shared" si="206"/>
        <v>0</v>
      </c>
      <c r="AD643" s="48">
        <f t="shared" si="207"/>
        <v>0</v>
      </c>
      <c r="AE643" s="48">
        <f t="shared" si="208"/>
        <v>0</v>
      </c>
      <c r="AF643" s="48">
        <f t="shared" si="209"/>
        <v>0</v>
      </c>
      <c r="AG643" s="48">
        <f t="shared" si="210"/>
        <v>7.083333333333333</v>
      </c>
      <c r="AH643" s="48">
        <f t="shared" si="211"/>
        <v>0</v>
      </c>
      <c r="AI643" s="13">
        <f t="shared" si="212"/>
        <v>0</v>
      </c>
      <c r="AJ643" s="24">
        <f t="shared" si="214"/>
        <v>0</v>
      </c>
    </row>
    <row r="644" spans="1:36">
      <c r="A644" s="6" t="s">
        <v>474</v>
      </c>
      <c r="B644" s="5"/>
      <c r="C644" s="5"/>
      <c r="D644" s="5"/>
      <c r="E644" s="5"/>
      <c r="F644" s="5"/>
      <c r="G644" s="5"/>
      <c r="H644" s="5"/>
      <c r="I644" s="5">
        <v>0.8666666666666667</v>
      </c>
      <c r="J644" s="5">
        <v>0.58333333333333337</v>
      </c>
      <c r="K644" s="5"/>
      <c r="L644" s="5"/>
      <c r="M644" s="5"/>
      <c r="N644" s="5">
        <v>1.4500000000000002</v>
      </c>
      <c r="O644" s="5"/>
      <c r="P644" s="5"/>
      <c r="T644" s="6" t="str">
        <f t="shared" si="213"/>
        <v>SAN PEDRO</v>
      </c>
      <c r="U644" s="48">
        <f t="shared" ref="U644:U687" si="215">+B644</f>
        <v>0</v>
      </c>
      <c r="V644" s="48">
        <f t="shared" ref="V644:V687" si="216">+C644</f>
        <v>0</v>
      </c>
      <c r="W644" s="48">
        <f t="shared" ref="W644:W687" si="217">+D644</f>
        <v>0</v>
      </c>
      <c r="X644" s="48">
        <f t="shared" ref="X644:X687" si="218">+E644</f>
        <v>0</v>
      </c>
      <c r="Y644" s="48">
        <f t="shared" ref="Y644:Y687" si="219">+F644</f>
        <v>0</v>
      </c>
      <c r="Z644" s="48">
        <f t="shared" ref="Z644:Z687" si="220">+G644</f>
        <v>0</v>
      </c>
      <c r="AA644" s="48">
        <f t="shared" ref="AA644:AA687" si="221">+H644</f>
        <v>0</v>
      </c>
      <c r="AB644" s="48">
        <f t="shared" ref="AB644:AB687" si="222">+I644</f>
        <v>0.8666666666666667</v>
      </c>
      <c r="AC644" s="48">
        <f t="shared" ref="AC644:AC687" si="223">+J644</f>
        <v>0.58333333333333337</v>
      </c>
      <c r="AD644" s="48">
        <f t="shared" ref="AD644:AD687" si="224">+K644</f>
        <v>0</v>
      </c>
      <c r="AE644" s="48">
        <f t="shared" ref="AE644:AE687" si="225">+L644</f>
        <v>0</v>
      </c>
      <c r="AF644" s="48">
        <f t="shared" ref="AF644:AF687" si="226">+M644</f>
        <v>0</v>
      </c>
      <c r="AG644" s="48">
        <f t="shared" ref="AG644:AG687" si="227">+N644</f>
        <v>1.4500000000000002</v>
      </c>
      <c r="AH644" s="48">
        <f t="shared" ref="AH644:AH687" si="228">+O644</f>
        <v>0</v>
      </c>
      <c r="AI644" s="13">
        <f t="shared" ref="AI644:AI701" si="229">+SUM(AH644)</f>
        <v>0</v>
      </c>
      <c r="AJ644" s="24">
        <f t="shared" si="214"/>
        <v>0</v>
      </c>
    </row>
    <row r="645" spans="1:36">
      <c r="A645" s="6" t="s">
        <v>24</v>
      </c>
      <c r="B645" s="5">
        <v>9.1333333333333329</v>
      </c>
      <c r="C645" s="5">
        <v>6.75</v>
      </c>
      <c r="D645" s="5">
        <v>18</v>
      </c>
      <c r="E645" s="5">
        <v>4</v>
      </c>
      <c r="F645" s="5">
        <v>11</v>
      </c>
      <c r="G645" s="5">
        <v>4</v>
      </c>
      <c r="H645" s="5"/>
      <c r="I645" s="5"/>
      <c r="J645" s="5"/>
      <c r="K645" s="5"/>
      <c r="L645" s="5"/>
      <c r="M645" s="5"/>
      <c r="N645" s="5">
        <v>52.883333333333333</v>
      </c>
      <c r="O645" s="5"/>
      <c r="P645" s="5"/>
      <c r="T645" s="6" t="str">
        <f t="shared" ref="T645:T687" si="230">+A645</f>
        <v>MARIQUITA</v>
      </c>
      <c r="U645" s="48">
        <f t="shared" si="215"/>
        <v>9.1333333333333329</v>
      </c>
      <c r="V645" s="48">
        <f t="shared" si="216"/>
        <v>6.75</v>
      </c>
      <c r="W645" s="48">
        <f t="shared" si="217"/>
        <v>18</v>
      </c>
      <c r="X645" s="48">
        <f t="shared" si="218"/>
        <v>4</v>
      </c>
      <c r="Y645" s="48">
        <f t="shared" si="219"/>
        <v>11</v>
      </c>
      <c r="Z645" s="48">
        <f t="shared" si="220"/>
        <v>4</v>
      </c>
      <c r="AA645" s="48">
        <f t="shared" si="221"/>
        <v>0</v>
      </c>
      <c r="AB645" s="48">
        <f t="shared" si="222"/>
        <v>0</v>
      </c>
      <c r="AC645" s="48">
        <f t="shared" si="223"/>
        <v>0</v>
      </c>
      <c r="AD645" s="48">
        <f t="shared" si="224"/>
        <v>0</v>
      </c>
      <c r="AE645" s="48">
        <f t="shared" si="225"/>
        <v>0</v>
      </c>
      <c r="AF645" s="48">
        <f t="shared" si="226"/>
        <v>0</v>
      </c>
      <c r="AG645" s="48">
        <f t="shared" si="227"/>
        <v>52.883333333333333</v>
      </c>
      <c r="AH645" s="48">
        <f t="shared" si="228"/>
        <v>0</v>
      </c>
      <c r="AI645" s="13">
        <f t="shared" si="229"/>
        <v>0</v>
      </c>
      <c r="AJ645" s="24">
        <f t="shared" ref="AJ645:AJ701" si="231">+AI645/$AI$702</f>
        <v>0</v>
      </c>
    </row>
    <row r="646" spans="1:36">
      <c r="A646" s="6" t="s">
        <v>476</v>
      </c>
      <c r="B646" s="5"/>
      <c r="C646" s="5"/>
      <c r="D646" s="5"/>
      <c r="E646" s="5"/>
      <c r="F646" s="5"/>
      <c r="G646" s="5"/>
      <c r="H646" s="5"/>
      <c r="I646" s="5">
        <v>7.05</v>
      </c>
      <c r="J646" s="5">
        <v>8.75</v>
      </c>
      <c r="K646" s="5"/>
      <c r="L646" s="5">
        <v>3.0833333333333335</v>
      </c>
      <c r="M646" s="5">
        <v>10.65</v>
      </c>
      <c r="N646" s="5">
        <v>29.533333333333331</v>
      </c>
      <c r="O646" s="5"/>
      <c r="P646" s="5"/>
      <c r="T646" s="6" t="str">
        <f t="shared" si="230"/>
        <v>SANTA ROSA DE OSOS</v>
      </c>
      <c r="U646" s="48">
        <f t="shared" si="215"/>
        <v>0</v>
      </c>
      <c r="V646" s="48">
        <f t="shared" si="216"/>
        <v>0</v>
      </c>
      <c r="W646" s="48">
        <f t="shared" si="217"/>
        <v>0</v>
      </c>
      <c r="X646" s="48">
        <f t="shared" si="218"/>
        <v>0</v>
      </c>
      <c r="Y646" s="48">
        <f t="shared" si="219"/>
        <v>0</v>
      </c>
      <c r="Z646" s="48">
        <f t="shared" si="220"/>
        <v>0</v>
      </c>
      <c r="AA646" s="48">
        <f t="shared" si="221"/>
        <v>0</v>
      </c>
      <c r="AB646" s="48">
        <f t="shared" si="222"/>
        <v>7.05</v>
      </c>
      <c r="AC646" s="48">
        <f t="shared" si="223"/>
        <v>8.75</v>
      </c>
      <c r="AD646" s="48">
        <f t="shared" si="224"/>
        <v>0</v>
      </c>
      <c r="AE646" s="48">
        <f t="shared" si="225"/>
        <v>3.0833333333333335</v>
      </c>
      <c r="AF646" s="48">
        <f t="shared" si="226"/>
        <v>10.65</v>
      </c>
      <c r="AG646" s="48">
        <f t="shared" si="227"/>
        <v>29.533333333333331</v>
      </c>
      <c r="AH646" s="48">
        <f t="shared" si="228"/>
        <v>0</v>
      </c>
      <c r="AI646" s="13">
        <f t="shared" si="229"/>
        <v>0</v>
      </c>
      <c r="AJ646" s="24">
        <f t="shared" si="231"/>
        <v>0</v>
      </c>
    </row>
    <row r="647" spans="1:36">
      <c r="A647" s="6" t="s">
        <v>75</v>
      </c>
      <c r="B647" s="5"/>
      <c r="C647" s="5"/>
      <c r="D647" s="5"/>
      <c r="E647" s="5"/>
      <c r="F647" s="5"/>
      <c r="G647" s="5">
        <v>1.4</v>
      </c>
      <c r="H647" s="5"/>
      <c r="I647" s="5"/>
      <c r="J647" s="5"/>
      <c r="K647" s="5"/>
      <c r="L647" s="5"/>
      <c r="M647" s="5"/>
      <c r="N647" s="5">
        <v>1.4</v>
      </c>
      <c r="O647" s="5"/>
      <c r="P647" s="5"/>
      <c r="T647" s="6" t="str">
        <f t="shared" si="230"/>
        <v>SAN JERONIMO</v>
      </c>
      <c r="U647" s="48">
        <f t="shared" si="215"/>
        <v>0</v>
      </c>
      <c r="V647" s="48">
        <f t="shared" si="216"/>
        <v>0</v>
      </c>
      <c r="W647" s="48">
        <f t="shared" si="217"/>
        <v>0</v>
      </c>
      <c r="X647" s="48">
        <f t="shared" si="218"/>
        <v>0</v>
      </c>
      <c r="Y647" s="48">
        <f t="shared" si="219"/>
        <v>0</v>
      </c>
      <c r="Z647" s="48">
        <f t="shared" si="220"/>
        <v>1.4</v>
      </c>
      <c r="AA647" s="48">
        <f t="shared" si="221"/>
        <v>0</v>
      </c>
      <c r="AB647" s="48">
        <f t="shared" si="222"/>
        <v>0</v>
      </c>
      <c r="AC647" s="48">
        <f t="shared" si="223"/>
        <v>0</v>
      </c>
      <c r="AD647" s="48">
        <f t="shared" si="224"/>
        <v>0</v>
      </c>
      <c r="AE647" s="48">
        <f t="shared" si="225"/>
        <v>0</v>
      </c>
      <c r="AF647" s="48">
        <f t="shared" si="226"/>
        <v>0</v>
      </c>
      <c r="AG647" s="48">
        <f t="shared" si="227"/>
        <v>1.4</v>
      </c>
      <c r="AH647" s="48">
        <f t="shared" si="228"/>
        <v>0</v>
      </c>
      <c r="AI647" s="13">
        <f t="shared" si="229"/>
        <v>0</v>
      </c>
      <c r="AJ647" s="24">
        <f t="shared" si="231"/>
        <v>0</v>
      </c>
    </row>
    <row r="648" spans="1:36">
      <c r="A648" s="6" t="s">
        <v>478</v>
      </c>
      <c r="B648" s="5"/>
      <c r="C648" s="5"/>
      <c r="D648" s="5"/>
      <c r="E648" s="5"/>
      <c r="F648" s="5"/>
      <c r="G648" s="5"/>
      <c r="H648" s="5"/>
      <c r="I648" s="5">
        <v>1</v>
      </c>
      <c r="J648" s="5"/>
      <c r="K648" s="5"/>
      <c r="L648" s="5"/>
      <c r="M648" s="5"/>
      <c r="N648" s="5">
        <v>1</v>
      </c>
      <c r="O648" s="5"/>
      <c r="P648" s="5"/>
      <c r="T648" s="6" t="str">
        <f t="shared" si="230"/>
        <v>CRAVO NORTE</v>
      </c>
      <c r="U648" s="48">
        <f t="shared" si="215"/>
        <v>0</v>
      </c>
      <c r="V648" s="48">
        <f t="shared" si="216"/>
        <v>0</v>
      </c>
      <c r="W648" s="48">
        <f t="shared" si="217"/>
        <v>0</v>
      </c>
      <c r="X648" s="48">
        <f t="shared" si="218"/>
        <v>0</v>
      </c>
      <c r="Y648" s="48">
        <f t="shared" si="219"/>
        <v>0</v>
      </c>
      <c r="Z648" s="48">
        <f t="shared" si="220"/>
        <v>0</v>
      </c>
      <c r="AA648" s="48">
        <f t="shared" si="221"/>
        <v>0</v>
      </c>
      <c r="AB648" s="48">
        <f t="shared" si="222"/>
        <v>1</v>
      </c>
      <c r="AC648" s="48">
        <f t="shared" si="223"/>
        <v>0</v>
      </c>
      <c r="AD648" s="48">
        <f t="shared" si="224"/>
        <v>0</v>
      </c>
      <c r="AE648" s="48">
        <f t="shared" si="225"/>
        <v>0</v>
      </c>
      <c r="AF648" s="48">
        <f t="shared" si="226"/>
        <v>0</v>
      </c>
      <c r="AG648" s="48">
        <f t="shared" si="227"/>
        <v>1</v>
      </c>
      <c r="AH648" s="48">
        <f t="shared" si="228"/>
        <v>0</v>
      </c>
      <c r="AI648" s="13">
        <f t="shared" si="229"/>
        <v>0</v>
      </c>
      <c r="AJ648" s="24">
        <f t="shared" si="231"/>
        <v>0</v>
      </c>
    </row>
    <row r="649" spans="1:36">
      <c r="A649" s="6" t="s">
        <v>202</v>
      </c>
      <c r="B649" s="5"/>
      <c r="C649" s="5"/>
      <c r="D649" s="5"/>
      <c r="E649" s="5"/>
      <c r="F649" s="5">
        <v>1.6666666666666666E-2</v>
      </c>
      <c r="G649" s="5"/>
      <c r="H649" s="5"/>
      <c r="I649" s="5"/>
      <c r="J649" s="5"/>
      <c r="K649" s="5"/>
      <c r="L649" s="5"/>
      <c r="M649" s="5"/>
      <c r="N649" s="5">
        <v>1.6666666666666666E-2</v>
      </c>
      <c r="O649" s="5"/>
      <c r="P649" s="5"/>
      <c r="T649" s="6" t="str">
        <f t="shared" si="230"/>
        <v>SAN MARTIN</v>
      </c>
      <c r="U649" s="48">
        <f t="shared" si="215"/>
        <v>0</v>
      </c>
      <c r="V649" s="48">
        <f t="shared" si="216"/>
        <v>0</v>
      </c>
      <c r="W649" s="48">
        <f t="shared" si="217"/>
        <v>0</v>
      </c>
      <c r="X649" s="48">
        <f t="shared" si="218"/>
        <v>0</v>
      </c>
      <c r="Y649" s="48">
        <f t="shared" si="219"/>
        <v>1.6666666666666666E-2</v>
      </c>
      <c r="Z649" s="48">
        <f t="shared" si="220"/>
        <v>0</v>
      </c>
      <c r="AA649" s="48">
        <f t="shared" si="221"/>
        <v>0</v>
      </c>
      <c r="AB649" s="48">
        <f t="shared" si="222"/>
        <v>0</v>
      </c>
      <c r="AC649" s="48">
        <f t="shared" si="223"/>
        <v>0</v>
      </c>
      <c r="AD649" s="48">
        <f t="shared" si="224"/>
        <v>0</v>
      </c>
      <c r="AE649" s="48">
        <f t="shared" si="225"/>
        <v>0</v>
      </c>
      <c r="AF649" s="48">
        <f t="shared" si="226"/>
        <v>0</v>
      </c>
      <c r="AG649" s="48">
        <f t="shared" si="227"/>
        <v>1.6666666666666666E-2</v>
      </c>
      <c r="AH649" s="48">
        <f t="shared" si="228"/>
        <v>0</v>
      </c>
      <c r="AI649" s="13">
        <f t="shared" si="229"/>
        <v>0</v>
      </c>
      <c r="AJ649" s="24">
        <f t="shared" si="231"/>
        <v>0</v>
      </c>
    </row>
    <row r="650" spans="1:36">
      <c r="A650" s="6" t="s">
        <v>480</v>
      </c>
      <c r="B650" s="5"/>
      <c r="C650" s="5"/>
      <c r="D650" s="5"/>
      <c r="E650" s="5"/>
      <c r="F650" s="5"/>
      <c r="G650" s="5"/>
      <c r="H650" s="5"/>
      <c r="I650" s="5">
        <v>6.6666666666666666E-2</v>
      </c>
      <c r="J650" s="5"/>
      <c r="K650" s="5"/>
      <c r="L650" s="5"/>
      <c r="M650" s="5">
        <v>0.75</v>
      </c>
      <c r="N650" s="5">
        <v>0.81666666666666665</v>
      </c>
      <c r="O650" s="5"/>
      <c r="P650" s="5"/>
      <c r="T650" s="6" t="str">
        <f t="shared" si="230"/>
        <v>ALBANIA</v>
      </c>
      <c r="U650" s="48">
        <f t="shared" si="215"/>
        <v>0</v>
      </c>
      <c r="V650" s="48">
        <f t="shared" si="216"/>
        <v>0</v>
      </c>
      <c r="W650" s="48">
        <f t="shared" si="217"/>
        <v>0</v>
      </c>
      <c r="X650" s="48">
        <f t="shared" si="218"/>
        <v>0</v>
      </c>
      <c r="Y650" s="48">
        <f t="shared" si="219"/>
        <v>0</v>
      </c>
      <c r="Z650" s="48">
        <f t="shared" si="220"/>
        <v>0</v>
      </c>
      <c r="AA650" s="48">
        <f t="shared" si="221"/>
        <v>0</v>
      </c>
      <c r="AB650" s="48">
        <f t="shared" si="222"/>
        <v>6.6666666666666666E-2</v>
      </c>
      <c r="AC650" s="48">
        <f t="shared" si="223"/>
        <v>0</v>
      </c>
      <c r="AD650" s="48">
        <f t="shared" si="224"/>
        <v>0</v>
      </c>
      <c r="AE650" s="48">
        <f t="shared" si="225"/>
        <v>0</v>
      </c>
      <c r="AF650" s="48">
        <f t="shared" si="226"/>
        <v>0.75</v>
      </c>
      <c r="AG650" s="48">
        <f t="shared" si="227"/>
        <v>0.81666666666666665</v>
      </c>
      <c r="AH650" s="48">
        <f t="shared" si="228"/>
        <v>0</v>
      </c>
      <c r="AI650" s="13">
        <f t="shared" si="229"/>
        <v>0</v>
      </c>
      <c r="AJ650" s="24">
        <f t="shared" si="231"/>
        <v>0</v>
      </c>
    </row>
    <row r="651" spans="1:36">
      <c r="A651" s="6" t="s">
        <v>79</v>
      </c>
      <c r="B651" s="5"/>
      <c r="C651" s="5"/>
      <c r="D651" s="5"/>
      <c r="E651" s="5"/>
      <c r="F651" s="5"/>
      <c r="G651" s="5">
        <v>1.9166666666666667</v>
      </c>
      <c r="H651" s="5">
        <v>1</v>
      </c>
      <c r="I651" s="5"/>
      <c r="J651" s="5"/>
      <c r="K651" s="5"/>
      <c r="L651" s="5"/>
      <c r="M651" s="5"/>
      <c r="N651" s="5">
        <v>2.916666666666667</v>
      </c>
      <c r="O651" s="5"/>
      <c r="P651" s="5"/>
      <c r="T651" s="6" t="str">
        <f t="shared" si="230"/>
        <v>URAMITA</v>
      </c>
      <c r="U651" s="48">
        <f t="shared" si="215"/>
        <v>0</v>
      </c>
      <c r="V651" s="48">
        <f t="shared" si="216"/>
        <v>0</v>
      </c>
      <c r="W651" s="48">
        <f t="shared" si="217"/>
        <v>0</v>
      </c>
      <c r="X651" s="48">
        <f t="shared" si="218"/>
        <v>0</v>
      </c>
      <c r="Y651" s="48">
        <f t="shared" si="219"/>
        <v>0</v>
      </c>
      <c r="Z651" s="48">
        <f t="shared" si="220"/>
        <v>1.9166666666666667</v>
      </c>
      <c r="AA651" s="48">
        <f t="shared" si="221"/>
        <v>1</v>
      </c>
      <c r="AB651" s="48">
        <f t="shared" si="222"/>
        <v>0</v>
      </c>
      <c r="AC651" s="48">
        <f t="shared" si="223"/>
        <v>0</v>
      </c>
      <c r="AD651" s="48">
        <f t="shared" si="224"/>
        <v>0</v>
      </c>
      <c r="AE651" s="48">
        <f t="shared" si="225"/>
        <v>0</v>
      </c>
      <c r="AF651" s="48">
        <f t="shared" si="226"/>
        <v>0</v>
      </c>
      <c r="AG651" s="48">
        <f t="shared" si="227"/>
        <v>2.916666666666667</v>
      </c>
      <c r="AH651" s="48">
        <f t="shared" si="228"/>
        <v>0</v>
      </c>
      <c r="AI651" s="13">
        <f t="shared" si="229"/>
        <v>0</v>
      </c>
      <c r="AJ651" s="24">
        <f t="shared" si="231"/>
        <v>0</v>
      </c>
    </row>
    <row r="652" spans="1:36">
      <c r="A652" s="6" t="s">
        <v>482</v>
      </c>
      <c r="B652" s="5"/>
      <c r="C652" s="5"/>
      <c r="D652" s="5"/>
      <c r="E652" s="5"/>
      <c r="F652" s="5"/>
      <c r="G652" s="5"/>
      <c r="H652" s="5"/>
      <c r="I652" s="5">
        <v>2</v>
      </c>
      <c r="J652" s="5"/>
      <c r="K652" s="5"/>
      <c r="L652" s="5"/>
      <c r="M652" s="5"/>
      <c r="N652" s="5">
        <v>2</v>
      </c>
      <c r="O652" s="5"/>
      <c r="P652" s="5"/>
      <c r="T652" s="6" t="str">
        <f t="shared" si="230"/>
        <v>LA DORADA</v>
      </c>
      <c r="U652" s="48">
        <f t="shared" si="215"/>
        <v>0</v>
      </c>
      <c r="V652" s="48">
        <f t="shared" si="216"/>
        <v>0</v>
      </c>
      <c r="W652" s="48">
        <f t="shared" si="217"/>
        <v>0</v>
      </c>
      <c r="X652" s="48">
        <f t="shared" si="218"/>
        <v>0</v>
      </c>
      <c r="Y652" s="48">
        <f t="shared" si="219"/>
        <v>0</v>
      </c>
      <c r="Z652" s="48">
        <f t="shared" si="220"/>
        <v>0</v>
      </c>
      <c r="AA652" s="48">
        <f t="shared" si="221"/>
        <v>0</v>
      </c>
      <c r="AB652" s="48">
        <f t="shared" si="222"/>
        <v>2</v>
      </c>
      <c r="AC652" s="48">
        <f t="shared" si="223"/>
        <v>0</v>
      </c>
      <c r="AD652" s="48">
        <f t="shared" si="224"/>
        <v>0</v>
      </c>
      <c r="AE652" s="48">
        <f t="shared" si="225"/>
        <v>0</v>
      </c>
      <c r="AF652" s="48">
        <f t="shared" si="226"/>
        <v>0</v>
      </c>
      <c r="AG652" s="48">
        <f t="shared" si="227"/>
        <v>2</v>
      </c>
      <c r="AH652" s="48">
        <f t="shared" si="228"/>
        <v>0</v>
      </c>
      <c r="AI652" s="13">
        <f t="shared" si="229"/>
        <v>0</v>
      </c>
      <c r="AJ652" s="24">
        <f t="shared" si="231"/>
        <v>0</v>
      </c>
    </row>
    <row r="653" spans="1:36">
      <c r="A653" s="6" t="s">
        <v>579</v>
      </c>
      <c r="B653" s="5">
        <v>2.0499999999999998</v>
      </c>
      <c r="C653" s="5">
        <v>6.0833333333333339</v>
      </c>
      <c r="D653" s="5">
        <v>1.25</v>
      </c>
      <c r="E653" s="5">
        <v>1.0333333333333334</v>
      </c>
      <c r="F653" s="5">
        <v>1.0333333333333334</v>
      </c>
      <c r="G653" s="5">
        <v>1.0833333333333333</v>
      </c>
      <c r="H653" s="5">
        <v>16.921666666666667</v>
      </c>
      <c r="I653" s="5">
        <v>8.0500000000000007</v>
      </c>
      <c r="J653" s="5">
        <v>6.0166666666666666</v>
      </c>
      <c r="K653" s="5">
        <v>1.0166666666666666</v>
      </c>
      <c r="L653" s="5"/>
      <c r="M653" s="5"/>
      <c r="N653" s="5">
        <v>44.538333333333327</v>
      </c>
      <c r="O653" s="5"/>
      <c r="P653" s="5"/>
      <c r="T653" s="6" t="str">
        <f t="shared" si="230"/>
        <v>MIRITÍ - PARANÁ</v>
      </c>
      <c r="U653" s="48">
        <f t="shared" si="215"/>
        <v>2.0499999999999998</v>
      </c>
      <c r="V653" s="48">
        <f t="shared" si="216"/>
        <v>6.0833333333333339</v>
      </c>
      <c r="W653" s="48">
        <f t="shared" si="217"/>
        <v>1.25</v>
      </c>
      <c r="X653" s="48">
        <f t="shared" si="218"/>
        <v>1.0333333333333334</v>
      </c>
      <c r="Y653" s="48">
        <f t="shared" si="219"/>
        <v>1.0333333333333334</v>
      </c>
      <c r="Z653" s="48">
        <f t="shared" si="220"/>
        <v>1.0833333333333333</v>
      </c>
      <c r="AA653" s="48">
        <f t="shared" si="221"/>
        <v>16.921666666666667</v>
      </c>
      <c r="AB653" s="48">
        <f t="shared" si="222"/>
        <v>8.0500000000000007</v>
      </c>
      <c r="AC653" s="48">
        <f t="shared" si="223"/>
        <v>6.0166666666666666</v>
      </c>
      <c r="AD653" s="48">
        <f t="shared" si="224"/>
        <v>1.0166666666666666</v>
      </c>
      <c r="AE653" s="48">
        <f t="shared" si="225"/>
        <v>0</v>
      </c>
      <c r="AF653" s="48">
        <f t="shared" si="226"/>
        <v>0</v>
      </c>
      <c r="AG653" s="48">
        <f t="shared" si="227"/>
        <v>44.538333333333327</v>
      </c>
      <c r="AH653" s="48">
        <f t="shared" si="228"/>
        <v>0</v>
      </c>
      <c r="AI653" s="13">
        <f t="shared" si="229"/>
        <v>0</v>
      </c>
      <c r="AJ653" s="24">
        <f t="shared" si="231"/>
        <v>0</v>
      </c>
    </row>
    <row r="654" spans="1:36">
      <c r="A654" s="6" t="s">
        <v>243</v>
      </c>
      <c r="B654" s="5">
        <v>0.05</v>
      </c>
      <c r="C654" s="5"/>
      <c r="D654" s="5">
        <v>1.1000000000000001</v>
      </c>
      <c r="E654" s="5">
        <v>1.0333333333333334</v>
      </c>
      <c r="F654" s="5"/>
      <c r="G654" s="5"/>
      <c r="H654" s="5"/>
      <c r="I654" s="5">
        <v>1.0333333333333334</v>
      </c>
      <c r="J654" s="5"/>
      <c r="K654" s="5">
        <v>2</v>
      </c>
      <c r="L654" s="5"/>
      <c r="M654" s="5"/>
      <c r="N654" s="5">
        <v>5.2166666666666668</v>
      </c>
      <c r="O654" s="5"/>
      <c r="P654" s="5"/>
      <c r="T654" s="6" t="str">
        <f t="shared" si="230"/>
        <v>IPIALES</v>
      </c>
      <c r="U654" s="48">
        <f t="shared" si="215"/>
        <v>0.05</v>
      </c>
      <c r="V654" s="48">
        <f t="shared" si="216"/>
        <v>0</v>
      </c>
      <c r="W654" s="48">
        <f t="shared" si="217"/>
        <v>1.1000000000000001</v>
      </c>
      <c r="X654" s="48">
        <f t="shared" si="218"/>
        <v>1.0333333333333334</v>
      </c>
      <c r="Y654" s="48">
        <f t="shared" si="219"/>
        <v>0</v>
      </c>
      <c r="Z654" s="48">
        <f t="shared" si="220"/>
        <v>0</v>
      </c>
      <c r="AA654" s="48">
        <f t="shared" si="221"/>
        <v>0</v>
      </c>
      <c r="AB654" s="48">
        <f t="shared" si="222"/>
        <v>1.0333333333333334</v>
      </c>
      <c r="AC654" s="48">
        <f t="shared" si="223"/>
        <v>0</v>
      </c>
      <c r="AD654" s="48">
        <f t="shared" si="224"/>
        <v>2</v>
      </c>
      <c r="AE654" s="48">
        <f t="shared" si="225"/>
        <v>0</v>
      </c>
      <c r="AF654" s="48">
        <f t="shared" si="226"/>
        <v>0</v>
      </c>
      <c r="AG654" s="48">
        <f t="shared" si="227"/>
        <v>5.2166666666666668</v>
      </c>
      <c r="AH654" s="48">
        <f t="shared" si="228"/>
        <v>0</v>
      </c>
      <c r="AI654" s="13">
        <f t="shared" si="229"/>
        <v>0</v>
      </c>
      <c r="AJ654" s="24">
        <f t="shared" si="231"/>
        <v>0</v>
      </c>
    </row>
    <row r="655" spans="1:36">
      <c r="A655" s="6" t="s">
        <v>71</v>
      </c>
      <c r="B655" s="5">
        <v>5.75</v>
      </c>
      <c r="C655" s="5"/>
      <c r="D655" s="5">
        <v>11.883333333333333</v>
      </c>
      <c r="E655" s="5">
        <v>6.6333333333333329</v>
      </c>
      <c r="F655" s="5">
        <v>1.8333333333333333</v>
      </c>
      <c r="G655" s="5">
        <v>8.5500000000000007</v>
      </c>
      <c r="H655" s="5">
        <v>16.883333333333333</v>
      </c>
      <c r="I655" s="5"/>
      <c r="J655" s="5"/>
      <c r="K655" s="5">
        <v>10.100000000000001</v>
      </c>
      <c r="L655" s="5"/>
      <c r="M655" s="5"/>
      <c r="N655" s="5">
        <v>61.633333333333333</v>
      </c>
      <c r="O655" s="5"/>
      <c r="P655" s="5"/>
      <c r="T655" s="6" t="str">
        <f t="shared" si="230"/>
        <v>OLAYA</v>
      </c>
      <c r="U655" s="48">
        <f t="shared" si="215"/>
        <v>5.75</v>
      </c>
      <c r="V655" s="48">
        <f t="shared" si="216"/>
        <v>0</v>
      </c>
      <c r="W655" s="48">
        <f t="shared" si="217"/>
        <v>11.883333333333333</v>
      </c>
      <c r="X655" s="48">
        <f t="shared" si="218"/>
        <v>6.6333333333333329</v>
      </c>
      <c r="Y655" s="48">
        <f t="shared" si="219"/>
        <v>1.8333333333333333</v>
      </c>
      <c r="Z655" s="48">
        <f t="shared" si="220"/>
        <v>8.5500000000000007</v>
      </c>
      <c r="AA655" s="48">
        <f t="shared" si="221"/>
        <v>16.883333333333333</v>
      </c>
      <c r="AB655" s="48">
        <f t="shared" si="222"/>
        <v>0</v>
      </c>
      <c r="AC655" s="48">
        <f t="shared" si="223"/>
        <v>0</v>
      </c>
      <c r="AD655" s="48">
        <f t="shared" si="224"/>
        <v>10.100000000000001</v>
      </c>
      <c r="AE655" s="48">
        <f t="shared" si="225"/>
        <v>0</v>
      </c>
      <c r="AF655" s="48">
        <f t="shared" si="226"/>
        <v>0</v>
      </c>
      <c r="AG655" s="48">
        <f t="shared" si="227"/>
        <v>61.633333333333333</v>
      </c>
      <c r="AH655" s="48">
        <f t="shared" si="228"/>
        <v>0</v>
      </c>
      <c r="AI655" s="13">
        <f t="shared" si="229"/>
        <v>0</v>
      </c>
      <c r="AJ655" s="24">
        <f t="shared" si="231"/>
        <v>0</v>
      </c>
    </row>
    <row r="656" spans="1:36">
      <c r="A656" s="6" t="s">
        <v>518</v>
      </c>
      <c r="B656" s="5"/>
      <c r="C656" s="5"/>
      <c r="D656" s="5"/>
      <c r="E656" s="5"/>
      <c r="F656" s="5"/>
      <c r="G656" s="5"/>
      <c r="H656" s="5"/>
      <c r="I656" s="5"/>
      <c r="J656" s="5">
        <v>1.4666666666666666</v>
      </c>
      <c r="K656" s="5">
        <v>5</v>
      </c>
      <c r="L656" s="5"/>
      <c r="M656" s="5"/>
      <c r="N656" s="5">
        <v>6.4666666666666668</v>
      </c>
      <c r="O656" s="5"/>
      <c r="P656" s="5"/>
      <c r="T656" s="6" t="str">
        <f t="shared" si="230"/>
        <v>SAN JUAN DE URABA</v>
      </c>
      <c r="U656" s="48">
        <f t="shared" si="215"/>
        <v>0</v>
      </c>
      <c r="V656" s="48">
        <f t="shared" si="216"/>
        <v>0</v>
      </c>
      <c r="W656" s="48">
        <f t="shared" si="217"/>
        <v>0</v>
      </c>
      <c r="X656" s="48">
        <f t="shared" si="218"/>
        <v>0</v>
      </c>
      <c r="Y656" s="48">
        <f t="shared" si="219"/>
        <v>0</v>
      </c>
      <c r="Z656" s="48">
        <f t="shared" si="220"/>
        <v>0</v>
      </c>
      <c r="AA656" s="48">
        <f t="shared" si="221"/>
        <v>0</v>
      </c>
      <c r="AB656" s="48">
        <f t="shared" si="222"/>
        <v>0</v>
      </c>
      <c r="AC656" s="48">
        <f t="shared" si="223"/>
        <v>1.4666666666666666</v>
      </c>
      <c r="AD656" s="48">
        <f t="shared" si="224"/>
        <v>5</v>
      </c>
      <c r="AE656" s="48">
        <f t="shared" si="225"/>
        <v>0</v>
      </c>
      <c r="AF656" s="48">
        <f t="shared" si="226"/>
        <v>0</v>
      </c>
      <c r="AG656" s="48">
        <f t="shared" si="227"/>
        <v>6.4666666666666668</v>
      </c>
      <c r="AH656" s="48">
        <f t="shared" si="228"/>
        <v>0</v>
      </c>
      <c r="AI656" s="13">
        <f t="shared" si="229"/>
        <v>0</v>
      </c>
      <c r="AJ656" s="24">
        <f t="shared" si="231"/>
        <v>0</v>
      </c>
    </row>
    <row r="657" spans="1:36">
      <c r="A657" s="6" t="s">
        <v>46</v>
      </c>
      <c r="B657" s="5"/>
      <c r="C657" s="5">
        <v>7.85</v>
      </c>
      <c r="D657" s="5"/>
      <c r="E657" s="5"/>
      <c r="F657" s="5"/>
      <c r="G657" s="5">
        <v>6.25</v>
      </c>
      <c r="H657" s="5"/>
      <c r="I657" s="5"/>
      <c r="J657" s="5"/>
      <c r="K657" s="5"/>
      <c r="L657" s="5"/>
      <c r="M657" s="5"/>
      <c r="N657" s="5">
        <v>14.1</v>
      </c>
      <c r="O657" s="5"/>
      <c r="P657" s="5"/>
      <c r="T657" s="6" t="str">
        <f t="shared" si="230"/>
        <v>TAUSA</v>
      </c>
      <c r="U657" s="48">
        <f t="shared" si="215"/>
        <v>0</v>
      </c>
      <c r="V657" s="48">
        <f t="shared" si="216"/>
        <v>7.85</v>
      </c>
      <c r="W657" s="48">
        <f t="shared" si="217"/>
        <v>0</v>
      </c>
      <c r="X657" s="48">
        <f t="shared" si="218"/>
        <v>0</v>
      </c>
      <c r="Y657" s="48">
        <f t="shared" si="219"/>
        <v>0</v>
      </c>
      <c r="Z657" s="48">
        <f t="shared" si="220"/>
        <v>6.25</v>
      </c>
      <c r="AA657" s="48">
        <f t="shared" si="221"/>
        <v>0</v>
      </c>
      <c r="AB657" s="48">
        <f t="shared" si="222"/>
        <v>0</v>
      </c>
      <c r="AC657" s="48">
        <f t="shared" si="223"/>
        <v>0</v>
      </c>
      <c r="AD657" s="48">
        <f t="shared" si="224"/>
        <v>0</v>
      </c>
      <c r="AE657" s="48">
        <f t="shared" si="225"/>
        <v>0</v>
      </c>
      <c r="AF657" s="48">
        <f t="shared" si="226"/>
        <v>0</v>
      </c>
      <c r="AG657" s="48">
        <f t="shared" si="227"/>
        <v>14.1</v>
      </c>
      <c r="AH657" s="48">
        <f t="shared" si="228"/>
        <v>0</v>
      </c>
      <c r="AI657" s="13">
        <f t="shared" si="229"/>
        <v>0</v>
      </c>
      <c r="AJ657" s="24">
        <f t="shared" si="231"/>
        <v>0</v>
      </c>
    </row>
    <row r="658" spans="1:36">
      <c r="A658" s="6" t="s">
        <v>520</v>
      </c>
      <c r="B658" s="5"/>
      <c r="C658" s="5"/>
      <c r="D658" s="5"/>
      <c r="E658" s="5"/>
      <c r="F658" s="5"/>
      <c r="G658" s="5"/>
      <c r="H658" s="5"/>
      <c r="I658" s="5"/>
      <c r="J658" s="5">
        <v>0.91666666666666663</v>
      </c>
      <c r="K658" s="5">
        <v>4.916666666666667</v>
      </c>
      <c r="L658" s="5"/>
      <c r="M658" s="5"/>
      <c r="N658" s="5">
        <v>5.8333333333333339</v>
      </c>
      <c r="O658" s="5"/>
      <c r="P658" s="5"/>
      <c r="T658" s="6" t="str">
        <f t="shared" si="230"/>
        <v>SAN PEDRO DE URABA</v>
      </c>
      <c r="U658" s="48">
        <f t="shared" si="215"/>
        <v>0</v>
      </c>
      <c r="V658" s="48">
        <f t="shared" si="216"/>
        <v>0</v>
      </c>
      <c r="W658" s="48">
        <f t="shared" si="217"/>
        <v>0</v>
      </c>
      <c r="X658" s="48">
        <f t="shared" si="218"/>
        <v>0</v>
      </c>
      <c r="Y658" s="48">
        <f t="shared" si="219"/>
        <v>0</v>
      </c>
      <c r="Z658" s="48">
        <f t="shared" si="220"/>
        <v>0</v>
      </c>
      <c r="AA658" s="48">
        <f t="shared" si="221"/>
        <v>0</v>
      </c>
      <c r="AB658" s="48">
        <f t="shared" si="222"/>
        <v>0</v>
      </c>
      <c r="AC658" s="48">
        <f t="shared" si="223"/>
        <v>0.91666666666666663</v>
      </c>
      <c r="AD658" s="48">
        <f t="shared" si="224"/>
        <v>4.916666666666667</v>
      </c>
      <c r="AE658" s="48">
        <f t="shared" si="225"/>
        <v>0</v>
      </c>
      <c r="AF658" s="48">
        <f t="shared" si="226"/>
        <v>0</v>
      </c>
      <c r="AG658" s="48">
        <f t="shared" si="227"/>
        <v>5.8333333333333339</v>
      </c>
      <c r="AH658" s="48">
        <f t="shared" si="228"/>
        <v>0</v>
      </c>
      <c r="AI658" s="13">
        <f t="shared" si="229"/>
        <v>0</v>
      </c>
      <c r="AJ658" s="24">
        <f t="shared" si="231"/>
        <v>0</v>
      </c>
    </row>
    <row r="659" spans="1:36">
      <c r="A659" s="6" t="s">
        <v>339</v>
      </c>
      <c r="B659" s="5"/>
      <c r="C659" s="5">
        <v>0.05</v>
      </c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>
        <v>0.05</v>
      </c>
      <c r="O659" s="5"/>
      <c r="P659" s="5"/>
      <c r="T659" s="6" t="str">
        <f t="shared" si="230"/>
        <v>OLAYA HERRERA (BOCAS DE SANTIN</v>
      </c>
      <c r="U659" s="48">
        <f t="shared" si="215"/>
        <v>0</v>
      </c>
      <c r="V659" s="48">
        <f t="shared" si="216"/>
        <v>0.05</v>
      </c>
      <c r="W659" s="48">
        <f t="shared" si="217"/>
        <v>0</v>
      </c>
      <c r="X659" s="48">
        <f t="shared" si="218"/>
        <v>0</v>
      </c>
      <c r="Y659" s="48">
        <f t="shared" si="219"/>
        <v>0</v>
      </c>
      <c r="Z659" s="48">
        <f t="shared" si="220"/>
        <v>0</v>
      </c>
      <c r="AA659" s="48">
        <f t="shared" si="221"/>
        <v>0</v>
      </c>
      <c r="AB659" s="48">
        <f t="shared" si="222"/>
        <v>0</v>
      </c>
      <c r="AC659" s="48">
        <f t="shared" si="223"/>
        <v>0</v>
      </c>
      <c r="AD659" s="48">
        <f t="shared" si="224"/>
        <v>0</v>
      </c>
      <c r="AE659" s="48">
        <f t="shared" si="225"/>
        <v>0</v>
      </c>
      <c r="AF659" s="48">
        <f t="shared" si="226"/>
        <v>0</v>
      </c>
      <c r="AG659" s="48">
        <f t="shared" si="227"/>
        <v>0.05</v>
      </c>
      <c r="AH659" s="48">
        <f t="shared" si="228"/>
        <v>0</v>
      </c>
      <c r="AI659" s="13">
        <f t="shared" si="229"/>
        <v>0</v>
      </c>
      <c r="AJ659" s="24">
        <f t="shared" si="231"/>
        <v>0</v>
      </c>
    </row>
    <row r="660" spans="1:36">
      <c r="A660" s="6" t="s">
        <v>522</v>
      </c>
      <c r="B660" s="5"/>
      <c r="C660" s="5"/>
      <c r="D660" s="5"/>
      <c r="E660" s="5"/>
      <c r="F660" s="5"/>
      <c r="G660" s="5"/>
      <c r="H660" s="5"/>
      <c r="I660" s="5"/>
      <c r="J660" s="5">
        <v>3.05</v>
      </c>
      <c r="K660" s="5"/>
      <c r="L660" s="5"/>
      <c r="M660" s="5"/>
      <c r="N660" s="5">
        <v>3.05</v>
      </c>
      <c r="O660" s="5"/>
      <c r="P660" s="5"/>
      <c r="T660" s="6" t="str">
        <f t="shared" si="230"/>
        <v>PRADO</v>
      </c>
      <c r="U660" s="48">
        <f t="shared" si="215"/>
        <v>0</v>
      </c>
      <c r="V660" s="48">
        <f t="shared" si="216"/>
        <v>0</v>
      </c>
      <c r="W660" s="48">
        <f t="shared" si="217"/>
        <v>0</v>
      </c>
      <c r="X660" s="48">
        <f t="shared" si="218"/>
        <v>0</v>
      </c>
      <c r="Y660" s="48">
        <f t="shared" si="219"/>
        <v>0</v>
      </c>
      <c r="Z660" s="48">
        <f t="shared" si="220"/>
        <v>0</v>
      </c>
      <c r="AA660" s="48">
        <f t="shared" si="221"/>
        <v>0</v>
      </c>
      <c r="AB660" s="48">
        <f t="shared" si="222"/>
        <v>0</v>
      </c>
      <c r="AC660" s="48">
        <f t="shared" si="223"/>
        <v>3.05</v>
      </c>
      <c r="AD660" s="48">
        <f t="shared" si="224"/>
        <v>0</v>
      </c>
      <c r="AE660" s="48">
        <f t="shared" si="225"/>
        <v>0</v>
      </c>
      <c r="AF660" s="48">
        <f t="shared" si="226"/>
        <v>0</v>
      </c>
      <c r="AG660" s="48">
        <f t="shared" si="227"/>
        <v>3.05</v>
      </c>
      <c r="AH660" s="48">
        <f t="shared" si="228"/>
        <v>0</v>
      </c>
      <c r="AI660" s="13">
        <f t="shared" si="229"/>
        <v>0</v>
      </c>
      <c r="AJ660" s="24">
        <f t="shared" si="231"/>
        <v>0</v>
      </c>
    </row>
    <row r="661" spans="1:36">
      <c r="A661" s="6" t="s">
        <v>283</v>
      </c>
      <c r="B661" s="5">
        <v>15</v>
      </c>
      <c r="C661" s="5">
        <v>13</v>
      </c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>
        <v>28</v>
      </c>
      <c r="O661" s="5"/>
      <c r="P661" s="5"/>
      <c r="T661" s="6" t="str">
        <f t="shared" si="230"/>
        <v>SOGAMOSO</v>
      </c>
      <c r="U661" s="48">
        <f t="shared" si="215"/>
        <v>15</v>
      </c>
      <c r="V661" s="48">
        <f t="shared" si="216"/>
        <v>13</v>
      </c>
      <c r="W661" s="48">
        <f t="shared" si="217"/>
        <v>0</v>
      </c>
      <c r="X661" s="48">
        <f t="shared" si="218"/>
        <v>0</v>
      </c>
      <c r="Y661" s="48">
        <f t="shared" si="219"/>
        <v>0</v>
      </c>
      <c r="Z661" s="48">
        <f t="shared" si="220"/>
        <v>0</v>
      </c>
      <c r="AA661" s="48">
        <f t="shared" si="221"/>
        <v>0</v>
      </c>
      <c r="AB661" s="48">
        <f t="shared" si="222"/>
        <v>0</v>
      </c>
      <c r="AC661" s="48">
        <f t="shared" si="223"/>
        <v>0</v>
      </c>
      <c r="AD661" s="48">
        <f t="shared" si="224"/>
        <v>0</v>
      </c>
      <c r="AE661" s="48">
        <f t="shared" si="225"/>
        <v>0</v>
      </c>
      <c r="AF661" s="48">
        <f t="shared" si="226"/>
        <v>0</v>
      </c>
      <c r="AG661" s="48">
        <f t="shared" si="227"/>
        <v>28</v>
      </c>
      <c r="AH661" s="48">
        <f t="shared" si="228"/>
        <v>0</v>
      </c>
      <c r="AI661" s="13">
        <f t="shared" si="229"/>
        <v>0</v>
      </c>
      <c r="AJ661" s="24">
        <f t="shared" si="231"/>
        <v>0</v>
      </c>
    </row>
    <row r="662" spans="1:36">
      <c r="A662" s="6" t="s">
        <v>540</v>
      </c>
      <c r="B662" s="5"/>
      <c r="C662" s="5"/>
      <c r="D662" s="5"/>
      <c r="E662" s="5"/>
      <c r="F662" s="5"/>
      <c r="G662" s="5"/>
      <c r="H662" s="5"/>
      <c r="I662" s="5"/>
      <c r="J662" s="5">
        <v>0.75</v>
      </c>
      <c r="K662" s="5"/>
      <c r="L662" s="5"/>
      <c r="M662" s="5"/>
      <c r="N662" s="5">
        <v>0.75</v>
      </c>
      <c r="O662" s="5"/>
      <c r="P662" s="5"/>
      <c r="T662" s="6" t="str">
        <f t="shared" si="230"/>
        <v>FRANCISCO PIZARRO (SALAHONDA)</v>
      </c>
      <c r="U662" s="48">
        <f t="shared" si="215"/>
        <v>0</v>
      </c>
      <c r="V662" s="48">
        <f t="shared" si="216"/>
        <v>0</v>
      </c>
      <c r="W662" s="48">
        <f t="shared" si="217"/>
        <v>0</v>
      </c>
      <c r="X662" s="48">
        <f t="shared" si="218"/>
        <v>0</v>
      </c>
      <c r="Y662" s="48">
        <f t="shared" si="219"/>
        <v>0</v>
      </c>
      <c r="Z662" s="48">
        <f t="shared" si="220"/>
        <v>0</v>
      </c>
      <c r="AA662" s="48">
        <f t="shared" si="221"/>
        <v>0</v>
      </c>
      <c r="AB662" s="48">
        <f t="shared" si="222"/>
        <v>0</v>
      </c>
      <c r="AC662" s="48">
        <f t="shared" si="223"/>
        <v>0.75</v>
      </c>
      <c r="AD662" s="48">
        <f t="shared" si="224"/>
        <v>0</v>
      </c>
      <c r="AE662" s="48">
        <f t="shared" si="225"/>
        <v>0</v>
      </c>
      <c r="AF662" s="48">
        <f t="shared" si="226"/>
        <v>0</v>
      </c>
      <c r="AG662" s="48">
        <f t="shared" si="227"/>
        <v>0.75</v>
      </c>
      <c r="AH662" s="48">
        <f t="shared" si="228"/>
        <v>0</v>
      </c>
      <c r="AI662" s="13">
        <f t="shared" si="229"/>
        <v>0</v>
      </c>
      <c r="AJ662" s="24">
        <f t="shared" si="231"/>
        <v>0</v>
      </c>
    </row>
    <row r="663" spans="1:36">
      <c r="A663" s="6" t="s">
        <v>375</v>
      </c>
      <c r="B663" s="5"/>
      <c r="C663" s="5"/>
      <c r="D663" s="5">
        <v>1.0833333333333333</v>
      </c>
      <c r="E663" s="5"/>
      <c r="F663" s="5">
        <v>2</v>
      </c>
      <c r="G663" s="5">
        <v>2.833333333333333</v>
      </c>
      <c r="H663" s="5">
        <v>0.58333333333333337</v>
      </c>
      <c r="I663" s="5"/>
      <c r="J663" s="5">
        <v>0.75</v>
      </c>
      <c r="K663" s="5">
        <v>3.3333333333333333E-2</v>
      </c>
      <c r="L663" s="5"/>
      <c r="M663" s="5"/>
      <c r="N663" s="5">
        <v>7.2833333333333323</v>
      </c>
      <c r="O663" s="5"/>
      <c r="P663" s="5"/>
      <c r="T663" s="6" t="str">
        <f t="shared" si="230"/>
        <v>PAIPA</v>
      </c>
      <c r="U663" s="48">
        <f t="shared" si="215"/>
        <v>0</v>
      </c>
      <c r="V663" s="48">
        <f t="shared" si="216"/>
        <v>0</v>
      </c>
      <c r="W663" s="48">
        <f t="shared" si="217"/>
        <v>1.0833333333333333</v>
      </c>
      <c r="X663" s="48">
        <f t="shared" si="218"/>
        <v>0</v>
      </c>
      <c r="Y663" s="48">
        <f t="shared" si="219"/>
        <v>2</v>
      </c>
      <c r="Z663" s="48">
        <f t="shared" si="220"/>
        <v>2.833333333333333</v>
      </c>
      <c r="AA663" s="48">
        <f t="shared" si="221"/>
        <v>0.58333333333333337</v>
      </c>
      <c r="AB663" s="48">
        <f t="shared" si="222"/>
        <v>0</v>
      </c>
      <c r="AC663" s="48">
        <f t="shared" si="223"/>
        <v>0.75</v>
      </c>
      <c r="AD663" s="48">
        <f t="shared" si="224"/>
        <v>3.3333333333333333E-2</v>
      </c>
      <c r="AE663" s="48">
        <f t="shared" si="225"/>
        <v>0</v>
      </c>
      <c r="AF663" s="48">
        <f t="shared" si="226"/>
        <v>0</v>
      </c>
      <c r="AG663" s="48">
        <f t="shared" si="227"/>
        <v>7.2833333333333323</v>
      </c>
      <c r="AH663" s="48">
        <f t="shared" si="228"/>
        <v>0</v>
      </c>
      <c r="AI663" s="13">
        <f t="shared" si="229"/>
        <v>0</v>
      </c>
      <c r="AJ663" s="24">
        <f t="shared" si="231"/>
        <v>0</v>
      </c>
    </row>
    <row r="664" spans="1:36">
      <c r="A664" s="6" t="s">
        <v>543</v>
      </c>
      <c r="B664" s="5"/>
      <c r="C664" s="5"/>
      <c r="D664" s="5"/>
      <c r="E664" s="5"/>
      <c r="F664" s="5"/>
      <c r="G664" s="5"/>
      <c r="H664" s="5"/>
      <c r="I664" s="5"/>
      <c r="J664" s="5">
        <v>2.2999999999999998</v>
      </c>
      <c r="K664" s="5"/>
      <c r="L664" s="5"/>
      <c r="M664" s="5"/>
      <c r="N664" s="5">
        <v>2.2999999999999998</v>
      </c>
      <c r="O664" s="5"/>
      <c r="P664" s="5"/>
      <c r="T664" s="6" t="str">
        <f t="shared" si="230"/>
        <v>BOJACA</v>
      </c>
      <c r="U664" s="48">
        <f t="shared" si="215"/>
        <v>0</v>
      </c>
      <c r="V664" s="48">
        <f t="shared" si="216"/>
        <v>0</v>
      </c>
      <c r="W664" s="48">
        <f t="shared" si="217"/>
        <v>0</v>
      </c>
      <c r="X664" s="48">
        <f t="shared" si="218"/>
        <v>0</v>
      </c>
      <c r="Y664" s="48">
        <f t="shared" si="219"/>
        <v>0</v>
      </c>
      <c r="Z664" s="48">
        <f t="shared" si="220"/>
        <v>0</v>
      </c>
      <c r="AA664" s="48">
        <f t="shared" si="221"/>
        <v>0</v>
      </c>
      <c r="AB664" s="48">
        <f t="shared" si="222"/>
        <v>0</v>
      </c>
      <c r="AC664" s="48">
        <f t="shared" si="223"/>
        <v>2.2999999999999998</v>
      </c>
      <c r="AD664" s="48">
        <f t="shared" si="224"/>
        <v>0</v>
      </c>
      <c r="AE664" s="48">
        <f t="shared" si="225"/>
        <v>0</v>
      </c>
      <c r="AF664" s="48">
        <f t="shared" si="226"/>
        <v>0</v>
      </c>
      <c r="AG664" s="48">
        <f t="shared" si="227"/>
        <v>2.2999999999999998</v>
      </c>
      <c r="AH664" s="48">
        <f t="shared" si="228"/>
        <v>0</v>
      </c>
      <c r="AI664" s="13">
        <f t="shared" si="229"/>
        <v>0</v>
      </c>
      <c r="AJ664" s="24">
        <f t="shared" si="231"/>
        <v>0</v>
      </c>
    </row>
    <row r="665" spans="1:36">
      <c r="A665" s="6" t="s">
        <v>598</v>
      </c>
      <c r="B665" s="5">
        <v>1.05</v>
      </c>
      <c r="C665" s="5"/>
      <c r="D665" s="5"/>
      <c r="E665" s="5"/>
      <c r="F665" s="5">
        <v>3.3333333333333333E-2</v>
      </c>
      <c r="G665" s="5">
        <v>3.1</v>
      </c>
      <c r="H665" s="5">
        <v>1.0833333333333333</v>
      </c>
      <c r="I665" s="5"/>
      <c r="J665" s="5"/>
      <c r="K665" s="5"/>
      <c r="L665" s="5"/>
      <c r="M665" s="5">
        <v>8.9</v>
      </c>
      <c r="N665" s="5">
        <v>14.166666666666668</v>
      </c>
      <c r="O665" s="5"/>
      <c r="P665" s="5"/>
      <c r="T665" s="6" t="str">
        <f t="shared" si="230"/>
        <v>VILLAGARZÓN</v>
      </c>
      <c r="U665" s="48">
        <f t="shared" si="215"/>
        <v>1.05</v>
      </c>
      <c r="V665" s="48">
        <f t="shared" si="216"/>
        <v>0</v>
      </c>
      <c r="W665" s="48">
        <f t="shared" si="217"/>
        <v>0</v>
      </c>
      <c r="X665" s="48">
        <f t="shared" si="218"/>
        <v>0</v>
      </c>
      <c r="Y665" s="48">
        <f t="shared" si="219"/>
        <v>3.3333333333333333E-2</v>
      </c>
      <c r="Z665" s="48">
        <f t="shared" si="220"/>
        <v>3.1</v>
      </c>
      <c r="AA665" s="48">
        <f t="shared" si="221"/>
        <v>1.0833333333333333</v>
      </c>
      <c r="AB665" s="48">
        <f t="shared" si="222"/>
        <v>0</v>
      </c>
      <c r="AC665" s="48">
        <f t="shared" si="223"/>
        <v>0</v>
      </c>
      <c r="AD665" s="48">
        <f t="shared" si="224"/>
        <v>0</v>
      </c>
      <c r="AE665" s="48">
        <f t="shared" si="225"/>
        <v>0</v>
      </c>
      <c r="AF665" s="48">
        <f t="shared" si="226"/>
        <v>8.9</v>
      </c>
      <c r="AG665" s="48">
        <f t="shared" si="227"/>
        <v>14.166666666666668</v>
      </c>
      <c r="AH665" s="48">
        <f t="shared" si="228"/>
        <v>0</v>
      </c>
      <c r="AI665" s="13">
        <f t="shared" si="229"/>
        <v>0</v>
      </c>
      <c r="AJ665" s="24">
        <f t="shared" si="231"/>
        <v>0</v>
      </c>
    </row>
    <row r="666" spans="1:36">
      <c r="A666" s="6" t="s">
        <v>590</v>
      </c>
      <c r="B666" s="5"/>
      <c r="C666" s="5"/>
      <c r="D666" s="5"/>
      <c r="E666" s="5"/>
      <c r="F666" s="5"/>
      <c r="G666" s="5"/>
      <c r="H666" s="5"/>
      <c r="I666" s="5"/>
      <c r="J666" s="5">
        <v>3.05</v>
      </c>
      <c r="K666" s="5"/>
      <c r="L666" s="5"/>
      <c r="M666" s="5"/>
      <c r="N666" s="5">
        <v>3.05</v>
      </c>
      <c r="O666" s="5"/>
      <c r="P666" s="5"/>
      <c r="T666" s="6" t="str">
        <f t="shared" si="230"/>
        <v>PURIFICACIÓN</v>
      </c>
      <c r="U666" s="48">
        <f t="shared" si="215"/>
        <v>0</v>
      </c>
      <c r="V666" s="48">
        <f t="shared" si="216"/>
        <v>0</v>
      </c>
      <c r="W666" s="48">
        <f t="shared" si="217"/>
        <v>0</v>
      </c>
      <c r="X666" s="48">
        <f t="shared" si="218"/>
        <v>0</v>
      </c>
      <c r="Y666" s="48">
        <f t="shared" si="219"/>
        <v>0</v>
      </c>
      <c r="Z666" s="48">
        <f t="shared" si="220"/>
        <v>0</v>
      </c>
      <c r="AA666" s="48">
        <f t="shared" si="221"/>
        <v>0</v>
      </c>
      <c r="AB666" s="48">
        <f t="shared" si="222"/>
        <v>0</v>
      </c>
      <c r="AC666" s="48">
        <f t="shared" si="223"/>
        <v>3.05</v>
      </c>
      <c r="AD666" s="48">
        <f t="shared" si="224"/>
        <v>0</v>
      </c>
      <c r="AE666" s="48">
        <f t="shared" si="225"/>
        <v>0</v>
      </c>
      <c r="AF666" s="48">
        <f t="shared" si="226"/>
        <v>0</v>
      </c>
      <c r="AG666" s="48">
        <f t="shared" si="227"/>
        <v>3.05</v>
      </c>
      <c r="AH666" s="48">
        <f t="shared" si="228"/>
        <v>0</v>
      </c>
      <c r="AI666" s="13">
        <f t="shared" si="229"/>
        <v>0</v>
      </c>
      <c r="AJ666" s="24">
        <f t="shared" si="231"/>
        <v>0</v>
      </c>
    </row>
    <row r="667" spans="1:36">
      <c r="A667" s="6" t="s">
        <v>597</v>
      </c>
      <c r="B667" s="5"/>
      <c r="C667" s="5"/>
      <c r="D667" s="5"/>
      <c r="E667" s="5"/>
      <c r="F667" s="5">
        <v>1.3833333333333333</v>
      </c>
      <c r="G667" s="5"/>
      <c r="H667" s="5"/>
      <c r="I667" s="5"/>
      <c r="J667" s="5"/>
      <c r="K667" s="5">
        <v>1.7</v>
      </c>
      <c r="L667" s="5">
        <v>0.55000000000000004</v>
      </c>
      <c r="M667" s="5"/>
      <c r="N667" s="5">
        <v>3.6333333333333329</v>
      </c>
      <c r="O667" s="5"/>
      <c r="P667" s="5"/>
      <c r="T667" s="6" t="str">
        <f t="shared" si="230"/>
        <v>VIlLANUEVA</v>
      </c>
      <c r="U667" s="48">
        <f t="shared" si="215"/>
        <v>0</v>
      </c>
      <c r="V667" s="48">
        <f t="shared" si="216"/>
        <v>0</v>
      </c>
      <c r="W667" s="48">
        <f t="shared" si="217"/>
        <v>0</v>
      </c>
      <c r="X667" s="48">
        <f t="shared" si="218"/>
        <v>0</v>
      </c>
      <c r="Y667" s="48">
        <f t="shared" si="219"/>
        <v>1.3833333333333333</v>
      </c>
      <c r="Z667" s="48">
        <f t="shared" si="220"/>
        <v>0</v>
      </c>
      <c r="AA667" s="48">
        <f t="shared" si="221"/>
        <v>0</v>
      </c>
      <c r="AB667" s="48">
        <f t="shared" si="222"/>
        <v>0</v>
      </c>
      <c r="AC667" s="48">
        <f t="shared" si="223"/>
        <v>0</v>
      </c>
      <c r="AD667" s="48">
        <f t="shared" si="224"/>
        <v>1.7</v>
      </c>
      <c r="AE667" s="48">
        <f t="shared" si="225"/>
        <v>0.55000000000000004</v>
      </c>
      <c r="AF667" s="48">
        <f t="shared" si="226"/>
        <v>0</v>
      </c>
      <c r="AG667" s="48">
        <f t="shared" si="227"/>
        <v>3.6333333333333329</v>
      </c>
      <c r="AH667" s="48">
        <f t="shared" si="228"/>
        <v>0</v>
      </c>
      <c r="AI667" s="13">
        <f t="shared" si="229"/>
        <v>0</v>
      </c>
      <c r="AJ667" s="24">
        <f t="shared" si="231"/>
        <v>0</v>
      </c>
    </row>
    <row r="668" spans="1:36">
      <c r="A668" s="6" t="s">
        <v>550</v>
      </c>
      <c r="B668" s="5"/>
      <c r="C668" s="5"/>
      <c r="D668" s="5"/>
      <c r="E668" s="5"/>
      <c r="F668" s="5"/>
      <c r="G668" s="5"/>
      <c r="H668" s="5"/>
      <c r="I668" s="5"/>
      <c r="J668" s="5"/>
      <c r="K668" s="5">
        <v>1.75</v>
      </c>
      <c r="L668" s="5"/>
      <c r="M668" s="5"/>
      <c r="N668" s="5">
        <v>1.75</v>
      </c>
      <c r="O668" s="5"/>
      <c r="P668" s="5"/>
      <c r="T668" s="6" t="str">
        <f t="shared" si="230"/>
        <v>VENECIA</v>
      </c>
      <c r="U668" s="48">
        <f t="shared" si="215"/>
        <v>0</v>
      </c>
      <c r="V668" s="48">
        <f t="shared" si="216"/>
        <v>0</v>
      </c>
      <c r="W668" s="48">
        <f t="shared" si="217"/>
        <v>0</v>
      </c>
      <c r="X668" s="48">
        <f t="shared" si="218"/>
        <v>0</v>
      </c>
      <c r="Y668" s="48">
        <f t="shared" si="219"/>
        <v>0</v>
      </c>
      <c r="Z668" s="48">
        <f t="shared" si="220"/>
        <v>0</v>
      </c>
      <c r="AA668" s="48">
        <f t="shared" si="221"/>
        <v>0</v>
      </c>
      <c r="AB668" s="48">
        <f t="shared" si="222"/>
        <v>0</v>
      </c>
      <c r="AC668" s="48">
        <f t="shared" si="223"/>
        <v>0</v>
      </c>
      <c r="AD668" s="48">
        <f t="shared" si="224"/>
        <v>1.75</v>
      </c>
      <c r="AE668" s="48">
        <f t="shared" si="225"/>
        <v>0</v>
      </c>
      <c r="AF668" s="48">
        <f t="shared" si="226"/>
        <v>0</v>
      </c>
      <c r="AG668" s="48">
        <f t="shared" si="227"/>
        <v>1.75</v>
      </c>
      <c r="AH668" s="48">
        <f t="shared" si="228"/>
        <v>0</v>
      </c>
      <c r="AI668" s="13">
        <f t="shared" si="229"/>
        <v>0</v>
      </c>
      <c r="AJ668" s="24">
        <f t="shared" si="231"/>
        <v>0</v>
      </c>
    </row>
    <row r="669" spans="1:36">
      <c r="A669" s="6" t="s">
        <v>41</v>
      </c>
      <c r="B669" s="5"/>
      <c r="C669" s="5"/>
      <c r="D669" s="5"/>
      <c r="E669" s="5"/>
      <c r="F669" s="5"/>
      <c r="G669" s="5">
        <v>1.5833333333333333</v>
      </c>
      <c r="H669" s="5"/>
      <c r="I669" s="5"/>
      <c r="J669" s="5"/>
      <c r="K669" s="5"/>
      <c r="L669" s="5"/>
      <c r="M669" s="5"/>
      <c r="N669" s="5">
        <v>1.5833333333333333</v>
      </c>
      <c r="O669" s="5"/>
      <c r="P669" s="5"/>
      <c r="T669" s="6" t="str">
        <f t="shared" si="230"/>
        <v>SAMANA</v>
      </c>
      <c r="U669" s="48">
        <f t="shared" si="215"/>
        <v>0</v>
      </c>
      <c r="V669" s="48">
        <f t="shared" si="216"/>
        <v>0</v>
      </c>
      <c r="W669" s="48">
        <f t="shared" si="217"/>
        <v>0</v>
      </c>
      <c r="X669" s="48">
        <f t="shared" si="218"/>
        <v>0</v>
      </c>
      <c r="Y669" s="48">
        <f t="shared" si="219"/>
        <v>0</v>
      </c>
      <c r="Z669" s="48">
        <f t="shared" si="220"/>
        <v>1.5833333333333333</v>
      </c>
      <c r="AA669" s="48">
        <f t="shared" si="221"/>
        <v>0</v>
      </c>
      <c r="AB669" s="48">
        <f t="shared" si="222"/>
        <v>0</v>
      </c>
      <c r="AC669" s="48">
        <f t="shared" si="223"/>
        <v>0</v>
      </c>
      <c r="AD669" s="48">
        <f t="shared" si="224"/>
        <v>0</v>
      </c>
      <c r="AE669" s="48">
        <f t="shared" si="225"/>
        <v>0</v>
      </c>
      <c r="AF669" s="48">
        <f t="shared" si="226"/>
        <v>0</v>
      </c>
      <c r="AG669" s="48">
        <f t="shared" si="227"/>
        <v>1.5833333333333333</v>
      </c>
      <c r="AH669" s="48">
        <f t="shared" si="228"/>
        <v>0</v>
      </c>
      <c r="AI669" s="13">
        <f t="shared" si="229"/>
        <v>0</v>
      </c>
      <c r="AJ669" s="24">
        <f t="shared" si="231"/>
        <v>0</v>
      </c>
    </row>
    <row r="670" spans="1:36">
      <c r="A670" s="6" t="s">
        <v>560</v>
      </c>
      <c r="B670" s="5"/>
      <c r="C670" s="5"/>
      <c r="D670" s="5"/>
      <c r="E670" s="5"/>
      <c r="F670" s="5"/>
      <c r="G670" s="5"/>
      <c r="H670" s="5"/>
      <c r="I670" s="5"/>
      <c r="J670" s="5"/>
      <c r="K670" s="5">
        <v>0.58333333333333337</v>
      </c>
      <c r="L670" s="5"/>
      <c r="M670" s="5"/>
      <c r="N670" s="5">
        <v>0.58333333333333337</v>
      </c>
      <c r="O670" s="5"/>
      <c r="P670" s="5"/>
      <c r="T670" s="6" t="str">
        <f t="shared" si="230"/>
        <v>LANDAZURI</v>
      </c>
      <c r="U670" s="48">
        <f t="shared" si="215"/>
        <v>0</v>
      </c>
      <c r="V670" s="48">
        <f t="shared" si="216"/>
        <v>0</v>
      </c>
      <c r="W670" s="48">
        <f t="shared" si="217"/>
        <v>0</v>
      </c>
      <c r="X670" s="48">
        <f t="shared" si="218"/>
        <v>0</v>
      </c>
      <c r="Y670" s="48">
        <f t="shared" si="219"/>
        <v>0</v>
      </c>
      <c r="Z670" s="48">
        <f t="shared" si="220"/>
        <v>0</v>
      </c>
      <c r="AA670" s="48">
        <f t="shared" si="221"/>
        <v>0</v>
      </c>
      <c r="AB670" s="48">
        <f t="shared" si="222"/>
        <v>0</v>
      </c>
      <c r="AC670" s="48">
        <f t="shared" si="223"/>
        <v>0</v>
      </c>
      <c r="AD670" s="48">
        <f t="shared" si="224"/>
        <v>0.58333333333333337</v>
      </c>
      <c r="AE670" s="48">
        <f t="shared" si="225"/>
        <v>0</v>
      </c>
      <c r="AF670" s="48">
        <f t="shared" si="226"/>
        <v>0</v>
      </c>
      <c r="AG670" s="48">
        <f t="shared" si="227"/>
        <v>0.58333333333333337</v>
      </c>
      <c r="AH670" s="48">
        <f t="shared" si="228"/>
        <v>0</v>
      </c>
      <c r="AI670" s="13">
        <f t="shared" si="229"/>
        <v>0</v>
      </c>
      <c r="AJ670" s="24">
        <f t="shared" si="231"/>
        <v>0</v>
      </c>
    </row>
    <row r="671" spans="1:36">
      <c r="A671" s="6" t="s">
        <v>552</v>
      </c>
      <c r="B671" s="5"/>
      <c r="C671" s="5"/>
      <c r="D671" s="5"/>
      <c r="E671" s="5"/>
      <c r="F671" s="5"/>
      <c r="G671" s="5"/>
      <c r="H671" s="5"/>
      <c r="I671" s="5"/>
      <c r="J671" s="5"/>
      <c r="K671" s="5">
        <v>3.05</v>
      </c>
      <c r="L671" s="5"/>
      <c r="M671" s="5"/>
      <c r="N671" s="5">
        <v>3.05</v>
      </c>
      <c r="O671" s="5"/>
      <c r="P671" s="5"/>
      <c r="T671" s="6" t="str">
        <f t="shared" si="230"/>
        <v>ARBOLETES</v>
      </c>
      <c r="U671" s="48">
        <f t="shared" si="215"/>
        <v>0</v>
      </c>
      <c r="V671" s="48">
        <f t="shared" si="216"/>
        <v>0</v>
      </c>
      <c r="W671" s="48">
        <f t="shared" si="217"/>
        <v>0</v>
      </c>
      <c r="X671" s="48">
        <f t="shared" si="218"/>
        <v>0</v>
      </c>
      <c r="Y671" s="48">
        <f t="shared" si="219"/>
        <v>0</v>
      </c>
      <c r="Z671" s="48">
        <f t="shared" si="220"/>
        <v>0</v>
      </c>
      <c r="AA671" s="48">
        <f t="shared" si="221"/>
        <v>0</v>
      </c>
      <c r="AB671" s="48">
        <f t="shared" si="222"/>
        <v>0</v>
      </c>
      <c r="AC671" s="48">
        <f t="shared" si="223"/>
        <v>0</v>
      </c>
      <c r="AD671" s="48">
        <f t="shared" si="224"/>
        <v>3.05</v>
      </c>
      <c r="AE671" s="48">
        <f t="shared" si="225"/>
        <v>0</v>
      </c>
      <c r="AF671" s="48">
        <f t="shared" si="226"/>
        <v>0</v>
      </c>
      <c r="AG671" s="48">
        <f t="shared" si="227"/>
        <v>3.05</v>
      </c>
      <c r="AH671" s="48">
        <f t="shared" si="228"/>
        <v>0</v>
      </c>
      <c r="AI671" s="13">
        <f t="shared" si="229"/>
        <v>0</v>
      </c>
      <c r="AJ671" s="24">
        <f t="shared" si="231"/>
        <v>0</v>
      </c>
    </row>
    <row r="672" spans="1:36">
      <c r="A672" s="6" t="s">
        <v>191</v>
      </c>
      <c r="B672" s="5">
        <v>1.05</v>
      </c>
      <c r="C672" s="5">
        <v>1</v>
      </c>
      <c r="D672" s="5">
        <v>5.1333333333333329</v>
      </c>
      <c r="E672" s="5"/>
      <c r="F672" s="5">
        <v>1.0833333333333333</v>
      </c>
      <c r="G672" s="5">
        <v>2.0333333333333332</v>
      </c>
      <c r="H672" s="5">
        <v>4.1333333333333329</v>
      </c>
      <c r="I672" s="5">
        <v>2.0333333333333332</v>
      </c>
      <c r="J672" s="5"/>
      <c r="K672" s="5">
        <v>3.1333333333333329</v>
      </c>
      <c r="L672" s="5"/>
      <c r="M672" s="5"/>
      <c r="N672" s="5">
        <v>19.599999999999998</v>
      </c>
      <c r="O672" s="5"/>
      <c r="P672" s="5"/>
      <c r="T672" s="6" t="str">
        <f t="shared" si="230"/>
        <v>JUAN DE ACOSTA</v>
      </c>
      <c r="U672" s="48">
        <f t="shared" si="215"/>
        <v>1.05</v>
      </c>
      <c r="V672" s="48">
        <f t="shared" si="216"/>
        <v>1</v>
      </c>
      <c r="W672" s="48">
        <f t="shared" si="217"/>
        <v>5.1333333333333329</v>
      </c>
      <c r="X672" s="48">
        <f t="shared" si="218"/>
        <v>0</v>
      </c>
      <c r="Y672" s="48">
        <f t="shared" si="219"/>
        <v>1.0833333333333333</v>
      </c>
      <c r="Z672" s="48">
        <f t="shared" si="220"/>
        <v>2.0333333333333332</v>
      </c>
      <c r="AA672" s="48">
        <f t="shared" si="221"/>
        <v>4.1333333333333329</v>
      </c>
      <c r="AB672" s="48">
        <f t="shared" si="222"/>
        <v>2.0333333333333332</v>
      </c>
      <c r="AC672" s="48">
        <f t="shared" si="223"/>
        <v>0</v>
      </c>
      <c r="AD672" s="48">
        <f t="shared" si="224"/>
        <v>3.1333333333333329</v>
      </c>
      <c r="AE672" s="48">
        <f t="shared" si="225"/>
        <v>0</v>
      </c>
      <c r="AF672" s="48">
        <f t="shared" si="226"/>
        <v>0</v>
      </c>
      <c r="AG672" s="48">
        <f t="shared" si="227"/>
        <v>19.599999999999998</v>
      </c>
      <c r="AH672" s="48">
        <f t="shared" si="228"/>
        <v>0</v>
      </c>
      <c r="AI672" s="13">
        <f t="shared" si="229"/>
        <v>0</v>
      </c>
      <c r="AJ672" s="24">
        <f t="shared" si="231"/>
        <v>0</v>
      </c>
    </row>
    <row r="673" spans="1:36">
      <c r="A673" s="6" t="s">
        <v>563</v>
      </c>
      <c r="B673" s="5"/>
      <c r="C673" s="5"/>
      <c r="D673" s="5"/>
      <c r="E673" s="5"/>
      <c r="F673" s="5"/>
      <c r="G673" s="5"/>
      <c r="H673" s="5"/>
      <c r="I673" s="5"/>
      <c r="J673" s="5"/>
      <c r="K673" s="5">
        <v>2.2999999999999998</v>
      </c>
      <c r="L673" s="5"/>
      <c r="M673" s="5"/>
      <c r="N673" s="5">
        <v>2.2999999999999998</v>
      </c>
      <c r="O673" s="5"/>
      <c r="P673" s="5"/>
      <c r="T673" s="6" t="str">
        <f t="shared" si="230"/>
        <v>HATO COROZAL</v>
      </c>
      <c r="U673" s="48">
        <f t="shared" si="215"/>
        <v>0</v>
      </c>
      <c r="V673" s="48">
        <f t="shared" si="216"/>
        <v>0</v>
      </c>
      <c r="W673" s="48">
        <f t="shared" si="217"/>
        <v>0</v>
      </c>
      <c r="X673" s="48">
        <f t="shared" si="218"/>
        <v>0</v>
      </c>
      <c r="Y673" s="48">
        <f t="shared" si="219"/>
        <v>0</v>
      </c>
      <c r="Z673" s="48">
        <f t="shared" si="220"/>
        <v>0</v>
      </c>
      <c r="AA673" s="48">
        <f t="shared" si="221"/>
        <v>0</v>
      </c>
      <c r="AB673" s="48">
        <f t="shared" si="222"/>
        <v>0</v>
      </c>
      <c r="AC673" s="48">
        <f t="shared" si="223"/>
        <v>0</v>
      </c>
      <c r="AD673" s="48">
        <f t="shared" si="224"/>
        <v>2.2999999999999998</v>
      </c>
      <c r="AE673" s="48">
        <f t="shared" si="225"/>
        <v>0</v>
      </c>
      <c r="AF673" s="48">
        <f t="shared" si="226"/>
        <v>0</v>
      </c>
      <c r="AG673" s="48">
        <f t="shared" si="227"/>
        <v>2.2999999999999998</v>
      </c>
      <c r="AH673" s="48">
        <f t="shared" si="228"/>
        <v>0</v>
      </c>
      <c r="AI673" s="13">
        <f t="shared" si="229"/>
        <v>0</v>
      </c>
      <c r="AJ673" s="24">
        <f t="shared" si="231"/>
        <v>0</v>
      </c>
    </row>
    <row r="674" spans="1:36">
      <c r="A674" s="6" t="s">
        <v>166</v>
      </c>
      <c r="B674" s="5">
        <v>1</v>
      </c>
      <c r="C674" s="5"/>
      <c r="D674" s="5"/>
      <c r="E674" s="5">
        <v>2.0833333333333335</v>
      </c>
      <c r="F674" s="5"/>
      <c r="G674" s="5">
        <v>8.3333333333333329E-2</v>
      </c>
      <c r="H674" s="5"/>
      <c r="I674" s="5"/>
      <c r="J674" s="5"/>
      <c r="K674" s="5"/>
      <c r="L674" s="5"/>
      <c r="M674" s="5"/>
      <c r="N674" s="5">
        <v>3.166666666666667</v>
      </c>
      <c r="O674" s="5"/>
      <c r="P674" s="5"/>
      <c r="T674" s="6" t="str">
        <f t="shared" si="230"/>
        <v>CAMPOALEGRE</v>
      </c>
      <c r="U674" s="48">
        <f t="shared" si="215"/>
        <v>1</v>
      </c>
      <c r="V674" s="48">
        <f t="shared" si="216"/>
        <v>0</v>
      </c>
      <c r="W674" s="48">
        <f t="shared" si="217"/>
        <v>0</v>
      </c>
      <c r="X674" s="48">
        <f t="shared" si="218"/>
        <v>2.0833333333333335</v>
      </c>
      <c r="Y674" s="48">
        <f t="shared" si="219"/>
        <v>0</v>
      </c>
      <c r="Z674" s="48">
        <f t="shared" si="220"/>
        <v>8.3333333333333329E-2</v>
      </c>
      <c r="AA674" s="48">
        <f t="shared" si="221"/>
        <v>0</v>
      </c>
      <c r="AB674" s="48">
        <f t="shared" si="222"/>
        <v>0</v>
      </c>
      <c r="AC674" s="48">
        <f t="shared" si="223"/>
        <v>0</v>
      </c>
      <c r="AD674" s="48">
        <f t="shared" si="224"/>
        <v>0</v>
      </c>
      <c r="AE674" s="48">
        <f t="shared" si="225"/>
        <v>0</v>
      </c>
      <c r="AF674" s="48">
        <f t="shared" si="226"/>
        <v>0</v>
      </c>
      <c r="AG674" s="48">
        <f t="shared" si="227"/>
        <v>3.166666666666667</v>
      </c>
      <c r="AH674" s="48">
        <f t="shared" si="228"/>
        <v>0</v>
      </c>
      <c r="AI674" s="13">
        <f t="shared" si="229"/>
        <v>0</v>
      </c>
      <c r="AJ674" s="24">
        <f t="shared" si="231"/>
        <v>0</v>
      </c>
    </row>
    <row r="675" spans="1:36">
      <c r="A675" s="6" t="s">
        <v>615</v>
      </c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>
        <v>16.011500000000002</v>
      </c>
      <c r="M675" s="5"/>
      <c r="N675" s="5">
        <v>16.011500000000002</v>
      </c>
      <c r="O675" s="5"/>
      <c r="P675" s="5"/>
      <c r="T675" s="6" t="str">
        <f t="shared" si="230"/>
        <v>CHIQUINQUIRA</v>
      </c>
      <c r="U675" s="48">
        <f t="shared" si="215"/>
        <v>0</v>
      </c>
      <c r="V675" s="48">
        <f t="shared" si="216"/>
        <v>0</v>
      </c>
      <c r="W675" s="48">
        <f t="shared" si="217"/>
        <v>0</v>
      </c>
      <c r="X675" s="48">
        <f t="shared" si="218"/>
        <v>0</v>
      </c>
      <c r="Y675" s="48">
        <f t="shared" si="219"/>
        <v>0</v>
      </c>
      <c r="Z675" s="48">
        <f t="shared" si="220"/>
        <v>0</v>
      </c>
      <c r="AA675" s="48">
        <f t="shared" si="221"/>
        <v>0</v>
      </c>
      <c r="AB675" s="48">
        <f t="shared" si="222"/>
        <v>0</v>
      </c>
      <c r="AC675" s="48">
        <f t="shared" si="223"/>
        <v>0</v>
      </c>
      <c r="AD675" s="48">
        <f t="shared" si="224"/>
        <v>0</v>
      </c>
      <c r="AE675" s="48">
        <f t="shared" si="225"/>
        <v>16.011500000000002</v>
      </c>
      <c r="AF675" s="48">
        <f t="shared" si="226"/>
        <v>0</v>
      </c>
      <c r="AG675" s="48">
        <f t="shared" si="227"/>
        <v>16.011500000000002</v>
      </c>
      <c r="AH675" s="48">
        <f t="shared" si="228"/>
        <v>0</v>
      </c>
      <c r="AI675" s="13">
        <f t="shared" si="229"/>
        <v>0</v>
      </c>
      <c r="AJ675" s="24">
        <f t="shared" si="231"/>
        <v>0</v>
      </c>
    </row>
    <row r="676" spans="1:36">
      <c r="A676" s="6" t="s">
        <v>145</v>
      </c>
      <c r="B676" s="5"/>
      <c r="C676" s="5">
        <v>4.05</v>
      </c>
      <c r="D676" s="5">
        <v>1.3333333333333335</v>
      </c>
      <c r="E676" s="5">
        <v>1.0166666666666666</v>
      </c>
      <c r="F676" s="5">
        <v>6.6666666666666666E-2</v>
      </c>
      <c r="G676" s="5">
        <v>4.1333333333333329</v>
      </c>
      <c r="H676" s="5">
        <v>2.1</v>
      </c>
      <c r="I676" s="5">
        <v>1.0833333333333333</v>
      </c>
      <c r="J676" s="5">
        <v>0.66666666666666663</v>
      </c>
      <c r="K676" s="5"/>
      <c r="L676" s="5"/>
      <c r="M676" s="5"/>
      <c r="N676" s="5">
        <v>14.449999999999998</v>
      </c>
      <c r="O676" s="5"/>
      <c r="P676" s="5"/>
      <c r="T676" s="6" t="str">
        <f t="shared" si="230"/>
        <v>ARMENIA</v>
      </c>
      <c r="U676" s="48">
        <f t="shared" si="215"/>
        <v>0</v>
      </c>
      <c r="V676" s="48">
        <f t="shared" si="216"/>
        <v>4.05</v>
      </c>
      <c r="W676" s="48">
        <f t="shared" si="217"/>
        <v>1.3333333333333335</v>
      </c>
      <c r="X676" s="48">
        <f t="shared" si="218"/>
        <v>1.0166666666666666</v>
      </c>
      <c r="Y676" s="48">
        <f t="shared" si="219"/>
        <v>6.6666666666666666E-2</v>
      </c>
      <c r="Z676" s="48">
        <f t="shared" si="220"/>
        <v>4.1333333333333329</v>
      </c>
      <c r="AA676" s="48">
        <f t="shared" si="221"/>
        <v>2.1</v>
      </c>
      <c r="AB676" s="48">
        <f t="shared" si="222"/>
        <v>1.0833333333333333</v>
      </c>
      <c r="AC676" s="48">
        <f t="shared" si="223"/>
        <v>0.66666666666666663</v>
      </c>
      <c r="AD676" s="48">
        <f t="shared" si="224"/>
        <v>0</v>
      </c>
      <c r="AE676" s="48">
        <f t="shared" si="225"/>
        <v>0</v>
      </c>
      <c r="AF676" s="48">
        <f t="shared" si="226"/>
        <v>0</v>
      </c>
      <c r="AG676" s="48">
        <f t="shared" si="227"/>
        <v>14.449999999999998</v>
      </c>
      <c r="AH676" s="48">
        <f t="shared" si="228"/>
        <v>0</v>
      </c>
      <c r="AI676" s="13">
        <f t="shared" si="229"/>
        <v>0</v>
      </c>
      <c r="AJ676" s="24">
        <f t="shared" si="231"/>
        <v>0</v>
      </c>
    </row>
    <row r="677" spans="1:36">
      <c r="A677" s="6" t="s">
        <v>620</v>
      </c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>
        <v>0.05</v>
      </c>
      <c r="M677" s="5"/>
      <c r="N677" s="5">
        <v>0.05</v>
      </c>
      <c r="O677" s="5"/>
      <c r="P677" s="5"/>
      <c r="T677" s="6" t="str">
        <f t="shared" si="230"/>
        <v>EL BANCO</v>
      </c>
      <c r="U677" s="48">
        <f t="shared" si="215"/>
        <v>0</v>
      </c>
      <c r="V677" s="48">
        <f t="shared" si="216"/>
        <v>0</v>
      </c>
      <c r="W677" s="48">
        <f t="shared" si="217"/>
        <v>0</v>
      </c>
      <c r="X677" s="48">
        <f t="shared" si="218"/>
        <v>0</v>
      </c>
      <c r="Y677" s="48">
        <f t="shared" si="219"/>
        <v>0</v>
      </c>
      <c r="Z677" s="48">
        <f t="shared" si="220"/>
        <v>0</v>
      </c>
      <c r="AA677" s="48">
        <f t="shared" si="221"/>
        <v>0</v>
      </c>
      <c r="AB677" s="48">
        <f t="shared" si="222"/>
        <v>0</v>
      </c>
      <c r="AC677" s="48">
        <f t="shared" si="223"/>
        <v>0</v>
      </c>
      <c r="AD677" s="48">
        <f t="shared" si="224"/>
        <v>0</v>
      </c>
      <c r="AE677" s="48">
        <f t="shared" si="225"/>
        <v>0.05</v>
      </c>
      <c r="AF677" s="48">
        <f t="shared" si="226"/>
        <v>0</v>
      </c>
      <c r="AG677" s="48">
        <f t="shared" si="227"/>
        <v>0.05</v>
      </c>
      <c r="AH677" s="48">
        <f t="shared" si="228"/>
        <v>0</v>
      </c>
      <c r="AI677" s="13">
        <f t="shared" si="229"/>
        <v>0</v>
      </c>
      <c r="AJ677" s="24">
        <f t="shared" si="231"/>
        <v>0</v>
      </c>
    </row>
    <row r="678" spans="1:36">
      <c r="A678" s="6" t="s">
        <v>574</v>
      </c>
      <c r="B678" s="5"/>
      <c r="C678" s="5"/>
      <c r="D678" s="5"/>
      <c r="E678" s="5"/>
      <c r="F678" s="5"/>
      <c r="G678" s="5">
        <v>9.0500000000000007</v>
      </c>
      <c r="H678" s="5"/>
      <c r="I678" s="5"/>
      <c r="J678" s="5"/>
      <c r="K678" s="5"/>
      <c r="L678" s="5"/>
      <c r="M678" s="5"/>
      <c r="N678" s="5">
        <v>9.0500000000000007</v>
      </c>
      <c r="O678" s="5"/>
      <c r="P678" s="5"/>
      <c r="T678" s="6" t="str">
        <f t="shared" si="230"/>
        <v>LA JAGUA DE IBIRICO</v>
      </c>
      <c r="U678" s="48">
        <f t="shared" si="215"/>
        <v>0</v>
      </c>
      <c r="V678" s="48">
        <f t="shared" si="216"/>
        <v>0</v>
      </c>
      <c r="W678" s="48">
        <f t="shared" si="217"/>
        <v>0</v>
      </c>
      <c r="X678" s="48">
        <f t="shared" si="218"/>
        <v>0</v>
      </c>
      <c r="Y678" s="48">
        <f t="shared" si="219"/>
        <v>0</v>
      </c>
      <c r="Z678" s="48">
        <f t="shared" si="220"/>
        <v>9.0500000000000007</v>
      </c>
      <c r="AA678" s="48">
        <f t="shared" si="221"/>
        <v>0</v>
      </c>
      <c r="AB678" s="48">
        <f t="shared" si="222"/>
        <v>0</v>
      </c>
      <c r="AC678" s="48">
        <f t="shared" si="223"/>
        <v>0</v>
      </c>
      <c r="AD678" s="48">
        <f t="shared" si="224"/>
        <v>0</v>
      </c>
      <c r="AE678" s="48">
        <f t="shared" si="225"/>
        <v>0</v>
      </c>
      <c r="AF678" s="48">
        <f t="shared" si="226"/>
        <v>0</v>
      </c>
      <c r="AG678" s="48">
        <f t="shared" si="227"/>
        <v>9.0500000000000007</v>
      </c>
      <c r="AH678" s="48">
        <f t="shared" si="228"/>
        <v>0</v>
      </c>
      <c r="AI678" s="13">
        <f t="shared" si="229"/>
        <v>0</v>
      </c>
      <c r="AJ678" s="24">
        <f t="shared" si="231"/>
        <v>0</v>
      </c>
    </row>
    <row r="679" spans="1:36">
      <c r="A679" s="6" t="s">
        <v>626</v>
      </c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>
        <v>3</v>
      </c>
      <c r="N679" s="5">
        <v>3</v>
      </c>
      <c r="O679" s="5"/>
      <c r="P679" s="5"/>
      <c r="T679" s="6" t="str">
        <f t="shared" si="230"/>
        <v>DON MATIAS</v>
      </c>
      <c r="U679" s="48">
        <f t="shared" si="215"/>
        <v>0</v>
      </c>
      <c r="V679" s="48">
        <f t="shared" si="216"/>
        <v>0</v>
      </c>
      <c r="W679" s="48">
        <f t="shared" si="217"/>
        <v>0</v>
      </c>
      <c r="X679" s="48">
        <f t="shared" si="218"/>
        <v>0</v>
      </c>
      <c r="Y679" s="48">
        <f t="shared" si="219"/>
        <v>0</v>
      </c>
      <c r="Z679" s="48">
        <f t="shared" si="220"/>
        <v>0</v>
      </c>
      <c r="AA679" s="48">
        <f t="shared" si="221"/>
        <v>0</v>
      </c>
      <c r="AB679" s="48">
        <f t="shared" si="222"/>
        <v>0</v>
      </c>
      <c r="AC679" s="48">
        <f t="shared" si="223"/>
        <v>0</v>
      </c>
      <c r="AD679" s="48">
        <f t="shared" si="224"/>
        <v>0</v>
      </c>
      <c r="AE679" s="48">
        <f t="shared" si="225"/>
        <v>0</v>
      </c>
      <c r="AF679" s="48">
        <f t="shared" si="226"/>
        <v>3</v>
      </c>
      <c r="AG679" s="48">
        <f t="shared" si="227"/>
        <v>3</v>
      </c>
      <c r="AH679" s="48">
        <f t="shared" si="228"/>
        <v>0</v>
      </c>
      <c r="AI679" s="13">
        <f t="shared" si="229"/>
        <v>0</v>
      </c>
      <c r="AJ679" s="24">
        <f t="shared" si="231"/>
        <v>0</v>
      </c>
    </row>
    <row r="680" spans="1:36">
      <c r="A680" s="6" t="s">
        <v>73</v>
      </c>
      <c r="B680" s="5"/>
      <c r="C680" s="5"/>
      <c r="D680" s="5"/>
      <c r="E680" s="5"/>
      <c r="F680" s="5"/>
      <c r="G680" s="5">
        <v>3.6166666666666667</v>
      </c>
      <c r="H680" s="5">
        <v>7.1166666666666663</v>
      </c>
      <c r="I680" s="5"/>
      <c r="J680" s="5"/>
      <c r="K680" s="5"/>
      <c r="L680" s="5"/>
      <c r="M680" s="5"/>
      <c r="N680" s="5">
        <v>10.733333333333333</v>
      </c>
      <c r="O680" s="5"/>
      <c r="P680" s="5"/>
      <c r="T680" s="6" t="str">
        <f t="shared" si="230"/>
        <v>SAN CARLOS</v>
      </c>
      <c r="U680" s="48">
        <f t="shared" si="215"/>
        <v>0</v>
      </c>
      <c r="V680" s="48">
        <f t="shared" si="216"/>
        <v>0</v>
      </c>
      <c r="W680" s="48">
        <f t="shared" si="217"/>
        <v>0</v>
      </c>
      <c r="X680" s="48">
        <f t="shared" si="218"/>
        <v>0</v>
      </c>
      <c r="Y680" s="48">
        <f t="shared" si="219"/>
        <v>0</v>
      </c>
      <c r="Z680" s="48">
        <f t="shared" si="220"/>
        <v>3.6166666666666667</v>
      </c>
      <c r="AA680" s="48">
        <f t="shared" si="221"/>
        <v>7.1166666666666663</v>
      </c>
      <c r="AB680" s="48">
        <f t="shared" si="222"/>
        <v>0</v>
      </c>
      <c r="AC680" s="48">
        <f t="shared" si="223"/>
        <v>0</v>
      </c>
      <c r="AD680" s="48">
        <f t="shared" si="224"/>
        <v>0</v>
      </c>
      <c r="AE680" s="48">
        <f t="shared" si="225"/>
        <v>0</v>
      </c>
      <c r="AF680" s="48">
        <f t="shared" si="226"/>
        <v>0</v>
      </c>
      <c r="AG680" s="48">
        <f t="shared" si="227"/>
        <v>10.733333333333333</v>
      </c>
      <c r="AH680" s="48">
        <f t="shared" si="228"/>
        <v>0</v>
      </c>
      <c r="AI680" s="13">
        <f t="shared" si="229"/>
        <v>0</v>
      </c>
      <c r="AJ680" s="24">
        <f t="shared" si="231"/>
        <v>0</v>
      </c>
    </row>
    <row r="681" spans="1:36">
      <c r="A681" s="6" t="s">
        <v>631</v>
      </c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>
        <v>11.004999999999999</v>
      </c>
      <c r="N681" s="5">
        <v>11.004999999999999</v>
      </c>
      <c r="O681" s="5"/>
      <c r="P681" s="5"/>
      <c r="T681" s="6" t="str">
        <f t="shared" si="230"/>
        <v>USIACURI</v>
      </c>
      <c r="U681" s="48">
        <f t="shared" si="215"/>
        <v>0</v>
      </c>
      <c r="V681" s="48">
        <f t="shared" si="216"/>
        <v>0</v>
      </c>
      <c r="W681" s="48">
        <f t="shared" si="217"/>
        <v>0</v>
      </c>
      <c r="X681" s="48">
        <f t="shared" si="218"/>
        <v>0</v>
      </c>
      <c r="Y681" s="48">
        <f t="shared" si="219"/>
        <v>0</v>
      </c>
      <c r="Z681" s="48">
        <f t="shared" si="220"/>
        <v>0</v>
      </c>
      <c r="AA681" s="48">
        <f t="shared" si="221"/>
        <v>0</v>
      </c>
      <c r="AB681" s="48">
        <f t="shared" si="222"/>
        <v>0</v>
      </c>
      <c r="AC681" s="48">
        <f t="shared" si="223"/>
        <v>0</v>
      </c>
      <c r="AD681" s="48">
        <f t="shared" si="224"/>
        <v>0</v>
      </c>
      <c r="AE681" s="48">
        <f t="shared" si="225"/>
        <v>0</v>
      </c>
      <c r="AF681" s="48">
        <f t="shared" si="226"/>
        <v>11.004999999999999</v>
      </c>
      <c r="AG681" s="48">
        <f t="shared" si="227"/>
        <v>11.004999999999999</v>
      </c>
      <c r="AH681" s="48">
        <f t="shared" si="228"/>
        <v>0</v>
      </c>
      <c r="AI681" s="13">
        <f t="shared" si="229"/>
        <v>0</v>
      </c>
      <c r="AJ681" s="24">
        <f t="shared" si="231"/>
        <v>0</v>
      </c>
    </row>
    <row r="682" spans="1:36">
      <c r="A682" s="6" t="s">
        <v>367</v>
      </c>
      <c r="B682" s="5"/>
      <c r="C682" s="5">
        <v>10.633333333333333</v>
      </c>
      <c r="D682" s="5">
        <v>5.2666666666666666</v>
      </c>
      <c r="E682" s="5"/>
      <c r="F682" s="5">
        <v>2.4</v>
      </c>
      <c r="G682" s="5">
        <v>2.4</v>
      </c>
      <c r="H682" s="5">
        <v>3.5333333333333332</v>
      </c>
      <c r="I682" s="5"/>
      <c r="J682" s="5">
        <v>3.4166666666666665</v>
      </c>
      <c r="K682" s="5">
        <v>45</v>
      </c>
      <c r="L682" s="5"/>
      <c r="M682" s="5"/>
      <c r="N682" s="5">
        <v>72.649999999999991</v>
      </c>
      <c r="O682" s="5"/>
      <c r="P682" s="5"/>
      <c r="T682" s="6" t="str">
        <f t="shared" si="230"/>
        <v>EL CHARCO</v>
      </c>
      <c r="U682" s="48">
        <f t="shared" si="215"/>
        <v>0</v>
      </c>
      <c r="V682" s="48">
        <f t="shared" si="216"/>
        <v>10.633333333333333</v>
      </c>
      <c r="W682" s="48">
        <f t="shared" si="217"/>
        <v>5.2666666666666666</v>
      </c>
      <c r="X682" s="48">
        <f t="shared" si="218"/>
        <v>0</v>
      </c>
      <c r="Y682" s="48">
        <f t="shared" si="219"/>
        <v>2.4</v>
      </c>
      <c r="Z682" s="48">
        <f t="shared" si="220"/>
        <v>2.4</v>
      </c>
      <c r="AA682" s="48">
        <f t="shared" si="221"/>
        <v>3.5333333333333332</v>
      </c>
      <c r="AB682" s="48">
        <f t="shared" si="222"/>
        <v>0</v>
      </c>
      <c r="AC682" s="48">
        <f t="shared" si="223"/>
        <v>3.4166666666666665</v>
      </c>
      <c r="AD682" s="48">
        <f t="shared" si="224"/>
        <v>45</v>
      </c>
      <c r="AE682" s="48">
        <f t="shared" si="225"/>
        <v>0</v>
      </c>
      <c r="AF682" s="48">
        <f t="shared" si="226"/>
        <v>0</v>
      </c>
      <c r="AG682" s="48">
        <f t="shared" si="227"/>
        <v>72.649999999999991</v>
      </c>
      <c r="AH682" s="48">
        <f t="shared" si="228"/>
        <v>0</v>
      </c>
      <c r="AI682" s="13">
        <f t="shared" si="229"/>
        <v>0</v>
      </c>
      <c r="AJ682" s="24">
        <f t="shared" si="231"/>
        <v>0</v>
      </c>
    </row>
    <row r="683" spans="1:36">
      <c r="A683" s="6" t="s">
        <v>635</v>
      </c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>
        <v>4.05</v>
      </c>
      <c r="N683" s="5">
        <v>4.05</v>
      </c>
      <c r="O683" s="5"/>
      <c r="P683" s="5"/>
      <c r="T683" s="6" t="str">
        <f t="shared" si="230"/>
        <v>GARZON</v>
      </c>
      <c r="U683" s="48">
        <f t="shared" si="215"/>
        <v>0</v>
      </c>
      <c r="V683" s="48">
        <f t="shared" si="216"/>
        <v>0</v>
      </c>
      <c r="W683" s="48">
        <f t="shared" si="217"/>
        <v>0</v>
      </c>
      <c r="X683" s="48">
        <f t="shared" si="218"/>
        <v>0</v>
      </c>
      <c r="Y683" s="48">
        <f t="shared" si="219"/>
        <v>0</v>
      </c>
      <c r="Z683" s="48">
        <f t="shared" si="220"/>
        <v>0</v>
      </c>
      <c r="AA683" s="48">
        <f t="shared" si="221"/>
        <v>0</v>
      </c>
      <c r="AB683" s="48">
        <f t="shared" si="222"/>
        <v>0</v>
      </c>
      <c r="AC683" s="48">
        <f t="shared" si="223"/>
        <v>0</v>
      </c>
      <c r="AD683" s="48">
        <f t="shared" si="224"/>
        <v>0</v>
      </c>
      <c r="AE683" s="48">
        <f t="shared" si="225"/>
        <v>0</v>
      </c>
      <c r="AF683" s="48">
        <f t="shared" si="226"/>
        <v>4.05</v>
      </c>
      <c r="AG683" s="48">
        <f t="shared" si="227"/>
        <v>4.05</v>
      </c>
      <c r="AH683" s="48">
        <f t="shared" si="228"/>
        <v>0</v>
      </c>
      <c r="AI683" s="13">
        <f t="shared" si="229"/>
        <v>0</v>
      </c>
      <c r="AJ683" s="24">
        <f t="shared" si="231"/>
        <v>0</v>
      </c>
    </row>
    <row r="684" spans="1:36">
      <c r="A684" s="6" t="s">
        <v>158</v>
      </c>
      <c r="B684" s="5">
        <v>6.6666666666666666E-2</v>
      </c>
      <c r="C684" s="5"/>
      <c r="D684" s="5">
        <v>10.055</v>
      </c>
      <c r="E684" s="5">
        <v>1.05</v>
      </c>
      <c r="F684" s="5"/>
      <c r="G684" s="5">
        <v>13</v>
      </c>
      <c r="H684" s="5"/>
      <c r="I684" s="5">
        <v>7</v>
      </c>
      <c r="J684" s="5"/>
      <c r="K684" s="5">
        <v>4.0666666666666664</v>
      </c>
      <c r="L684" s="5">
        <v>8.3333333333333329E-2</v>
      </c>
      <c r="M684" s="5">
        <v>0.75</v>
      </c>
      <c r="N684" s="5">
        <v>36.071666666666665</v>
      </c>
      <c r="O684" s="5"/>
      <c r="P684" s="5"/>
      <c r="T684" s="6" t="str">
        <f t="shared" si="230"/>
        <v>CARTAGO</v>
      </c>
      <c r="U684" s="48">
        <f t="shared" si="215"/>
        <v>6.6666666666666666E-2</v>
      </c>
      <c r="V684" s="48">
        <f t="shared" si="216"/>
        <v>0</v>
      </c>
      <c r="W684" s="48">
        <f t="shared" si="217"/>
        <v>10.055</v>
      </c>
      <c r="X684" s="48">
        <f t="shared" si="218"/>
        <v>1.05</v>
      </c>
      <c r="Y684" s="48">
        <f t="shared" si="219"/>
        <v>0</v>
      </c>
      <c r="Z684" s="48">
        <f t="shared" si="220"/>
        <v>13</v>
      </c>
      <c r="AA684" s="48">
        <f t="shared" si="221"/>
        <v>0</v>
      </c>
      <c r="AB684" s="48">
        <f t="shared" si="222"/>
        <v>7</v>
      </c>
      <c r="AC684" s="48">
        <f t="shared" si="223"/>
        <v>0</v>
      </c>
      <c r="AD684" s="48">
        <f t="shared" si="224"/>
        <v>4.0666666666666664</v>
      </c>
      <c r="AE684" s="48">
        <f t="shared" si="225"/>
        <v>8.3333333333333329E-2</v>
      </c>
      <c r="AF684" s="48">
        <f t="shared" si="226"/>
        <v>0.75</v>
      </c>
      <c r="AG684" s="48">
        <f t="shared" si="227"/>
        <v>36.071666666666665</v>
      </c>
      <c r="AH684" s="48">
        <f t="shared" si="228"/>
        <v>0</v>
      </c>
      <c r="AI684" s="13">
        <f t="shared" si="229"/>
        <v>0</v>
      </c>
      <c r="AJ684" s="24">
        <f t="shared" si="231"/>
        <v>0</v>
      </c>
    </row>
    <row r="685" spans="1:36">
      <c r="A685" s="6" t="s">
        <v>555</v>
      </c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>
        <v>12.008000000000001</v>
      </c>
      <c r="M685" s="5"/>
      <c r="N685" s="5">
        <v>12.008000000000001</v>
      </c>
      <c r="O685" s="5"/>
      <c r="P685" s="5"/>
      <c r="T685" s="6" t="str">
        <f t="shared" si="230"/>
        <v>NARIÑO</v>
      </c>
      <c r="U685" s="48">
        <f t="shared" si="215"/>
        <v>0</v>
      </c>
      <c r="V685" s="48">
        <f t="shared" si="216"/>
        <v>0</v>
      </c>
      <c r="W685" s="48">
        <f t="shared" si="217"/>
        <v>0</v>
      </c>
      <c r="X685" s="48">
        <f t="shared" si="218"/>
        <v>0</v>
      </c>
      <c r="Y685" s="48">
        <f t="shared" si="219"/>
        <v>0</v>
      </c>
      <c r="Z685" s="48">
        <f t="shared" si="220"/>
        <v>0</v>
      </c>
      <c r="AA685" s="48">
        <f t="shared" si="221"/>
        <v>0</v>
      </c>
      <c r="AB685" s="48">
        <f t="shared" si="222"/>
        <v>0</v>
      </c>
      <c r="AC685" s="48">
        <f t="shared" si="223"/>
        <v>0</v>
      </c>
      <c r="AD685" s="48">
        <f t="shared" si="224"/>
        <v>0</v>
      </c>
      <c r="AE685" s="48">
        <f t="shared" si="225"/>
        <v>12.008000000000001</v>
      </c>
      <c r="AF685" s="48">
        <f t="shared" si="226"/>
        <v>0</v>
      </c>
      <c r="AG685" s="48">
        <f t="shared" si="227"/>
        <v>12.008000000000001</v>
      </c>
      <c r="AH685" s="48">
        <f t="shared" si="228"/>
        <v>0</v>
      </c>
      <c r="AI685" s="13">
        <f t="shared" si="229"/>
        <v>0</v>
      </c>
      <c r="AJ685" s="24">
        <f t="shared" si="231"/>
        <v>0</v>
      </c>
    </row>
    <row r="686" spans="1:36">
      <c r="A686" s="6" t="s">
        <v>249</v>
      </c>
      <c r="B686" s="5"/>
      <c r="C686" s="5"/>
      <c r="D686" s="5">
        <v>2</v>
      </c>
      <c r="E686" s="5">
        <v>1.5833333333333333</v>
      </c>
      <c r="F686" s="5"/>
      <c r="G686" s="5">
        <v>0.75</v>
      </c>
      <c r="H686" s="5">
        <v>9.0500000000000007</v>
      </c>
      <c r="I686" s="5"/>
      <c r="J686" s="5">
        <v>1.4666666666666666</v>
      </c>
      <c r="K686" s="5">
        <v>9.0500000000000007</v>
      </c>
      <c r="L686" s="5"/>
      <c r="M686" s="5"/>
      <c r="N686" s="5">
        <v>23.9</v>
      </c>
      <c r="O686" s="5"/>
      <c r="P686" s="5"/>
      <c r="T686" s="6" t="str">
        <f t="shared" si="230"/>
        <v>CAUCASIA</v>
      </c>
      <c r="U686" s="48">
        <f t="shared" si="215"/>
        <v>0</v>
      </c>
      <c r="V686" s="48">
        <f t="shared" si="216"/>
        <v>0</v>
      </c>
      <c r="W686" s="48">
        <f t="shared" si="217"/>
        <v>2</v>
      </c>
      <c r="X686" s="48">
        <f t="shared" si="218"/>
        <v>1.5833333333333333</v>
      </c>
      <c r="Y686" s="48">
        <f t="shared" si="219"/>
        <v>0</v>
      </c>
      <c r="Z686" s="48">
        <f t="shared" si="220"/>
        <v>0.75</v>
      </c>
      <c r="AA686" s="48">
        <f t="shared" si="221"/>
        <v>9.0500000000000007</v>
      </c>
      <c r="AB686" s="48">
        <f t="shared" si="222"/>
        <v>0</v>
      </c>
      <c r="AC686" s="48">
        <f t="shared" si="223"/>
        <v>1.4666666666666666</v>
      </c>
      <c r="AD686" s="48">
        <f t="shared" si="224"/>
        <v>9.0500000000000007</v>
      </c>
      <c r="AE686" s="48">
        <f t="shared" si="225"/>
        <v>0</v>
      </c>
      <c r="AF686" s="48">
        <f t="shared" si="226"/>
        <v>0</v>
      </c>
      <c r="AG686" s="48">
        <f t="shared" si="227"/>
        <v>23.9</v>
      </c>
      <c r="AH686" s="48">
        <f t="shared" si="228"/>
        <v>0</v>
      </c>
      <c r="AI686" s="13">
        <f t="shared" si="229"/>
        <v>0</v>
      </c>
      <c r="AJ686" s="24">
        <f t="shared" si="231"/>
        <v>0</v>
      </c>
    </row>
    <row r="687" spans="1:36">
      <c r="A687" s="6" t="s">
        <v>28</v>
      </c>
      <c r="B687" s="5">
        <v>12.006666666666666</v>
      </c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>
        <v>12.006666666666666</v>
      </c>
      <c r="O687" s="5"/>
      <c r="P687" s="5"/>
      <c r="T687" s="6" t="str">
        <f t="shared" si="230"/>
        <v>SOLEDAD</v>
      </c>
      <c r="U687" s="48">
        <f t="shared" si="215"/>
        <v>12.006666666666666</v>
      </c>
      <c r="V687" s="48">
        <f t="shared" si="216"/>
        <v>0</v>
      </c>
      <c r="W687" s="48">
        <f t="shared" si="217"/>
        <v>0</v>
      </c>
      <c r="X687" s="48">
        <f t="shared" si="218"/>
        <v>0</v>
      </c>
      <c r="Y687" s="48">
        <f t="shared" si="219"/>
        <v>0</v>
      </c>
      <c r="Z687" s="48">
        <f t="shared" si="220"/>
        <v>0</v>
      </c>
      <c r="AA687" s="48">
        <f t="shared" si="221"/>
        <v>0</v>
      </c>
      <c r="AB687" s="48">
        <f t="shared" si="222"/>
        <v>0</v>
      </c>
      <c r="AC687" s="48">
        <f t="shared" si="223"/>
        <v>0</v>
      </c>
      <c r="AD687" s="48">
        <f t="shared" si="224"/>
        <v>0</v>
      </c>
      <c r="AE687" s="48">
        <f t="shared" si="225"/>
        <v>0</v>
      </c>
      <c r="AF687" s="48">
        <f t="shared" si="226"/>
        <v>0</v>
      </c>
      <c r="AG687" s="48">
        <f t="shared" si="227"/>
        <v>12.006666666666666</v>
      </c>
      <c r="AH687" s="48">
        <f t="shared" si="228"/>
        <v>0</v>
      </c>
      <c r="AI687" s="13">
        <f t="shared" si="229"/>
        <v>0</v>
      </c>
      <c r="AJ687" s="24">
        <f t="shared" si="231"/>
        <v>0</v>
      </c>
    </row>
    <row r="688" spans="1:36">
      <c r="A688" s="6" t="s">
        <v>302</v>
      </c>
      <c r="B688" s="5"/>
      <c r="C688" s="5">
        <v>1.4</v>
      </c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>
        <v>1.4</v>
      </c>
      <c r="O688" s="5"/>
      <c r="P688" s="5"/>
      <c r="T688" s="6" t="str">
        <f t="shared" ref="T688:T701" si="232">+A688</f>
        <v>LA VEGA</v>
      </c>
      <c r="U688" s="48">
        <f t="shared" ref="U688:U701" si="233">+B688</f>
        <v>0</v>
      </c>
      <c r="V688" s="48">
        <f t="shared" ref="V688:V701" si="234">+C688</f>
        <v>1.4</v>
      </c>
      <c r="W688" s="48">
        <f t="shared" ref="W688:W701" si="235">+D688</f>
        <v>0</v>
      </c>
      <c r="X688" s="48">
        <f t="shared" ref="X688:X701" si="236">+E688</f>
        <v>0</v>
      </c>
      <c r="Y688" s="48">
        <f t="shared" ref="Y688:Y701" si="237">+F688</f>
        <v>0</v>
      </c>
      <c r="Z688" s="48">
        <f t="shared" ref="Z688:Z701" si="238">+G688</f>
        <v>0</v>
      </c>
      <c r="AA688" s="48">
        <f t="shared" ref="AA688:AA701" si="239">+H688</f>
        <v>0</v>
      </c>
      <c r="AB688" s="48">
        <f t="shared" ref="AB688:AB701" si="240">+I688</f>
        <v>0</v>
      </c>
      <c r="AC688" s="48">
        <f t="shared" ref="AC688:AC701" si="241">+J688</f>
        <v>0</v>
      </c>
      <c r="AD688" s="48">
        <f t="shared" ref="AD688:AD701" si="242">+K688</f>
        <v>0</v>
      </c>
      <c r="AE688" s="48">
        <f t="shared" ref="AE688:AE701" si="243">+L688</f>
        <v>0</v>
      </c>
      <c r="AF688" s="48">
        <f t="shared" ref="AF688:AF701" si="244">+M688</f>
        <v>0</v>
      </c>
      <c r="AG688" s="48">
        <f t="shared" ref="AG688:AG701" si="245">+N688</f>
        <v>1.4</v>
      </c>
      <c r="AH688" s="48">
        <f t="shared" ref="AH688:AH701" si="246">+O688</f>
        <v>0</v>
      </c>
      <c r="AI688" s="13">
        <f t="shared" si="229"/>
        <v>0</v>
      </c>
      <c r="AJ688" s="24">
        <f t="shared" si="231"/>
        <v>0</v>
      </c>
    </row>
    <row r="689" spans="1:36">
      <c r="A689" s="6" t="s">
        <v>54</v>
      </c>
      <c r="B689" s="5">
        <v>2</v>
      </c>
      <c r="C689" s="5"/>
      <c r="D689" s="5"/>
      <c r="E689" s="5"/>
      <c r="F689" s="5">
        <v>0.6</v>
      </c>
      <c r="G689" s="5">
        <v>1.5166666666666666</v>
      </c>
      <c r="H689" s="5">
        <v>0.9</v>
      </c>
      <c r="I689" s="5">
        <v>1.6</v>
      </c>
      <c r="J689" s="5">
        <v>0.4</v>
      </c>
      <c r="K689" s="5">
        <v>1.3</v>
      </c>
      <c r="L689" s="5"/>
      <c r="M689" s="5"/>
      <c r="N689" s="5">
        <v>8.3166666666666682</v>
      </c>
      <c r="O689" s="5"/>
      <c r="P689" s="5"/>
      <c r="T689" s="6" t="str">
        <f t="shared" si="232"/>
        <v>GACHETA</v>
      </c>
      <c r="U689" s="48">
        <f t="shared" si="233"/>
        <v>2</v>
      </c>
      <c r="V689" s="48">
        <f t="shared" si="234"/>
        <v>0</v>
      </c>
      <c r="W689" s="48">
        <f t="shared" si="235"/>
        <v>0</v>
      </c>
      <c r="X689" s="48">
        <f t="shared" si="236"/>
        <v>0</v>
      </c>
      <c r="Y689" s="48">
        <f t="shared" si="237"/>
        <v>0.6</v>
      </c>
      <c r="Z689" s="48">
        <f t="shared" si="238"/>
        <v>1.5166666666666666</v>
      </c>
      <c r="AA689" s="48">
        <f t="shared" si="239"/>
        <v>0.9</v>
      </c>
      <c r="AB689" s="48">
        <f t="shared" si="240"/>
        <v>1.6</v>
      </c>
      <c r="AC689" s="48">
        <f t="shared" si="241"/>
        <v>0.4</v>
      </c>
      <c r="AD689" s="48">
        <f t="shared" si="242"/>
        <v>1.3</v>
      </c>
      <c r="AE689" s="48">
        <f t="shared" si="243"/>
        <v>0</v>
      </c>
      <c r="AF689" s="48">
        <f t="shared" si="244"/>
        <v>0</v>
      </c>
      <c r="AG689" s="48">
        <f t="shared" si="245"/>
        <v>8.3166666666666682</v>
      </c>
      <c r="AH689" s="48">
        <f t="shared" si="246"/>
        <v>0</v>
      </c>
      <c r="AI689" s="13">
        <f t="shared" si="229"/>
        <v>0</v>
      </c>
      <c r="AJ689" s="24">
        <f t="shared" si="231"/>
        <v>0</v>
      </c>
    </row>
    <row r="690" spans="1:36">
      <c r="A690" s="6" t="s">
        <v>38</v>
      </c>
      <c r="B690" s="5"/>
      <c r="C690" s="5"/>
      <c r="D690" s="5"/>
      <c r="E690" s="5">
        <v>12</v>
      </c>
      <c r="F690" s="5"/>
      <c r="G690" s="5"/>
      <c r="H690" s="5"/>
      <c r="I690" s="5"/>
      <c r="J690" s="5"/>
      <c r="K690" s="5"/>
      <c r="L690" s="5"/>
      <c r="M690" s="5"/>
      <c r="N690" s="5">
        <v>12</v>
      </c>
      <c r="O690" s="5"/>
      <c r="P690" s="5"/>
      <c r="T690" s="6" t="str">
        <f t="shared" si="232"/>
        <v>LEBRIJA</v>
      </c>
      <c r="U690" s="48">
        <f t="shared" si="233"/>
        <v>0</v>
      </c>
      <c r="V690" s="48">
        <f t="shared" si="234"/>
        <v>0</v>
      </c>
      <c r="W690" s="48">
        <f t="shared" si="235"/>
        <v>0</v>
      </c>
      <c r="X690" s="48">
        <f t="shared" si="236"/>
        <v>12</v>
      </c>
      <c r="Y690" s="48">
        <f t="shared" si="237"/>
        <v>0</v>
      </c>
      <c r="Z690" s="48">
        <f t="shared" si="238"/>
        <v>0</v>
      </c>
      <c r="AA690" s="48">
        <f t="shared" si="239"/>
        <v>0</v>
      </c>
      <c r="AB690" s="48">
        <f t="shared" si="240"/>
        <v>0</v>
      </c>
      <c r="AC690" s="48">
        <f t="shared" si="241"/>
        <v>0</v>
      </c>
      <c r="AD690" s="48">
        <f t="shared" si="242"/>
        <v>0</v>
      </c>
      <c r="AE690" s="48">
        <f t="shared" si="243"/>
        <v>0</v>
      </c>
      <c r="AF690" s="48">
        <f t="shared" si="244"/>
        <v>0</v>
      </c>
      <c r="AG690" s="48">
        <f t="shared" si="245"/>
        <v>12</v>
      </c>
      <c r="AH690" s="48">
        <f t="shared" si="246"/>
        <v>0</v>
      </c>
      <c r="AI690" s="13">
        <f t="shared" si="229"/>
        <v>0</v>
      </c>
      <c r="AJ690" s="24">
        <f t="shared" si="231"/>
        <v>0</v>
      </c>
    </row>
    <row r="691" spans="1:36">
      <c r="A691" s="6" t="s">
        <v>262</v>
      </c>
      <c r="B691" s="5"/>
      <c r="C691" s="5"/>
      <c r="D691" s="5">
        <v>0.75</v>
      </c>
      <c r="E691" s="5"/>
      <c r="F691" s="5"/>
      <c r="G691" s="5"/>
      <c r="H691" s="5"/>
      <c r="I691" s="5"/>
      <c r="J691" s="5"/>
      <c r="K691" s="5"/>
      <c r="L691" s="5"/>
      <c r="M691" s="5"/>
      <c r="N691" s="5">
        <v>0.75</v>
      </c>
      <c r="O691" s="5"/>
      <c r="P691" s="5"/>
      <c r="T691" s="6" t="str">
        <f t="shared" si="232"/>
        <v>PORE</v>
      </c>
      <c r="U691" s="48">
        <f t="shared" si="233"/>
        <v>0</v>
      </c>
      <c r="V691" s="48">
        <f t="shared" si="234"/>
        <v>0</v>
      </c>
      <c r="W691" s="48">
        <f t="shared" si="235"/>
        <v>0.75</v>
      </c>
      <c r="X691" s="48">
        <f t="shared" si="236"/>
        <v>0</v>
      </c>
      <c r="Y691" s="48">
        <f t="shared" si="237"/>
        <v>0</v>
      </c>
      <c r="Z691" s="48">
        <f t="shared" si="238"/>
        <v>0</v>
      </c>
      <c r="AA691" s="48">
        <f t="shared" si="239"/>
        <v>0</v>
      </c>
      <c r="AB691" s="48">
        <f t="shared" si="240"/>
        <v>0</v>
      </c>
      <c r="AC691" s="48">
        <f t="shared" si="241"/>
        <v>0</v>
      </c>
      <c r="AD691" s="48">
        <f t="shared" si="242"/>
        <v>0</v>
      </c>
      <c r="AE691" s="48">
        <f t="shared" si="243"/>
        <v>0</v>
      </c>
      <c r="AF691" s="48">
        <f t="shared" si="244"/>
        <v>0</v>
      </c>
      <c r="AG691" s="48">
        <f t="shared" si="245"/>
        <v>0.75</v>
      </c>
      <c r="AH691" s="48">
        <f t="shared" si="246"/>
        <v>0</v>
      </c>
      <c r="AI691" s="13">
        <f t="shared" si="229"/>
        <v>0</v>
      </c>
      <c r="AJ691" s="24">
        <f t="shared" si="231"/>
        <v>0</v>
      </c>
    </row>
    <row r="692" spans="1:36">
      <c r="A692" s="6" t="s">
        <v>156</v>
      </c>
      <c r="B692" s="5">
        <v>3</v>
      </c>
      <c r="C692" s="5"/>
      <c r="D692" s="5"/>
      <c r="E692" s="5"/>
      <c r="F692" s="5"/>
      <c r="G692" s="5"/>
      <c r="H692" s="5"/>
      <c r="I692" s="5"/>
      <c r="J692" s="5"/>
      <c r="K692" s="5"/>
      <c r="L692" s="5">
        <v>6</v>
      </c>
      <c r="M692" s="5">
        <v>6.4666666666666668</v>
      </c>
      <c r="N692" s="5">
        <v>15.466666666666667</v>
      </c>
      <c r="O692" s="5"/>
      <c r="P692" s="5"/>
      <c r="T692" s="6" t="str">
        <f t="shared" si="232"/>
        <v>CIMITARRA</v>
      </c>
      <c r="U692" s="48">
        <f t="shared" si="233"/>
        <v>3</v>
      </c>
      <c r="V692" s="48">
        <f t="shared" si="234"/>
        <v>0</v>
      </c>
      <c r="W692" s="48">
        <f t="shared" si="235"/>
        <v>0</v>
      </c>
      <c r="X692" s="48">
        <f t="shared" si="236"/>
        <v>0</v>
      </c>
      <c r="Y692" s="48">
        <f t="shared" si="237"/>
        <v>0</v>
      </c>
      <c r="Z692" s="48">
        <f t="shared" si="238"/>
        <v>0</v>
      </c>
      <c r="AA692" s="48">
        <f t="shared" si="239"/>
        <v>0</v>
      </c>
      <c r="AB692" s="48">
        <f t="shared" si="240"/>
        <v>0</v>
      </c>
      <c r="AC692" s="48">
        <f t="shared" si="241"/>
        <v>0</v>
      </c>
      <c r="AD692" s="48">
        <f t="shared" si="242"/>
        <v>0</v>
      </c>
      <c r="AE692" s="48">
        <f t="shared" si="243"/>
        <v>6</v>
      </c>
      <c r="AF692" s="48">
        <f t="shared" si="244"/>
        <v>6.4666666666666668</v>
      </c>
      <c r="AG692" s="48">
        <f t="shared" si="245"/>
        <v>15.466666666666667</v>
      </c>
      <c r="AH692" s="48">
        <f t="shared" si="246"/>
        <v>0</v>
      </c>
      <c r="AI692" s="13">
        <f t="shared" si="229"/>
        <v>0</v>
      </c>
      <c r="AJ692" s="24">
        <f t="shared" si="231"/>
        <v>0</v>
      </c>
    </row>
    <row r="693" spans="1:36">
      <c r="A693" s="6" t="s">
        <v>337</v>
      </c>
      <c r="B693" s="5"/>
      <c r="C693" s="5">
        <v>1.7833333333333334</v>
      </c>
      <c r="D693" s="5"/>
      <c r="E693" s="5">
        <v>2</v>
      </c>
      <c r="F693" s="5"/>
      <c r="G693" s="5">
        <v>1.8166666666666667</v>
      </c>
      <c r="H693" s="5"/>
      <c r="I693" s="5"/>
      <c r="J693" s="5"/>
      <c r="K693" s="5"/>
      <c r="L693" s="5"/>
      <c r="M693" s="5"/>
      <c r="N693" s="5">
        <v>5.6</v>
      </c>
      <c r="O693" s="5"/>
      <c r="P693" s="5"/>
      <c r="T693" s="6" t="str">
        <f t="shared" si="232"/>
        <v>TAME</v>
      </c>
      <c r="U693" s="48">
        <f t="shared" si="233"/>
        <v>0</v>
      </c>
      <c r="V693" s="48">
        <f t="shared" si="234"/>
        <v>1.7833333333333334</v>
      </c>
      <c r="W693" s="48">
        <f t="shared" si="235"/>
        <v>0</v>
      </c>
      <c r="X693" s="48">
        <f t="shared" si="236"/>
        <v>2</v>
      </c>
      <c r="Y693" s="48">
        <f t="shared" si="237"/>
        <v>0</v>
      </c>
      <c r="Z693" s="48">
        <f t="shared" si="238"/>
        <v>1.8166666666666667</v>
      </c>
      <c r="AA693" s="48">
        <f t="shared" si="239"/>
        <v>0</v>
      </c>
      <c r="AB693" s="48">
        <f t="shared" si="240"/>
        <v>0</v>
      </c>
      <c r="AC693" s="48">
        <f t="shared" si="241"/>
        <v>0</v>
      </c>
      <c r="AD693" s="48">
        <f t="shared" si="242"/>
        <v>0</v>
      </c>
      <c r="AE693" s="48">
        <f t="shared" si="243"/>
        <v>0</v>
      </c>
      <c r="AF693" s="48">
        <f t="shared" si="244"/>
        <v>0</v>
      </c>
      <c r="AG693" s="48">
        <f t="shared" si="245"/>
        <v>5.6</v>
      </c>
      <c r="AH693" s="48">
        <f t="shared" si="246"/>
        <v>0</v>
      </c>
      <c r="AI693" s="13">
        <f t="shared" si="229"/>
        <v>0</v>
      </c>
      <c r="AJ693" s="24">
        <f t="shared" si="231"/>
        <v>0</v>
      </c>
    </row>
    <row r="694" spans="1:36">
      <c r="A694" s="6" t="s">
        <v>60</v>
      </c>
      <c r="B694" s="5"/>
      <c r="C694" s="5"/>
      <c r="D694" s="5"/>
      <c r="E694" s="5"/>
      <c r="F694" s="5"/>
      <c r="G694" s="5">
        <v>2.0333333333333332</v>
      </c>
      <c r="H694" s="5">
        <v>18.209166666666665</v>
      </c>
      <c r="I694" s="5"/>
      <c r="J694" s="5"/>
      <c r="K694" s="5"/>
      <c r="L694" s="5"/>
      <c r="M694" s="5">
        <v>6.1666666666666661</v>
      </c>
      <c r="N694" s="5">
        <v>26.409166666666664</v>
      </c>
      <c r="O694" s="5"/>
      <c r="P694" s="5"/>
      <c r="T694" s="6" t="str">
        <f t="shared" si="232"/>
        <v>AMALFI</v>
      </c>
      <c r="U694" s="48">
        <f t="shared" si="233"/>
        <v>0</v>
      </c>
      <c r="V694" s="48">
        <f t="shared" si="234"/>
        <v>0</v>
      </c>
      <c r="W694" s="48">
        <f t="shared" si="235"/>
        <v>0</v>
      </c>
      <c r="X694" s="48">
        <f t="shared" si="236"/>
        <v>0</v>
      </c>
      <c r="Y694" s="48">
        <f t="shared" si="237"/>
        <v>0</v>
      </c>
      <c r="Z694" s="48">
        <f t="shared" si="238"/>
        <v>2.0333333333333332</v>
      </c>
      <c r="AA694" s="48">
        <f t="shared" si="239"/>
        <v>18.209166666666665</v>
      </c>
      <c r="AB694" s="48">
        <f t="shared" si="240"/>
        <v>0</v>
      </c>
      <c r="AC694" s="48">
        <f t="shared" si="241"/>
        <v>0</v>
      </c>
      <c r="AD694" s="48">
        <f t="shared" si="242"/>
        <v>0</v>
      </c>
      <c r="AE694" s="48">
        <f t="shared" si="243"/>
        <v>0</v>
      </c>
      <c r="AF694" s="48">
        <f t="shared" si="244"/>
        <v>6.1666666666666661</v>
      </c>
      <c r="AG694" s="48">
        <f t="shared" si="245"/>
        <v>26.409166666666664</v>
      </c>
      <c r="AH694" s="48">
        <f t="shared" si="246"/>
        <v>0</v>
      </c>
      <c r="AI694" s="13">
        <f t="shared" si="229"/>
        <v>0</v>
      </c>
      <c r="AJ694" s="24">
        <f t="shared" si="231"/>
        <v>0</v>
      </c>
    </row>
    <row r="695" spans="1:36">
      <c r="A695" s="6" t="s">
        <v>287</v>
      </c>
      <c r="B695" s="5">
        <v>21.704000000000001</v>
      </c>
      <c r="C695" s="5">
        <v>6.1</v>
      </c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>
        <v>27.804000000000002</v>
      </c>
      <c r="O695" s="5"/>
      <c r="P695" s="5"/>
      <c r="T695" s="6" t="str">
        <f t="shared" si="232"/>
        <v>TUNJA</v>
      </c>
      <c r="U695" s="48">
        <f t="shared" si="233"/>
        <v>21.704000000000001</v>
      </c>
      <c r="V695" s="48">
        <f t="shared" si="234"/>
        <v>6.1</v>
      </c>
      <c r="W695" s="48">
        <f t="shared" si="235"/>
        <v>0</v>
      </c>
      <c r="X695" s="48">
        <f t="shared" si="236"/>
        <v>0</v>
      </c>
      <c r="Y695" s="48">
        <f t="shared" si="237"/>
        <v>0</v>
      </c>
      <c r="Z695" s="48">
        <f t="shared" si="238"/>
        <v>0</v>
      </c>
      <c r="AA695" s="48">
        <f t="shared" si="239"/>
        <v>0</v>
      </c>
      <c r="AB695" s="48">
        <f t="shared" si="240"/>
        <v>0</v>
      </c>
      <c r="AC695" s="48">
        <f t="shared" si="241"/>
        <v>0</v>
      </c>
      <c r="AD695" s="48">
        <f t="shared" si="242"/>
        <v>0</v>
      </c>
      <c r="AE695" s="48">
        <f t="shared" si="243"/>
        <v>0</v>
      </c>
      <c r="AF695" s="48">
        <f t="shared" si="244"/>
        <v>0</v>
      </c>
      <c r="AG695" s="48">
        <f t="shared" si="245"/>
        <v>27.804000000000002</v>
      </c>
      <c r="AH695" s="48">
        <f t="shared" si="246"/>
        <v>0</v>
      </c>
      <c r="AI695" s="13">
        <f t="shared" si="229"/>
        <v>0</v>
      </c>
      <c r="AJ695" s="24">
        <f t="shared" si="231"/>
        <v>0</v>
      </c>
    </row>
    <row r="696" spans="1:36">
      <c r="A696" s="6" t="s">
        <v>205</v>
      </c>
      <c r="B696" s="5">
        <v>3.0333333333333332</v>
      </c>
      <c r="C696" s="5"/>
      <c r="D696" s="5"/>
      <c r="E696" s="5"/>
      <c r="F696" s="5"/>
      <c r="G696" s="5">
        <v>2.0499999999999998</v>
      </c>
      <c r="H696" s="5">
        <v>3.05</v>
      </c>
      <c r="I696" s="5">
        <v>4.1500000000000004</v>
      </c>
      <c r="J696" s="5"/>
      <c r="K696" s="5">
        <v>2.0499999999999998</v>
      </c>
      <c r="L696" s="5">
        <v>1.0166666666666666</v>
      </c>
      <c r="M696" s="5"/>
      <c r="N696" s="5">
        <v>15.349999999999998</v>
      </c>
      <c r="O696" s="5"/>
      <c r="P696" s="5"/>
      <c r="T696" s="6" t="str">
        <f t="shared" si="232"/>
        <v>TARAIRA</v>
      </c>
      <c r="U696" s="48">
        <f t="shared" si="233"/>
        <v>3.0333333333333332</v>
      </c>
      <c r="V696" s="48">
        <f t="shared" si="234"/>
        <v>0</v>
      </c>
      <c r="W696" s="48">
        <f t="shared" si="235"/>
        <v>0</v>
      </c>
      <c r="X696" s="48">
        <f t="shared" si="236"/>
        <v>0</v>
      </c>
      <c r="Y696" s="48">
        <f t="shared" si="237"/>
        <v>0</v>
      </c>
      <c r="Z696" s="48">
        <f t="shared" si="238"/>
        <v>2.0499999999999998</v>
      </c>
      <c r="AA696" s="48">
        <f t="shared" si="239"/>
        <v>3.05</v>
      </c>
      <c r="AB696" s="48">
        <f t="shared" si="240"/>
        <v>4.1500000000000004</v>
      </c>
      <c r="AC696" s="48">
        <f t="shared" si="241"/>
        <v>0</v>
      </c>
      <c r="AD696" s="48">
        <f t="shared" si="242"/>
        <v>2.0499999999999998</v>
      </c>
      <c r="AE696" s="48">
        <f t="shared" si="243"/>
        <v>1.0166666666666666</v>
      </c>
      <c r="AF696" s="48">
        <f t="shared" si="244"/>
        <v>0</v>
      </c>
      <c r="AG696" s="48">
        <f t="shared" si="245"/>
        <v>15.349999999999998</v>
      </c>
      <c r="AH696" s="48">
        <f t="shared" si="246"/>
        <v>0</v>
      </c>
      <c r="AI696" s="13">
        <f t="shared" si="229"/>
        <v>0</v>
      </c>
      <c r="AJ696" s="24">
        <f t="shared" si="231"/>
        <v>0</v>
      </c>
    </row>
    <row r="697" spans="1:36">
      <c r="A697" s="6" t="s">
        <v>56</v>
      </c>
      <c r="B697" s="5"/>
      <c r="C697" s="5"/>
      <c r="D697" s="5"/>
      <c r="E697" s="5"/>
      <c r="F697" s="5"/>
      <c r="G697" s="5">
        <v>1.45</v>
      </c>
      <c r="H697" s="5"/>
      <c r="I697" s="5"/>
      <c r="J697" s="5"/>
      <c r="K697" s="5"/>
      <c r="L697" s="5"/>
      <c r="M697" s="5"/>
      <c r="N697" s="5">
        <v>1.45</v>
      </c>
      <c r="O697" s="5"/>
      <c r="P697" s="5"/>
      <c r="T697" s="6" t="str">
        <f t="shared" si="232"/>
        <v>GAMA</v>
      </c>
      <c r="U697" s="48">
        <f t="shared" si="233"/>
        <v>0</v>
      </c>
      <c r="V697" s="48">
        <f t="shared" si="234"/>
        <v>0</v>
      </c>
      <c r="W697" s="48">
        <f t="shared" si="235"/>
        <v>0</v>
      </c>
      <c r="X697" s="48">
        <f t="shared" si="236"/>
        <v>0</v>
      </c>
      <c r="Y697" s="48">
        <f t="shared" si="237"/>
        <v>0</v>
      </c>
      <c r="Z697" s="48">
        <f t="shared" si="238"/>
        <v>1.45</v>
      </c>
      <c r="AA697" s="48">
        <f t="shared" si="239"/>
        <v>0</v>
      </c>
      <c r="AB697" s="48">
        <f t="shared" si="240"/>
        <v>0</v>
      </c>
      <c r="AC697" s="48">
        <f t="shared" si="241"/>
        <v>0</v>
      </c>
      <c r="AD697" s="48">
        <f t="shared" si="242"/>
        <v>0</v>
      </c>
      <c r="AE697" s="48">
        <f t="shared" si="243"/>
        <v>0</v>
      </c>
      <c r="AF697" s="48">
        <f t="shared" si="244"/>
        <v>0</v>
      </c>
      <c r="AG697" s="48">
        <f t="shared" si="245"/>
        <v>1.45</v>
      </c>
      <c r="AH697" s="48">
        <f t="shared" si="246"/>
        <v>0</v>
      </c>
      <c r="AI697" s="13">
        <f t="shared" si="229"/>
        <v>0</v>
      </c>
      <c r="AJ697" s="24">
        <f t="shared" si="231"/>
        <v>0</v>
      </c>
    </row>
    <row r="698" spans="1:36">
      <c r="A698" s="6" t="s">
        <v>575</v>
      </c>
      <c r="B698" s="5"/>
      <c r="C698" s="5">
        <v>8.3333333333333329E-2</v>
      </c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>
        <v>8.3333333333333329E-2</v>
      </c>
      <c r="O698" s="5"/>
      <c r="P698" s="5"/>
      <c r="T698" s="6" t="str">
        <f t="shared" si="232"/>
        <v>LA UNIÓN</v>
      </c>
      <c r="U698" s="48">
        <f t="shared" si="233"/>
        <v>0</v>
      </c>
      <c r="V698" s="48">
        <f t="shared" si="234"/>
        <v>8.3333333333333329E-2</v>
      </c>
      <c r="W698" s="48">
        <f t="shared" si="235"/>
        <v>0</v>
      </c>
      <c r="X698" s="48">
        <f t="shared" si="236"/>
        <v>0</v>
      </c>
      <c r="Y698" s="48">
        <f t="shared" si="237"/>
        <v>0</v>
      </c>
      <c r="Z698" s="48">
        <f t="shared" si="238"/>
        <v>0</v>
      </c>
      <c r="AA698" s="48">
        <f t="shared" si="239"/>
        <v>0</v>
      </c>
      <c r="AB698" s="48">
        <f t="shared" si="240"/>
        <v>0</v>
      </c>
      <c r="AC698" s="48">
        <f t="shared" si="241"/>
        <v>0</v>
      </c>
      <c r="AD698" s="48">
        <f t="shared" si="242"/>
        <v>0</v>
      </c>
      <c r="AE698" s="48">
        <f t="shared" si="243"/>
        <v>0</v>
      </c>
      <c r="AF698" s="48">
        <f t="shared" si="244"/>
        <v>0</v>
      </c>
      <c r="AG698" s="48">
        <f t="shared" si="245"/>
        <v>8.3333333333333329E-2</v>
      </c>
      <c r="AH698" s="48">
        <f t="shared" si="246"/>
        <v>0</v>
      </c>
      <c r="AI698" s="13">
        <f t="shared" si="229"/>
        <v>0</v>
      </c>
      <c r="AJ698" s="24">
        <f t="shared" si="231"/>
        <v>0</v>
      </c>
    </row>
    <row r="699" spans="1:36">
      <c r="A699" s="6" t="s">
        <v>260</v>
      </c>
      <c r="B699" s="5"/>
      <c r="C699" s="5">
        <v>0.75</v>
      </c>
      <c r="D699" s="5"/>
      <c r="E699" s="5"/>
      <c r="F699" s="5"/>
      <c r="G699" s="5"/>
      <c r="H699" s="5"/>
      <c r="I699" s="5"/>
      <c r="J699" s="5">
        <v>0.51666666666666672</v>
      </c>
      <c r="K699" s="5"/>
      <c r="L699" s="5"/>
      <c r="M699" s="5"/>
      <c r="N699" s="5">
        <v>1.2666666666666666</v>
      </c>
      <c r="O699" s="5"/>
      <c r="P699" s="5"/>
      <c r="T699" s="6" t="str">
        <f t="shared" si="232"/>
        <v>RIONEGRO</v>
      </c>
      <c r="U699" s="48">
        <f t="shared" si="233"/>
        <v>0</v>
      </c>
      <c r="V699" s="48">
        <f t="shared" si="234"/>
        <v>0.75</v>
      </c>
      <c r="W699" s="48">
        <f t="shared" si="235"/>
        <v>0</v>
      </c>
      <c r="X699" s="48">
        <f t="shared" si="236"/>
        <v>0</v>
      </c>
      <c r="Y699" s="48">
        <f t="shared" si="237"/>
        <v>0</v>
      </c>
      <c r="Z699" s="48">
        <f t="shared" si="238"/>
        <v>0</v>
      </c>
      <c r="AA699" s="48">
        <f t="shared" si="239"/>
        <v>0</v>
      </c>
      <c r="AB699" s="48">
        <f t="shared" si="240"/>
        <v>0</v>
      </c>
      <c r="AC699" s="48">
        <f t="shared" si="241"/>
        <v>0.51666666666666672</v>
      </c>
      <c r="AD699" s="48">
        <f t="shared" si="242"/>
        <v>0</v>
      </c>
      <c r="AE699" s="48">
        <f t="shared" si="243"/>
        <v>0</v>
      </c>
      <c r="AF699" s="48">
        <f t="shared" si="244"/>
        <v>0</v>
      </c>
      <c r="AG699" s="48">
        <f t="shared" si="245"/>
        <v>1.2666666666666666</v>
      </c>
      <c r="AH699" s="48">
        <f t="shared" si="246"/>
        <v>0</v>
      </c>
      <c r="AI699" s="13">
        <f t="shared" si="229"/>
        <v>0</v>
      </c>
      <c r="AJ699" s="24">
        <f t="shared" si="231"/>
        <v>0</v>
      </c>
    </row>
    <row r="700" spans="1:36">
      <c r="A700" s="6" t="s">
        <v>308</v>
      </c>
      <c r="B700" s="5"/>
      <c r="C700" s="5"/>
      <c r="D700" s="5"/>
      <c r="E700" s="5"/>
      <c r="F700" s="5">
        <v>8.6</v>
      </c>
      <c r="G700" s="5">
        <v>4</v>
      </c>
      <c r="H700" s="5"/>
      <c r="I700" s="5"/>
      <c r="J700" s="5"/>
      <c r="K700" s="5"/>
      <c r="L700" s="5">
        <v>1.8</v>
      </c>
      <c r="M700" s="5"/>
      <c r="N700" s="5">
        <v>14.4</v>
      </c>
      <c r="O700" s="5"/>
      <c r="P700" s="5"/>
      <c r="T700" s="6" t="str">
        <f t="shared" si="232"/>
        <v>LA PALMA</v>
      </c>
      <c r="U700" s="48">
        <f t="shared" si="233"/>
        <v>0</v>
      </c>
      <c r="V700" s="48">
        <f t="shared" si="234"/>
        <v>0</v>
      </c>
      <c r="W700" s="48">
        <f t="shared" si="235"/>
        <v>0</v>
      </c>
      <c r="X700" s="48">
        <f t="shared" si="236"/>
        <v>0</v>
      </c>
      <c r="Y700" s="48">
        <f t="shared" si="237"/>
        <v>8.6</v>
      </c>
      <c r="Z700" s="48">
        <f t="shared" si="238"/>
        <v>4</v>
      </c>
      <c r="AA700" s="48">
        <f t="shared" si="239"/>
        <v>0</v>
      </c>
      <c r="AB700" s="48">
        <f t="shared" si="240"/>
        <v>0</v>
      </c>
      <c r="AC700" s="48">
        <f t="shared" si="241"/>
        <v>0</v>
      </c>
      <c r="AD700" s="48">
        <f t="shared" si="242"/>
        <v>0</v>
      </c>
      <c r="AE700" s="48">
        <f t="shared" si="243"/>
        <v>1.8</v>
      </c>
      <c r="AF700" s="48">
        <f t="shared" si="244"/>
        <v>0</v>
      </c>
      <c r="AG700" s="48">
        <f t="shared" si="245"/>
        <v>14.4</v>
      </c>
      <c r="AH700" s="48">
        <f t="shared" si="246"/>
        <v>0</v>
      </c>
      <c r="AI700" s="13">
        <f t="shared" si="229"/>
        <v>0</v>
      </c>
      <c r="AJ700" s="24">
        <f t="shared" si="231"/>
        <v>0</v>
      </c>
    </row>
    <row r="701" spans="1:36">
      <c r="A701" s="6" t="s">
        <v>440</v>
      </c>
      <c r="B701" s="5"/>
      <c r="C701" s="5"/>
      <c r="D701" s="5"/>
      <c r="E701" s="5"/>
      <c r="F701" s="5"/>
      <c r="G701" s="5"/>
      <c r="H701" s="5">
        <v>5.2833333333333332</v>
      </c>
      <c r="I701" s="5">
        <v>1.25</v>
      </c>
      <c r="J701" s="5"/>
      <c r="K701" s="5"/>
      <c r="L701" s="5"/>
      <c r="M701" s="5"/>
      <c r="N701" s="5">
        <v>6.5333333333333332</v>
      </c>
      <c r="O701" s="5"/>
      <c r="P701" s="5"/>
      <c r="T701" s="6" t="str">
        <f t="shared" si="232"/>
        <v>CAMPAMENTO</v>
      </c>
      <c r="U701" s="48">
        <f t="shared" si="233"/>
        <v>0</v>
      </c>
      <c r="V701" s="48">
        <f t="shared" si="234"/>
        <v>0</v>
      </c>
      <c r="W701" s="48">
        <f t="shared" si="235"/>
        <v>0</v>
      </c>
      <c r="X701" s="48">
        <f t="shared" si="236"/>
        <v>0</v>
      </c>
      <c r="Y701" s="48">
        <f t="shared" si="237"/>
        <v>0</v>
      </c>
      <c r="Z701" s="48">
        <f t="shared" si="238"/>
        <v>0</v>
      </c>
      <c r="AA701" s="48">
        <f t="shared" si="239"/>
        <v>5.2833333333333332</v>
      </c>
      <c r="AB701" s="48">
        <f t="shared" si="240"/>
        <v>1.25</v>
      </c>
      <c r="AC701" s="48">
        <f t="shared" si="241"/>
        <v>0</v>
      </c>
      <c r="AD701" s="48">
        <f t="shared" si="242"/>
        <v>0</v>
      </c>
      <c r="AE701" s="48">
        <f t="shared" si="243"/>
        <v>0</v>
      </c>
      <c r="AF701" s="48">
        <f t="shared" si="244"/>
        <v>0</v>
      </c>
      <c r="AG701" s="48">
        <f t="shared" si="245"/>
        <v>6.5333333333333332</v>
      </c>
      <c r="AH701" s="48">
        <f t="shared" si="246"/>
        <v>0</v>
      </c>
      <c r="AI701" s="13">
        <f t="shared" si="229"/>
        <v>0</v>
      </c>
      <c r="AJ701" s="24">
        <f t="shared" si="231"/>
        <v>0</v>
      </c>
    </row>
    <row r="702" spans="1:36" ht="13.8">
      <c r="A702" s="6" t="s">
        <v>382</v>
      </c>
      <c r="B702" s="5">
        <v>1615.9609999999993</v>
      </c>
      <c r="C702" s="5">
        <v>1606.2093333333332</v>
      </c>
      <c r="D702" s="5">
        <v>1685.1043333333323</v>
      </c>
      <c r="E702" s="5">
        <v>1104.9059999999999</v>
      </c>
      <c r="F702" s="5">
        <v>1223.0305000000005</v>
      </c>
      <c r="G702" s="5">
        <v>1546.3633333333325</v>
      </c>
      <c r="H702" s="5">
        <v>1447.7583333333325</v>
      </c>
      <c r="I702" s="5">
        <v>1400.3319999999994</v>
      </c>
      <c r="J702" s="5">
        <v>1271.7749999999994</v>
      </c>
      <c r="K702" s="5">
        <v>1914.2751666666663</v>
      </c>
      <c r="L702" s="5">
        <v>1271.874166666666</v>
      </c>
      <c r="M702" s="5">
        <v>1612.2853333333335</v>
      </c>
      <c r="N702" s="5">
        <v>17699.874499999998</v>
      </c>
      <c r="O702" s="5">
        <v>1583.1449999999998</v>
      </c>
      <c r="P702" s="5">
        <v>1583.1449999999998</v>
      </c>
      <c r="T702" s="35" t="s">
        <v>382</v>
      </c>
      <c r="U702" s="35">
        <f>SUM(U516:U701)</f>
        <v>1615.9609999999993</v>
      </c>
      <c r="V702" s="35">
        <f t="shared" ref="V702:AI702" si="247">SUM(V516:V701)</f>
        <v>1606.2093333333323</v>
      </c>
      <c r="W702" s="35">
        <f t="shared" si="247"/>
        <v>1685.1043333333323</v>
      </c>
      <c r="X702" s="35">
        <f t="shared" si="247"/>
        <v>1104.9059999999997</v>
      </c>
      <c r="Y702" s="35">
        <f t="shared" si="247"/>
        <v>1223.0304999999992</v>
      </c>
      <c r="Z702" s="35">
        <f t="shared" si="247"/>
        <v>1546.3633333333328</v>
      </c>
      <c r="AA702" s="35">
        <f t="shared" si="247"/>
        <v>1447.7583333333325</v>
      </c>
      <c r="AB702" s="35">
        <f t="shared" si="247"/>
        <v>1400.3319999999999</v>
      </c>
      <c r="AC702" s="35">
        <f t="shared" si="247"/>
        <v>1271.7749999999992</v>
      </c>
      <c r="AD702" s="35">
        <f t="shared" si="247"/>
        <v>1914.2751666666654</v>
      </c>
      <c r="AE702" s="35">
        <f t="shared" si="247"/>
        <v>1271.8741666666658</v>
      </c>
      <c r="AF702" s="35">
        <f t="shared" si="247"/>
        <v>1612.2853333333328</v>
      </c>
      <c r="AG702" s="35">
        <f t="shared" si="247"/>
        <v>17699.874499999984</v>
      </c>
      <c r="AH702" s="35">
        <f t="shared" si="247"/>
        <v>1583.1449999999984</v>
      </c>
      <c r="AI702" s="35">
        <f t="shared" si="247"/>
        <v>1583.1449999999984</v>
      </c>
      <c r="AJ702" s="36">
        <f>SUM(AJ516:AJ701)</f>
        <v>1.0000000000000009</v>
      </c>
    </row>
    <row r="734" spans="1:2">
      <c r="A734" s="3" t="s">
        <v>3</v>
      </c>
      <c r="B734" t="s">
        <v>390</v>
      </c>
    </row>
    <row r="736" spans="1:2">
      <c r="A736" s="3" t="s">
        <v>391</v>
      </c>
      <c r="B736" s="3" t="s">
        <v>381</v>
      </c>
    </row>
    <row r="737" spans="1:8">
      <c r="A737" s="3" t="s">
        <v>383</v>
      </c>
      <c r="B737" s="1" t="s">
        <v>384</v>
      </c>
      <c r="C737" s="1" t="s">
        <v>385</v>
      </c>
      <c r="D737" s="1" t="s">
        <v>386</v>
      </c>
      <c r="E737" s="1" t="s">
        <v>387</v>
      </c>
      <c r="F737" s="1" t="s">
        <v>388</v>
      </c>
      <c r="G737" s="1" t="s">
        <v>389</v>
      </c>
      <c r="H737" s="1" t="s">
        <v>382</v>
      </c>
    </row>
    <row r="738" spans="1:8">
      <c r="A738" s="6" t="s">
        <v>121</v>
      </c>
      <c r="B738" s="5">
        <v>5319</v>
      </c>
      <c r="C738" s="5">
        <v>8965</v>
      </c>
      <c r="D738" s="5">
        <v>461</v>
      </c>
      <c r="E738" s="5">
        <v>197</v>
      </c>
      <c r="F738" s="5">
        <v>351</v>
      </c>
      <c r="G738" s="5">
        <v>301</v>
      </c>
      <c r="H738" s="5">
        <v>15594</v>
      </c>
    </row>
    <row r="739" spans="1:8">
      <c r="A739" s="6" t="s">
        <v>220</v>
      </c>
      <c r="B739" s="5">
        <v>395</v>
      </c>
      <c r="C739" s="5">
        <v>299</v>
      </c>
      <c r="D739" s="5">
        <v>351</v>
      </c>
      <c r="E739" s="5">
        <v>233</v>
      </c>
      <c r="F739" s="5">
        <v>266</v>
      </c>
      <c r="G739" s="5">
        <v>362</v>
      </c>
      <c r="H739" s="5">
        <v>1906</v>
      </c>
    </row>
    <row r="740" spans="1:8">
      <c r="A740" s="6" t="s">
        <v>331</v>
      </c>
      <c r="B740" s="5">
        <v>3</v>
      </c>
      <c r="C740" s="5">
        <v>6</v>
      </c>
      <c r="D740" s="5">
        <v>68</v>
      </c>
      <c r="E740" s="5">
        <v>67</v>
      </c>
      <c r="F740" s="5"/>
      <c r="G740" s="5">
        <v>926</v>
      </c>
      <c r="H740" s="5">
        <v>1070</v>
      </c>
    </row>
    <row r="741" spans="1:8">
      <c r="A741" s="6" t="s">
        <v>285</v>
      </c>
      <c r="B741" s="5">
        <v>265</v>
      </c>
      <c r="C741" s="5">
        <v>320</v>
      </c>
      <c r="D741" s="5"/>
      <c r="E741" s="5"/>
      <c r="F741" s="5">
        <v>150</v>
      </c>
      <c r="G741" s="5">
        <v>100</v>
      </c>
      <c r="H741" s="5">
        <v>835</v>
      </c>
    </row>
    <row r="742" spans="1:8">
      <c r="A742" s="6" t="s">
        <v>30</v>
      </c>
      <c r="B742" s="5">
        <v>105</v>
      </c>
      <c r="C742" s="5">
        <v>93</v>
      </c>
      <c r="D742" s="5">
        <v>31</v>
      </c>
      <c r="E742" s="5">
        <v>97</v>
      </c>
      <c r="F742" s="5">
        <v>85</v>
      </c>
      <c r="G742" s="5">
        <v>113</v>
      </c>
      <c r="H742" s="5">
        <v>524</v>
      </c>
    </row>
    <row r="743" spans="1:8">
      <c r="A743" s="6" t="s">
        <v>289</v>
      </c>
      <c r="B743" s="5">
        <v>103</v>
      </c>
      <c r="C743" s="5">
        <v>42</v>
      </c>
      <c r="D743" s="5">
        <v>85</v>
      </c>
      <c r="E743" s="5"/>
      <c r="F743" s="5"/>
      <c r="G743" s="5">
        <v>79</v>
      </c>
      <c r="H743" s="5">
        <v>309</v>
      </c>
    </row>
    <row r="744" spans="1:8">
      <c r="A744" s="6" t="s">
        <v>113</v>
      </c>
      <c r="B744" s="5">
        <v>45</v>
      </c>
      <c r="C744" s="5">
        <v>65</v>
      </c>
      <c r="D744" s="5">
        <v>55</v>
      </c>
      <c r="E744" s="5">
        <v>13</v>
      </c>
      <c r="F744" s="5">
        <v>59</v>
      </c>
      <c r="G744" s="5">
        <v>43</v>
      </c>
      <c r="H744" s="5">
        <v>280</v>
      </c>
    </row>
    <row r="745" spans="1:8">
      <c r="A745" s="6" t="s">
        <v>93</v>
      </c>
      <c r="B745" s="5">
        <v>60</v>
      </c>
      <c r="C745" s="5">
        <v>61</v>
      </c>
      <c r="D745" s="5">
        <v>54</v>
      </c>
      <c r="E745" s="5">
        <v>30</v>
      </c>
      <c r="F745" s="5">
        <v>32</v>
      </c>
      <c r="G745" s="5">
        <v>31</v>
      </c>
      <c r="H745" s="5">
        <v>268</v>
      </c>
    </row>
    <row r="746" spans="1:8">
      <c r="A746" s="6" t="s">
        <v>321</v>
      </c>
      <c r="B746" s="5">
        <v>39</v>
      </c>
      <c r="C746" s="5">
        <v>30</v>
      </c>
      <c r="D746" s="5">
        <v>29</v>
      </c>
      <c r="E746" s="5">
        <v>49</v>
      </c>
      <c r="F746" s="5"/>
      <c r="G746" s="5"/>
      <c r="H746" s="5">
        <v>147</v>
      </c>
    </row>
    <row r="747" spans="1:8">
      <c r="A747" s="6" t="s">
        <v>17</v>
      </c>
      <c r="B747" s="5">
        <v>13</v>
      </c>
      <c r="C747" s="5">
        <v>34</v>
      </c>
      <c r="D747" s="5">
        <v>32</v>
      </c>
      <c r="E747" s="5">
        <v>14</v>
      </c>
      <c r="F747" s="5">
        <v>10</v>
      </c>
      <c r="G747" s="5">
        <v>31</v>
      </c>
      <c r="H747" s="5">
        <v>134</v>
      </c>
    </row>
    <row r="748" spans="1:8">
      <c r="A748" s="6" t="s">
        <v>266</v>
      </c>
      <c r="B748" s="5"/>
      <c r="C748" s="5">
        <v>3</v>
      </c>
      <c r="D748" s="5">
        <v>1</v>
      </c>
      <c r="E748" s="5">
        <v>30</v>
      </c>
      <c r="F748" s="5">
        <v>71</v>
      </c>
      <c r="G748" s="5">
        <v>28</v>
      </c>
      <c r="H748" s="5">
        <v>133</v>
      </c>
    </row>
    <row r="749" spans="1:8">
      <c r="A749" s="6" t="s">
        <v>316</v>
      </c>
      <c r="B749" s="5">
        <v>44</v>
      </c>
      <c r="C749" s="5">
        <v>31</v>
      </c>
      <c r="D749" s="5">
        <v>17</v>
      </c>
      <c r="E749" s="5"/>
      <c r="F749" s="5">
        <v>9</v>
      </c>
      <c r="G749" s="5">
        <v>21</v>
      </c>
      <c r="H749" s="5">
        <v>122</v>
      </c>
    </row>
    <row r="750" spans="1:8">
      <c r="A750" s="6" t="s">
        <v>107</v>
      </c>
      <c r="B750" s="5">
        <v>30</v>
      </c>
      <c r="C750" s="5">
        <v>3</v>
      </c>
      <c r="D750" s="5">
        <v>3</v>
      </c>
      <c r="E750" s="5"/>
      <c r="F750" s="5">
        <v>6</v>
      </c>
      <c r="G750" s="5">
        <v>27</v>
      </c>
      <c r="H750" s="5">
        <v>69</v>
      </c>
    </row>
    <row r="751" spans="1:8">
      <c r="A751" s="6" t="s">
        <v>233</v>
      </c>
      <c r="B751" s="5">
        <v>67</v>
      </c>
      <c r="C751" s="5"/>
      <c r="D751" s="5"/>
      <c r="E751" s="5"/>
      <c r="F751" s="5"/>
      <c r="G751" s="5"/>
      <c r="H751" s="5">
        <v>67</v>
      </c>
    </row>
    <row r="752" spans="1:8">
      <c r="A752" s="6" t="s">
        <v>279</v>
      </c>
      <c r="B752" s="5">
        <v>20</v>
      </c>
      <c r="C752" s="5">
        <v>6</v>
      </c>
      <c r="D752" s="5">
        <v>9</v>
      </c>
      <c r="E752" s="5"/>
      <c r="F752" s="5"/>
      <c r="G752" s="5">
        <v>10</v>
      </c>
      <c r="H752" s="5">
        <v>45</v>
      </c>
    </row>
    <row r="753" spans="1:8">
      <c r="A753" s="6" t="s">
        <v>186</v>
      </c>
      <c r="B753" s="5">
        <v>29</v>
      </c>
      <c r="C753" s="5">
        <v>13</v>
      </c>
      <c r="D753" s="5"/>
      <c r="E753" s="5"/>
      <c r="F753" s="5"/>
      <c r="G753" s="5"/>
      <c r="H753" s="5">
        <v>42</v>
      </c>
    </row>
    <row r="754" spans="1:8">
      <c r="A754" s="6" t="s">
        <v>227</v>
      </c>
      <c r="B754" s="5"/>
      <c r="C754" s="5"/>
      <c r="D754" s="5">
        <v>1</v>
      </c>
      <c r="E754" s="5">
        <v>2</v>
      </c>
      <c r="F754" s="5">
        <v>15</v>
      </c>
      <c r="G754" s="5">
        <v>22</v>
      </c>
      <c r="H754" s="5">
        <v>40</v>
      </c>
    </row>
    <row r="755" spans="1:8">
      <c r="A755" s="6" t="s">
        <v>212</v>
      </c>
      <c r="B755" s="5"/>
      <c r="C755" s="5"/>
      <c r="D755" s="5"/>
      <c r="E755" s="5"/>
      <c r="F755" s="5"/>
      <c r="G755" s="5">
        <v>33</v>
      </c>
      <c r="H755" s="5">
        <v>33</v>
      </c>
    </row>
    <row r="756" spans="1:8">
      <c r="A756" s="6" t="s">
        <v>97</v>
      </c>
      <c r="B756" s="5">
        <v>2</v>
      </c>
      <c r="C756" s="5">
        <v>7</v>
      </c>
      <c r="D756" s="5">
        <v>4</v>
      </c>
      <c r="E756" s="5"/>
      <c r="F756" s="5">
        <v>2</v>
      </c>
      <c r="G756" s="5">
        <v>6</v>
      </c>
      <c r="H756" s="5">
        <v>21</v>
      </c>
    </row>
    <row r="757" spans="1:8">
      <c r="A757" s="6" t="s">
        <v>91</v>
      </c>
      <c r="B757" s="5"/>
      <c r="C757" s="5">
        <v>0</v>
      </c>
      <c r="D757" s="5"/>
      <c r="E757" s="5"/>
      <c r="F757" s="5">
        <v>12</v>
      </c>
      <c r="G757" s="5">
        <v>0</v>
      </c>
      <c r="H757" s="5">
        <v>12</v>
      </c>
    </row>
    <row r="758" spans="1:8">
      <c r="A758" s="6" t="s">
        <v>216</v>
      </c>
      <c r="B758" s="5"/>
      <c r="C758" s="5">
        <v>6</v>
      </c>
      <c r="D758" s="5">
        <v>2</v>
      </c>
      <c r="E758" s="5"/>
      <c r="F758" s="5"/>
      <c r="G758" s="5"/>
      <c r="H758" s="5">
        <v>8</v>
      </c>
    </row>
    <row r="759" spans="1:8">
      <c r="A759" s="6" t="s">
        <v>377</v>
      </c>
      <c r="B759" s="5"/>
      <c r="C759" s="5"/>
      <c r="D759" s="5"/>
      <c r="E759" s="5"/>
      <c r="F759" s="5"/>
      <c r="G759" s="5">
        <v>8</v>
      </c>
      <c r="H759" s="5">
        <v>8</v>
      </c>
    </row>
    <row r="760" spans="1:8">
      <c r="A760" s="6" t="s">
        <v>333</v>
      </c>
      <c r="B760" s="5"/>
      <c r="C760" s="5">
        <v>4</v>
      </c>
      <c r="D760" s="5"/>
      <c r="E760" s="5"/>
      <c r="F760" s="5"/>
      <c r="G760" s="5"/>
      <c r="H760" s="5">
        <v>4</v>
      </c>
    </row>
    <row r="761" spans="1:8">
      <c r="A761" s="6" t="s">
        <v>207</v>
      </c>
      <c r="B761" s="5"/>
      <c r="C761" s="5"/>
      <c r="D761" s="5"/>
      <c r="E761" s="5"/>
      <c r="F761" s="5"/>
      <c r="G761" s="5">
        <v>2</v>
      </c>
      <c r="H761" s="5">
        <v>2</v>
      </c>
    </row>
    <row r="762" spans="1:8">
      <c r="A762" s="6" t="s">
        <v>189</v>
      </c>
      <c r="B762" s="5">
        <v>2</v>
      </c>
      <c r="C762" s="5"/>
      <c r="D762" s="5"/>
      <c r="E762" s="5"/>
      <c r="F762" s="5"/>
      <c r="G762" s="5"/>
      <c r="H762" s="5">
        <v>2</v>
      </c>
    </row>
    <row r="763" spans="1:8">
      <c r="A763" s="6" t="s">
        <v>318</v>
      </c>
      <c r="B763" s="5"/>
      <c r="C763" s="5">
        <v>1</v>
      </c>
      <c r="D763" s="5"/>
      <c r="E763" s="5"/>
      <c r="F763" s="5"/>
      <c r="G763" s="5"/>
      <c r="H763" s="5">
        <v>1</v>
      </c>
    </row>
    <row r="764" spans="1:8">
      <c r="A764" s="6" t="s">
        <v>362</v>
      </c>
      <c r="B764" s="5"/>
      <c r="C764" s="5"/>
      <c r="D764" s="5">
        <v>1</v>
      </c>
      <c r="E764" s="5"/>
      <c r="F764" s="5"/>
      <c r="G764" s="5"/>
      <c r="H764" s="5">
        <v>1</v>
      </c>
    </row>
    <row r="765" spans="1:8">
      <c r="A765" s="6" t="s">
        <v>382</v>
      </c>
      <c r="B765" s="5">
        <v>6541</v>
      </c>
      <c r="C765" s="5">
        <v>9989</v>
      </c>
      <c r="D765" s="5">
        <v>1204</v>
      </c>
      <c r="E765" s="5">
        <v>732</v>
      </c>
      <c r="F765" s="5">
        <v>1068</v>
      </c>
      <c r="G765" s="5">
        <v>2143</v>
      </c>
      <c r="H765" s="5">
        <v>21677</v>
      </c>
    </row>
    <row r="769" spans="1:2">
      <c r="A769" s="3" t="s">
        <v>3</v>
      </c>
      <c r="B769" t="s">
        <v>390</v>
      </c>
    </row>
    <row r="771" spans="1:2">
      <c r="A771" s="3" t="s">
        <v>383</v>
      </c>
      <c r="B771" t="s">
        <v>391</v>
      </c>
    </row>
    <row r="772" spans="1:2">
      <c r="A772" s="6" t="s">
        <v>231</v>
      </c>
      <c r="B772" s="5">
        <v>14069</v>
      </c>
    </row>
    <row r="773" spans="1:2">
      <c r="A773" s="6" t="s">
        <v>325</v>
      </c>
      <c r="B773" s="5">
        <v>2565</v>
      </c>
    </row>
    <row r="774" spans="1:2">
      <c r="A774" s="6" t="s">
        <v>277</v>
      </c>
      <c r="B774" s="5">
        <v>1189</v>
      </c>
    </row>
    <row r="775" spans="1:2">
      <c r="A775" s="6" t="s">
        <v>163</v>
      </c>
      <c r="B775" s="5">
        <v>912</v>
      </c>
    </row>
    <row r="776" spans="1:2">
      <c r="A776" s="6" t="s">
        <v>105</v>
      </c>
      <c r="B776" s="5">
        <v>548</v>
      </c>
    </row>
    <row r="777" spans="1:2">
      <c r="A777" s="6" t="s">
        <v>378</v>
      </c>
      <c r="B777" s="5">
        <v>328</v>
      </c>
    </row>
    <row r="778" spans="1:2">
      <c r="A778" s="6" t="s">
        <v>370</v>
      </c>
      <c r="B778" s="5">
        <v>317</v>
      </c>
    </row>
    <row r="779" spans="1:2">
      <c r="A779" s="6" t="s">
        <v>345</v>
      </c>
      <c r="B779" s="5">
        <v>286</v>
      </c>
    </row>
    <row r="780" spans="1:2">
      <c r="A780" s="6" t="s">
        <v>314</v>
      </c>
      <c r="B780" s="5">
        <v>182</v>
      </c>
    </row>
    <row r="781" spans="1:2">
      <c r="A781" s="6" t="s">
        <v>251</v>
      </c>
      <c r="B781" s="5">
        <v>169</v>
      </c>
    </row>
    <row r="782" spans="1:2">
      <c r="A782" s="6" t="s">
        <v>360</v>
      </c>
      <c r="B782" s="5">
        <v>163</v>
      </c>
    </row>
    <row r="783" spans="1:2">
      <c r="A783" s="6" t="s">
        <v>255</v>
      </c>
      <c r="B783" s="5">
        <v>154</v>
      </c>
    </row>
    <row r="784" spans="1:2">
      <c r="A784" s="6" t="s">
        <v>15</v>
      </c>
      <c r="B784" s="5">
        <v>135</v>
      </c>
    </row>
    <row r="785" spans="1:2">
      <c r="A785" s="6" t="s">
        <v>364</v>
      </c>
      <c r="B785" s="5">
        <v>135</v>
      </c>
    </row>
    <row r="786" spans="1:2">
      <c r="A786" s="6" t="s">
        <v>218</v>
      </c>
      <c r="B786" s="5">
        <v>134</v>
      </c>
    </row>
    <row r="787" spans="1:2">
      <c r="A787" s="6" t="s">
        <v>152</v>
      </c>
      <c r="B787" s="5">
        <v>122</v>
      </c>
    </row>
    <row r="788" spans="1:2">
      <c r="A788" s="6" t="s">
        <v>264</v>
      </c>
      <c r="B788" s="5">
        <v>71</v>
      </c>
    </row>
    <row r="789" spans="1:2">
      <c r="A789" s="6" t="s">
        <v>273</v>
      </c>
      <c r="B789" s="5">
        <v>44</v>
      </c>
    </row>
    <row r="790" spans="1:2">
      <c r="A790" s="6" t="s">
        <v>270</v>
      </c>
      <c r="B790" s="5">
        <v>34</v>
      </c>
    </row>
    <row r="791" spans="1:2">
      <c r="A791" s="6" t="s">
        <v>225</v>
      </c>
      <c r="B791" s="5">
        <v>33</v>
      </c>
    </row>
    <row r="792" spans="1:2">
      <c r="A792" s="6" t="s">
        <v>86</v>
      </c>
      <c r="B792" s="5">
        <v>28</v>
      </c>
    </row>
    <row r="793" spans="1:2">
      <c r="A793" s="6" t="s">
        <v>95</v>
      </c>
      <c r="B793" s="5">
        <v>21</v>
      </c>
    </row>
    <row r="794" spans="1:2">
      <c r="A794" s="6" t="s">
        <v>356</v>
      </c>
      <c r="B794" s="5">
        <v>12</v>
      </c>
    </row>
    <row r="795" spans="1:2">
      <c r="A795" s="6" t="s">
        <v>81</v>
      </c>
      <c r="B795" s="5">
        <v>11</v>
      </c>
    </row>
    <row r="796" spans="1:2">
      <c r="A796" s="6" t="s">
        <v>354</v>
      </c>
      <c r="B796" s="5">
        <v>7</v>
      </c>
    </row>
    <row r="797" spans="1:2">
      <c r="A797" s="6" t="s">
        <v>229</v>
      </c>
      <c r="B797" s="5">
        <v>5</v>
      </c>
    </row>
    <row r="798" spans="1:2">
      <c r="A798" s="6" t="s">
        <v>214</v>
      </c>
      <c r="B798" s="5">
        <v>3</v>
      </c>
    </row>
    <row r="799" spans="1:2">
      <c r="A799" s="6" t="s">
        <v>382</v>
      </c>
      <c r="B799" s="5">
        <v>21677</v>
      </c>
    </row>
  </sheetData>
  <mergeCells count="12">
    <mergeCell ref="U9:AG9"/>
    <mergeCell ref="AH9:AJ9"/>
    <mergeCell ref="U49:AG49"/>
    <mergeCell ref="AH49:AJ49"/>
    <mergeCell ref="U242:AG242"/>
    <mergeCell ref="AH242:AJ242"/>
    <mergeCell ref="U282:AG282"/>
    <mergeCell ref="AH282:AJ282"/>
    <mergeCell ref="U475:AG475"/>
    <mergeCell ref="AH475:AJ475"/>
    <mergeCell ref="U514:AG514"/>
    <mergeCell ref="AH514:AJ514"/>
  </mergeCells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2:AU898"/>
  <sheetViews>
    <sheetView showGridLines="0" topLeftCell="T1" zoomScale="85" zoomScaleNormal="85" workbookViewId="0">
      <pane xSplit="1" ySplit="4" topLeftCell="U5" activePane="bottomRight" state="frozen"/>
      <selection activeCell="T1" sqref="T1"/>
      <selection pane="topRight" activeCell="U1" sqref="U1"/>
      <selection pane="bottomLeft" activeCell="T5" sqref="T5"/>
      <selection pane="bottomRight" activeCell="U5" sqref="U5"/>
    </sheetView>
  </sheetViews>
  <sheetFormatPr baseColWidth="10" defaultColWidth="0" defaultRowHeight="13.2" outlineLevelCol="1"/>
  <cols>
    <col min="1" max="1" width="27.88671875" hidden="1" customWidth="1" outlineLevel="1"/>
    <col min="2" max="2" width="25.33203125" hidden="1" customWidth="1" outlineLevel="1"/>
    <col min="3" max="4" width="8.33203125" hidden="1" customWidth="1" outlineLevel="1"/>
    <col min="5" max="5" width="6.44140625" hidden="1" customWidth="1" outlineLevel="1"/>
    <col min="6" max="9" width="8.33203125" hidden="1" customWidth="1" outlineLevel="1"/>
    <col min="10" max="10" width="11.88671875" hidden="1" customWidth="1" outlineLevel="1"/>
    <col min="11" max="11" width="8.6640625" hidden="1" customWidth="1" outlineLevel="1"/>
    <col min="12" max="12" width="11.21875" hidden="1" customWidth="1" outlineLevel="1"/>
    <col min="13" max="13" width="10.33203125" hidden="1" customWidth="1" outlineLevel="1"/>
    <col min="14" max="14" width="13.88671875" hidden="1" customWidth="1" outlineLevel="1"/>
    <col min="15" max="15" width="8.33203125" hidden="1" customWidth="1" outlineLevel="1"/>
    <col min="16" max="16" width="11.6640625" hidden="1" customWidth="1" outlineLevel="1"/>
    <col min="17" max="19" width="13.44140625" hidden="1" customWidth="1" outlineLevel="1"/>
    <col min="20" max="20" width="40.6640625" customWidth="1" collapsed="1"/>
    <col min="21" max="28" width="9.77734375" bestFit="1" customWidth="1"/>
    <col min="29" max="29" width="12.21875" bestFit="1" customWidth="1"/>
    <col min="30" max="30" width="9.77734375" bestFit="1" customWidth="1"/>
    <col min="31" max="31" width="11.77734375" bestFit="1" customWidth="1"/>
    <col min="32" max="32" width="11" bestFit="1" customWidth="1"/>
    <col min="33" max="33" width="11.44140625" bestFit="1" customWidth="1"/>
    <col min="34" max="34" width="9.77734375" bestFit="1" customWidth="1"/>
    <col min="35" max="35" width="11.33203125" bestFit="1" customWidth="1"/>
    <col min="36" max="36" width="17.88671875" customWidth="1"/>
    <col min="37" max="37" width="3.33203125" customWidth="1"/>
    <col min="38" max="47" width="11.44140625" customWidth="1"/>
    <col min="48" max="16384" width="11.44140625" hidden="1"/>
  </cols>
  <sheetData>
    <row r="2" spans="1:36" ht="17.399999999999999">
      <c r="T2" s="25" t="s">
        <v>427</v>
      </c>
    </row>
    <row r="3" spans="1:36" ht="17.399999999999999">
      <c r="T3" s="25" t="s">
        <v>393</v>
      </c>
    </row>
    <row r="4" spans="1:36" ht="17.399999999999999">
      <c r="T4" s="26" t="str">
        <f>+Entradas!$B$1</f>
        <v>Periodo del reporte: Enero 2025</v>
      </c>
    </row>
    <row r="5" spans="1:36" ht="17.399999999999999">
      <c r="T5" s="10"/>
    </row>
    <row r="6" spans="1:36" ht="17.399999999999999">
      <c r="T6" s="26" t="s">
        <v>429</v>
      </c>
    </row>
    <row r="7" spans="1:36" ht="17.399999999999999">
      <c r="T7" s="26"/>
    </row>
    <row r="8" spans="1:36" ht="17.399999999999999">
      <c r="A8" s="3" t="s">
        <v>392</v>
      </c>
      <c r="B8" s="3" t="s">
        <v>381</v>
      </c>
      <c r="T8" s="10"/>
    </row>
    <row r="9" spans="1:36">
      <c r="B9" s="1">
        <v>2024</v>
      </c>
      <c r="N9" s="1" t="s">
        <v>681</v>
      </c>
      <c r="O9" s="1">
        <v>2025</v>
      </c>
      <c r="P9" s="1" t="s">
        <v>682</v>
      </c>
      <c r="R9" s="1"/>
      <c r="S9" s="1"/>
      <c r="U9" s="68">
        <v>2024</v>
      </c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9">
        <v>2025</v>
      </c>
      <c r="AI9" s="70"/>
      <c r="AJ9" s="71"/>
    </row>
    <row r="10" spans="1:36" ht="27.6">
      <c r="A10" s="3" t="s">
        <v>383</v>
      </c>
      <c r="B10" s="1" t="s">
        <v>384</v>
      </c>
      <c r="C10" s="1" t="s">
        <v>385</v>
      </c>
      <c r="D10" s="1" t="s">
        <v>386</v>
      </c>
      <c r="E10" s="1" t="s">
        <v>387</v>
      </c>
      <c r="F10" s="1" t="s">
        <v>388</v>
      </c>
      <c r="G10" s="1" t="s">
        <v>389</v>
      </c>
      <c r="H10" s="1" t="s">
        <v>459</v>
      </c>
      <c r="I10" s="1" t="s">
        <v>512</v>
      </c>
      <c r="J10" s="1" t="s">
        <v>515</v>
      </c>
      <c r="K10" s="1" t="s">
        <v>611</v>
      </c>
      <c r="L10" s="1" t="s">
        <v>621</v>
      </c>
      <c r="M10" s="1" t="s">
        <v>639</v>
      </c>
      <c r="O10" s="1" t="s">
        <v>384</v>
      </c>
      <c r="R10" s="5"/>
      <c r="S10" s="5"/>
      <c r="T10" s="27" t="s">
        <v>6</v>
      </c>
      <c r="U10" s="27" t="s">
        <v>384</v>
      </c>
      <c r="V10" s="27" t="s">
        <v>385</v>
      </c>
      <c r="W10" s="27" t="s">
        <v>386</v>
      </c>
      <c r="X10" s="27" t="s">
        <v>387</v>
      </c>
      <c r="Y10" s="27" t="s">
        <v>388</v>
      </c>
      <c r="Z10" s="27" t="s">
        <v>389</v>
      </c>
      <c r="AA10" s="27" t="s">
        <v>459</v>
      </c>
      <c r="AB10" s="27" t="s">
        <v>512</v>
      </c>
      <c r="AC10" s="27" t="s">
        <v>515</v>
      </c>
      <c r="AD10" s="27" t="s">
        <v>611</v>
      </c>
      <c r="AE10" s="27" t="s">
        <v>621</v>
      </c>
      <c r="AF10" s="27" t="s">
        <v>639</v>
      </c>
      <c r="AG10" s="27" t="s">
        <v>681</v>
      </c>
      <c r="AH10" s="27" t="s">
        <v>384</v>
      </c>
      <c r="AI10" s="33" t="s">
        <v>682</v>
      </c>
      <c r="AJ10" s="33" t="s">
        <v>423</v>
      </c>
    </row>
    <row r="11" spans="1:36">
      <c r="A11" s="6" t="s">
        <v>121</v>
      </c>
      <c r="B11" s="5">
        <v>183791</v>
      </c>
      <c r="C11" s="5">
        <v>136268.37000000002</v>
      </c>
      <c r="D11" s="5">
        <v>185158.07</v>
      </c>
      <c r="E11" s="5">
        <v>79244</v>
      </c>
      <c r="F11" s="5">
        <v>109541.35999999999</v>
      </c>
      <c r="G11" s="5">
        <v>97000.129999999976</v>
      </c>
      <c r="H11" s="5">
        <v>112970</v>
      </c>
      <c r="I11" s="5">
        <v>91591.279999999984</v>
      </c>
      <c r="J11" s="5">
        <v>101722.81</v>
      </c>
      <c r="K11" s="5">
        <v>125629</v>
      </c>
      <c r="L11" s="5">
        <v>95977</v>
      </c>
      <c r="M11" s="5">
        <v>114660</v>
      </c>
      <c r="N11" s="5">
        <v>1433553.02</v>
      </c>
      <c r="O11" s="5">
        <v>99776.15</v>
      </c>
      <c r="P11" s="5">
        <v>99776.15</v>
      </c>
      <c r="R11" s="5"/>
      <c r="S11" s="5"/>
      <c r="T11" s="48" t="str">
        <f>+A11</f>
        <v>PA34</v>
      </c>
      <c r="U11" s="48">
        <f t="shared" ref="U11:U38" si="0">+B11</f>
        <v>183791</v>
      </c>
      <c r="V11" s="48">
        <f t="shared" ref="V11:V38" si="1">+C11</f>
        <v>136268.37000000002</v>
      </c>
      <c r="W11" s="48">
        <f t="shared" ref="W11:W38" si="2">+D11</f>
        <v>185158.07</v>
      </c>
      <c r="X11" s="48">
        <f t="shared" ref="X11:X38" si="3">+E11</f>
        <v>79244</v>
      </c>
      <c r="Y11" s="48">
        <f t="shared" ref="Y11:Y38" si="4">+F11</f>
        <v>109541.35999999999</v>
      </c>
      <c r="Z11" s="48">
        <f t="shared" ref="Z11:Z38" si="5">+G11</f>
        <v>97000.129999999976</v>
      </c>
      <c r="AA11" s="48">
        <f t="shared" ref="AA11:AA38" si="6">+H11</f>
        <v>112970</v>
      </c>
      <c r="AB11" s="48">
        <f t="shared" ref="AB11:AB38" si="7">+I11</f>
        <v>91591.279999999984</v>
      </c>
      <c r="AC11" s="48">
        <f t="shared" ref="AC11:AC38" si="8">+J11</f>
        <v>101722.81</v>
      </c>
      <c r="AD11" s="48">
        <f t="shared" ref="AD11:AD38" si="9">+K11</f>
        <v>125629</v>
      </c>
      <c r="AE11" s="48">
        <f t="shared" ref="AE11:AE38" si="10">+L11</f>
        <v>95977</v>
      </c>
      <c r="AF11" s="48">
        <f t="shared" ref="AF11:AF38" si="11">+M11</f>
        <v>114660</v>
      </c>
      <c r="AG11" s="48">
        <f t="shared" ref="AG11:AG38" si="12">+N11</f>
        <v>1433553.02</v>
      </c>
      <c r="AH11" s="48">
        <f t="shared" ref="AH11:AH38" si="13">+O11</f>
        <v>99776.15</v>
      </c>
      <c r="AI11" s="5">
        <f t="shared" ref="AI11:AI38" si="14">+SUM(AH11)</f>
        <v>99776.15</v>
      </c>
      <c r="AJ11" s="24">
        <f>+AI11/$AI$39</f>
        <v>0.22368422173561889</v>
      </c>
    </row>
    <row r="12" spans="1:36">
      <c r="A12" s="6" t="s">
        <v>220</v>
      </c>
      <c r="B12" s="5">
        <v>162383</v>
      </c>
      <c r="C12" s="5">
        <v>151107</v>
      </c>
      <c r="D12" s="5">
        <v>155587</v>
      </c>
      <c r="E12" s="5">
        <v>112156.3</v>
      </c>
      <c r="F12" s="5">
        <v>97728.260000000009</v>
      </c>
      <c r="G12" s="5">
        <v>134900.54</v>
      </c>
      <c r="H12" s="5">
        <v>120207.22</v>
      </c>
      <c r="I12" s="5">
        <v>107390</v>
      </c>
      <c r="J12" s="5">
        <v>88381</v>
      </c>
      <c r="K12" s="5">
        <v>130712.9</v>
      </c>
      <c r="L12" s="5">
        <v>78718</v>
      </c>
      <c r="M12" s="5">
        <v>105900</v>
      </c>
      <c r="N12" s="5">
        <v>1445171.22</v>
      </c>
      <c r="O12" s="5">
        <v>78600</v>
      </c>
      <c r="P12" s="5">
        <v>78600</v>
      </c>
      <c r="R12" s="5"/>
      <c r="S12" s="5"/>
      <c r="T12" s="48" t="str">
        <f t="shared" ref="T12:T38" si="15">+A12</f>
        <v>BE9L</v>
      </c>
      <c r="U12" s="48">
        <f t="shared" si="0"/>
        <v>162383</v>
      </c>
      <c r="V12" s="48">
        <f t="shared" si="1"/>
        <v>151107</v>
      </c>
      <c r="W12" s="48">
        <f t="shared" si="2"/>
        <v>155587</v>
      </c>
      <c r="X12" s="48">
        <f t="shared" si="3"/>
        <v>112156.3</v>
      </c>
      <c r="Y12" s="48">
        <f t="shared" si="4"/>
        <v>97728.260000000009</v>
      </c>
      <c r="Z12" s="48">
        <f t="shared" si="5"/>
        <v>134900.54</v>
      </c>
      <c r="AA12" s="48">
        <f t="shared" si="6"/>
        <v>120207.22</v>
      </c>
      <c r="AB12" s="48">
        <f t="shared" si="7"/>
        <v>107390</v>
      </c>
      <c r="AC12" s="48">
        <f t="shared" si="8"/>
        <v>88381</v>
      </c>
      <c r="AD12" s="48">
        <f t="shared" si="9"/>
        <v>130712.9</v>
      </c>
      <c r="AE12" s="48">
        <f t="shared" si="10"/>
        <v>78718</v>
      </c>
      <c r="AF12" s="48">
        <f t="shared" si="11"/>
        <v>105900</v>
      </c>
      <c r="AG12" s="48">
        <f t="shared" si="12"/>
        <v>1445171.22</v>
      </c>
      <c r="AH12" s="48">
        <f t="shared" si="13"/>
        <v>78600</v>
      </c>
      <c r="AI12" s="5">
        <f t="shared" si="14"/>
        <v>78600</v>
      </c>
      <c r="AJ12" s="24">
        <f t="shared" ref="AJ12:AJ38" si="16">+AI12/$AI$39</f>
        <v>0.17621024491744416</v>
      </c>
    </row>
    <row r="13" spans="1:36">
      <c r="A13" s="6" t="s">
        <v>30</v>
      </c>
      <c r="B13" s="5">
        <v>40027</v>
      </c>
      <c r="C13" s="5">
        <v>38791</v>
      </c>
      <c r="D13" s="5">
        <v>16903</v>
      </c>
      <c r="E13" s="5">
        <v>42917</v>
      </c>
      <c r="F13" s="5">
        <v>36524</v>
      </c>
      <c r="G13" s="5">
        <v>39405.03</v>
      </c>
      <c r="H13" s="5">
        <v>67091</v>
      </c>
      <c r="I13" s="5">
        <v>48521</v>
      </c>
      <c r="J13" s="5">
        <v>56336</v>
      </c>
      <c r="K13" s="5">
        <v>61465</v>
      </c>
      <c r="L13" s="5">
        <v>37516</v>
      </c>
      <c r="M13" s="5">
        <v>41680</v>
      </c>
      <c r="N13" s="5">
        <v>527176.03</v>
      </c>
      <c r="O13" s="5">
        <v>75969</v>
      </c>
      <c r="P13" s="5">
        <v>75969</v>
      </c>
      <c r="R13" s="5"/>
      <c r="S13" s="5"/>
      <c r="T13" s="48" t="str">
        <f t="shared" si="15"/>
        <v>C206</v>
      </c>
      <c r="U13" s="48">
        <f t="shared" si="0"/>
        <v>40027</v>
      </c>
      <c r="V13" s="48">
        <f t="shared" si="1"/>
        <v>38791</v>
      </c>
      <c r="W13" s="48">
        <f t="shared" si="2"/>
        <v>16903</v>
      </c>
      <c r="X13" s="48">
        <f t="shared" si="3"/>
        <v>42917</v>
      </c>
      <c r="Y13" s="48">
        <f t="shared" si="4"/>
        <v>36524</v>
      </c>
      <c r="Z13" s="48">
        <f t="shared" si="5"/>
        <v>39405.03</v>
      </c>
      <c r="AA13" s="48">
        <f t="shared" si="6"/>
        <v>67091</v>
      </c>
      <c r="AB13" s="48">
        <f t="shared" si="7"/>
        <v>48521</v>
      </c>
      <c r="AC13" s="48">
        <f t="shared" si="8"/>
        <v>56336</v>
      </c>
      <c r="AD13" s="48">
        <f t="shared" si="9"/>
        <v>61465</v>
      </c>
      <c r="AE13" s="48">
        <f t="shared" si="10"/>
        <v>37516</v>
      </c>
      <c r="AF13" s="48">
        <f t="shared" si="11"/>
        <v>41680</v>
      </c>
      <c r="AG13" s="48">
        <f t="shared" si="12"/>
        <v>527176.03</v>
      </c>
      <c r="AH13" s="48">
        <f t="shared" si="13"/>
        <v>75969</v>
      </c>
      <c r="AI13" s="5">
        <f t="shared" si="14"/>
        <v>75969</v>
      </c>
      <c r="AJ13" s="24">
        <f t="shared" si="16"/>
        <v>0.17031190962001674</v>
      </c>
    </row>
    <row r="14" spans="1:36">
      <c r="A14" s="6" t="s">
        <v>113</v>
      </c>
      <c r="B14" s="5">
        <v>20724</v>
      </c>
      <c r="C14" s="5">
        <v>30151</v>
      </c>
      <c r="D14" s="5">
        <v>39733</v>
      </c>
      <c r="E14" s="5">
        <v>5867</v>
      </c>
      <c r="F14" s="5">
        <v>25457</v>
      </c>
      <c r="G14" s="5">
        <v>20561</v>
      </c>
      <c r="H14" s="5">
        <v>14658</v>
      </c>
      <c r="I14" s="5">
        <v>26691</v>
      </c>
      <c r="J14" s="5">
        <v>22024</v>
      </c>
      <c r="K14" s="5">
        <v>35278</v>
      </c>
      <c r="L14" s="5">
        <v>13982</v>
      </c>
      <c r="M14" s="5">
        <v>36608</v>
      </c>
      <c r="N14" s="5">
        <v>291734</v>
      </c>
      <c r="O14" s="5">
        <v>45618</v>
      </c>
      <c r="P14" s="5">
        <v>45618</v>
      </c>
      <c r="R14" s="5"/>
      <c r="S14" s="5"/>
      <c r="T14" s="48" t="str">
        <f t="shared" si="15"/>
        <v>AC90</v>
      </c>
      <c r="U14" s="48">
        <f t="shared" si="0"/>
        <v>20724</v>
      </c>
      <c r="V14" s="48">
        <f t="shared" si="1"/>
        <v>30151</v>
      </c>
      <c r="W14" s="48">
        <f t="shared" si="2"/>
        <v>39733</v>
      </c>
      <c r="X14" s="48">
        <f t="shared" si="3"/>
        <v>5867</v>
      </c>
      <c r="Y14" s="48">
        <f t="shared" si="4"/>
        <v>25457</v>
      </c>
      <c r="Z14" s="48">
        <f t="shared" si="5"/>
        <v>20561</v>
      </c>
      <c r="AA14" s="48">
        <f t="shared" si="6"/>
        <v>14658</v>
      </c>
      <c r="AB14" s="48">
        <f t="shared" si="7"/>
        <v>26691</v>
      </c>
      <c r="AC14" s="48">
        <f t="shared" si="8"/>
        <v>22024</v>
      </c>
      <c r="AD14" s="48">
        <f t="shared" si="9"/>
        <v>35278</v>
      </c>
      <c r="AE14" s="48">
        <f t="shared" si="10"/>
        <v>13982</v>
      </c>
      <c r="AF14" s="48">
        <f t="shared" si="11"/>
        <v>36608</v>
      </c>
      <c r="AG14" s="48">
        <f t="shared" si="12"/>
        <v>291734</v>
      </c>
      <c r="AH14" s="48">
        <f t="shared" si="13"/>
        <v>45618</v>
      </c>
      <c r="AI14" s="5">
        <f t="shared" si="14"/>
        <v>45618</v>
      </c>
      <c r="AJ14" s="24">
        <f t="shared" si="16"/>
        <v>0.10226919787078839</v>
      </c>
    </row>
    <row r="15" spans="1:36">
      <c r="A15" s="6" t="s">
        <v>93</v>
      </c>
      <c r="B15" s="5">
        <v>22560</v>
      </c>
      <c r="C15" s="5">
        <v>27582</v>
      </c>
      <c r="D15" s="5">
        <v>22546</v>
      </c>
      <c r="E15" s="5">
        <v>16802</v>
      </c>
      <c r="F15" s="5">
        <v>14563</v>
      </c>
      <c r="G15" s="5">
        <v>12255</v>
      </c>
      <c r="H15" s="5">
        <v>27229</v>
      </c>
      <c r="I15" s="5">
        <v>25501</v>
      </c>
      <c r="J15" s="5">
        <v>15385</v>
      </c>
      <c r="K15" s="5">
        <v>22259</v>
      </c>
      <c r="L15" s="5">
        <v>22617</v>
      </c>
      <c r="M15" s="5">
        <v>34858</v>
      </c>
      <c r="N15" s="5">
        <v>264157</v>
      </c>
      <c r="O15" s="5">
        <v>45475</v>
      </c>
      <c r="P15" s="5">
        <v>45475</v>
      </c>
      <c r="R15" s="5"/>
      <c r="S15" s="5"/>
      <c r="T15" s="48" t="str">
        <f t="shared" si="15"/>
        <v>PAY2</v>
      </c>
      <c r="U15" s="48">
        <f t="shared" si="0"/>
        <v>22560</v>
      </c>
      <c r="V15" s="48">
        <f t="shared" si="1"/>
        <v>27582</v>
      </c>
      <c r="W15" s="48">
        <f t="shared" si="2"/>
        <v>22546</v>
      </c>
      <c r="X15" s="48">
        <f t="shared" si="3"/>
        <v>16802</v>
      </c>
      <c r="Y15" s="48">
        <f t="shared" si="4"/>
        <v>14563</v>
      </c>
      <c r="Z15" s="48">
        <f t="shared" si="5"/>
        <v>12255</v>
      </c>
      <c r="AA15" s="48">
        <f t="shared" si="6"/>
        <v>27229</v>
      </c>
      <c r="AB15" s="48">
        <f t="shared" si="7"/>
        <v>25501</v>
      </c>
      <c r="AC15" s="48">
        <f t="shared" si="8"/>
        <v>15385</v>
      </c>
      <c r="AD15" s="48">
        <f t="shared" si="9"/>
        <v>22259</v>
      </c>
      <c r="AE15" s="48">
        <f t="shared" si="10"/>
        <v>22617</v>
      </c>
      <c r="AF15" s="48">
        <f t="shared" si="11"/>
        <v>34858</v>
      </c>
      <c r="AG15" s="48">
        <f t="shared" si="12"/>
        <v>264157</v>
      </c>
      <c r="AH15" s="48">
        <f t="shared" si="13"/>
        <v>45475</v>
      </c>
      <c r="AI15" s="5">
        <f t="shared" si="14"/>
        <v>45475</v>
      </c>
      <c r="AJ15" s="24">
        <f t="shared" si="16"/>
        <v>0.101948611801791</v>
      </c>
    </row>
    <row r="16" spans="1:36">
      <c r="A16" s="6" t="s">
        <v>17</v>
      </c>
      <c r="B16" s="5">
        <v>6249</v>
      </c>
      <c r="C16" s="5">
        <v>16465</v>
      </c>
      <c r="D16" s="5">
        <v>15164</v>
      </c>
      <c r="E16" s="5">
        <v>5562</v>
      </c>
      <c r="F16" s="5">
        <v>3655</v>
      </c>
      <c r="G16" s="5">
        <v>9733</v>
      </c>
      <c r="H16" s="5">
        <v>11096</v>
      </c>
      <c r="I16" s="5">
        <v>19102</v>
      </c>
      <c r="J16" s="5">
        <v>19917</v>
      </c>
      <c r="K16" s="5">
        <v>47169</v>
      </c>
      <c r="L16" s="5">
        <v>16912</v>
      </c>
      <c r="M16" s="5">
        <v>22104</v>
      </c>
      <c r="N16" s="5">
        <v>193128</v>
      </c>
      <c r="O16" s="5">
        <v>25462</v>
      </c>
      <c r="P16" s="5">
        <v>25462</v>
      </c>
      <c r="R16" s="5"/>
      <c r="S16" s="5"/>
      <c r="T16" s="48" t="str">
        <f t="shared" si="15"/>
        <v>C182</v>
      </c>
      <c r="U16" s="48">
        <f t="shared" si="0"/>
        <v>6249</v>
      </c>
      <c r="V16" s="48">
        <f t="shared" si="1"/>
        <v>16465</v>
      </c>
      <c r="W16" s="48">
        <f t="shared" si="2"/>
        <v>15164</v>
      </c>
      <c r="X16" s="48">
        <f t="shared" si="3"/>
        <v>5562</v>
      </c>
      <c r="Y16" s="48">
        <f t="shared" si="4"/>
        <v>3655</v>
      </c>
      <c r="Z16" s="48">
        <f t="shared" si="5"/>
        <v>9733</v>
      </c>
      <c r="AA16" s="48">
        <f t="shared" si="6"/>
        <v>11096</v>
      </c>
      <c r="AB16" s="48">
        <f t="shared" si="7"/>
        <v>19102</v>
      </c>
      <c r="AC16" s="48">
        <f t="shared" si="8"/>
        <v>19917</v>
      </c>
      <c r="AD16" s="48">
        <f t="shared" si="9"/>
        <v>47169</v>
      </c>
      <c r="AE16" s="48">
        <f t="shared" si="10"/>
        <v>16912</v>
      </c>
      <c r="AF16" s="48">
        <f t="shared" si="11"/>
        <v>22104</v>
      </c>
      <c r="AG16" s="48">
        <f t="shared" si="12"/>
        <v>193128</v>
      </c>
      <c r="AH16" s="48">
        <f t="shared" si="13"/>
        <v>25462</v>
      </c>
      <c r="AI16" s="5">
        <f t="shared" si="14"/>
        <v>25462</v>
      </c>
      <c r="AJ16" s="24">
        <f t="shared" si="16"/>
        <v>5.7082255166513524E-2</v>
      </c>
    </row>
    <row r="17" spans="1:36">
      <c r="A17" s="6" t="s">
        <v>91</v>
      </c>
      <c r="B17" s="5"/>
      <c r="C17" s="5">
        <v>0</v>
      </c>
      <c r="D17" s="5"/>
      <c r="E17" s="5"/>
      <c r="F17" s="5">
        <v>100</v>
      </c>
      <c r="G17" s="5">
        <v>0</v>
      </c>
      <c r="H17" s="5"/>
      <c r="I17" s="5"/>
      <c r="J17" s="5">
        <v>21731</v>
      </c>
      <c r="K17" s="5"/>
      <c r="L17" s="5"/>
      <c r="M17" s="5"/>
      <c r="N17" s="5">
        <v>21831</v>
      </c>
      <c r="O17" s="5">
        <v>13640</v>
      </c>
      <c r="P17" s="5">
        <v>13640</v>
      </c>
      <c r="R17" s="5"/>
      <c r="S17" s="5"/>
      <c r="T17" s="48" t="str">
        <f t="shared" si="15"/>
        <v>PA23</v>
      </c>
      <c r="U17" s="48">
        <f t="shared" si="0"/>
        <v>0</v>
      </c>
      <c r="V17" s="48">
        <f t="shared" si="1"/>
        <v>0</v>
      </c>
      <c r="W17" s="48">
        <f t="shared" si="2"/>
        <v>0</v>
      </c>
      <c r="X17" s="48">
        <f t="shared" si="3"/>
        <v>0</v>
      </c>
      <c r="Y17" s="48">
        <f t="shared" si="4"/>
        <v>100</v>
      </c>
      <c r="Z17" s="48">
        <f t="shared" si="5"/>
        <v>0</v>
      </c>
      <c r="AA17" s="48">
        <f t="shared" si="6"/>
        <v>0</v>
      </c>
      <c r="AB17" s="48">
        <f t="shared" si="7"/>
        <v>0</v>
      </c>
      <c r="AC17" s="48">
        <f t="shared" si="8"/>
        <v>21731</v>
      </c>
      <c r="AD17" s="48">
        <f t="shared" si="9"/>
        <v>0</v>
      </c>
      <c r="AE17" s="48">
        <f t="shared" si="10"/>
        <v>0</v>
      </c>
      <c r="AF17" s="48">
        <f t="shared" si="11"/>
        <v>0</v>
      </c>
      <c r="AG17" s="48">
        <f t="shared" si="12"/>
        <v>21831</v>
      </c>
      <c r="AH17" s="48">
        <f t="shared" si="13"/>
        <v>13640</v>
      </c>
      <c r="AI17" s="5">
        <f t="shared" si="14"/>
        <v>13640</v>
      </c>
      <c r="AJ17" s="24">
        <f t="shared" si="16"/>
        <v>3.0578978888981402E-2</v>
      </c>
    </row>
    <row r="18" spans="1:36">
      <c r="A18" s="6" t="s">
        <v>331</v>
      </c>
      <c r="B18" s="5">
        <v>1415</v>
      </c>
      <c r="C18" s="5">
        <v>4161</v>
      </c>
      <c r="D18" s="5">
        <v>24389</v>
      </c>
      <c r="E18" s="5">
        <v>25636</v>
      </c>
      <c r="F18" s="5"/>
      <c r="G18" s="5">
        <v>4661.45</v>
      </c>
      <c r="H18" s="5">
        <v>23721</v>
      </c>
      <c r="I18" s="5">
        <v>21308</v>
      </c>
      <c r="J18" s="5">
        <v>18641</v>
      </c>
      <c r="K18" s="5">
        <v>18311</v>
      </c>
      <c r="L18" s="5">
        <v>11821</v>
      </c>
      <c r="M18" s="5">
        <v>2968</v>
      </c>
      <c r="N18" s="5">
        <v>157032.45000000001</v>
      </c>
      <c r="O18" s="5">
        <v>12503.91</v>
      </c>
      <c r="P18" s="5">
        <v>12503.91</v>
      </c>
      <c r="R18" s="5"/>
      <c r="S18" s="5"/>
      <c r="T18" s="48" t="str">
        <f t="shared" si="15"/>
        <v>BE20</v>
      </c>
      <c r="U18" s="48">
        <f t="shared" si="0"/>
        <v>1415</v>
      </c>
      <c r="V18" s="48">
        <f t="shared" si="1"/>
        <v>4161</v>
      </c>
      <c r="W18" s="48">
        <f t="shared" si="2"/>
        <v>24389</v>
      </c>
      <c r="X18" s="48">
        <f t="shared" si="3"/>
        <v>25636</v>
      </c>
      <c r="Y18" s="48">
        <f t="shared" si="4"/>
        <v>0</v>
      </c>
      <c r="Z18" s="48">
        <f t="shared" si="5"/>
        <v>4661.45</v>
      </c>
      <c r="AA18" s="48">
        <f t="shared" si="6"/>
        <v>23721</v>
      </c>
      <c r="AB18" s="48">
        <f t="shared" si="7"/>
        <v>21308</v>
      </c>
      <c r="AC18" s="48">
        <f t="shared" si="8"/>
        <v>18641</v>
      </c>
      <c r="AD18" s="48">
        <f t="shared" si="9"/>
        <v>18311</v>
      </c>
      <c r="AE18" s="48">
        <f t="shared" si="10"/>
        <v>11821</v>
      </c>
      <c r="AF18" s="48">
        <f t="shared" si="11"/>
        <v>2968</v>
      </c>
      <c r="AG18" s="48">
        <f t="shared" si="12"/>
        <v>157032.45000000001</v>
      </c>
      <c r="AH18" s="48">
        <f t="shared" si="13"/>
        <v>12503.91</v>
      </c>
      <c r="AI18" s="5">
        <f t="shared" si="14"/>
        <v>12503.91</v>
      </c>
      <c r="AJ18" s="24">
        <f t="shared" si="16"/>
        <v>2.8032023454525181E-2</v>
      </c>
    </row>
    <row r="19" spans="1:36">
      <c r="A19" s="6" t="s">
        <v>227</v>
      </c>
      <c r="B19" s="5"/>
      <c r="C19" s="5"/>
      <c r="D19" s="5">
        <v>222</v>
      </c>
      <c r="E19" s="5">
        <v>988</v>
      </c>
      <c r="F19" s="5">
        <v>3767</v>
      </c>
      <c r="G19" s="5">
        <v>4898</v>
      </c>
      <c r="H19" s="5">
        <v>1793</v>
      </c>
      <c r="I19" s="5">
        <v>4181</v>
      </c>
      <c r="J19" s="5">
        <v>3469</v>
      </c>
      <c r="K19" s="5">
        <v>19688</v>
      </c>
      <c r="L19" s="5">
        <v>23296</v>
      </c>
      <c r="M19" s="5">
        <v>26941</v>
      </c>
      <c r="N19" s="5">
        <v>89243</v>
      </c>
      <c r="O19" s="5">
        <v>11524</v>
      </c>
      <c r="P19" s="5">
        <v>11524</v>
      </c>
      <c r="R19" s="5"/>
      <c r="S19" s="5"/>
      <c r="T19" s="48" t="str">
        <f t="shared" si="15"/>
        <v>PA31</v>
      </c>
      <c r="U19" s="48">
        <f t="shared" si="0"/>
        <v>0</v>
      </c>
      <c r="V19" s="48">
        <f t="shared" si="1"/>
        <v>0</v>
      </c>
      <c r="W19" s="48">
        <f t="shared" si="2"/>
        <v>222</v>
      </c>
      <c r="X19" s="48">
        <f t="shared" si="3"/>
        <v>988</v>
      </c>
      <c r="Y19" s="48">
        <f t="shared" si="4"/>
        <v>3767</v>
      </c>
      <c r="Z19" s="48">
        <f t="shared" si="5"/>
        <v>4898</v>
      </c>
      <c r="AA19" s="48">
        <f t="shared" si="6"/>
        <v>1793</v>
      </c>
      <c r="AB19" s="48">
        <f t="shared" si="7"/>
        <v>4181</v>
      </c>
      <c r="AC19" s="48">
        <f t="shared" si="8"/>
        <v>3469</v>
      </c>
      <c r="AD19" s="48">
        <f t="shared" si="9"/>
        <v>19688</v>
      </c>
      <c r="AE19" s="48">
        <f t="shared" si="10"/>
        <v>23296</v>
      </c>
      <c r="AF19" s="48">
        <f t="shared" si="11"/>
        <v>26941</v>
      </c>
      <c r="AG19" s="48">
        <f t="shared" si="12"/>
        <v>89243</v>
      </c>
      <c r="AH19" s="48">
        <f t="shared" si="13"/>
        <v>11524</v>
      </c>
      <c r="AI19" s="5">
        <f t="shared" si="14"/>
        <v>11524</v>
      </c>
      <c r="AJ19" s="24">
        <f t="shared" si="16"/>
        <v>2.5835201812069039E-2</v>
      </c>
    </row>
    <row r="20" spans="1:36">
      <c r="A20" s="6" t="s">
        <v>107</v>
      </c>
      <c r="B20" s="5">
        <v>13207</v>
      </c>
      <c r="C20" s="5">
        <v>2094</v>
      </c>
      <c r="D20" s="5">
        <v>1594</v>
      </c>
      <c r="E20" s="5"/>
      <c r="F20" s="5">
        <v>2239</v>
      </c>
      <c r="G20" s="5">
        <v>12024</v>
      </c>
      <c r="H20" s="5">
        <v>10114</v>
      </c>
      <c r="I20" s="5">
        <v>15728</v>
      </c>
      <c r="J20" s="5">
        <v>13470</v>
      </c>
      <c r="K20" s="5">
        <v>7878</v>
      </c>
      <c r="L20" s="5">
        <v>11760</v>
      </c>
      <c r="M20" s="5">
        <v>10065</v>
      </c>
      <c r="N20" s="5">
        <v>100173</v>
      </c>
      <c r="O20" s="5">
        <v>10903</v>
      </c>
      <c r="P20" s="5">
        <v>10903</v>
      </c>
      <c r="R20" s="5"/>
      <c r="S20" s="5"/>
      <c r="T20" s="48" t="str">
        <f t="shared" si="15"/>
        <v>C414</v>
      </c>
      <c r="U20" s="48">
        <f t="shared" si="0"/>
        <v>13207</v>
      </c>
      <c r="V20" s="48">
        <f t="shared" si="1"/>
        <v>2094</v>
      </c>
      <c r="W20" s="48">
        <f t="shared" si="2"/>
        <v>1594</v>
      </c>
      <c r="X20" s="48">
        <f t="shared" si="3"/>
        <v>0</v>
      </c>
      <c r="Y20" s="48">
        <f t="shared" si="4"/>
        <v>2239</v>
      </c>
      <c r="Z20" s="48">
        <f t="shared" si="5"/>
        <v>12024</v>
      </c>
      <c r="AA20" s="48">
        <f t="shared" si="6"/>
        <v>10114</v>
      </c>
      <c r="AB20" s="48">
        <f t="shared" si="7"/>
        <v>15728</v>
      </c>
      <c r="AC20" s="48">
        <f t="shared" si="8"/>
        <v>13470</v>
      </c>
      <c r="AD20" s="48">
        <f t="shared" si="9"/>
        <v>7878</v>
      </c>
      <c r="AE20" s="48">
        <f t="shared" si="10"/>
        <v>11760</v>
      </c>
      <c r="AF20" s="48">
        <f t="shared" si="11"/>
        <v>10065</v>
      </c>
      <c r="AG20" s="48">
        <f t="shared" si="12"/>
        <v>100173</v>
      </c>
      <c r="AH20" s="48">
        <f t="shared" si="13"/>
        <v>10903</v>
      </c>
      <c r="AI20" s="5">
        <f t="shared" si="14"/>
        <v>10903</v>
      </c>
      <c r="AJ20" s="24">
        <f t="shared" si="16"/>
        <v>2.4443006365583889E-2</v>
      </c>
    </row>
    <row r="21" spans="1:36">
      <c r="A21" s="6" t="s">
        <v>266</v>
      </c>
      <c r="B21" s="5"/>
      <c r="C21" s="5">
        <v>1166</v>
      </c>
      <c r="D21" s="5">
        <v>1900</v>
      </c>
      <c r="E21" s="5">
        <v>3016</v>
      </c>
      <c r="F21" s="5">
        <v>6557</v>
      </c>
      <c r="G21" s="5">
        <v>4417</v>
      </c>
      <c r="H21" s="5"/>
      <c r="I21" s="5"/>
      <c r="J21" s="5">
        <v>2037</v>
      </c>
      <c r="K21" s="5">
        <v>5041</v>
      </c>
      <c r="L21" s="5">
        <v>4293</v>
      </c>
      <c r="M21" s="5">
        <v>5088</v>
      </c>
      <c r="N21" s="5">
        <v>33515</v>
      </c>
      <c r="O21" s="5">
        <v>9026</v>
      </c>
      <c r="P21" s="5">
        <v>9026</v>
      </c>
      <c r="R21" s="5"/>
      <c r="S21" s="5"/>
      <c r="T21" s="48" t="str">
        <f t="shared" si="15"/>
        <v>LJ45</v>
      </c>
      <c r="U21" s="48">
        <f t="shared" si="0"/>
        <v>0</v>
      </c>
      <c r="V21" s="48">
        <f t="shared" si="1"/>
        <v>1166</v>
      </c>
      <c r="W21" s="48">
        <f t="shared" si="2"/>
        <v>1900</v>
      </c>
      <c r="X21" s="48">
        <f t="shared" si="3"/>
        <v>3016</v>
      </c>
      <c r="Y21" s="48">
        <f t="shared" si="4"/>
        <v>6557</v>
      </c>
      <c r="Z21" s="48">
        <f t="shared" si="5"/>
        <v>4417</v>
      </c>
      <c r="AA21" s="48">
        <f t="shared" si="6"/>
        <v>0</v>
      </c>
      <c r="AB21" s="48">
        <f t="shared" si="7"/>
        <v>0</v>
      </c>
      <c r="AC21" s="48">
        <f t="shared" si="8"/>
        <v>2037</v>
      </c>
      <c r="AD21" s="48">
        <f t="shared" si="9"/>
        <v>5041</v>
      </c>
      <c r="AE21" s="48">
        <f t="shared" si="10"/>
        <v>4293</v>
      </c>
      <c r="AF21" s="48">
        <f t="shared" si="11"/>
        <v>5088</v>
      </c>
      <c r="AG21" s="48">
        <f t="shared" si="12"/>
        <v>33515</v>
      </c>
      <c r="AH21" s="48">
        <f t="shared" si="13"/>
        <v>9026</v>
      </c>
      <c r="AI21" s="5">
        <f t="shared" si="14"/>
        <v>9026</v>
      </c>
      <c r="AJ21" s="24">
        <f t="shared" si="16"/>
        <v>2.0235033977415405E-2</v>
      </c>
    </row>
    <row r="22" spans="1:36">
      <c r="A22" s="6" t="s">
        <v>316</v>
      </c>
      <c r="B22" s="5">
        <v>4386</v>
      </c>
      <c r="C22" s="5">
        <v>2853</v>
      </c>
      <c r="D22" s="5">
        <v>2106</v>
      </c>
      <c r="E22" s="5"/>
      <c r="F22" s="5">
        <v>2739</v>
      </c>
      <c r="G22" s="5">
        <v>3386</v>
      </c>
      <c r="H22" s="5"/>
      <c r="I22" s="5"/>
      <c r="J22" s="5">
        <v>3344</v>
      </c>
      <c r="K22" s="5">
        <v>7206</v>
      </c>
      <c r="L22" s="5">
        <v>7805</v>
      </c>
      <c r="M22" s="5">
        <v>2017</v>
      </c>
      <c r="N22" s="5">
        <v>35842</v>
      </c>
      <c r="O22" s="5">
        <v>7320</v>
      </c>
      <c r="P22" s="5">
        <v>7320</v>
      </c>
      <c r="R22" s="5"/>
      <c r="S22" s="5"/>
      <c r="T22" s="48" t="str">
        <f t="shared" si="15"/>
        <v>JS32</v>
      </c>
      <c r="U22" s="48">
        <f t="shared" si="0"/>
        <v>4386</v>
      </c>
      <c r="V22" s="48">
        <f t="shared" si="1"/>
        <v>2853</v>
      </c>
      <c r="W22" s="48">
        <f t="shared" si="2"/>
        <v>2106</v>
      </c>
      <c r="X22" s="48">
        <f t="shared" si="3"/>
        <v>0</v>
      </c>
      <c r="Y22" s="48">
        <f t="shared" si="4"/>
        <v>2739</v>
      </c>
      <c r="Z22" s="48">
        <f t="shared" si="5"/>
        <v>3386</v>
      </c>
      <c r="AA22" s="48">
        <f t="shared" si="6"/>
        <v>0</v>
      </c>
      <c r="AB22" s="48">
        <f t="shared" si="7"/>
        <v>0</v>
      </c>
      <c r="AC22" s="48">
        <f t="shared" si="8"/>
        <v>3344</v>
      </c>
      <c r="AD22" s="48">
        <f t="shared" si="9"/>
        <v>7206</v>
      </c>
      <c r="AE22" s="48">
        <f t="shared" si="10"/>
        <v>7805</v>
      </c>
      <c r="AF22" s="48">
        <f t="shared" si="11"/>
        <v>2017</v>
      </c>
      <c r="AG22" s="48">
        <f t="shared" si="12"/>
        <v>35842</v>
      </c>
      <c r="AH22" s="48">
        <f t="shared" si="13"/>
        <v>7320</v>
      </c>
      <c r="AI22" s="5">
        <f t="shared" si="14"/>
        <v>7320</v>
      </c>
      <c r="AJ22" s="24">
        <f t="shared" si="16"/>
        <v>1.6410419755670373E-2</v>
      </c>
    </row>
    <row r="23" spans="1:36">
      <c r="A23" s="6" t="s">
        <v>216</v>
      </c>
      <c r="B23" s="5"/>
      <c r="C23" s="5">
        <v>4011</v>
      </c>
      <c r="D23" s="5">
        <v>1837.5</v>
      </c>
      <c r="E23" s="5"/>
      <c r="F23" s="5"/>
      <c r="G23" s="5"/>
      <c r="H23" s="5">
        <v>879.5</v>
      </c>
      <c r="I23" s="5">
        <v>2667</v>
      </c>
      <c r="J23" s="5">
        <v>1239</v>
      </c>
      <c r="K23" s="5">
        <v>4824</v>
      </c>
      <c r="L23" s="5">
        <v>10784.21</v>
      </c>
      <c r="M23" s="5">
        <v>13384</v>
      </c>
      <c r="N23" s="5">
        <v>39626.21</v>
      </c>
      <c r="O23" s="5">
        <v>5530</v>
      </c>
      <c r="P23" s="5">
        <v>5530</v>
      </c>
      <c r="R23" s="5"/>
      <c r="S23" s="5"/>
      <c r="T23" s="48" t="str">
        <f t="shared" si="15"/>
        <v>C180</v>
      </c>
      <c r="U23" s="48">
        <f t="shared" si="0"/>
        <v>0</v>
      </c>
      <c r="V23" s="48">
        <f t="shared" si="1"/>
        <v>4011</v>
      </c>
      <c r="W23" s="48">
        <f t="shared" si="2"/>
        <v>1837.5</v>
      </c>
      <c r="X23" s="48">
        <f t="shared" si="3"/>
        <v>0</v>
      </c>
      <c r="Y23" s="48">
        <f t="shared" si="4"/>
        <v>0</v>
      </c>
      <c r="Z23" s="48">
        <f t="shared" si="5"/>
        <v>0</v>
      </c>
      <c r="AA23" s="48">
        <f t="shared" si="6"/>
        <v>879.5</v>
      </c>
      <c r="AB23" s="48">
        <f t="shared" si="7"/>
        <v>2667</v>
      </c>
      <c r="AC23" s="48">
        <f t="shared" si="8"/>
        <v>1239</v>
      </c>
      <c r="AD23" s="48">
        <f t="shared" si="9"/>
        <v>4824</v>
      </c>
      <c r="AE23" s="48">
        <f t="shared" si="10"/>
        <v>10784.21</v>
      </c>
      <c r="AF23" s="48">
        <f t="shared" si="11"/>
        <v>13384</v>
      </c>
      <c r="AG23" s="48">
        <f t="shared" si="12"/>
        <v>39626.21</v>
      </c>
      <c r="AH23" s="48">
        <f t="shared" si="13"/>
        <v>5530</v>
      </c>
      <c r="AI23" s="5">
        <f t="shared" si="14"/>
        <v>5530</v>
      </c>
      <c r="AJ23" s="24">
        <f t="shared" si="16"/>
        <v>1.2397489241647153E-2</v>
      </c>
    </row>
    <row r="24" spans="1:36">
      <c r="A24" s="6" t="s">
        <v>289</v>
      </c>
      <c r="B24" s="5">
        <v>6498</v>
      </c>
      <c r="C24" s="5">
        <v>1674</v>
      </c>
      <c r="D24" s="5">
        <v>2376</v>
      </c>
      <c r="E24" s="5"/>
      <c r="F24" s="5"/>
      <c r="G24" s="5">
        <v>5454</v>
      </c>
      <c r="H24" s="5">
        <v>3726</v>
      </c>
      <c r="I24" s="5">
        <v>2286</v>
      </c>
      <c r="J24" s="5">
        <v>2862</v>
      </c>
      <c r="K24" s="5">
        <v>2412</v>
      </c>
      <c r="L24" s="5">
        <v>1620</v>
      </c>
      <c r="M24" s="5">
        <v>4572</v>
      </c>
      <c r="N24" s="5">
        <v>33480</v>
      </c>
      <c r="O24" s="5">
        <v>3276</v>
      </c>
      <c r="P24" s="5">
        <v>3276</v>
      </c>
      <c r="R24" s="5"/>
      <c r="S24" s="5"/>
      <c r="T24" s="48" t="str">
        <f t="shared" si="15"/>
        <v>BK17</v>
      </c>
      <c r="U24" s="48">
        <f t="shared" si="0"/>
        <v>6498</v>
      </c>
      <c r="V24" s="48">
        <f t="shared" si="1"/>
        <v>1674</v>
      </c>
      <c r="W24" s="48">
        <f t="shared" si="2"/>
        <v>2376</v>
      </c>
      <c r="X24" s="48">
        <f t="shared" si="3"/>
        <v>0</v>
      </c>
      <c r="Y24" s="48">
        <f t="shared" si="4"/>
        <v>0</v>
      </c>
      <c r="Z24" s="48">
        <f t="shared" si="5"/>
        <v>5454</v>
      </c>
      <c r="AA24" s="48">
        <f t="shared" si="6"/>
        <v>3726</v>
      </c>
      <c r="AB24" s="48">
        <f t="shared" si="7"/>
        <v>2286</v>
      </c>
      <c r="AC24" s="48">
        <f t="shared" si="8"/>
        <v>2862</v>
      </c>
      <c r="AD24" s="48">
        <f t="shared" si="9"/>
        <v>2412</v>
      </c>
      <c r="AE24" s="48">
        <f t="shared" si="10"/>
        <v>1620</v>
      </c>
      <c r="AF24" s="48">
        <f t="shared" si="11"/>
        <v>4572</v>
      </c>
      <c r="AG24" s="48">
        <f t="shared" si="12"/>
        <v>33480</v>
      </c>
      <c r="AH24" s="48">
        <f t="shared" si="13"/>
        <v>3276</v>
      </c>
      <c r="AI24" s="5">
        <f t="shared" si="14"/>
        <v>3276</v>
      </c>
      <c r="AJ24" s="24">
        <f t="shared" si="16"/>
        <v>7.3443353988491989E-3</v>
      </c>
    </row>
    <row r="25" spans="1:36">
      <c r="A25" s="6" t="s">
        <v>653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>
        <v>763</v>
      </c>
      <c r="P25" s="5">
        <v>763</v>
      </c>
      <c r="R25" s="5"/>
      <c r="S25" s="5"/>
      <c r="T25" s="48" t="str">
        <f t="shared" si="15"/>
        <v>C340</v>
      </c>
      <c r="U25" s="48">
        <f t="shared" si="0"/>
        <v>0</v>
      </c>
      <c r="V25" s="48">
        <f t="shared" si="1"/>
        <v>0</v>
      </c>
      <c r="W25" s="48">
        <f t="shared" si="2"/>
        <v>0</v>
      </c>
      <c r="X25" s="48">
        <f t="shared" si="3"/>
        <v>0</v>
      </c>
      <c r="Y25" s="48">
        <f t="shared" si="4"/>
        <v>0</v>
      </c>
      <c r="Z25" s="48">
        <f t="shared" si="5"/>
        <v>0</v>
      </c>
      <c r="AA25" s="48">
        <f t="shared" si="6"/>
        <v>0</v>
      </c>
      <c r="AB25" s="48">
        <f t="shared" si="7"/>
        <v>0</v>
      </c>
      <c r="AC25" s="48">
        <f t="shared" si="8"/>
        <v>0</v>
      </c>
      <c r="AD25" s="48">
        <f t="shared" si="9"/>
        <v>0</v>
      </c>
      <c r="AE25" s="48">
        <f t="shared" si="10"/>
        <v>0</v>
      </c>
      <c r="AF25" s="48">
        <f t="shared" si="11"/>
        <v>0</v>
      </c>
      <c r="AG25" s="48">
        <f t="shared" si="12"/>
        <v>0</v>
      </c>
      <c r="AH25" s="48">
        <f t="shared" si="13"/>
        <v>763</v>
      </c>
      <c r="AI25" s="5">
        <f t="shared" si="14"/>
        <v>763</v>
      </c>
      <c r="AJ25" s="24">
        <f t="shared" si="16"/>
        <v>1.7105396548601768E-3</v>
      </c>
    </row>
    <row r="26" spans="1:36">
      <c r="A26" s="6" t="s">
        <v>97</v>
      </c>
      <c r="B26" s="5">
        <v>134</v>
      </c>
      <c r="C26" s="5">
        <v>2191</v>
      </c>
      <c r="D26" s="5">
        <v>1678</v>
      </c>
      <c r="E26" s="5"/>
      <c r="F26" s="5">
        <v>730</v>
      </c>
      <c r="G26" s="5">
        <v>1582</v>
      </c>
      <c r="H26" s="5">
        <v>1622</v>
      </c>
      <c r="I26" s="5">
        <v>1389</v>
      </c>
      <c r="J26" s="5">
        <v>2528</v>
      </c>
      <c r="K26" s="5">
        <v>2651</v>
      </c>
      <c r="L26" s="5">
        <v>1880</v>
      </c>
      <c r="M26" s="5">
        <v>841</v>
      </c>
      <c r="N26" s="5">
        <v>17226</v>
      </c>
      <c r="O26" s="5">
        <v>672</v>
      </c>
      <c r="P26" s="5">
        <v>672</v>
      </c>
      <c r="R26" s="5"/>
      <c r="S26" s="5"/>
      <c r="T26" s="48" t="str">
        <f t="shared" si="15"/>
        <v>LJ31</v>
      </c>
      <c r="U26" s="48">
        <f t="shared" si="0"/>
        <v>134</v>
      </c>
      <c r="V26" s="48">
        <f t="shared" si="1"/>
        <v>2191</v>
      </c>
      <c r="W26" s="48">
        <f t="shared" si="2"/>
        <v>1678</v>
      </c>
      <c r="X26" s="48">
        <f t="shared" si="3"/>
        <v>0</v>
      </c>
      <c r="Y26" s="48">
        <f t="shared" si="4"/>
        <v>730</v>
      </c>
      <c r="Z26" s="48">
        <f t="shared" si="5"/>
        <v>1582</v>
      </c>
      <c r="AA26" s="48">
        <f t="shared" si="6"/>
        <v>1622</v>
      </c>
      <c r="AB26" s="48">
        <f t="shared" si="7"/>
        <v>1389</v>
      </c>
      <c r="AC26" s="48">
        <f t="shared" si="8"/>
        <v>2528</v>
      </c>
      <c r="AD26" s="48">
        <f t="shared" si="9"/>
        <v>2651</v>
      </c>
      <c r="AE26" s="48">
        <f t="shared" si="10"/>
        <v>1880</v>
      </c>
      <c r="AF26" s="48">
        <f t="shared" si="11"/>
        <v>841</v>
      </c>
      <c r="AG26" s="48">
        <f t="shared" si="12"/>
        <v>17226</v>
      </c>
      <c r="AH26" s="48">
        <f t="shared" si="13"/>
        <v>672</v>
      </c>
      <c r="AI26" s="5">
        <f t="shared" si="14"/>
        <v>672</v>
      </c>
      <c r="AJ26" s="24">
        <f t="shared" si="16"/>
        <v>1.5065303382254768E-3</v>
      </c>
    </row>
    <row r="27" spans="1:36">
      <c r="A27" s="6" t="s">
        <v>285</v>
      </c>
      <c r="B27" s="5">
        <v>16416</v>
      </c>
      <c r="C27" s="5">
        <v>9054</v>
      </c>
      <c r="D27" s="5"/>
      <c r="E27" s="5"/>
      <c r="F27" s="5">
        <v>9324</v>
      </c>
      <c r="G27" s="5">
        <v>6804</v>
      </c>
      <c r="H27" s="5">
        <v>918</v>
      </c>
      <c r="I27" s="5">
        <v>3366</v>
      </c>
      <c r="J27" s="5">
        <v>1566</v>
      </c>
      <c r="K27" s="5">
        <v>1170</v>
      </c>
      <c r="L27" s="5">
        <v>1746</v>
      </c>
      <c r="M27" s="5">
        <v>5346</v>
      </c>
      <c r="N27" s="5">
        <v>55710</v>
      </c>
      <c r="O27" s="5"/>
      <c r="P27" s="5"/>
      <c r="R27" s="5"/>
      <c r="S27" s="5"/>
      <c r="T27" s="48" t="str">
        <f t="shared" si="15"/>
        <v>AS50</v>
      </c>
      <c r="U27" s="48">
        <f t="shared" si="0"/>
        <v>16416</v>
      </c>
      <c r="V27" s="48">
        <f t="shared" si="1"/>
        <v>9054</v>
      </c>
      <c r="W27" s="48">
        <f t="shared" si="2"/>
        <v>0</v>
      </c>
      <c r="X27" s="48">
        <f t="shared" si="3"/>
        <v>0</v>
      </c>
      <c r="Y27" s="48">
        <f t="shared" si="4"/>
        <v>9324</v>
      </c>
      <c r="Z27" s="48">
        <f t="shared" si="5"/>
        <v>6804</v>
      </c>
      <c r="AA27" s="48">
        <f t="shared" si="6"/>
        <v>918</v>
      </c>
      <c r="AB27" s="48">
        <f t="shared" si="7"/>
        <v>3366</v>
      </c>
      <c r="AC27" s="48">
        <f t="shared" si="8"/>
        <v>1566</v>
      </c>
      <c r="AD27" s="48">
        <f t="shared" si="9"/>
        <v>1170</v>
      </c>
      <c r="AE27" s="48">
        <f t="shared" si="10"/>
        <v>1746</v>
      </c>
      <c r="AF27" s="48">
        <f t="shared" si="11"/>
        <v>5346</v>
      </c>
      <c r="AG27" s="48">
        <f t="shared" si="12"/>
        <v>55710</v>
      </c>
      <c r="AH27" s="48">
        <f t="shared" si="13"/>
        <v>0</v>
      </c>
      <c r="AI27" s="5">
        <f t="shared" si="14"/>
        <v>0</v>
      </c>
      <c r="AJ27" s="24">
        <f t="shared" si="16"/>
        <v>0</v>
      </c>
    </row>
    <row r="28" spans="1:36">
      <c r="A28" s="6" t="s">
        <v>279</v>
      </c>
      <c r="B28" s="5">
        <v>8226</v>
      </c>
      <c r="C28" s="5">
        <v>2340</v>
      </c>
      <c r="D28" s="5">
        <v>3618</v>
      </c>
      <c r="E28" s="5"/>
      <c r="F28" s="5"/>
      <c r="G28" s="5">
        <v>2898</v>
      </c>
      <c r="H28" s="5"/>
      <c r="I28" s="5"/>
      <c r="J28" s="5"/>
      <c r="K28" s="5"/>
      <c r="L28" s="5"/>
      <c r="M28" s="5"/>
      <c r="N28" s="5">
        <v>17082</v>
      </c>
      <c r="O28" s="5"/>
      <c r="P28" s="5"/>
      <c r="R28" s="5"/>
      <c r="S28" s="5"/>
      <c r="T28" s="48" t="str">
        <f t="shared" si="15"/>
        <v>H500</v>
      </c>
      <c r="U28" s="48">
        <f t="shared" si="0"/>
        <v>8226</v>
      </c>
      <c r="V28" s="48">
        <f t="shared" si="1"/>
        <v>2340</v>
      </c>
      <c r="W28" s="48">
        <f t="shared" si="2"/>
        <v>3618</v>
      </c>
      <c r="X28" s="48">
        <f t="shared" si="3"/>
        <v>0</v>
      </c>
      <c r="Y28" s="48">
        <f t="shared" si="4"/>
        <v>0</v>
      </c>
      <c r="Z28" s="48">
        <f t="shared" si="5"/>
        <v>2898</v>
      </c>
      <c r="AA28" s="48">
        <f t="shared" si="6"/>
        <v>0</v>
      </c>
      <c r="AB28" s="48">
        <f t="shared" si="7"/>
        <v>0</v>
      </c>
      <c r="AC28" s="48">
        <f t="shared" si="8"/>
        <v>0</v>
      </c>
      <c r="AD28" s="48">
        <f t="shared" si="9"/>
        <v>0</v>
      </c>
      <c r="AE28" s="48">
        <f t="shared" si="10"/>
        <v>0</v>
      </c>
      <c r="AF28" s="48">
        <f t="shared" si="11"/>
        <v>0</v>
      </c>
      <c r="AG28" s="48">
        <f t="shared" si="12"/>
        <v>17082</v>
      </c>
      <c r="AH28" s="48">
        <f t="shared" si="13"/>
        <v>0</v>
      </c>
      <c r="AI28" s="5">
        <f t="shared" si="14"/>
        <v>0</v>
      </c>
      <c r="AJ28" s="24">
        <f t="shared" si="16"/>
        <v>0</v>
      </c>
    </row>
    <row r="29" spans="1:36">
      <c r="A29" s="6" t="s">
        <v>233</v>
      </c>
      <c r="B29" s="5">
        <v>86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>
        <v>86</v>
      </c>
      <c r="O29" s="5"/>
      <c r="P29" s="5"/>
      <c r="R29" s="5"/>
      <c r="S29" s="5"/>
      <c r="T29" s="48" t="str">
        <f t="shared" si="15"/>
        <v>R44</v>
      </c>
      <c r="U29" s="48">
        <f t="shared" si="0"/>
        <v>86</v>
      </c>
      <c r="V29" s="48">
        <f t="shared" si="1"/>
        <v>0</v>
      </c>
      <c r="W29" s="48">
        <f t="shared" si="2"/>
        <v>0</v>
      </c>
      <c r="X29" s="48">
        <f t="shared" si="3"/>
        <v>0</v>
      </c>
      <c r="Y29" s="48">
        <f t="shared" si="4"/>
        <v>0</v>
      </c>
      <c r="Z29" s="48">
        <f t="shared" si="5"/>
        <v>0</v>
      </c>
      <c r="AA29" s="48">
        <f t="shared" si="6"/>
        <v>0</v>
      </c>
      <c r="AB29" s="48">
        <f t="shared" si="7"/>
        <v>0</v>
      </c>
      <c r="AC29" s="48">
        <f t="shared" si="8"/>
        <v>0</v>
      </c>
      <c r="AD29" s="48">
        <f t="shared" si="9"/>
        <v>0</v>
      </c>
      <c r="AE29" s="48">
        <f t="shared" si="10"/>
        <v>0</v>
      </c>
      <c r="AF29" s="48">
        <f t="shared" si="11"/>
        <v>0</v>
      </c>
      <c r="AG29" s="48">
        <f t="shared" si="12"/>
        <v>86</v>
      </c>
      <c r="AH29" s="48">
        <f t="shared" si="13"/>
        <v>0</v>
      </c>
      <c r="AI29" s="5">
        <f t="shared" si="14"/>
        <v>0</v>
      </c>
      <c r="AJ29" s="24">
        <f t="shared" si="16"/>
        <v>0</v>
      </c>
    </row>
    <row r="30" spans="1:36">
      <c r="A30" s="6" t="s">
        <v>377</v>
      </c>
      <c r="B30" s="5"/>
      <c r="C30" s="5"/>
      <c r="D30" s="5"/>
      <c r="E30" s="5"/>
      <c r="F30" s="5"/>
      <c r="G30" s="5">
        <v>9350</v>
      </c>
      <c r="H30" s="5"/>
      <c r="I30" s="5"/>
      <c r="J30" s="5"/>
      <c r="K30" s="5"/>
      <c r="L30" s="5"/>
      <c r="M30" s="5"/>
      <c r="N30" s="5">
        <v>9350</v>
      </c>
      <c r="O30" s="5"/>
      <c r="P30" s="5"/>
      <c r="R30" s="5"/>
      <c r="S30" s="5"/>
      <c r="T30" s="48" t="str">
        <f t="shared" si="15"/>
        <v>L410</v>
      </c>
      <c r="U30" s="48">
        <f t="shared" si="0"/>
        <v>0</v>
      </c>
      <c r="V30" s="48">
        <f t="shared" si="1"/>
        <v>0</v>
      </c>
      <c r="W30" s="48">
        <f t="shared" si="2"/>
        <v>0</v>
      </c>
      <c r="X30" s="48">
        <f t="shared" si="3"/>
        <v>0</v>
      </c>
      <c r="Y30" s="48">
        <f t="shared" si="4"/>
        <v>0</v>
      </c>
      <c r="Z30" s="48">
        <f t="shared" si="5"/>
        <v>9350</v>
      </c>
      <c r="AA30" s="48">
        <f t="shared" si="6"/>
        <v>0</v>
      </c>
      <c r="AB30" s="48">
        <f t="shared" si="7"/>
        <v>0</v>
      </c>
      <c r="AC30" s="48">
        <f t="shared" si="8"/>
        <v>0</v>
      </c>
      <c r="AD30" s="48">
        <f t="shared" si="9"/>
        <v>0</v>
      </c>
      <c r="AE30" s="48">
        <f t="shared" si="10"/>
        <v>0</v>
      </c>
      <c r="AF30" s="48">
        <f t="shared" si="11"/>
        <v>0</v>
      </c>
      <c r="AG30" s="48">
        <f t="shared" si="12"/>
        <v>9350</v>
      </c>
      <c r="AH30" s="48">
        <f t="shared" si="13"/>
        <v>0</v>
      </c>
      <c r="AI30" s="5">
        <f t="shared" si="14"/>
        <v>0</v>
      </c>
      <c r="AJ30" s="24">
        <f t="shared" si="16"/>
        <v>0</v>
      </c>
    </row>
    <row r="31" spans="1:36">
      <c r="A31" s="6" t="s">
        <v>212</v>
      </c>
      <c r="B31" s="5"/>
      <c r="C31" s="5"/>
      <c r="D31" s="5"/>
      <c r="E31" s="5"/>
      <c r="F31" s="5"/>
      <c r="G31" s="5">
        <v>14596</v>
      </c>
      <c r="H31" s="5">
        <v>13800</v>
      </c>
      <c r="I31" s="5">
        <v>6257</v>
      </c>
      <c r="J31" s="5">
        <v>13189</v>
      </c>
      <c r="K31" s="5">
        <v>10863</v>
      </c>
      <c r="L31" s="5">
        <v>13417</v>
      </c>
      <c r="M31" s="5">
        <v>3509</v>
      </c>
      <c r="N31" s="5">
        <v>75631</v>
      </c>
      <c r="O31" s="5"/>
      <c r="P31" s="5"/>
      <c r="R31" s="5"/>
      <c r="S31" s="5"/>
      <c r="T31" s="48" t="str">
        <f t="shared" si="15"/>
        <v>C207</v>
      </c>
      <c r="U31" s="48">
        <f t="shared" si="0"/>
        <v>0</v>
      </c>
      <c r="V31" s="48">
        <f t="shared" si="1"/>
        <v>0</v>
      </c>
      <c r="W31" s="48">
        <f t="shared" si="2"/>
        <v>0</v>
      </c>
      <c r="X31" s="48">
        <f t="shared" si="3"/>
        <v>0</v>
      </c>
      <c r="Y31" s="48">
        <f t="shared" si="4"/>
        <v>0</v>
      </c>
      <c r="Z31" s="48">
        <f t="shared" si="5"/>
        <v>14596</v>
      </c>
      <c r="AA31" s="48">
        <f t="shared" si="6"/>
        <v>13800</v>
      </c>
      <c r="AB31" s="48">
        <f t="shared" si="7"/>
        <v>6257</v>
      </c>
      <c r="AC31" s="48">
        <f t="shared" si="8"/>
        <v>13189</v>
      </c>
      <c r="AD31" s="48">
        <f t="shared" si="9"/>
        <v>10863</v>
      </c>
      <c r="AE31" s="48">
        <f t="shared" si="10"/>
        <v>13417</v>
      </c>
      <c r="AF31" s="48">
        <f t="shared" si="11"/>
        <v>3509</v>
      </c>
      <c r="AG31" s="48">
        <f t="shared" si="12"/>
        <v>75631</v>
      </c>
      <c r="AH31" s="48">
        <f t="shared" si="13"/>
        <v>0</v>
      </c>
      <c r="AI31" s="5">
        <f t="shared" si="14"/>
        <v>0</v>
      </c>
      <c r="AJ31" s="24">
        <f t="shared" si="16"/>
        <v>0</v>
      </c>
    </row>
    <row r="32" spans="1:36">
      <c r="A32" s="6" t="s">
        <v>186</v>
      </c>
      <c r="B32" s="5">
        <v>14795</v>
      </c>
      <c r="C32" s="5">
        <v>6695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>
        <v>21490</v>
      </c>
      <c r="O32" s="5"/>
      <c r="P32" s="5"/>
      <c r="R32" s="5"/>
      <c r="S32" s="5"/>
      <c r="T32" s="48" t="str">
        <f t="shared" si="15"/>
        <v>T210</v>
      </c>
      <c r="U32" s="48">
        <f t="shared" si="0"/>
        <v>14795</v>
      </c>
      <c r="V32" s="48">
        <f t="shared" si="1"/>
        <v>6695</v>
      </c>
      <c r="W32" s="48">
        <f t="shared" si="2"/>
        <v>0</v>
      </c>
      <c r="X32" s="48">
        <f t="shared" si="3"/>
        <v>0</v>
      </c>
      <c r="Y32" s="48">
        <f t="shared" si="4"/>
        <v>0</v>
      </c>
      <c r="Z32" s="48">
        <f t="shared" si="5"/>
        <v>0</v>
      </c>
      <c r="AA32" s="48">
        <f t="shared" si="6"/>
        <v>0</v>
      </c>
      <c r="AB32" s="48">
        <f t="shared" si="7"/>
        <v>0</v>
      </c>
      <c r="AC32" s="48">
        <f t="shared" si="8"/>
        <v>0</v>
      </c>
      <c r="AD32" s="48">
        <f t="shared" si="9"/>
        <v>0</v>
      </c>
      <c r="AE32" s="48">
        <f t="shared" si="10"/>
        <v>0</v>
      </c>
      <c r="AF32" s="48">
        <f t="shared" si="11"/>
        <v>0</v>
      </c>
      <c r="AG32" s="48">
        <f t="shared" si="12"/>
        <v>21490</v>
      </c>
      <c r="AH32" s="48">
        <f t="shared" si="13"/>
        <v>0</v>
      </c>
      <c r="AI32" s="5">
        <f t="shared" si="14"/>
        <v>0</v>
      </c>
      <c r="AJ32" s="24">
        <f t="shared" si="16"/>
        <v>0</v>
      </c>
    </row>
    <row r="33" spans="1:36">
      <c r="A33" s="6" t="s">
        <v>333</v>
      </c>
      <c r="B33" s="5"/>
      <c r="C33" s="5">
        <v>2913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>
        <v>2913</v>
      </c>
      <c r="O33" s="5"/>
      <c r="P33" s="5"/>
      <c r="R33" s="5"/>
      <c r="S33" s="5"/>
      <c r="T33" s="48" t="str">
        <f t="shared" si="15"/>
        <v>C303</v>
      </c>
      <c r="U33" s="48">
        <f t="shared" si="0"/>
        <v>0</v>
      </c>
      <c r="V33" s="48">
        <f t="shared" si="1"/>
        <v>2913</v>
      </c>
      <c r="W33" s="48">
        <f t="shared" si="2"/>
        <v>0</v>
      </c>
      <c r="X33" s="48">
        <f t="shared" si="3"/>
        <v>0</v>
      </c>
      <c r="Y33" s="48">
        <f t="shared" si="4"/>
        <v>0</v>
      </c>
      <c r="Z33" s="48">
        <f t="shared" si="5"/>
        <v>0</v>
      </c>
      <c r="AA33" s="48">
        <f t="shared" si="6"/>
        <v>0</v>
      </c>
      <c r="AB33" s="48">
        <f t="shared" si="7"/>
        <v>0</v>
      </c>
      <c r="AC33" s="48">
        <f t="shared" si="8"/>
        <v>0</v>
      </c>
      <c r="AD33" s="48">
        <f t="shared" si="9"/>
        <v>0</v>
      </c>
      <c r="AE33" s="48">
        <f t="shared" si="10"/>
        <v>0</v>
      </c>
      <c r="AF33" s="48">
        <f t="shared" si="11"/>
        <v>0</v>
      </c>
      <c r="AG33" s="48">
        <f t="shared" si="12"/>
        <v>2913</v>
      </c>
      <c r="AH33" s="48">
        <f t="shared" si="13"/>
        <v>0</v>
      </c>
      <c r="AI33" s="5">
        <f t="shared" si="14"/>
        <v>0</v>
      </c>
      <c r="AJ33" s="24">
        <f t="shared" si="16"/>
        <v>0</v>
      </c>
    </row>
    <row r="34" spans="1:36">
      <c r="A34" s="6" t="s">
        <v>207</v>
      </c>
      <c r="B34" s="5"/>
      <c r="C34" s="5"/>
      <c r="D34" s="5"/>
      <c r="E34" s="5"/>
      <c r="F34" s="5"/>
      <c r="G34" s="5">
        <v>1450</v>
      </c>
      <c r="H34" s="5">
        <v>7087</v>
      </c>
      <c r="I34" s="5">
        <v>2544</v>
      </c>
      <c r="J34" s="5"/>
      <c r="K34" s="5"/>
      <c r="L34" s="5"/>
      <c r="M34" s="5"/>
      <c r="N34" s="5">
        <v>11081</v>
      </c>
      <c r="O34" s="5"/>
      <c r="P34" s="5"/>
      <c r="R34" s="5"/>
      <c r="S34" s="5"/>
      <c r="T34" s="48" t="str">
        <f t="shared" si="15"/>
        <v>BN2P</v>
      </c>
      <c r="U34" s="48">
        <f t="shared" si="0"/>
        <v>0</v>
      </c>
      <c r="V34" s="48">
        <f t="shared" si="1"/>
        <v>0</v>
      </c>
      <c r="W34" s="48">
        <f t="shared" si="2"/>
        <v>0</v>
      </c>
      <c r="X34" s="48">
        <f t="shared" si="3"/>
        <v>0</v>
      </c>
      <c r="Y34" s="48">
        <f t="shared" si="4"/>
        <v>0</v>
      </c>
      <c r="Z34" s="48">
        <f t="shared" si="5"/>
        <v>1450</v>
      </c>
      <c r="AA34" s="48">
        <f t="shared" si="6"/>
        <v>7087</v>
      </c>
      <c r="AB34" s="48">
        <f t="shared" si="7"/>
        <v>2544</v>
      </c>
      <c r="AC34" s="48">
        <f t="shared" si="8"/>
        <v>0</v>
      </c>
      <c r="AD34" s="48">
        <f t="shared" si="9"/>
        <v>0</v>
      </c>
      <c r="AE34" s="48">
        <f t="shared" si="10"/>
        <v>0</v>
      </c>
      <c r="AF34" s="48">
        <f t="shared" si="11"/>
        <v>0</v>
      </c>
      <c r="AG34" s="48">
        <f t="shared" si="12"/>
        <v>11081</v>
      </c>
      <c r="AH34" s="48">
        <f t="shared" si="13"/>
        <v>0</v>
      </c>
      <c r="AI34" s="5">
        <f t="shared" si="14"/>
        <v>0</v>
      </c>
      <c r="AJ34" s="24">
        <f t="shared" si="16"/>
        <v>0</v>
      </c>
    </row>
    <row r="35" spans="1:36">
      <c r="A35" s="6" t="s">
        <v>318</v>
      </c>
      <c r="B35" s="5"/>
      <c r="C35" s="5">
        <v>457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>
        <v>457</v>
      </c>
      <c r="O35" s="5"/>
      <c r="P35" s="5"/>
      <c r="R35" s="5"/>
      <c r="S35" s="5"/>
      <c r="T35" s="48" t="str">
        <f t="shared" si="15"/>
        <v>JS52</v>
      </c>
      <c r="U35" s="48">
        <f t="shared" si="0"/>
        <v>0</v>
      </c>
      <c r="V35" s="48">
        <f t="shared" si="1"/>
        <v>457</v>
      </c>
      <c r="W35" s="48">
        <f t="shared" si="2"/>
        <v>0</v>
      </c>
      <c r="X35" s="48">
        <f t="shared" si="3"/>
        <v>0</v>
      </c>
      <c r="Y35" s="48">
        <f t="shared" si="4"/>
        <v>0</v>
      </c>
      <c r="Z35" s="48">
        <f t="shared" si="5"/>
        <v>0</v>
      </c>
      <c r="AA35" s="48">
        <f t="shared" si="6"/>
        <v>0</v>
      </c>
      <c r="AB35" s="48">
        <f t="shared" si="7"/>
        <v>0</v>
      </c>
      <c r="AC35" s="48">
        <f t="shared" si="8"/>
        <v>0</v>
      </c>
      <c r="AD35" s="48">
        <f t="shared" si="9"/>
        <v>0</v>
      </c>
      <c r="AE35" s="48">
        <f t="shared" si="10"/>
        <v>0</v>
      </c>
      <c r="AF35" s="48">
        <f t="shared" si="11"/>
        <v>0</v>
      </c>
      <c r="AG35" s="48">
        <f t="shared" si="12"/>
        <v>457</v>
      </c>
      <c r="AH35" s="48">
        <f t="shared" si="13"/>
        <v>0</v>
      </c>
      <c r="AI35" s="5">
        <f t="shared" si="14"/>
        <v>0</v>
      </c>
      <c r="AJ35" s="24">
        <f t="shared" si="16"/>
        <v>0</v>
      </c>
    </row>
    <row r="36" spans="1:36">
      <c r="A36" s="6" t="s">
        <v>321</v>
      </c>
      <c r="B36" s="5">
        <v>9475</v>
      </c>
      <c r="C36" s="5">
        <v>7793</v>
      </c>
      <c r="D36" s="5">
        <v>7954</v>
      </c>
      <c r="E36" s="5">
        <v>12884</v>
      </c>
      <c r="F36" s="5"/>
      <c r="G36" s="5"/>
      <c r="H36" s="5"/>
      <c r="I36" s="5"/>
      <c r="J36" s="5">
        <v>7128</v>
      </c>
      <c r="K36" s="5">
        <v>8568</v>
      </c>
      <c r="L36" s="5">
        <v>4185</v>
      </c>
      <c r="M36" s="5">
        <v>8640</v>
      </c>
      <c r="N36" s="5">
        <v>66627</v>
      </c>
      <c r="O36" s="5"/>
      <c r="P36" s="5"/>
      <c r="R36" s="5"/>
      <c r="S36" s="5"/>
      <c r="T36" s="48" t="str">
        <f t="shared" si="15"/>
        <v>P32R</v>
      </c>
      <c r="U36" s="48">
        <f t="shared" si="0"/>
        <v>9475</v>
      </c>
      <c r="V36" s="48">
        <f t="shared" si="1"/>
        <v>7793</v>
      </c>
      <c r="W36" s="48">
        <f t="shared" si="2"/>
        <v>7954</v>
      </c>
      <c r="X36" s="48">
        <f t="shared" si="3"/>
        <v>12884</v>
      </c>
      <c r="Y36" s="48">
        <f t="shared" si="4"/>
        <v>0</v>
      </c>
      <c r="Z36" s="48">
        <f t="shared" si="5"/>
        <v>0</v>
      </c>
      <c r="AA36" s="48">
        <f t="shared" si="6"/>
        <v>0</v>
      </c>
      <c r="AB36" s="48">
        <f t="shared" si="7"/>
        <v>0</v>
      </c>
      <c r="AC36" s="48">
        <f t="shared" si="8"/>
        <v>7128</v>
      </c>
      <c r="AD36" s="48">
        <f t="shared" si="9"/>
        <v>8568</v>
      </c>
      <c r="AE36" s="48">
        <f t="shared" si="10"/>
        <v>4185</v>
      </c>
      <c r="AF36" s="48">
        <f t="shared" si="11"/>
        <v>8640</v>
      </c>
      <c r="AG36" s="48">
        <f t="shared" si="12"/>
        <v>66627</v>
      </c>
      <c r="AH36" s="48">
        <f t="shared" si="13"/>
        <v>0</v>
      </c>
      <c r="AI36" s="5">
        <f t="shared" si="14"/>
        <v>0</v>
      </c>
      <c r="AJ36" s="24">
        <f t="shared" si="16"/>
        <v>0</v>
      </c>
    </row>
    <row r="37" spans="1:36">
      <c r="A37" s="6" t="s">
        <v>362</v>
      </c>
      <c r="B37" s="5"/>
      <c r="C37" s="5"/>
      <c r="D37" s="5">
        <v>649</v>
      </c>
      <c r="E37" s="5"/>
      <c r="F37" s="5"/>
      <c r="G37" s="5"/>
      <c r="H37" s="5"/>
      <c r="I37" s="5"/>
      <c r="J37" s="5"/>
      <c r="K37" s="5"/>
      <c r="L37" s="5"/>
      <c r="M37" s="5"/>
      <c r="N37" s="5">
        <v>649</v>
      </c>
      <c r="O37" s="5"/>
      <c r="P37" s="5"/>
      <c r="R37" s="5"/>
      <c r="S37" s="5"/>
      <c r="T37" s="48" t="str">
        <f t="shared" si="15"/>
        <v>C188</v>
      </c>
      <c r="U37" s="48">
        <f t="shared" si="0"/>
        <v>0</v>
      </c>
      <c r="V37" s="48">
        <f t="shared" si="1"/>
        <v>0</v>
      </c>
      <c r="W37" s="48">
        <f t="shared" si="2"/>
        <v>649</v>
      </c>
      <c r="X37" s="48">
        <f t="shared" si="3"/>
        <v>0</v>
      </c>
      <c r="Y37" s="48">
        <f t="shared" si="4"/>
        <v>0</v>
      </c>
      <c r="Z37" s="48">
        <f t="shared" si="5"/>
        <v>0</v>
      </c>
      <c r="AA37" s="48">
        <f t="shared" si="6"/>
        <v>0</v>
      </c>
      <c r="AB37" s="48">
        <f t="shared" si="7"/>
        <v>0</v>
      </c>
      <c r="AC37" s="48">
        <f t="shared" si="8"/>
        <v>0</v>
      </c>
      <c r="AD37" s="48">
        <f t="shared" si="9"/>
        <v>0</v>
      </c>
      <c r="AE37" s="48">
        <f t="shared" si="10"/>
        <v>0</v>
      </c>
      <c r="AF37" s="48">
        <f t="shared" si="11"/>
        <v>0</v>
      </c>
      <c r="AG37" s="48">
        <f t="shared" si="12"/>
        <v>649</v>
      </c>
      <c r="AH37" s="48">
        <f t="shared" si="13"/>
        <v>0</v>
      </c>
      <c r="AI37" s="5">
        <f t="shared" si="14"/>
        <v>0</v>
      </c>
      <c r="AJ37" s="24">
        <f t="shared" si="16"/>
        <v>0</v>
      </c>
    </row>
    <row r="38" spans="1:36">
      <c r="A38" s="6" t="s">
        <v>189</v>
      </c>
      <c r="B38" s="5">
        <v>1154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v>1154</v>
      </c>
      <c r="O38" s="5"/>
      <c r="P38" s="5"/>
      <c r="T38" s="48" t="str">
        <f t="shared" si="15"/>
        <v>C421</v>
      </c>
      <c r="U38" s="48">
        <f t="shared" si="0"/>
        <v>1154</v>
      </c>
      <c r="V38" s="48">
        <f t="shared" si="1"/>
        <v>0</v>
      </c>
      <c r="W38" s="48">
        <f t="shared" si="2"/>
        <v>0</v>
      </c>
      <c r="X38" s="48">
        <f t="shared" si="3"/>
        <v>0</v>
      </c>
      <c r="Y38" s="48">
        <f t="shared" si="4"/>
        <v>0</v>
      </c>
      <c r="Z38" s="48">
        <f t="shared" si="5"/>
        <v>0</v>
      </c>
      <c r="AA38" s="48">
        <f t="shared" si="6"/>
        <v>0</v>
      </c>
      <c r="AB38" s="48">
        <f t="shared" si="7"/>
        <v>0</v>
      </c>
      <c r="AC38" s="48">
        <f t="shared" si="8"/>
        <v>0</v>
      </c>
      <c r="AD38" s="48">
        <f t="shared" si="9"/>
        <v>0</v>
      </c>
      <c r="AE38" s="48">
        <f t="shared" si="10"/>
        <v>0</v>
      </c>
      <c r="AF38" s="48">
        <f t="shared" si="11"/>
        <v>0</v>
      </c>
      <c r="AG38" s="48">
        <f t="shared" si="12"/>
        <v>1154</v>
      </c>
      <c r="AH38" s="48">
        <f t="shared" si="13"/>
        <v>0</v>
      </c>
      <c r="AI38" s="5">
        <f t="shared" si="14"/>
        <v>0</v>
      </c>
      <c r="AJ38" s="24">
        <f t="shared" si="16"/>
        <v>0</v>
      </c>
    </row>
    <row r="39" spans="1:36" ht="13.8">
      <c r="A39" s="6" t="s">
        <v>382</v>
      </c>
      <c r="B39" s="5">
        <v>511526</v>
      </c>
      <c r="C39" s="5">
        <v>447766.37</v>
      </c>
      <c r="D39" s="5">
        <v>483414.57</v>
      </c>
      <c r="E39" s="5">
        <v>305072.3</v>
      </c>
      <c r="F39" s="5">
        <v>312924.62</v>
      </c>
      <c r="G39" s="5">
        <v>385375.15</v>
      </c>
      <c r="H39" s="5">
        <v>416911.72</v>
      </c>
      <c r="I39" s="5">
        <v>378522.27999999997</v>
      </c>
      <c r="J39" s="5">
        <v>394969.81</v>
      </c>
      <c r="K39" s="5">
        <v>511124.9</v>
      </c>
      <c r="L39" s="5">
        <v>358329.20999999996</v>
      </c>
      <c r="M39" s="5">
        <v>439181</v>
      </c>
      <c r="N39" s="5">
        <v>4945117.93</v>
      </c>
      <c r="O39" s="5">
        <v>446058.06000000006</v>
      </c>
      <c r="P39" s="5">
        <v>446058.06000000006</v>
      </c>
      <c r="T39" s="27" t="s">
        <v>382</v>
      </c>
      <c r="U39" s="35">
        <f>SUM(U11:U38)</f>
        <v>511526</v>
      </c>
      <c r="V39" s="35">
        <f t="shared" ref="V39:AI39" si="17">SUM(V11:V38)</f>
        <v>447766.37</v>
      </c>
      <c r="W39" s="35">
        <f t="shared" si="17"/>
        <v>483414.57</v>
      </c>
      <c r="X39" s="35">
        <f t="shared" si="17"/>
        <v>305072.3</v>
      </c>
      <c r="Y39" s="35">
        <f t="shared" si="17"/>
        <v>312924.62</v>
      </c>
      <c r="Z39" s="35">
        <f t="shared" si="17"/>
        <v>385375.14999999997</v>
      </c>
      <c r="AA39" s="35">
        <f t="shared" si="17"/>
        <v>416911.72</v>
      </c>
      <c r="AB39" s="35">
        <f t="shared" si="17"/>
        <v>378522.27999999997</v>
      </c>
      <c r="AC39" s="35">
        <f t="shared" si="17"/>
        <v>394969.81</v>
      </c>
      <c r="AD39" s="35">
        <f t="shared" si="17"/>
        <v>511124.9</v>
      </c>
      <c r="AE39" s="35">
        <f t="shared" si="17"/>
        <v>358329.21</v>
      </c>
      <c r="AF39" s="35">
        <f t="shared" si="17"/>
        <v>439181</v>
      </c>
      <c r="AG39" s="35">
        <f t="shared" si="17"/>
        <v>4945117.9300000006</v>
      </c>
      <c r="AH39" s="35">
        <f t="shared" si="17"/>
        <v>446058.06</v>
      </c>
      <c r="AI39" s="35">
        <f t="shared" si="17"/>
        <v>446058.06</v>
      </c>
      <c r="AJ39" s="36">
        <f>SUM(AJ11:AJ38)</f>
        <v>1</v>
      </c>
    </row>
    <row r="40" spans="1:36" ht="17.399999999999999">
      <c r="A40" s="6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T40" s="10"/>
    </row>
    <row r="41" spans="1:36" ht="17.399999999999999" hidden="1">
      <c r="A41" s="6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T41" s="10"/>
    </row>
    <row r="42" spans="1:36" ht="17.399999999999999" hidden="1">
      <c r="A42" s="6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T42" s="10"/>
    </row>
    <row r="43" spans="1:36" ht="17.399999999999999">
      <c r="T43" s="26" t="s">
        <v>419</v>
      </c>
    </row>
    <row r="44" spans="1:36" ht="17.399999999999999">
      <c r="T44" s="10"/>
    </row>
    <row r="45" spans="1:36" ht="17.399999999999999" hidden="1">
      <c r="A45" s="3" t="s">
        <v>391</v>
      </c>
      <c r="B45" s="3" t="s">
        <v>381</v>
      </c>
      <c r="T45" s="10"/>
    </row>
    <row r="46" spans="1:36">
      <c r="B46" s="1">
        <v>2024</v>
      </c>
      <c r="N46" s="1" t="s">
        <v>681</v>
      </c>
      <c r="O46" s="1">
        <v>2025</v>
      </c>
      <c r="P46" s="1" t="s">
        <v>682</v>
      </c>
      <c r="U46" s="68">
        <v>2024</v>
      </c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9">
        <v>2025</v>
      </c>
      <c r="AI46" s="70"/>
      <c r="AJ46" s="71"/>
    </row>
    <row r="47" spans="1:36" ht="27.6">
      <c r="A47" s="3" t="s">
        <v>383</v>
      </c>
      <c r="B47" s="1" t="s">
        <v>384</v>
      </c>
      <c r="C47" s="1" t="s">
        <v>385</v>
      </c>
      <c r="D47" s="1" t="s">
        <v>386</v>
      </c>
      <c r="E47" s="1" t="s">
        <v>387</v>
      </c>
      <c r="F47" s="1" t="s">
        <v>388</v>
      </c>
      <c r="G47" s="1" t="s">
        <v>389</v>
      </c>
      <c r="H47" s="1" t="s">
        <v>459</v>
      </c>
      <c r="I47" s="1" t="s">
        <v>512</v>
      </c>
      <c r="J47" s="1" t="s">
        <v>515</v>
      </c>
      <c r="K47" s="1" t="s">
        <v>611</v>
      </c>
      <c r="L47" s="1" t="s">
        <v>621</v>
      </c>
      <c r="M47" s="1" t="s">
        <v>639</v>
      </c>
      <c r="O47" s="1" t="s">
        <v>384</v>
      </c>
      <c r="T47" s="27" t="s">
        <v>6</v>
      </c>
      <c r="U47" s="27" t="s">
        <v>384</v>
      </c>
      <c r="V47" s="27" t="s">
        <v>385</v>
      </c>
      <c r="W47" s="27" t="s">
        <v>386</v>
      </c>
      <c r="X47" s="27" t="s">
        <v>387</v>
      </c>
      <c r="Y47" s="27" t="s">
        <v>388</v>
      </c>
      <c r="Z47" s="27" t="s">
        <v>389</v>
      </c>
      <c r="AA47" s="27" t="s">
        <v>459</v>
      </c>
      <c r="AB47" s="27" t="s">
        <v>512</v>
      </c>
      <c r="AC47" s="27" t="s">
        <v>515</v>
      </c>
      <c r="AD47" s="27" t="s">
        <v>611</v>
      </c>
      <c r="AE47" s="27" t="s">
        <v>621</v>
      </c>
      <c r="AF47" s="27" t="s">
        <v>639</v>
      </c>
      <c r="AG47" s="27" t="s">
        <v>681</v>
      </c>
      <c r="AH47" s="27" t="s">
        <v>384</v>
      </c>
      <c r="AI47" s="33" t="s">
        <v>682</v>
      </c>
      <c r="AJ47" s="33" t="s">
        <v>423</v>
      </c>
    </row>
    <row r="48" spans="1:36">
      <c r="A48" s="6" t="s">
        <v>331</v>
      </c>
      <c r="B48" s="5">
        <v>3</v>
      </c>
      <c r="C48" s="5">
        <v>6</v>
      </c>
      <c r="D48" s="5">
        <v>68</v>
      </c>
      <c r="E48" s="5">
        <v>67</v>
      </c>
      <c r="F48" s="5"/>
      <c r="G48" s="5">
        <v>925</v>
      </c>
      <c r="H48" s="5">
        <v>59</v>
      </c>
      <c r="I48" s="5">
        <v>50</v>
      </c>
      <c r="J48" s="5">
        <v>43</v>
      </c>
      <c r="K48" s="5">
        <v>47</v>
      </c>
      <c r="L48" s="5">
        <v>28</v>
      </c>
      <c r="M48" s="5">
        <v>5</v>
      </c>
      <c r="N48" s="5">
        <v>1301</v>
      </c>
      <c r="O48" s="5">
        <v>825</v>
      </c>
      <c r="P48" s="5">
        <v>825</v>
      </c>
      <c r="T48" s="48" t="str">
        <f>+A48</f>
        <v>BE20</v>
      </c>
      <c r="U48" s="48">
        <f t="shared" ref="U48:U75" si="18">+B48</f>
        <v>3</v>
      </c>
      <c r="V48" s="48">
        <f t="shared" ref="V48:V75" si="19">+C48</f>
        <v>6</v>
      </c>
      <c r="W48" s="48">
        <f t="shared" ref="W48:W75" si="20">+D48</f>
        <v>68</v>
      </c>
      <c r="X48" s="48">
        <f t="shared" ref="X48:X75" si="21">+E48</f>
        <v>67</v>
      </c>
      <c r="Y48" s="48">
        <f t="shared" ref="Y48:Y75" si="22">+F48</f>
        <v>0</v>
      </c>
      <c r="Z48" s="48">
        <f t="shared" ref="Z48:Z75" si="23">+G48</f>
        <v>925</v>
      </c>
      <c r="AA48" s="48">
        <f t="shared" ref="AA48:AA75" si="24">+H48</f>
        <v>59</v>
      </c>
      <c r="AB48" s="48">
        <f t="shared" ref="AB48:AB75" si="25">+I48</f>
        <v>50</v>
      </c>
      <c r="AC48" s="48">
        <f t="shared" ref="AC48:AC75" si="26">+J48</f>
        <v>43</v>
      </c>
      <c r="AD48" s="48">
        <f t="shared" ref="AD48:AD75" si="27">+K48</f>
        <v>47</v>
      </c>
      <c r="AE48" s="48">
        <f t="shared" ref="AE48:AE75" si="28">+L48</f>
        <v>28</v>
      </c>
      <c r="AF48" s="48">
        <f t="shared" ref="AF48:AF75" si="29">+M48</f>
        <v>5</v>
      </c>
      <c r="AG48" s="48">
        <f t="shared" ref="AG48:AG75" si="30">+N48</f>
        <v>1301</v>
      </c>
      <c r="AH48" s="48">
        <f t="shared" ref="AH48:AH75" si="31">+O48</f>
        <v>825</v>
      </c>
      <c r="AI48" s="5">
        <f t="shared" ref="AI48:AI75" si="32">+SUM(AH48)</f>
        <v>825</v>
      </c>
      <c r="AJ48" s="24">
        <f>+AI48/$AI$76</f>
        <v>0.40942928039702231</v>
      </c>
    </row>
    <row r="49" spans="1:36">
      <c r="A49" s="6" t="s">
        <v>121</v>
      </c>
      <c r="B49" s="5">
        <v>5319</v>
      </c>
      <c r="C49" s="5">
        <v>8965</v>
      </c>
      <c r="D49" s="5">
        <v>461</v>
      </c>
      <c r="E49" s="5">
        <v>197</v>
      </c>
      <c r="F49" s="5">
        <v>351</v>
      </c>
      <c r="G49" s="5">
        <v>301</v>
      </c>
      <c r="H49" s="5">
        <v>338</v>
      </c>
      <c r="I49" s="5">
        <v>263</v>
      </c>
      <c r="J49" s="5">
        <v>994</v>
      </c>
      <c r="K49" s="5">
        <v>426</v>
      </c>
      <c r="L49" s="5">
        <v>261</v>
      </c>
      <c r="M49" s="5">
        <v>329</v>
      </c>
      <c r="N49" s="5">
        <v>18205</v>
      </c>
      <c r="O49" s="5">
        <v>353</v>
      </c>
      <c r="P49" s="5">
        <v>353</v>
      </c>
      <c r="T49" s="48" t="str">
        <f t="shared" ref="T49:T75" si="33">+A49</f>
        <v>PA34</v>
      </c>
      <c r="U49" s="48">
        <f t="shared" si="18"/>
        <v>5319</v>
      </c>
      <c r="V49" s="48">
        <f t="shared" si="19"/>
        <v>8965</v>
      </c>
      <c r="W49" s="48">
        <f t="shared" si="20"/>
        <v>461</v>
      </c>
      <c r="X49" s="48">
        <f t="shared" si="21"/>
        <v>197</v>
      </c>
      <c r="Y49" s="48">
        <f t="shared" si="22"/>
        <v>351</v>
      </c>
      <c r="Z49" s="48">
        <f t="shared" si="23"/>
        <v>301</v>
      </c>
      <c r="AA49" s="48">
        <f t="shared" si="24"/>
        <v>338</v>
      </c>
      <c r="AB49" s="48">
        <f t="shared" si="25"/>
        <v>263</v>
      </c>
      <c r="AC49" s="48">
        <f t="shared" si="26"/>
        <v>994</v>
      </c>
      <c r="AD49" s="48">
        <f t="shared" si="27"/>
        <v>426</v>
      </c>
      <c r="AE49" s="48">
        <f t="shared" si="28"/>
        <v>261</v>
      </c>
      <c r="AF49" s="48">
        <f t="shared" si="29"/>
        <v>329</v>
      </c>
      <c r="AG49" s="48">
        <f t="shared" si="30"/>
        <v>18205</v>
      </c>
      <c r="AH49" s="48">
        <f t="shared" si="31"/>
        <v>353</v>
      </c>
      <c r="AI49" s="5">
        <f t="shared" si="32"/>
        <v>353</v>
      </c>
      <c r="AJ49" s="24">
        <f t="shared" ref="AJ49:AJ75" si="34">+AI49/$AI$76</f>
        <v>0.17518610421836228</v>
      </c>
    </row>
    <row r="50" spans="1:36">
      <c r="A50" s="6" t="s">
        <v>30</v>
      </c>
      <c r="B50" s="5">
        <v>105</v>
      </c>
      <c r="C50" s="5">
        <v>93</v>
      </c>
      <c r="D50" s="5">
        <v>31</v>
      </c>
      <c r="E50" s="5">
        <v>97</v>
      </c>
      <c r="F50" s="5">
        <v>85</v>
      </c>
      <c r="G50" s="5">
        <v>113</v>
      </c>
      <c r="H50" s="5">
        <v>313</v>
      </c>
      <c r="I50" s="5">
        <v>230</v>
      </c>
      <c r="J50" s="5">
        <v>195</v>
      </c>
      <c r="K50" s="5">
        <v>219</v>
      </c>
      <c r="L50" s="5">
        <v>206</v>
      </c>
      <c r="M50" s="5">
        <v>117</v>
      </c>
      <c r="N50" s="5">
        <v>1804</v>
      </c>
      <c r="O50" s="5">
        <v>260</v>
      </c>
      <c r="P50" s="5">
        <v>260</v>
      </c>
      <c r="T50" s="48" t="str">
        <f t="shared" si="33"/>
        <v>C206</v>
      </c>
      <c r="U50" s="48">
        <f t="shared" si="18"/>
        <v>105</v>
      </c>
      <c r="V50" s="48">
        <f t="shared" si="19"/>
        <v>93</v>
      </c>
      <c r="W50" s="48">
        <f t="shared" si="20"/>
        <v>31</v>
      </c>
      <c r="X50" s="48">
        <f t="shared" si="21"/>
        <v>97</v>
      </c>
      <c r="Y50" s="48">
        <f t="shared" si="22"/>
        <v>85</v>
      </c>
      <c r="Z50" s="48">
        <f t="shared" si="23"/>
        <v>113</v>
      </c>
      <c r="AA50" s="48">
        <f t="shared" si="24"/>
        <v>313</v>
      </c>
      <c r="AB50" s="48">
        <f t="shared" si="25"/>
        <v>230</v>
      </c>
      <c r="AC50" s="48">
        <f t="shared" si="26"/>
        <v>195</v>
      </c>
      <c r="AD50" s="48">
        <f t="shared" si="27"/>
        <v>219</v>
      </c>
      <c r="AE50" s="48">
        <f t="shared" si="28"/>
        <v>206</v>
      </c>
      <c r="AF50" s="48">
        <f t="shared" si="29"/>
        <v>117</v>
      </c>
      <c r="AG50" s="48">
        <f t="shared" si="30"/>
        <v>1804</v>
      </c>
      <c r="AH50" s="48">
        <f t="shared" si="31"/>
        <v>260</v>
      </c>
      <c r="AI50" s="5">
        <f t="shared" si="32"/>
        <v>260</v>
      </c>
      <c r="AJ50" s="24">
        <f t="shared" si="34"/>
        <v>0.12903225806451613</v>
      </c>
    </row>
    <row r="51" spans="1:36">
      <c r="A51" s="6" t="s">
        <v>220</v>
      </c>
      <c r="B51" s="5">
        <v>395</v>
      </c>
      <c r="C51" s="5">
        <v>299</v>
      </c>
      <c r="D51" s="5">
        <v>351</v>
      </c>
      <c r="E51" s="5">
        <v>233</v>
      </c>
      <c r="F51" s="5">
        <v>266</v>
      </c>
      <c r="G51" s="5">
        <v>362</v>
      </c>
      <c r="H51" s="5">
        <v>226</v>
      </c>
      <c r="I51" s="5">
        <v>282</v>
      </c>
      <c r="J51" s="5">
        <v>194</v>
      </c>
      <c r="K51" s="5">
        <v>864</v>
      </c>
      <c r="L51" s="5">
        <v>155</v>
      </c>
      <c r="M51" s="5">
        <v>185</v>
      </c>
      <c r="N51" s="5">
        <v>3812</v>
      </c>
      <c r="O51" s="5">
        <v>163</v>
      </c>
      <c r="P51" s="5">
        <v>163</v>
      </c>
      <c r="T51" s="48" t="str">
        <f t="shared" si="33"/>
        <v>BE9L</v>
      </c>
      <c r="U51" s="48">
        <f t="shared" si="18"/>
        <v>395</v>
      </c>
      <c r="V51" s="48">
        <f t="shared" si="19"/>
        <v>299</v>
      </c>
      <c r="W51" s="48">
        <f t="shared" si="20"/>
        <v>351</v>
      </c>
      <c r="X51" s="48">
        <f t="shared" si="21"/>
        <v>233</v>
      </c>
      <c r="Y51" s="48">
        <f t="shared" si="22"/>
        <v>266</v>
      </c>
      <c r="Z51" s="48">
        <f t="shared" si="23"/>
        <v>362</v>
      </c>
      <c r="AA51" s="48">
        <f t="shared" si="24"/>
        <v>226</v>
      </c>
      <c r="AB51" s="48">
        <f t="shared" si="25"/>
        <v>282</v>
      </c>
      <c r="AC51" s="48">
        <f t="shared" si="26"/>
        <v>194</v>
      </c>
      <c r="AD51" s="48">
        <f t="shared" si="27"/>
        <v>864</v>
      </c>
      <c r="AE51" s="48">
        <f t="shared" si="28"/>
        <v>155</v>
      </c>
      <c r="AF51" s="48">
        <f t="shared" si="29"/>
        <v>185</v>
      </c>
      <c r="AG51" s="48">
        <f t="shared" si="30"/>
        <v>3812</v>
      </c>
      <c r="AH51" s="48">
        <f t="shared" si="31"/>
        <v>163</v>
      </c>
      <c r="AI51" s="5">
        <f t="shared" si="32"/>
        <v>163</v>
      </c>
      <c r="AJ51" s="24">
        <f t="shared" si="34"/>
        <v>8.0893300248138955E-2</v>
      </c>
    </row>
    <row r="52" spans="1:36">
      <c r="A52" s="6" t="s">
        <v>17</v>
      </c>
      <c r="B52" s="5">
        <v>13</v>
      </c>
      <c r="C52" s="5">
        <v>34</v>
      </c>
      <c r="D52" s="5">
        <v>32</v>
      </c>
      <c r="E52" s="5">
        <v>14</v>
      </c>
      <c r="F52" s="5">
        <v>10</v>
      </c>
      <c r="G52" s="5">
        <v>31</v>
      </c>
      <c r="H52" s="5">
        <v>29</v>
      </c>
      <c r="I52" s="5">
        <v>55</v>
      </c>
      <c r="J52" s="5">
        <v>25</v>
      </c>
      <c r="K52" s="5">
        <v>41</v>
      </c>
      <c r="L52" s="5">
        <v>44</v>
      </c>
      <c r="M52" s="5">
        <v>59</v>
      </c>
      <c r="N52" s="5">
        <v>387</v>
      </c>
      <c r="O52" s="5">
        <v>72</v>
      </c>
      <c r="P52" s="5">
        <v>72</v>
      </c>
      <c r="T52" s="48" t="str">
        <f t="shared" si="33"/>
        <v>C182</v>
      </c>
      <c r="U52" s="48">
        <f t="shared" si="18"/>
        <v>13</v>
      </c>
      <c r="V52" s="48">
        <f t="shared" si="19"/>
        <v>34</v>
      </c>
      <c r="W52" s="48">
        <f t="shared" si="20"/>
        <v>32</v>
      </c>
      <c r="X52" s="48">
        <f t="shared" si="21"/>
        <v>14</v>
      </c>
      <c r="Y52" s="48">
        <f t="shared" si="22"/>
        <v>10</v>
      </c>
      <c r="Z52" s="48">
        <f t="shared" si="23"/>
        <v>31</v>
      </c>
      <c r="AA52" s="48">
        <f t="shared" si="24"/>
        <v>29</v>
      </c>
      <c r="AB52" s="48">
        <f t="shared" si="25"/>
        <v>55</v>
      </c>
      <c r="AC52" s="48">
        <f t="shared" si="26"/>
        <v>25</v>
      </c>
      <c r="AD52" s="48">
        <f t="shared" si="27"/>
        <v>41</v>
      </c>
      <c r="AE52" s="48">
        <f t="shared" si="28"/>
        <v>44</v>
      </c>
      <c r="AF52" s="48">
        <f t="shared" si="29"/>
        <v>59</v>
      </c>
      <c r="AG52" s="48">
        <f t="shared" si="30"/>
        <v>387</v>
      </c>
      <c r="AH52" s="48">
        <f t="shared" si="31"/>
        <v>72</v>
      </c>
      <c r="AI52" s="5">
        <f t="shared" si="32"/>
        <v>72</v>
      </c>
      <c r="AJ52" s="24">
        <f t="shared" si="34"/>
        <v>3.5732009925558313E-2</v>
      </c>
    </row>
    <row r="53" spans="1:36">
      <c r="A53" s="6" t="s">
        <v>113</v>
      </c>
      <c r="B53" s="5">
        <v>45</v>
      </c>
      <c r="C53" s="5">
        <v>65</v>
      </c>
      <c r="D53" s="5">
        <v>55</v>
      </c>
      <c r="E53" s="5">
        <v>13</v>
      </c>
      <c r="F53" s="5">
        <v>59</v>
      </c>
      <c r="G53" s="5">
        <v>43</v>
      </c>
      <c r="H53" s="5">
        <v>38</v>
      </c>
      <c r="I53" s="5">
        <v>60</v>
      </c>
      <c r="J53" s="5">
        <v>44</v>
      </c>
      <c r="K53" s="5">
        <v>70</v>
      </c>
      <c r="L53" s="5">
        <v>30</v>
      </c>
      <c r="M53" s="5">
        <v>56</v>
      </c>
      <c r="N53" s="5">
        <v>578</v>
      </c>
      <c r="O53" s="5">
        <v>71</v>
      </c>
      <c r="P53" s="5">
        <v>71</v>
      </c>
      <c r="T53" s="48" t="str">
        <f t="shared" si="33"/>
        <v>AC90</v>
      </c>
      <c r="U53" s="48">
        <f t="shared" si="18"/>
        <v>45</v>
      </c>
      <c r="V53" s="48">
        <f t="shared" si="19"/>
        <v>65</v>
      </c>
      <c r="W53" s="48">
        <f t="shared" si="20"/>
        <v>55</v>
      </c>
      <c r="X53" s="48">
        <f t="shared" si="21"/>
        <v>13</v>
      </c>
      <c r="Y53" s="48">
        <f t="shared" si="22"/>
        <v>59</v>
      </c>
      <c r="Z53" s="48">
        <f t="shared" si="23"/>
        <v>43</v>
      </c>
      <c r="AA53" s="48">
        <f t="shared" si="24"/>
        <v>38</v>
      </c>
      <c r="AB53" s="48">
        <f t="shared" si="25"/>
        <v>60</v>
      </c>
      <c r="AC53" s="48">
        <f t="shared" si="26"/>
        <v>44</v>
      </c>
      <c r="AD53" s="48">
        <f t="shared" si="27"/>
        <v>70</v>
      </c>
      <c r="AE53" s="48">
        <f t="shared" si="28"/>
        <v>30</v>
      </c>
      <c r="AF53" s="48">
        <f t="shared" si="29"/>
        <v>56</v>
      </c>
      <c r="AG53" s="48">
        <f t="shared" si="30"/>
        <v>578</v>
      </c>
      <c r="AH53" s="48">
        <f t="shared" si="31"/>
        <v>71</v>
      </c>
      <c r="AI53" s="5">
        <f t="shared" si="32"/>
        <v>71</v>
      </c>
      <c r="AJ53" s="24">
        <f t="shared" si="34"/>
        <v>3.5235732009925559E-2</v>
      </c>
    </row>
    <row r="54" spans="1:36">
      <c r="A54" s="6" t="s">
        <v>93</v>
      </c>
      <c r="B54" s="5">
        <v>60</v>
      </c>
      <c r="C54" s="5">
        <v>61</v>
      </c>
      <c r="D54" s="5">
        <v>54</v>
      </c>
      <c r="E54" s="5">
        <v>30</v>
      </c>
      <c r="F54" s="5">
        <v>32</v>
      </c>
      <c r="G54" s="5">
        <v>31</v>
      </c>
      <c r="H54" s="5">
        <v>53</v>
      </c>
      <c r="I54" s="5">
        <v>52</v>
      </c>
      <c r="J54" s="5">
        <v>43</v>
      </c>
      <c r="K54" s="5">
        <v>47</v>
      </c>
      <c r="L54" s="5">
        <v>41</v>
      </c>
      <c r="M54" s="5">
        <v>47</v>
      </c>
      <c r="N54" s="5">
        <v>551</v>
      </c>
      <c r="O54" s="5">
        <v>61</v>
      </c>
      <c r="P54" s="5">
        <v>61</v>
      </c>
      <c r="T54" s="48" t="str">
        <f t="shared" si="33"/>
        <v>PAY2</v>
      </c>
      <c r="U54" s="48">
        <f t="shared" si="18"/>
        <v>60</v>
      </c>
      <c r="V54" s="48">
        <f t="shared" si="19"/>
        <v>61</v>
      </c>
      <c r="W54" s="48">
        <f t="shared" si="20"/>
        <v>54</v>
      </c>
      <c r="X54" s="48">
        <f t="shared" si="21"/>
        <v>30</v>
      </c>
      <c r="Y54" s="48">
        <f t="shared" si="22"/>
        <v>32</v>
      </c>
      <c r="Z54" s="48">
        <f t="shared" si="23"/>
        <v>31</v>
      </c>
      <c r="AA54" s="48">
        <f t="shared" si="24"/>
        <v>53</v>
      </c>
      <c r="AB54" s="48">
        <f t="shared" si="25"/>
        <v>52</v>
      </c>
      <c r="AC54" s="48">
        <f t="shared" si="26"/>
        <v>43</v>
      </c>
      <c r="AD54" s="48">
        <f t="shared" si="27"/>
        <v>47</v>
      </c>
      <c r="AE54" s="48">
        <f t="shared" si="28"/>
        <v>41</v>
      </c>
      <c r="AF54" s="48">
        <f t="shared" si="29"/>
        <v>47</v>
      </c>
      <c r="AG54" s="48">
        <f t="shared" si="30"/>
        <v>551</v>
      </c>
      <c r="AH54" s="48">
        <f t="shared" si="31"/>
        <v>61</v>
      </c>
      <c r="AI54" s="5">
        <f t="shared" si="32"/>
        <v>61</v>
      </c>
      <c r="AJ54" s="24">
        <f t="shared" si="34"/>
        <v>3.0272952853598014E-2</v>
      </c>
    </row>
    <row r="55" spans="1:36">
      <c r="A55" s="6" t="s">
        <v>316</v>
      </c>
      <c r="B55" s="5">
        <v>44</v>
      </c>
      <c r="C55" s="5">
        <v>31</v>
      </c>
      <c r="D55" s="5">
        <v>17</v>
      </c>
      <c r="E55" s="5"/>
      <c r="F55" s="5">
        <v>9</v>
      </c>
      <c r="G55" s="5">
        <v>21</v>
      </c>
      <c r="H55" s="5"/>
      <c r="I55" s="5"/>
      <c r="J55" s="5">
        <v>17</v>
      </c>
      <c r="K55" s="5">
        <v>37</v>
      </c>
      <c r="L55" s="5">
        <v>28</v>
      </c>
      <c r="M55" s="5">
        <v>19</v>
      </c>
      <c r="N55" s="5">
        <v>223</v>
      </c>
      <c r="O55" s="5">
        <v>58</v>
      </c>
      <c r="P55" s="5">
        <v>58</v>
      </c>
      <c r="T55" s="48" t="str">
        <f t="shared" si="33"/>
        <v>JS32</v>
      </c>
      <c r="U55" s="48">
        <f t="shared" si="18"/>
        <v>44</v>
      </c>
      <c r="V55" s="48">
        <f t="shared" si="19"/>
        <v>31</v>
      </c>
      <c r="W55" s="48">
        <f t="shared" si="20"/>
        <v>17</v>
      </c>
      <c r="X55" s="48">
        <f t="shared" si="21"/>
        <v>0</v>
      </c>
      <c r="Y55" s="48">
        <f t="shared" si="22"/>
        <v>9</v>
      </c>
      <c r="Z55" s="48">
        <f t="shared" si="23"/>
        <v>21</v>
      </c>
      <c r="AA55" s="48">
        <f t="shared" si="24"/>
        <v>0</v>
      </c>
      <c r="AB55" s="48">
        <f t="shared" si="25"/>
        <v>0</v>
      </c>
      <c r="AC55" s="48">
        <f t="shared" si="26"/>
        <v>17</v>
      </c>
      <c r="AD55" s="48">
        <f t="shared" si="27"/>
        <v>37</v>
      </c>
      <c r="AE55" s="48">
        <f t="shared" si="28"/>
        <v>28</v>
      </c>
      <c r="AF55" s="48">
        <f t="shared" si="29"/>
        <v>19</v>
      </c>
      <c r="AG55" s="48">
        <f t="shared" si="30"/>
        <v>223</v>
      </c>
      <c r="AH55" s="48">
        <f t="shared" si="31"/>
        <v>58</v>
      </c>
      <c r="AI55" s="5">
        <f t="shared" si="32"/>
        <v>58</v>
      </c>
      <c r="AJ55" s="24">
        <f t="shared" si="34"/>
        <v>2.8784119106699754E-2</v>
      </c>
    </row>
    <row r="56" spans="1:36">
      <c r="A56" s="6" t="s">
        <v>289</v>
      </c>
      <c r="B56" s="5">
        <v>103</v>
      </c>
      <c r="C56" s="5">
        <v>42</v>
      </c>
      <c r="D56" s="5">
        <v>85</v>
      </c>
      <c r="E56" s="5"/>
      <c r="F56" s="5"/>
      <c r="G56" s="5">
        <v>79</v>
      </c>
      <c r="H56" s="5">
        <v>50</v>
      </c>
      <c r="I56" s="5">
        <v>32</v>
      </c>
      <c r="J56" s="5">
        <v>42</v>
      </c>
      <c r="K56" s="5">
        <v>16</v>
      </c>
      <c r="L56" s="5">
        <v>15</v>
      </c>
      <c r="M56" s="5">
        <v>43</v>
      </c>
      <c r="N56" s="5">
        <v>507</v>
      </c>
      <c r="O56" s="5">
        <v>36</v>
      </c>
      <c r="P56" s="5">
        <v>36</v>
      </c>
      <c r="T56" s="48" t="str">
        <f t="shared" si="33"/>
        <v>BK17</v>
      </c>
      <c r="U56" s="48">
        <f t="shared" si="18"/>
        <v>103</v>
      </c>
      <c r="V56" s="48">
        <f t="shared" si="19"/>
        <v>42</v>
      </c>
      <c r="W56" s="48">
        <f t="shared" si="20"/>
        <v>85</v>
      </c>
      <c r="X56" s="48">
        <f t="shared" si="21"/>
        <v>0</v>
      </c>
      <c r="Y56" s="48">
        <f t="shared" si="22"/>
        <v>0</v>
      </c>
      <c r="Z56" s="48">
        <f t="shared" si="23"/>
        <v>79</v>
      </c>
      <c r="AA56" s="48">
        <f t="shared" si="24"/>
        <v>50</v>
      </c>
      <c r="AB56" s="48">
        <f t="shared" si="25"/>
        <v>32</v>
      </c>
      <c r="AC56" s="48">
        <f t="shared" si="26"/>
        <v>42</v>
      </c>
      <c r="AD56" s="48">
        <f t="shared" si="27"/>
        <v>16</v>
      </c>
      <c r="AE56" s="48">
        <f t="shared" si="28"/>
        <v>15</v>
      </c>
      <c r="AF56" s="48">
        <f t="shared" si="29"/>
        <v>43</v>
      </c>
      <c r="AG56" s="48">
        <f t="shared" si="30"/>
        <v>507</v>
      </c>
      <c r="AH56" s="48">
        <f t="shared" si="31"/>
        <v>36</v>
      </c>
      <c r="AI56" s="5">
        <f t="shared" si="32"/>
        <v>36</v>
      </c>
      <c r="AJ56" s="24">
        <f t="shared" si="34"/>
        <v>1.7866004962779156E-2</v>
      </c>
    </row>
    <row r="57" spans="1:36">
      <c r="A57" s="6" t="s">
        <v>227</v>
      </c>
      <c r="B57" s="5"/>
      <c r="C57" s="5"/>
      <c r="D57" s="5">
        <v>1</v>
      </c>
      <c r="E57" s="5">
        <v>2</v>
      </c>
      <c r="F57" s="5">
        <v>15</v>
      </c>
      <c r="G57" s="5">
        <v>22</v>
      </c>
      <c r="H57" s="5">
        <v>10</v>
      </c>
      <c r="I57" s="5">
        <v>24</v>
      </c>
      <c r="J57" s="5">
        <v>16</v>
      </c>
      <c r="K57" s="5">
        <v>26</v>
      </c>
      <c r="L57" s="5">
        <v>36</v>
      </c>
      <c r="M57" s="5">
        <v>40</v>
      </c>
      <c r="N57" s="5">
        <v>192</v>
      </c>
      <c r="O57" s="5">
        <v>31</v>
      </c>
      <c r="P57" s="5">
        <v>31</v>
      </c>
      <c r="T57" s="48" t="str">
        <f t="shared" si="33"/>
        <v>PA31</v>
      </c>
      <c r="U57" s="48">
        <f t="shared" si="18"/>
        <v>0</v>
      </c>
      <c r="V57" s="48">
        <f t="shared" si="19"/>
        <v>0</v>
      </c>
      <c r="W57" s="48">
        <f t="shared" si="20"/>
        <v>1</v>
      </c>
      <c r="X57" s="48">
        <f t="shared" si="21"/>
        <v>2</v>
      </c>
      <c r="Y57" s="48">
        <f t="shared" si="22"/>
        <v>15</v>
      </c>
      <c r="Z57" s="48">
        <f t="shared" si="23"/>
        <v>22</v>
      </c>
      <c r="AA57" s="48">
        <f t="shared" si="24"/>
        <v>10</v>
      </c>
      <c r="AB57" s="48">
        <f t="shared" si="25"/>
        <v>24</v>
      </c>
      <c r="AC57" s="48">
        <f t="shared" si="26"/>
        <v>16</v>
      </c>
      <c r="AD57" s="48">
        <f t="shared" si="27"/>
        <v>26</v>
      </c>
      <c r="AE57" s="48">
        <f t="shared" si="28"/>
        <v>36</v>
      </c>
      <c r="AF57" s="48">
        <f t="shared" si="29"/>
        <v>40</v>
      </c>
      <c r="AG57" s="48">
        <f t="shared" si="30"/>
        <v>192</v>
      </c>
      <c r="AH57" s="48">
        <f t="shared" si="31"/>
        <v>31</v>
      </c>
      <c r="AI57" s="5">
        <f t="shared" si="32"/>
        <v>31</v>
      </c>
      <c r="AJ57" s="24">
        <f t="shared" si="34"/>
        <v>1.5384615384615385E-2</v>
      </c>
    </row>
    <row r="58" spans="1:36">
      <c r="A58" s="6" t="s">
        <v>266</v>
      </c>
      <c r="B58" s="5"/>
      <c r="C58" s="5">
        <v>3</v>
      </c>
      <c r="D58" s="5">
        <v>1</v>
      </c>
      <c r="E58" s="5">
        <v>30</v>
      </c>
      <c r="F58" s="5">
        <v>71</v>
      </c>
      <c r="G58" s="5">
        <v>28</v>
      </c>
      <c r="H58" s="5"/>
      <c r="I58" s="5"/>
      <c r="J58" s="5">
        <v>6</v>
      </c>
      <c r="K58" s="5">
        <v>9</v>
      </c>
      <c r="L58" s="5">
        <v>17</v>
      </c>
      <c r="M58" s="5">
        <v>18</v>
      </c>
      <c r="N58" s="5">
        <v>183</v>
      </c>
      <c r="O58" s="5">
        <v>27</v>
      </c>
      <c r="P58" s="5">
        <v>27</v>
      </c>
      <c r="T58" s="48" t="str">
        <f t="shared" si="33"/>
        <v>LJ45</v>
      </c>
      <c r="U58" s="48">
        <f t="shared" si="18"/>
        <v>0</v>
      </c>
      <c r="V58" s="48">
        <f t="shared" si="19"/>
        <v>3</v>
      </c>
      <c r="W58" s="48">
        <f t="shared" si="20"/>
        <v>1</v>
      </c>
      <c r="X58" s="48">
        <f t="shared" si="21"/>
        <v>30</v>
      </c>
      <c r="Y58" s="48">
        <f t="shared" si="22"/>
        <v>71</v>
      </c>
      <c r="Z58" s="48">
        <f t="shared" si="23"/>
        <v>28</v>
      </c>
      <c r="AA58" s="48">
        <f t="shared" si="24"/>
        <v>0</v>
      </c>
      <c r="AB58" s="48">
        <f t="shared" si="25"/>
        <v>0</v>
      </c>
      <c r="AC58" s="48">
        <f t="shared" si="26"/>
        <v>6</v>
      </c>
      <c r="AD58" s="48">
        <f t="shared" si="27"/>
        <v>9</v>
      </c>
      <c r="AE58" s="48">
        <f t="shared" si="28"/>
        <v>17</v>
      </c>
      <c r="AF58" s="48">
        <f t="shared" si="29"/>
        <v>18</v>
      </c>
      <c r="AG58" s="48">
        <f t="shared" si="30"/>
        <v>183</v>
      </c>
      <c r="AH58" s="48">
        <f t="shared" si="31"/>
        <v>27</v>
      </c>
      <c r="AI58" s="5">
        <f t="shared" si="32"/>
        <v>27</v>
      </c>
      <c r="AJ58" s="24">
        <f t="shared" si="34"/>
        <v>1.3399503722084368E-2</v>
      </c>
    </row>
    <row r="59" spans="1:36">
      <c r="A59" s="6" t="s">
        <v>107</v>
      </c>
      <c r="B59" s="5">
        <v>30</v>
      </c>
      <c r="C59" s="5">
        <v>3</v>
      </c>
      <c r="D59" s="5">
        <v>3</v>
      </c>
      <c r="E59" s="5"/>
      <c r="F59" s="5">
        <v>6</v>
      </c>
      <c r="G59" s="5">
        <v>27</v>
      </c>
      <c r="H59" s="5">
        <v>24</v>
      </c>
      <c r="I59" s="5">
        <v>33</v>
      </c>
      <c r="J59" s="5">
        <v>24</v>
      </c>
      <c r="K59" s="5">
        <v>15</v>
      </c>
      <c r="L59" s="5">
        <v>27</v>
      </c>
      <c r="M59" s="5">
        <v>24</v>
      </c>
      <c r="N59" s="5">
        <v>216</v>
      </c>
      <c r="O59" s="5">
        <v>20</v>
      </c>
      <c r="P59" s="5">
        <v>20</v>
      </c>
      <c r="T59" s="48" t="str">
        <f t="shared" si="33"/>
        <v>C414</v>
      </c>
      <c r="U59" s="48">
        <f t="shared" si="18"/>
        <v>30</v>
      </c>
      <c r="V59" s="48">
        <f t="shared" si="19"/>
        <v>3</v>
      </c>
      <c r="W59" s="48">
        <f t="shared" si="20"/>
        <v>3</v>
      </c>
      <c r="X59" s="48">
        <f t="shared" si="21"/>
        <v>0</v>
      </c>
      <c r="Y59" s="48">
        <f t="shared" si="22"/>
        <v>6</v>
      </c>
      <c r="Z59" s="48">
        <f t="shared" si="23"/>
        <v>27</v>
      </c>
      <c r="AA59" s="48">
        <f t="shared" si="24"/>
        <v>24</v>
      </c>
      <c r="AB59" s="48">
        <f t="shared" si="25"/>
        <v>33</v>
      </c>
      <c r="AC59" s="48">
        <f t="shared" si="26"/>
        <v>24</v>
      </c>
      <c r="AD59" s="48">
        <f t="shared" si="27"/>
        <v>15</v>
      </c>
      <c r="AE59" s="48">
        <f t="shared" si="28"/>
        <v>27</v>
      </c>
      <c r="AF59" s="48">
        <f t="shared" si="29"/>
        <v>24</v>
      </c>
      <c r="AG59" s="48">
        <f t="shared" si="30"/>
        <v>216</v>
      </c>
      <c r="AH59" s="48">
        <f t="shared" si="31"/>
        <v>20</v>
      </c>
      <c r="AI59" s="5">
        <f t="shared" si="32"/>
        <v>20</v>
      </c>
      <c r="AJ59" s="24">
        <f t="shared" si="34"/>
        <v>9.9255583126550868E-3</v>
      </c>
    </row>
    <row r="60" spans="1:36">
      <c r="A60" s="6" t="s">
        <v>91</v>
      </c>
      <c r="B60" s="5"/>
      <c r="C60" s="5">
        <v>0</v>
      </c>
      <c r="D60" s="5"/>
      <c r="E60" s="5"/>
      <c r="F60" s="5">
        <v>12</v>
      </c>
      <c r="G60" s="5">
        <v>0</v>
      </c>
      <c r="H60" s="5"/>
      <c r="I60" s="5"/>
      <c r="J60" s="5">
        <v>7</v>
      </c>
      <c r="K60" s="5"/>
      <c r="L60" s="5"/>
      <c r="M60" s="5"/>
      <c r="N60" s="5">
        <v>19</v>
      </c>
      <c r="O60" s="5">
        <v>18</v>
      </c>
      <c r="P60" s="5">
        <v>18</v>
      </c>
      <c r="T60" s="48" t="str">
        <f t="shared" si="33"/>
        <v>PA23</v>
      </c>
      <c r="U60" s="48">
        <f t="shared" si="18"/>
        <v>0</v>
      </c>
      <c r="V60" s="48">
        <f t="shared" si="19"/>
        <v>0</v>
      </c>
      <c r="W60" s="48">
        <f t="shared" si="20"/>
        <v>0</v>
      </c>
      <c r="X60" s="48">
        <f t="shared" si="21"/>
        <v>0</v>
      </c>
      <c r="Y60" s="48">
        <f t="shared" si="22"/>
        <v>12</v>
      </c>
      <c r="Z60" s="48">
        <f t="shared" si="23"/>
        <v>0</v>
      </c>
      <c r="AA60" s="48">
        <f t="shared" si="24"/>
        <v>0</v>
      </c>
      <c r="AB60" s="48">
        <f t="shared" si="25"/>
        <v>0</v>
      </c>
      <c r="AC60" s="48">
        <f t="shared" si="26"/>
        <v>7</v>
      </c>
      <c r="AD60" s="48">
        <f t="shared" si="27"/>
        <v>0</v>
      </c>
      <c r="AE60" s="48">
        <f t="shared" si="28"/>
        <v>0</v>
      </c>
      <c r="AF60" s="48">
        <f t="shared" si="29"/>
        <v>0</v>
      </c>
      <c r="AG60" s="48">
        <f t="shared" si="30"/>
        <v>19</v>
      </c>
      <c r="AH60" s="48">
        <f t="shared" si="31"/>
        <v>18</v>
      </c>
      <c r="AI60" s="5">
        <f t="shared" si="32"/>
        <v>18</v>
      </c>
      <c r="AJ60" s="24">
        <f t="shared" si="34"/>
        <v>8.9330024813895782E-3</v>
      </c>
    </row>
    <row r="61" spans="1:36">
      <c r="A61" s="6" t="s">
        <v>216</v>
      </c>
      <c r="B61" s="5"/>
      <c r="C61" s="5">
        <v>6</v>
      </c>
      <c r="D61" s="5">
        <v>2</v>
      </c>
      <c r="E61" s="5"/>
      <c r="F61" s="5"/>
      <c r="G61" s="5"/>
      <c r="H61" s="5">
        <v>5</v>
      </c>
      <c r="I61" s="5">
        <v>5</v>
      </c>
      <c r="J61" s="5">
        <v>2</v>
      </c>
      <c r="K61" s="5">
        <v>13</v>
      </c>
      <c r="L61" s="5">
        <v>3933</v>
      </c>
      <c r="M61" s="5">
        <v>20</v>
      </c>
      <c r="N61" s="5">
        <v>3986</v>
      </c>
      <c r="O61" s="5">
        <v>15</v>
      </c>
      <c r="P61" s="5">
        <v>15</v>
      </c>
      <c r="T61" s="48" t="str">
        <f t="shared" si="33"/>
        <v>C180</v>
      </c>
      <c r="U61" s="48">
        <f t="shared" si="18"/>
        <v>0</v>
      </c>
      <c r="V61" s="48">
        <f t="shared" si="19"/>
        <v>6</v>
      </c>
      <c r="W61" s="48">
        <f t="shared" si="20"/>
        <v>2</v>
      </c>
      <c r="X61" s="48">
        <f t="shared" si="21"/>
        <v>0</v>
      </c>
      <c r="Y61" s="48">
        <f t="shared" si="22"/>
        <v>0</v>
      </c>
      <c r="Z61" s="48">
        <f t="shared" si="23"/>
        <v>0</v>
      </c>
      <c r="AA61" s="48">
        <f t="shared" si="24"/>
        <v>5</v>
      </c>
      <c r="AB61" s="48">
        <f t="shared" si="25"/>
        <v>5</v>
      </c>
      <c r="AC61" s="48">
        <f t="shared" si="26"/>
        <v>2</v>
      </c>
      <c r="AD61" s="48">
        <f t="shared" si="27"/>
        <v>13</v>
      </c>
      <c r="AE61" s="48">
        <f t="shared" si="28"/>
        <v>3933</v>
      </c>
      <c r="AF61" s="48">
        <f t="shared" si="29"/>
        <v>20</v>
      </c>
      <c r="AG61" s="48">
        <f t="shared" si="30"/>
        <v>3986</v>
      </c>
      <c r="AH61" s="48">
        <f t="shared" si="31"/>
        <v>15</v>
      </c>
      <c r="AI61" s="5">
        <f t="shared" si="32"/>
        <v>15</v>
      </c>
      <c r="AJ61" s="24">
        <f t="shared" si="34"/>
        <v>7.4441687344913151E-3</v>
      </c>
    </row>
    <row r="62" spans="1:36">
      <c r="A62" s="6" t="s">
        <v>97</v>
      </c>
      <c r="B62" s="5">
        <v>2</v>
      </c>
      <c r="C62" s="5">
        <v>7</v>
      </c>
      <c r="D62" s="5">
        <v>4</v>
      </c>
      <c r="E62" s="5"/>
      <c r="F62" s="5">
        <v>2</v>
      </c>
      <c r="G62" s="5">
        <v>6</v>
      </c>
      <c r="H62" s="5">
        <v>8</v>
      </c>
      <c r="I62" s="5">
        <v>5</v>
      </c>
      <c r="J62" s="5">
        <v>7</v>
      </c>
      <c r="K62" s="5">
        <v>7</v>
      </c>
      <c r="L62" s="5">
        <v>5</v>
      </c>
      <c r="M62" s="5">
        <v>1</v>
      </c>
      <c r="N62" s="5">
        <v>54</v>
      </c>
      <c r="O62" s="5">
        <v>3</v>
      </c>
      <c r="P62" s="5">
        <v>3</v>
      </c>
      <c r="T62" s="48" t="str">
        <f t="shared" si="33"/>
        <v>LJ31</v>
      </c>
      <c r="U62" s="48">
        <f t="shared" si="18"/>
        <v>2</v>
      </c>
      <c r="V62" s="48">
        <f t="shared" si="19"/>
        <v>7</v>
      </c>
      <c r="W62" s="48">
        <f t="shared" si="20"/>
        <v>4</v>
      </c>
      <c r="X62" s="48">
        <f t="shared" si="21"/>
        <v>0</v>
      </c>
      <c r="Y62" s="48">
        <f t="shared" si="22"/>
        <v>2</v>
      </c>
      <c r="Z62" s="48">
        <f t="shared" si="23"/>
        <v>6</v>
      </c>
      <c r="AA62" s="48">
        <f t="shared" si="24"/>
        <v>8</v>
      </c>
      <c r="AB62" s="48">
        <f t="shared" si="25"/>
        <v>5</v>
      </c>
      <c r="AC62" s="48">
        <f t="shared" si="26"/>
        <v>7</v>
      </c>
      <c r="AD62" s="48">
        <f t="shared" si="27"/>
        <v>7</v>
      </c>
      <c r="AE62" s="48">
        <f t="shared" si="28"/>
        <v>5</v>
      </c>
      <c r="AF62" s="48">
        <f t="shared" si="29"/>
        <v>1</v>
      </c>
      <c r="AG62" s="48">
        <f t="shared" si="30"/>
        <v>54</v>
      </c>
      <c r="AH62" s="48">
        <f t="shared" si="31"/>
        <v>3</v>
      </c>
      <c r="AI62" s="5">
        <f t="shared" si="32"/>
        <v>3</v>
      </c>
      <c r="AJ62" s="24">
        <f t="shared" si="34"/>
        <v>1.488833746898263E-3</v>
      </c>
    </row>
    <row r="63" spans="1:36">
      <c r="A63" s="6" t="s">
        <v>653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>
        <v>2</v>
      </c>
      <c r="P63" s="5">
        <v>2</v>
      </c>
      <c r="T63" s="48" t="str">
        <f t="shared" si="33"/>
        <v>C340</v>
      </c>
      <c r="U63" s="48">
        <f t="shared" si="18"/>
        <v>0</v>
      </c>
      <c r="V63" s="48">
        <f t="shared" si="19"/>
        <v>0</v>
      </c>
      <c r="W63" s="48">
        <f t="shared" si="20"/>
        <v>0</v>
      </c>
      <c r="X63" s="48">
        <f t="shared" si="21"/>
        <v>0</v>
      </c>
      <c r="Y63" s="48">
        <f t="shared" si="22"/>
        <v>0</v>
      </c>
      <c r="Z63" s="48">
        <f t="shared" si="23"/>
        <v>0</v>
      </c>
      <c r="AA63" s="48">
        <f t="shared" si="24"/>
        <v>0</v>
      </c>
      <c r="AB63" s="48">
        <f t="shared" si="25"/>
        <v>0</v>
      </c>
      <c r="AC63" s="48">
        <f t="shared" si="26"/>
        <v>0</v>
      </c>
      <c r="AD63" s="48">
        <f t="shared" si="27"/>
        <v>0</v>
      </c>
      <c r="AE63" s="48">
        <f t="shared" si="28"/>
        <v>0</v>
      </c>
      <c r="AF63" s="48">
        <f t="shared" si="29"/>
        <v>0</v>
      </c>
      <c r="AG63" s="48">
        <f t="shared" si="30"/>
        <v>0</v>
      </c>
      <c r="AH63" s="48">
        <f t="shared" si="31"/>
        <v>2</v>
      </c>
      <c r="AI63" s="5">
        <f t="shared" si="32"/>
        <v>2</v>
      </c>
      <c r="AJ63" s="24">
        <f t="shared" si="34"/>
        <v>9.9255583126550868E-4</v>
      </c>
    </row>
    <row r="64" spans="1:36">
      <c r="A64" s="6" t="s">
        <v>321</v>
      </c>
      <c r="B64" s="5">
        <v>39</v>
      </c>
      <c r="C64" s="5">
        <v>30</v>
      </c>
      <c r="D64" s="5">
        <v>29</v>
      </c>
      <c r="E64" s="5">
        <v>49</v>
      </c>
      <c r="F64" s="5"/>
      <c r="G64" s="5"/>
      <c r="H64" s="5"/>
      <c r="I64" s="5"/>
      <c r="J64" s="5">
        <v>31</v>
      </c>
      <c r="K64" s="5">
        <v>34</v>
      </c>
      <c r="L64" s="5">
        <v>17</v>
      </c>
      <c r="M64" s="5">
        <v>36</v>
      </c>
      <c r="N64" s="5">
        <v>265</v>
      </c>
      <c r="O64" s="5"/>
      <c r="P64" s="5"/>
      <c r="T64" s="48" t="str">
        <f t="shared" si="33"/>
        <v>P32R</v>
      </c>
      <c r="U64" s="48">
        <f t="shared" si="18"/>
        <v>39</v>
      </c>
      <c r="V64" s="48">
        <f t="shared" si="19"/>
        <v>30</v>
      </c>
      <c r="W64" s="48">
        <f t="shared" si="20"/>
        <v>29</v>
      </c>
      <c r="X64" s="48">
        <f t="shared" si="21"/>
        <v>49</v>
      </c>
      <c r="Y64" s="48">
        <f t="shared" si="22"/>
        <v>0</v>
      </c>
      <c r="Z64" s="48">
        <f t="shared" si="23"/>
        <v>0</v>
      </c>
      <c r="AA64" s="48">
        <f t="shared" si="24"/>
        <v>0</v>
      </c>
      <c r="AB64" s="48">
        <f t="shared" si="25"/>
        <v>0</v>
      </c>
      <c r="AC64" s="48">
        <f t="shared" si="26"/>
        <v>31</v>
      </c>
      <c r="AD64" s="48">
        <f t="shared" si="27"/>
        <v>34</v>
      </c>
      <c r="AE64" s="48">
        <f t="shared" si="28"/>
        <v>17</v>
      </c>
      <c r="AF64" s="48">
        <f t="shared" si="29"/>
        <v>36</v>
      </c>
      <c r="AG64" s="48">
        <f t="shared" si="30"/>
        <v>265</v>
      </c>
      <c r="AH64" s="48">
        <f t="shared" si="31"/>
        <v>0</v>
      </c>
      <c r="AI64" s="5">
        <f t="shared" si="32"/>
        <v>0</v>
      </c>
      <c r="AJ64" s="24">
        <f t="shared" si="34"/>
        <v>0</v>
      </c>
    </row>
    <row r="65" spans="1:36">
      <c r="A65" s="6" t="s">
        <v>186</v>
      </c>
      <c r="B65" s="5">
        <v>29</v>
      </c>
      <c r="C65" s="5">
        <v>13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>
        <v>42</v>
      </c>
      <c r="O65" s="5"/>
      <c r="P65" s="5"/>
      <c r="T65" s="48" t="str">
        <f t="shared" si="33"/>
        <v>T210</v>
      </c>
      <c r="U65" s="48">
        <f t="shared" si="18"/>
        <v>29</v>
      </c>
      <c r="V65" s="48">
        <f t="shared" si="19"/>
        <v>13</v>
      </c>
      <c r="W65" s="48">
        <f t="shared" si="20"/>
        <v>0</v>
      </c>
      <c r="X65" s="48">
        <f t="shared" si="21"/>
        <v>0</v>
      </c>
      <c r="Y65" s="48">
        <f t="shared" si="22"/>
        <v>0</v>
      </c>
      <c r="Z65" s="48">
        <f t="shared" si="23"/>
        <v>0</v>
      </c>
      <c r="AA65" s="48">
        <f t="shared" si="24"/>
        <v>0</v>
      </c>
      <c r="AB65" s="48">
        <f t="shared" si="25"/>
        <v>0</v>
      </c>
      <c r="AC65" s="48">
        <f t="shared" si="26"/>
        <v>0</v>
      </c>
      <c r="AD65" s="48">
        <f t="shared" si="27"/>
        <v>0</v>
      </c>
      <c r="AE65" s="48">
        <f t="shared" si="28"/>
        <v>0</v>
      </c>
      <c r="AF65" s="48">
        <f t="shared" si="29"/>
        <v>0</v>
      </c>
      <c r="AG65" s="48">
        <f t="shared" si="30"/>
        <v>42</v>
      </c>
      <c r="AH65" s="48">
        <f t="shared" si="31"/>
        <v>0</v>
      </c>
      <c r="AI65" s="5">
        <f t="shared" si="32"/>
        <v>0</v>
      </c>
      <c r="AJ65" s="24">
        <f t="shared" si="34"/>
        <v>0</v>
      </c>
    </row>
    <row r="66" spans="1:36">
      <c r="A66" s="6" t="s">
        <v>362</v>
      </c>
      <c r="B66" s="5"/>
      <c r="C66" s="5"/>
      <c r="D66" s="5">
        <v>1</v>
      </c>
      <c r="E66" s="5"/>
      <c r="F66" s="5"/>
      <c r="G66" s="5"/>
      <c r="H66" s="5"/>
      <c r="I66" s="5"/>
      <c r="J66" s="5"/>
      <c r="K66" s="5"/>
      <c r="L66" s="5"/>
      <c r="M66" s="5"/>
      <c r="N66" s="5">
        <v>1</v>
      </c>
      <c r="O66" s="5"/>
      <c r="P66" s="5"/>
      <c r="T66" s="48" t="str">
        <f t="shared" si="33"/>
        <v>C188</v>
      </c>
      <c r="U66" s="48">
        <f t="shared" si="18"/>
        <v>0</v>
      </c>
      <c r="V66" s="48">
        <f t="shared" si="19"/>
        <v>0</v>
      </c>
      <c r="W66" s="48">
        <f t="shared" si="20"/>
        <v>1</v>
      </c>
      <c r="X66" s="48">
        <f t="shared" si="21"/>
        <v>0</v>
      </c>
      <c r="Y66" s="48">
        <f t="shared" si="22"/>
        <v>0</v>
      </c>
      <c r="Z66" s="48">
        <f t="shared" si="23"/>
        <v>0</v>
      </c>
      <c r="AA66" s="48">
        <f t="shared" si="24"/>
        <v>0</v>
      </c>
      <c r="AB66" s="48">
        <f t="shared" si="25"/>
        <v>0</v>
      </c>
      <c r="AC66" s="48">
        <f t="shared" si="26"/>
        <v>0</v>
      </c>
      <c r="AD66" s="48">
        <f t="shared" si="27"/>
        <v>0</v>
      </c>
      <c r="AE66" s="48">
        <f t="shared" si="28"/>
        <v>0</v>
      </c>
      <c r="AF66" s="48">
        <f t="shared" si="29"/>
        <v>0</v>
      </c>
      <c r="AG66" s="48">
        <f t="shared" si="30"/>
        <v>1</v>
      </c>
      <c r="AH66" s="48">
        <f t="shared" si="31"/>
        <v>0</v>
      </c>
      <c r="AI66" s="5">
        <f t="shared" si="32"/>
        <v>0</v>
      </c>
      <c r="AJ66" s="24">
        <f t="shared" si="34"/>
        <v>0</v>
      </c>
    </row>
    <row r="67" spans="1:36">
      <c r="A67" s="6" t="s">
        <v>212</v>
      </c>
      <c r="B67" s="5"/>
      <c r="C67" s="5"/>
      <c r="D67" s="5"/>
      <c r="E67" s="5"/>
      <c r="F67" s="5"/>
      <c r="G67" s="5">
        <v>33</v>
      </c>
      <c r="H67" s="5">
        <v>28</v>
      </c>
      <c r="I67" s="5">
        <v>14</v>
      </c>
      <c r="J67" s="5">
        <v>29</v>
      </c>
      <c r="K67" s="5">
        <v>22</v>
      </c>
      <c r="L67" s="5">
        <v>33</v>
      </c>
      <c r="M67" s="5">
        <v>10</v>
      </c>
      <c r="N67" s="5">
        <v>169</v>
      </c>
      <c r="O67" s="5"/>
      <c r="P67" s="5"/>
      <c r="T67" s="48" t="str">
        <f t="shared" si="33"/>
        <v>C207</v>
      </c>
      <c r="U67" s="48">
        <f t="shared" si="18"/>
        <v>0</v>
      </c>
      <c r="V67" s="48">
        <f t="shared" si="19"/>
        <v>0</v>
      </c>
      <c r="W67" s="48">
        <f t="shared" si="20"/>
        <v>0</v>
      </c>
      <c r="X67" s="48">
        <f t="shared" si="21"/>
        <v>0</v>
      </c>
      <c r="Y67" s="48">
        <f t="shared" si="22"/>
        <v>0</v>
      </c>
      <c r="Z67" s="48">
        <f t="shared" si="23"/>
        <v>33</v>
      </c>
      <c r="AA67" s="48">
        <f t="shared" si="24"/>
        <v>28</v>
      </c>
      <c r="AB67" s="48">
        <f t="shared" si="25"/>
        <v>14</v>
      </c>
      <c r="AC67" s="48">
        <f t="shared" si="26"/>
        <v>29</v>
      </c>
      <c r="AD67" s="48">
        <f t="shared" si="27"/>
        <v>22</v>
      </c>
      <c r="AE67" s="48">
        <f t="shared" si="28"/>
        <v>33</v>
      </c>
      <c r="AF67" s="48">
        <f t="shared" si="29"/>
        <v>10</v>
      </c>
      <c r="AG67" s="48">
        <f t="shared" si="30"/>
        <v>169</v>
      </c>
      <c r="AH67" s="48">
        <f t="shared" si="31"/>
        <v>0</v>
      </c>
      <c r="AI67" s="5">
        <f t="shared" si="32"/>
        <v>0</v>
      </c>
      <c r="AJ67" s="24">
        <f t="shared" si="34"/>
        <v>0</v>
      </c>
    </row>
    <row r="68" spans="1:36">
      <c r="A68" s="6" t="s">
        <v>377</v>
      </c>
      <c r="B68" s="5"/>
      <c r="C68" s="5"/>
      <c r="D68" s="5"/>
      <c r="E68" s="5"/>
      <c r="F68" s="5"/>
      <c r="G68" s="5">
        <v>8</v>
      </c>
      <c r="H68" s="5"/>
      <c r="I68" s="5"/>
      <c r="J68" s="5"/>
      <c r="K68" s="5"/>
      <c r="L68" s="5"/>
      <c r="M68" s="5"/>
      <c r="N68" s="5">
        <v>8</v>
      </c>
      <c r="O68" s="5"/>
      <c r="P68" s="5"/>
      <c r="T68" s="48" t="str">
        <f t="shared" si="33"/>
        <v>L410</v>
      </c>
      <c r="U68" s="48">
        <f t="shared" si="18"/>
        <v>0</v>
      </c>
      <c r="V68" s="48">
        <f t="shared" si="19"/>
        <v>0</v>
      </c>
      <c r="W68" s="48">
        <f t="shared" si="20"/>
        <v>0</v>
      </c>
      <c r="X68" s="48">
        <f t="shared" si="21"/>
        <v>0</v>
      </c>
      <c r="Y68" s="48">
        <f t="shared" si="22"/>
        <v>0</v>
      </c>
      <c r="Z68" s="48">
        <f t="shared" si="23"/>
        <v>8</v>
      </c>
      <c r="AA68" s="48">
        <f t="shared" si="24"/>
        <v>0</v>
      </c>
      <c r="AB68" s="48">
        <f t="shared" si="25"/>
        <v>0</v>
      </c>
      <c r="AC68" s="48">
        <f t="shared" si="26"/>
        <v>0</v>
      </c>
      <c r="AD68" s="48">
        <f t="shared" si="27"/>
        <v>0</v>
      </c>
      <c r="AE68" s="48">
        <f t="shared" si="28"/>
        <v>0</v>
      </c>
      <c r="AF68" s="48">
        <f t="shared" si="29"/>
        <v>0</v>
      </c>
      <c r="AG68" s="48">
        <f t="shared" si="30"/>
        <v>8</v>
      </c>
      <c r="AH68" s="48">
        <f t="shared" si="31"/>
        <v>0</v>
      </c>
      <c r="AI68" s="5">
        <f t="shared" si="32"/>
        <v>0</v>
      </c>
      <c r="AJ68" s="24">
        <f t="shared" si="34"/>
        <v>0</v>
      </c>
    </row>
    <row r="69" spans="1:36">
      <c r="A69" s="6" t="s">
        <v>207</v>
      </c>
      <c r="B69" s="5"/>
      <c r="C69" s="5"/>
      <c r="D69" s="5"/>
      <c r="E69" s="5"/>
      <c r="F69" s="5"/>
      <c r="G69" s="5">
        <v>2</v>
      </c>
      <c r="H69" s="5">
        <v>17</v>
      </c>
      <c r="I69" s="5">
        <v>5</v>
      </c>
      <c r="J69" s="5"/>
      <c r="K69" s="5"/>
      <c r="L69" s="5"/>
      <c r="M69" s="5"/>
      <c r="N69" s="5">
        <v>24</v>
      </c>
      <c r="O69" s="5"/>
      <c r="P69" s="5"/>
      <c r="T69" s="48" t="str">
        <f t="shared" si="33"/>
        <v>BN2P</v>
      </c>
      <c r="U69" s="48">
        <f t="shared" si="18"/>
        <v>0</v>
      </c>
      <c r="V69" s="48">
        <f t="shared" si="19"/>
        <v>0</v>
      </c>
      <c r="W69" s="48">
        <f t="shared" si="20"/>
        <v>0</v>
      </c>
      <c r="X69" s="48">
        <f t="shared" si="21"/>
        <v>0</v>
      </c>
      <c r="Y69" s="48">
        <f t="shared" si="22"/>
        <v>0</v>
      </c>
      <c r="Z69" s="48">
        <f t="shared" si="23"/>
        <v>2</v>
      </c>
      <c r="AA69" s="48">
        <f t="shared" si="24"/>
        <v>17</v>
      </c>
      <c r="AB69" s="48">
        <f t="shared" si="25"/>
        <v>5</v>
      </c>
      <c r="AC69" s="48">
        <f t="shared" si="26"/>
        <v>0</v>
      </c>
      <c r="AD69" s="48">
        <f t="shared" si="27"/>
        <v>0</v>
      </c>
      <c r="AE69" s="48">
        <f t="shared" si="28"/>
        <v>0</v>
      </c>
      <c r="AF69" s="48">
        <f t="shared" si="29"/>
        <v>0</v>
      </c>
      <c r="AG69" s="48">
        <f t="shared" si="30"/>
        <v>24</v>
      </c>
      <c r="AH69" s="48">
        <f t="shared" si="31"/>
        <v>0</v>
      </c>
      <c r="AI69" s="5">
        <f t="shared" si="32"/>
        <v>0</v>
      </c>
      <c r="AJ69" s="24">
        <f t="shared" si="34"/>
        <v>0</v>
      </c>
    </row>
    <row r="70" spans="1:36">
      <c r="A70" s="6" t="s">
        <v>285</v>
      </c>
      <c r="B70" s="5">
        <v>265</v>
      </c>
      <c r="C70" s="5">
        <v>320</v>
      </c>
      <c r="D70" s="5"/>
      <c r="E70" s="5"/>
      <c r="F70" s="5">
        <v>150</v>
      </c>
      <c r="G70" s="5">
        <v>100</v>
      </c>
      <c r="H70" s="5">
        <v>5</v>
      </c>
      <c r="I70" s="5">
        <v>50</v>
      </c>
      <c r="J70" s="5">
        <v>52</v>
      </c>
      <c r="K70" s="5">
        <v>9</v>
      </c>
      <c r="L70" s="5">
        <v>10</v>
      </c>
      <c r="M70" s="5">
        <v>16</v>
      </c>
      <c r="N70" s="5">
        <v>977</v>
      </c>
      <c r="O70" s="5"/>
      <c r="P70" s="5"/>
      <c r="T70" s="48" t="str">
        <f t="shared" si="33"/>
        <v>AS50</v>
      </c>
      <c r="U70" s="48">
        <f t="shared" si="18"/>
        <v>265</v>
      </c>
      <c r="V70" s="48">
        <f t="shared" si="19"/>
        <v>320</v>
      </c>
      <c r="W70" s="48">
        <f t="shared" si="20"/>
        <v>0</v>
      </c>
      <c r="X70" s="48">
        <f t="shared" si="21"/>
        <v>0</v>
      </c>
      <c r="Y70" s="48">
        <f t="shared" si="22"/>
        <v>150</v>
      </c>
      <c r="Z70" s="48">
        <f t="shared" si="23"/>
        <v>100</v>
      </c>
      <c r="AA70" s="48">
        <f t="shared" si="24"/>
        <v>5</v>
      </c>
      <c r="AB70" s="48">
        <f t="shared" si="25"/>
        <v>50</v>
      </c>
      <c r="AC70" s="48">
        <f t="shared" si="26"/>
        <v>52</v>
      </c>
      <c r="AD70" s="48">
        <f t="shared" si="27"/>
        <v>9</v>
      </c>
      <c r="AE70" s="48">
        <f t="shared" si="28"/>
        <v>10</v>
      </c>
      <c r="AF70" s="48">
        <f t="shared" si="29"/>
        <v>16</v>
      </c>
      <c r="AG70" s="48">
        <f t="shared" si="30"/>
        <v>977</v>
      </c>
      <c r="AH70" s="48">
        <f t="shared" si="31"/>
        <v>0</v>
      </c>
      <c r="AI70" s="5">
        <f t="shared" si="32"/>
        <v>0</v>
      </c>
      <c r="AJ70" s="24">
        <f t="shared" si="34"/>
        <v>0</v>
      </c>
    </row>
    <row r="71" spans="1:36">
      <c r="A71" s="6" t="s">
        <v>233</v>
      </c>
      <c r="B71" s="5">
        <v>67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>
        <v>67</v>
      </c>
      <c r="O71" s="5"/>
      <c r="P71" s="5"/>
      <c r="T71" s="48" t="str">
        <f t="shared" si="33"/>
        <v>R44</v>
      </c>
      <c r="U71" s="48">
        <f t="shared" si="18"/>
        <v>67</v>
      </c>
      <c r="V71" s="48">
        <f t="shared" si="19"/>
        <v>0</v>
      </c>
      <c r="W71" s="48">
        <f t="shared" si="20"/>
        <v>0</v>
      </c>
      <c r="X71" s="48">
        <f t="shared" si="21"/>
        <v>0</v>
      </c>
      <c r="Y71" s="48">
        <f t="shared" si="22"/>
        <v>0</v>
      </c>
      <c r="Z71" s="48">
        <f t="shared" si="23"/>
        <v>0</v>
      </c>
      <c r="AA71" s="48">
        <f t="shared" si="24"/>
        <v>0</v>
      </c>
      <c r="AB71" s="48">
        <f t="shared" si="25"/>
        <v>0</v>
      </c>
      <c r="AC71" s="48">
        <f t="shared" si="26"/>
        <v>0</v>
      </c>
      <c r="AD71" s="48">
        <f t="shared" si="27"/>
        <v>0</v>
      </c>
      <c r="AE71" s="48">
        <f t="shared" si="28"/>
        <v>0</v>
      </c>
      <c r="AF71" s="48">
        <f t="shared" si="29"/>
        <v>0</v>
      </c>
      <c r="AG71" s="48">
        <f t="shared" si="30"/>
        <v>67</v>
      </c>
      <c r="AH71" s="48">
        <f t="shared" si="31"/>
        <v>0</v>
      </c>
      <c r="AI71" s="5">
        <f t="shared" si="32"/>
        <v>0</v>
      </c>
      <c r="AJ71" s="24">
        <f t="shared" si="34"/>
        <v>0</v>
      </c>
    </row>
    <row r="72" spans="1:36">
      <c r="A72" s="6" t="s">
        <v>279</v>
      </c>
      <c r="B72" s="5">
        <v>20</v>
      </c>
      <c r="C72" s="5">
        <v>6</v>
      </c>
      <c r="D72" s="5">
        <v>9</v>
      </c>
      <c r="E72" s="5"/>
      <c r="F72" s="5"/>
      <c r="G72" s="5">
        <v>10</v>
      </c>
      <c r="H72" s="5"/>
      <c r="I72" s="5"/>
      <c r="J72" s="5"/>
      <c r="K72" s="5"/>
      <c r="L72" s="5"/>
      <c r="M72" s="5"/>
      <c r="N72" s="5">
        <v>45</v>
      </c>
      <c r="O72" s="5"/>
      <c r="P72" s="5"/>
      <c r="T72" s="48" t="str">
        <f t="shared" si="33"/>
        <v>H500</v>
      </c>
      <c r="U72" s="48">
        <f t="shared" si="18"/>
        <v>20</v>
      </c>
      <c r="V72" s="48">
        <f t="shared" si="19"/>
        <v>6</v>
      </c>
      <c r="W72" s="48">
        <f t="shared" si="20"/>
        <v>9</v>
      </c>
      <c r="X72" s="48">
        <f t="shared" si="21"/>
        <v>0</v>
      </c>
      <c r="Y72" s="48">
        <f t="shared" si="22"/>
        <v>0</v>
      </c>
      <c r="Z72" s="48">
        <f t="shared" si="23"/>
        <v>10</v>
      </c>
      <c r="AA72" s="48">
        <f t="shared" si="24"/>
        <v>0</v>
      </c>
      <c r="AB72" s="48">
        <f t="shared" si="25"/>
        <v>0</v>
      </c>
      <c r="AC72" s="48">
        <f t="shared" si="26"/>
        <v>0</v>
      </c>
      <c r="AD72" s="48">
        <f t="shared" si="27"/>
        <v>0</v>
      </c>
      <c r="AE72" s="48">
        <f t="shared" si="28"/>
        <v>0</v>
      </c>
      <c r="AF72" s="48">
        <f t="shared" si="29"/>
        <v>0</v>
      </c>
      <c r="AG72" s="48">
        <f t="shared" si="30"/>
        <v>45</v>
      </c>
      <c r="AH72" s="48">
        <f t="shared" si="31"/>
        <v>0</v>
      </c>
      <c r="AI72" s="5">
        <f t="shared" si="32"/>
        <v>0</v>
      </c>
      <c r="AJ72" s="24">
        <f t="shared" si="34"/>
        <v>0</v>
      </c>
    </row>
    <row r="73" spans="1:36">
      <c r="A73" s="6" t="s">
        <v>333</v>
      </c>
      <c r="B73" s="5"/>
      <c r="C73" s="5">
        <v>4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>
        <v>4</v>
      </c>
      <c r="O73" s="5"/>
      <c r="P73" s="5"/>
      <c r="T73" s="48" t="str">
        <f t="shared" si="33"/>
        <v>C303</v>
      </c>
      <c r="U73" s="48">
        <f t="shared" si="18"/>
        <v>0</v>
      </c>
      <c r="V73" s="48">
        <f t="shared" si="19"/>
        <v>4</v>
      </c>
      <c r="W73" s="48">
        <f t="shared" si="20"/>
        <v>0</v>
      </c>
      <c r="X73" s="48">
        <f t="shared" si="21"/>
        <v>0</v>
      </c>
      <c r="Y73" s="48">
        <f t="shared" si="22"/>
        <v>0</v>
      </c>
      <c r="Z73" s="48">
        <f t="shared" si="23"/>
        <v>0</v>
      </c>
      <c r="AA73" s="48">
        <f t="shared" si="24"/>
        <v>0</v>
      </c>
      <c r="AB73" s="48">
        <f t="shared" si="25"/>
        <v>0</v>
      </c>
      <c r="AC73" s="48">
        <f t="shared" si="26"/>
        <v>0</v>
      </c>
      <c r="AD73" s="48">
        <f t="shared" si="27"/>
        <v>0</v>
      </c>
      <c r="AE73" s="48">
        <f t="shared" si="28"/>
        <v>0</v>
      </c>
      <c r="AF73" s="48">
        <f t="shared" si="29"/>
        <v>0</v>
      </c>
      <c r="AG73" s="48">
        <f t="shared" si="30"/>
        <v>4</v>
      </c>
      <c r="AH73" s="48">
        <f t="shared" si="31"/>
        <v>0</v>
      </c>
      <c r="AI73" s="5">
        <f t="shared" si="32"/>
        <v>0</v>
      </c>
      <c r="AJ73" s="24">
        <f t="shared" si="34"/>
        <v>0</v>
      </c>
    </row>
    <row r="74" spans="1:36">
      <c r="A74" s="6" t="s">
        <v>318</v>
      </c>
      <c r="B74" s="5"/>
      <c r="C74" s="5">
        <v>1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>
        <v>1</v>
      </c>
      <c r="O74" s="5"/>
      <c r="P74" s="5"/>
      <c r="T74" s="48" t="str">
        <f t="shared" si="33"/>
        <v>JS52</v>
      </c>
      <c r="U74" s="48">
        <f t="shared" si="18"/>
        <v>0</v>
      </c>
      <c r="V74" s="48">
        <f t="shared" si="19"/>
        <v>1</v>
      </c>
      <c r="W74" s="48">
        <f t="shared" si="20"/>
        <v>0</v>
      </c>
      <c r="X74" s="48">
        <f t="shared" si="21"/>
        <v>0</v>
      </c>
      <c r="Y74" s="48">
        <f t="shared" si="22"/>
        <v>0</v>
      </c>
      <c r="Z74" s="48">
        <f t="shared" si="23"/>
        <v>0</v>
      </c>
      <c r="AA74" s="48">
        <f t="shared" si="24"/>
        <v>0</v>
      </c>
      <c r="AB74" s="48">
        <f t="shared" si="25"/>
        <v>0</v>
      </c>
      <c r="AC74" s="48">
        <f t="shared" si="26"/>
        <v>0</v>
      </c>
      <c r="AD74" s="48">
        <f t="shared" si="27"/>
        <v>0</v>
      </c>
      <c r="AE74" s="48">
        <f t="shared" si="28"/>
        <v>0</v>
      </c>
      <c r="AF74" s="48">
        <f t="shared" si="29"/>
        <v>0</v>
      </c>
      <c r="AG74" s="48">
        <f t="shared" si="30"/>
        <v>1</v>
      </c>
      <c r="AH74" s="48">
        <f t="shared" si="31"/>
        <v>0</v>
      </c>
      <c r="AI74" s="5">
        <f t="shared" si="32"/>
        <v>0</v>
      </c>
      <c r="AJ74" s="24">
        <f t="shared" si="34"/>
        <v>0</v>
      </c>
    </row>
    <row r="75" spans="1:36">
      <c r="A75" s="6" t="s">
        <v>189</v>
      </c>
      <c r="B75" s="5">
        <v>2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>
        <v>2</v>
      </c>
      <c r="O75" s="5"/>
      <c r="P75" s="5"/>
      <c r="T75" s="48" t="str">
        <f t="shared" si="33"/>
        <v>C421</v>
      </c>
      <c r="U75" s="48">
        <f t="shared" si="18"/>
        <v>2</v>
      </c>
      <c r="V75" s="48">
        <f t="shared" si="19"/>
        <v>0</v>
      </c>
      <c r="W75" s="48">
        <f t="shared" si="20"/>
        <v>0</v>
      </c>
      <c r="X75" s="48">
        <f t="shared" si="21"/>
        <v>0</v>
      </c>
      <c r="Y75" s="48">
        <f t="shared" si="22"/>
        <v>0</v>
      </c>
      <c r="Z75" s="48">
        <f t="shared" si="23"/>
        <v>0</v>
      </c>
      <c r="AA75" s="48">
        <f t="shared" si="24"/>
        <v>0</v>
      </c>
      <c r="AB75" s="48">
        <f t="shared" si="25"/>
        <v>0</v>
      </c>
      <c r="AC75" s="48">
        <f t="shared" si="26"/>
        <v>0</v>
      </c>
      <c r="AD75" s="48">
        <f t="shared" si="27"/>
        <v>0</v>
      </c>
      <c r="AE75" s="48">
        <f t="shared" si="28"/>
        <v>0</v>
      </c>
      <c r="AF75" s="48">
        <f t="shared" si="29"/>
        <v>0</v>
      </c>
      <c r="AG75" s="48">
        <f t="shared" si="30"/>
        <v>2</v>
      </c>
      <c r="AH75" s="48">
        <f t="shared" si="31"/>
        <v>0</v>
      </c>
      <c r="AI75" s="5">
        <f t="shared" si="32"/>
        <v>0</v>
      </c>
      <c r="AJ75" s="24">
        <f t="shared" si="34"/>
        <v>0</v>
      </c>
    </row>
    <row r="76" spans="1:36" ht="13.8">
      <c r="A76" s="6" t="s">
        <v>382</v>
      </c>
      <c r="B76" s="5">
        <v>6541</v>
      </c>
      <c r="C76" s="5">
        <v>9989</v>
      </c>
      <c r="D76" s="5">
        <v>1204</v>
      </c>
      <c r="E76" s="5">
        <v>732</v>
      </c>
      <c r="F76" s="5">
        <v>1068</v>
      </c>
      <c r="G76" s="5">
        <v>2142</v>
      </c>
      <c r="H76" s="5">
        <v>1203</v>
      </c>
      <c r="I76" s="5">
        <v>1160</v>
      </c>
      <c r="J76" s="5">
        <v>1771</v>
      </c>
      <c r="K76" s="5">
        <v>1902</v>
      </c>
      <c r="L76" s="5">
        <v>4886</v>
      </c>
      <c r="M76" s="5">
        <v>1025</v>
      </c>
      <c r="N76" s="5">
        <v>33623</v>
      </c>
      <c r="O76" s="5">
        <v>2015</v>
      </c>
      <c r="P76" s="5">
        <v>2015</v>
      </c>
      <c r="T76" s="27" t="s">
        <v>382</v>
      </c>
      <c r="U76" s="35">
        <f>SUM(U48:U75)</f>
        <v>6541</v>
      </c>
      <c r="V76" s="35">
        <f t="shared" ref="V76:AI76" si="35">SUM(V48:V75)</f>
        <v>9989</v>
      </c>
      <c r="W76" s="35">
        <f t="shared" si="35"/>
        <v>1204</v>
      </c>
      <c r="X76" s="35">
        <f t="shared" si="35"/>
        <v>732</v>
      </c>
      <c r="Y76" s="35">
        <f t="shared" si="35"/>
        <v>1068</v>
      </c>
      <c r="Z76" s="35">
        <f t="shared" si="35"/>
        <v>2142</v>
      </c>
      <c r="AA76" s="35">
        <f t="shared" si="35"/>
        <v>1203</v>
      </c>
      <c r="AB76" s="35">
        <f t="shared" si="35"/>
        <v>1160</v>
      </c>
      <c r="AC76" s="35">
        <f t="shared" si="35"/>
        <v>1771</v>
      </c>
      <c r="AD76" s="35">
        <f t="shared" si="35"/>
        <v>1902</v>
      </c>
      <c r="AE76" s="35">
        <f t="shared" si="35"/>
        <v>4886</v>
      </c>
      <c r="AF76" s="35">
        <f t="shared" si="35"/>
        <v>1025</v>
      </c>
      <c r="AG76" s="35">
        <f t="shared" si="35"/>
        <v>33623</v>
      </c>
      <c r="AH76" s="35">
        <f t="shared" si="35"/>
        <v>2015</v>
      </c>
      <c r="AI76" s="35">
        <f t="shared" si="35"/>
        <v>2015</v>
      </c>
      <c r="AJ76" s="36">
        <f>SUM(AJ48:AJ75)</f>
        <v>0.99999999999999989</v>
      </c>
    </row>
    <row r="77" spans="1:36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</row>
    <row r="78" spans="1:36" ht="17.399999999999999">
      <c r="T78" s="26" t="s">
        <v>420</v>
      </c>
    </row>
    <row r="79" spans="1:36" ht="17.399999999999999">
      <c r="T79" s="10"/>
    </row>
    <row r="80" spans="1:36" ht="17.399999999999999" hidden="1">
      <c r="A80" s="3" t="s">
        <v>410</v>
      </c>
      <c r="B80" s="3" t="s">
        <v>381</v>
      </c>
      <c r="T80" s="10"/>
    </row>
    <row r="81" spans="1:36">
      <c r="B81" s="1">
        <v>2024</v>
      </c>
      <c r="N81" s="1" t="s">
        <v>681</v>
      </c>
      <c r="O81" s="1">
        <v>2025</v>
      </c>
      <c r="P81" s="1" t="s">
        <v>682</v>
      </c>
      <c r="U81" s="68">
        <v>2024</v>
      </c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9">
        <v>2025</v>
      </c>
      <c r="AI81" s="70"/>
      <c r="AJ81" s="71"/>
    </row>
    <row r="82" spans="1:36" ht="27.6">
      <c r="A82" s="3" t="s">
        <v>383</v>
      </c>
      <c r="B82" s="1" t="s">
        <v>384</v>
      </c>
      <c r="C82" s="1" t="s">
        <v>385</v>
      </c>
      <c r="D82" s="1" t="s">
        <v>386</v>
      </c>
      <c r="E82" s="1" t="s">
        <v>387</v>
      </c>
      <c r="F82" s="1" t="s">
        <v>388</v>
      </c>
      <c r="G82" s="1" t="s">
        <v>389</v>
      </c>
      <c r="H82" s="1" t="s">
        <v>459</v>
      </c>
      <c r="I82" s="1" t="s">
        <v>512</v>
      </c>
      <c r="J82" s="1" t="s">
        <v>515</v>
      </c>
      <c r="K82" s="1" t="s">
        <v>611</v>
      </c>
      <c r="L82" s="1" t="s">
        <v>621</v>
      </c>
      <c r="M82" s="1" t="s">
        <v>639</v>
      </c>
      <c r="O82" s="1" t="s">
        <v>384</v>
      </c>
      <c r="T82" s="27" t="s">
        <v>6</v>
      </c>
      <c r="U82" s="27" t="s">
        <v>384</v>
      </c>
      <c r="V82" s="27" t="s">
        <v>385</v>
      </c>
      <c r="W82" s="27" t="s">
        <v>386</v>
      </c>
      <c r="X82" s="27" t="s">
        <v>387</v>
      </c>
      <c r="Y82" s="27" t="s">
        <v>388</v>
      </c>
      <c r="Z82" s="27" t="s">
        <v>389</v>
      </c>
      <c r="AA82" s="27" t="s">
        <v>459</v>
      </c>
      <c r="AB82" s="27" t="s">
        <v>512</v>
      </c>
      <c r="AC82" s="27" t="s">
        <v>515</v>
      </c>
      <c r="AD82" s="27" t="s">
        <v>611</v>
      </c>
      <c r="AE82" s="27" t="s">
        <v>621</v>
      </c>
      <c r="AF82" s="27" t="s">
        <v>639</v>
      </c>
      <c r="AG82" s="27" t="s">
        <v>681</v>
      </c>
      <c r="AH82" s="27" t="s">
        <v>384</v>
      </c>
      <c r="AI82" s="33" t="s">
        <v>682</v>
      </c>
      <c r="AJ82" s="33" t="s">
        <v>423</v>
      </c>
    </row>
    <row r="83" spans="1:36">
      <c r="A83" s="6" t="s">
        <v>121</v>
      </c>
      <c r="B83" s="5">
        <v>365.97050000000007</v>
      </c>
      <c r="C83" s="5">
        <v>472.00749999999994</v>
      </c>
      <c r="D83" s="5">
        <v>573.05516666666665</v>
      </c>
      <c r="E83" s="5">
        <v>257.80833333333339</v>
      </c>
      <c r="F83" s="5">
        <v>359.59966666666668</v>
      </c>
      <c r="G83" s="5">
        <v>336.58083333333343</v>
      </c>
      <c r="H83" s="5">
        <v>376.25250000000005</v>
      </c>
      <c r="I83" s="5">
        <v>318.1008333333333</v>
      </c>
      <c r="J83" s="5">
        <v>352.7433333333334</v>
      </c>
      <c r="K83" s="5">
        <v>530.48400000000026</v>
      </c>
      <c r="L83" s="5">
        <v>312.36866666666657</v>
      </c>
      <c r="M83" s="5">
        <v>428.51749999999976</v>
      </c>
      <c r="N83" s="5">
        <v>4683.4888333333338</v>
      </c>
      <c r="O83" s="5">
        <v>365.99833333333333</v>
      </c>
      <c r="P83" s="5">
        <v>365.99833333333333</v>
      </c>
      <c r="T83" s="48" t="str">
        <f>+A83</f>
        <v>PA34</v>
      </c>
      <c r="U83" s="48">
        <f t="shared" ref="U83:U110" si="36">+B83</f>
        <v>365.97050000000007</v>
      </c>
      <c r="V83" s="48">
        <f t="shared" ref="V83:V110" si="37">+C83</f>
        <v>472.00749999999994</v>
      </c>
      <c r="W83" s="48">
        <f t="shared" ref="W83:W110" si="38">+D83</f>
        <v>573.05516666666665</v>
      </c>
      <c r="X83" s="48">
        <f t="shared" ref="X83:X110" si="39">+E83</f>
        <v>257.80833333333339</v>
      </c>
      <c r="Y83" s="48">
        <f t="shared" ref="Y83:Y110" si="40">+F83</f>
        <v>359.59966666666668</v>
      </c>
      <c r="Z83" s="48">
        <f t="shared" ref="Z83:Z110" si="41">+G83</f>
        <v>336.58083333333343</v>
      </c>
      <c r="AA83" s="48">
        <f t="shared" ref="AA83:AA110" si="42">+H83</f>
        <v>376.25250000000005</v>
      </c>
      <c r="AB83" s="48">
        <f t="shared" ref="AB83:AB110" si="43">+I83</f>
        <v>318.1008333333333</v>
      </c>
      <c r="AC83" s="48">
        <f t="shared" ref="AC83:AC110" si="44">+J83</f>
        <v>352.7433333333334</v>
      </c>
      <c r="AD83" s="48">
        <f t="shared" ref="AD83:AD110" si="45">+K83</f>
        <v>530.48400000000026</v>
      </c>
      <c r="AE83" s="48">
        <f t="shared" ref="AE83:AE110" si="46">+L83</f>
        <v>312.36866666666657</v>
      </c>
      <c r="AF83" s="48">
        <f t="shared" ref="AF83:AF110" si="47">+M83</f>
        <v>428.51749999999976</v>
      </c>
      <c r="AG83" s="48">
        <f t="shared" ref="AG83:AG110" si="48">+N83</f>
        <v>4683.4888333333338</v>
      </c>
      <c r="AH83" s="48">
        <f t="shared" ref="AH83:AH110" si="49">+O83</f>
        <v>365.99833333333333</v>
      </c>
      <c r="AI83" s="5">
        <f>+SUM(AH83)</f>
        <v>365.99833333333333</v>
      </c>
      <c r="AJ83" s="24">
        <f>+AI83/$AI$111</f>
        <v>0.23118434087423032</v>
      </c>
    </row>
    <row r="84" spans="1:36">
      <c r="A84" s="6" t="s">
        <v>30</v>
      </c>
      <c r="B84" s="5">
        <v>204.54066666666668</v>
      </c>
      <c r="C84" s="5">
        <v>197.50799999999998</v>
      </c>
      <c r="D84" s="5">
        <v>78.889166666666668</v>
      </c>
      <c r="E84" s="5">
        <v>179.93483333333333</v>
      </c>
      <c r="F84" s="5">
        <v>154.0058333333333</v>
      </c>
      <c r="G84" s="5">
        <v>229.99700000000004</v>
      </c>
      <c r="H84" s="5">
        <v>315.16000000000008</v>
      </c>
      <c r="I84" s="5">
        <v>210.44733333333329</v>
      </c>
      <c r="J84" s="5">
        <v>267.98849999999999</v>
      </c>
      <c r="K84" s="5">
        <v>341.74916666666661</v>
      </c>
      <c r="L84" s="5">
        <v>153.16333333333338</v>
      </c>
      <c r="M84" s="5">
        <v>187.17383333333333</v>
      </c>
      <c r="N84" s="5">
        <v>2520.5576666666666</v>
      </c>
      <c r="O84" s="5">
        <v>298.78283333333331</v>
      </c>
      <c r="P84" s="5">
        <v>298.78283333333331</v>
      </c>
      <c r="T84" s="48" t="str">
        <f t="shared" ref="T84:T110" si="50">+A84</f>
        <v>C206</v>
      </c>
      <c r="U84" s="48">
        <f t="shared" si="36"/>
        <v>204.54066666666668</v>
      </c>
      <c r="V84" s="48">
        <f t="shared" si="37"/>
        <v>197.50799999999998</v>
      </c>
      <c r="W84" s="48">
        <f t="shared" si="38"/>
        <v>78.889166666666668</v>
      </c>
      <c r="X84" s="48">
        <f t="shared" si="39"/>
        <v>179.93483333333333</v>
      </c>
      <c r="Y84" s="48">
        <f t="shared" si="40"/>
        <v>154.0058333333333</v>
      </c>
      <c r="Z84" s="48">
        <f t="shared" si="41"/>
        <v>229.99700000000004</v>
      </c>
      <c r="AA84" s="48">
        <f t="shared" si="42"/>
        <v>315.16000000000008</v>
      </c>
      <c r="AB84" s="48">
        <f t="shared" si="43"/>
        <v>210.44733333333329</v>
      </c>
      <c r="AC84" s="48">
        <f t="shared" si="44"/>
        <v>267.98849999999999</v>
      </c>
      <c r="AD84" s="48">
        <f t="shared" si="45"/>
        <v>341.74916666666661</v>
      </c>
      <c r="AE84" s="48">
        <f t="shared" si="46"/>
        <v>153.16333333333338</v>
      </c>
      <c r="AF84" s="48">
        <f t="shared" si="47"/>
        <v>187.17383333333333</v>
      </c>
      <c r="AG84" s="48">
        <f t="shared" si="48"/>
        <v>2520.5576666666666</v>
      </c>
      <c r="AH84" s="48">
        <f t="shared" si="49"/>
        <v>298.78283333333331</v>
      </c>
      <c r="AI84" s="5">
        <f t="shared" ref="AI84:AI110" si="51">+SUM(AH84)</f>
        <v>298.78283333333331</v>
      </c>
      <c r="AJ84" s="24">
        <f t="shared" ref="AJ84:AJ110" si="52">+AI84/$AI$111</f>
        <v>0.18872739599552366</v>
      </c>
    </row>
    <row r="85" spans="1:36">
      <c r="A85" s="6" t="s">
        <v>220</v>
      </c>
      <c r="B85" s="5">
        <v>590.44833333333327</v>
      </c>
      <c r="C85" s="5">
        <v>456.57916666666665</v>
      </c>
      <c r="D85" s="5">
        <v>573.83400000000006</v>
      </c>
      <c r="E85" s="5">
        <v>377.55749999999995</v>
      </c>
      <c r="F85" s="5">
        <v>386.48566666666676</v>
      </c>
      <c r="G85" s="5">
        <v>522.13166666666666</v>
      </c>
      <c r="H85" s="5">
        <v>287.48500000000007</v>
      </c>
      <c r="I85" s="5">
        <v>415.57399999999996</v>
      </c>
      <c r="J85" s="5">
        <v>236.28083333333339</v>
      </c>
      <c r="K85" s="5">
        <v>442.58366666666672</v>
      </c>
      <c r="L85" s="5">
        <v>224.03583333333344</v>
      </c>
      <c r="M85" s="5">
        <v>307.73083333333341</v>
      </c>
      <c r="N85" s="5">
        <v>4820.7264999999998</v>
      </c>
      <c r="O85" s="5">
        <v>220.125</v>
      </c>
      <c r="P85" s="5">
        <v>220.125</v>
      </c>
      <c r="T85" s="48" t="str">
        <f t="shared" si="50"/>
        <v>BE9L</v>
      </c>
      <c r="U85" s="48">
        <f t="shared" si="36"/>
        <v>590.44833333333327</v>
      </c>
      <c r="V85" s="48">
        <f t="shared" si="37"/>
        <v>456.57916666666665</v>
      </c>
      <c r="W85" s="48">
        <f t="shared" si="38"/>
        <v>573.83400000000006</v>
      </c>
      <c r="X85" s="48">
        <f t="shared" si="39"/>
        <v>377.55749999999995</v>
      </c>
      <c r="Y85" s="48">
        <f t="shared" si="40"/>
        <v>386.48566666666676</v>
      </c>
      <c r="Z85" s="48">
        <f t="shared" si="41"/>
        <v>522.13166666666666</v>
      </c>
      <c r="AA85" s="48">
        <f t="shared" si="42"/>
        <v>287.48500000000007</v>
      </c>
      <c r="AB85" s="48">
        <f t="shared" si="43"/>
        <v>415.57399999999996</v>
      </c>
      <c r="AC85" s="48">
        <f t="shared" si="44"/>
        <v>236.28083333333339</v>
      </c>
      <c r="AD85" s="48">
        <f t="shared" si="45"/>
        <v>442.58366666666672</v>
      </c>
      <c r="AE85" s="48">
        <f t="shared" si="46"/>
        <v>224.03583333333344</v>
      </c>
      <c r="AF85" s="48">
        <f t="shared" si="47"/>
        <v>307.73083333333341</v>
      </c>
      <c r="AG85" s="48">
        <f t="shared" si="48"/>
        <v>4820.7264999999998</v>
      </c>
      <c r="AH85" s="48">
        <f t="shared" si="49"/>
        <v>220.125</v>
      </c>
      <c r="AI85" s="5">
        <f t="shared" si="51"/>
        <v>220.125</v>
      </c>
      <c r="AJ85" s="24">
        <f t="shared" si="52"/>
        <v>0.13904285457112267</v>
      </c>
    </row>
    <row r="86" spans="1:36">
      <c r="A86" s="6" t="s">
        <v>17</v>
      </c>
      <c r="B86" s="5">
        <v>35.406666666666666</v>
      </c>
      <c r="C86" s="5">
        <v>106.45050000000001</v>
      </c>
      <c r="D86" s="5">
        <v>83.265500000000003</v>
      </c>
      <c r="E86" s="5">
        <v>32.633333333333333</v>
      </c>
      <c r="F86" s="5">
        <v>20.133333333333333</v>
      </c>
      <c r="G86" s="5">
        <v>54.649999999999991</v>
      </c>
      <c r="H86" s="5">
        <v>108.11666666666667</v>
      </c>
      <c r="I86" s="5">
        <v>108.71166666666666</v>
      </c>
      <c r="J86" s="5">
        <v>45.818333333333335</v>
      </c>
      <c r="K86" s="5">
        <v>114.15249999999999</v>
      </c>
      <c r="L86" s="5">
        <v>100.15099999999998</v>
      </c>
      <c r="M86" s="5">
        <v>147.55416666666667</v>
      </c>
      <c r="N86" s="5">
        <v>957.0436666666667</v>
      </c>
      <c r="O86" s="5">
        <v>174.45583333333332</v>
      </c>
      <c r="P86" s="5">
        <v>174.45583333333332</v>
      </c>
      <c r="T86" s="48" t="str">
        <f t="shared" si="50"/>
        <v>C182</v>
      </c>
      <c r="U86" s="48">
        <f t="shared" si="36"/>
        <v>35.406666666666666</v>
      </c>
      <c r="V86" s="48">
        <f t="shared" si="37"/>
        <v>106.45050000000001</v>
      </c>
      <c r="W86" s="48">
        <f t="shared" si="38"/>
        <v>83.265500000000003</v>
      </c>
      <c r="X86" s="48">
        <f t="shared" si="39"/>
        <v>32.633333333333333</v>
      </c>
      <c r="Y86" s="48">
        <f t="shared" si="40"/>
        <v>20.133333333333333</v>
      </c>
      <c r="Z86" s="48">
        <f t="shared" si="41"/>
        <v>54.649999999999991</v>
      </c>
      <c r="AA86" s="48">
        <f t="shared" si="42"/>
        <v>108.11666666666667</v>
      </c>
      <c r="AB86" s="48">
        <f t="shared" si="43"/>
        <v>108.71166666666666</v>
      </c>
      <c r="AC86" s="48">
        <f t="shared" si="44"/>
        <v>45.818333333333335</v>
      </c>
      <c r="AD86" s="48">
        <f t="shared" si="45"/>
        <v>114.15249999999999</v>
      </c>
      <c r="AE86" s="48">
        <f t="shared" si="46"/>
        <v>100.15099999999998</v>
      </c>
      <c r="AF86" s="48">
        <f t="shared" si="47"/>
        <v>147.55416666666667</v>
      </c>
      <c r="AG86" s="48">
        <f t="shared" si="48"/>
        <v>957.0436666666667</v>
      </c>
      <c r="AH86" s="48">
        <f t="shared" si="49"/>
        <v>174.45583333333332</v>
      </c>
      <c r="AI86" s="5">
        <f t="shared" si="51"/>
        <v>174.45583333333332</v>
      </c>
      <c r="AJ86" s="24">
        <f t="shared" si="52"/>
        <v>0.1101957390721212</v>
      </c>
    </row>
    <row r="87" spans="1:36">
      <c r="A87" s="6" t="s">
        <v>93</v>
      </c>
      <c r="B87" s="5">
        <v>53.099999999999994</v>
      </c>
      <c r="C87" s="5">
        <v>65.491666666666646</v>
      </c>
      <c r="D87" s="5">
        <v>47.65</v>
      </c>
      <c r="E87" s="5">
        <v>43.418000000000006</v>
      </c>
      <c r="F87" s="5">
        <v>34.85</v>
      </c>
      <c r="G87" s="5">
        <v>29.057500000000001</v>
      </c>
      <c r="H87" s="5">
        <v>72.554166666666646</v>
      </c>
      <c r="I87" s="5">
        <v>57.266666666666652</v>
      </c>
      <c r="J87" s="5">
        <v>34.983333333333334</v>
      </c>
      <c r="K87" s="5">
        <v>51.96916666666668</v>
      </c>
      <c r="L87" s="5">
        <v>57.280499999999996</v>
      </c>
      <c r="M87" s="5">
        <v>86.054666666666662</v>
      </c>
      <c r="N87" s="5">
        <v>633.67566666666664</v>
      </c>
      <c r="O87" s="5">
        <v>102.99499999999999</v>
      </c>
      <c r="P87" s="5">
        <v>102.99499999999999</v>
      </c>
      <c r="T87" s="48" t="str">
        <f t="shared" si="50"/>
        <v>PAY2</v>
      </c>
      <c r="U87" s="48">
        <f t="shared" si="36"/>
        <v>53.099999999999994</v>
      </c>
      <c r="V87" s="48">
        <f t="shared" si="37"/>
        <v>65.491666666666646</v>
      </c>
      <c r="W87" s="48">
        <f t="shared" si="38"/>
        <v>47.65</v>
      </c>
      <c r="X87" s="48">
        <f t="shared" si="39"/>
        <v>43.418000000000006</v>
      </c>
      <c r="Y87" s="48">
        <f t="shared" si="40"/>
        <v>34.85</v>
      </c>
      <c r="Z87" s="48">
        <f t="shared" si="41"/>
        <v>29.057500000000001</v>
      </c>
      <c r="AA87" s="48">
        <f t="shared" si="42"/>
        <v>72.554166666666646</v>
      </c>
      <c r="AB87" s="48">
        <f t="shared" si="43"/>
        <v>57.266666666666652</v>
      </c>
      <c r="AC87" s="48">
        <f t="shared" si="44"/>
        <v>34.983333333333334</v>
      </c>
      <c r="AD87" s="48">
        <f t="shared" si="45"/>
        <v>51.96916666666668</v>
      </c>
      <c r="AE87" s="48">
        <f t="shared" si="46"/>
        <v>57.280499999999996</v>
      </c>
      <c r="AF87" s="48">
        <f t="shared" si="47"/>
        <v>86.054666666666662</v>
      </c>
      <c r="AG87" s="48">
        <f t="shared" si="48"/>
        <v>633.67566666666664</v>
      </c>
      <c r="AH87" s="48">
        <f t="shared" si="49"/>
        <v>102.99499999999999</v>
      </c>
      <c r="AI87" s="5">
        <f t="shared" si="51"/>
        <v>102.99499999999999</v>
      </c>
      <c r="AJ87" s="24">
        <f t="shared" si="52"/>
        <v>6.5057212068382872E-2</v>
      </c>
    </row>
    <row r="88" spans="1:36">
      <c r="A88" s="6" t="s">
        <v>113</v>
      </c>
      <c r="B88" s="5">
        <v>71.609166666666653</v>
      </c>
      <c r="C88" s="5">
        <v>87.944166666666661</v>
      </c>
      <c r="D88" s="5">
        <v>74.795833333333334</v>
      </c>
      <c r="E88" s="5">
        <v>22.533333333333335</v>
      </c>
      <c r="F88" s="5">
        <v>65.971666666666664</v>
      </c>
      <c r="G88" s="5">
        <v>67.228333333333339</v>
      </c>
      <c r="H88" s="5">
        <v>63.25333333333333</v>
      </c>
      <c r="I88" s="5">
        <v>80.37166666666667</v>
      </c>
      <c r="J88" s="5">
        <v>70.309999999999988</v>
      </c>
      <c r="K88" s="5">
        <v>100.66999999999999</v>
      </c>
      <c r="L88" s="5">
        <v>41.440833333333345</v>
      </c>
      <c r="M88" s="5">
        <v>137.55666666666664</v>
      </c>
      <c r="N88" s="5">
        <v>883.68499999999983</v>
      </c>
      <c r="O88" s="5">
        <v>94.929999999999978</v>
      </c>
      <c r="P88" s="5">
        <v>94.929999999999978</v>
      </c>
      <c r="T88" s="48" t="str">
        <f t="shared" si="50"/>
        <v>AC90</v>
      </c>
      <c r="U88" s="48">
        <f t="shared" si="36"/>
        <v>71.609166666666653</v>
      </c>
      <c r="V88" s="48">
        <f t="shared" si="37"/>
        <v>87.944166666666661</v>
      </c>
      <c r="W88" s="48">
        <f t="shared" si="38"/>
        <v>74.795833333333334</v>
      </c>
      <c r="X88" s="48">
        <f t="shared" si="39"/>
        <v>22.533333333333335</v>
      </c>
      <c r="Y88" s="48">
        <f t="shared" si="40"/>
        <v>65.971666666666664</v>
      </c>
      <c r="Z88" s="48">
        <f t="shared" si="41"/>
        <v>67.228333333333339</v>
      </c>
      <c r="AA88" s="48">
        <f t="shared" si="42"/>
        <v>63.25333333333333</v>
      </c>
      <c r="AB88" s="48">
        <f t="shared" si="43"/>
        <v>80.37166666666667</v>
      </c>
      <c r="AC88" s="48">
        <f t="shared" si="44"/>
        <v>70.309999999999988</v>
      </c>
      <c r="AD88" s="48">
        <f t="shared" si="45"/>
        <v>100.66999999999999</v>
      </c>
      <c r="AE88" s="48">
        <f t="shared" si="46"/>
        <v>41.440833333333345</v>
      </c>
      <c r="AF88" s="48">
        <f t="shared" si="47"/>
        <v>137.55666666666664</v>
      </c>
      <c r="AG88" s="48">
        <f t="shared" si="48"/>
        <v>883.68499999999983</v>
      </c>
      <c r="AH88" s="48">
        <f t="shared" si="49"/>
        <v>94.929999999999978</v>
      </c>
      <c r="AI88" s="5">
        <f t="shared" si="51"/>
        <v>94.929999999999978</v>
      </c>
      <c r="AJ88" s="24">
        <f t="shared" si="52"/>
        <v>5.9962921905447684E-2</v>
      </c>
    </row>
    <row r="89" spans="1:36">
      <c r="A89" s="6" t="s">
        <v>316</v>
      </c>
      <c r="B89" s="5">
        <v>46.236333333333341</v>
      </c>
      <c r="C89" s="5">
        <v>45.484166666666674</v>
      </c>
      <c r="D89" s="5">
        <v>29.416999999999998</v>
      </c>
      <c r="E89" s="5"/>
      <c r="F89" s="5">
        <v>10.733333333333333</v>
      </c>
      <c r="G89" s="5">
        <v>35.722333333333331</v>
      </c>
      <c r="H89" s="5"/>
      <c r="I89" s="5"/>
      <c r="J89" s="5">
        <v>18.75</v>
      </c>
      <c r="K89" s="5">
        <v>50.018499999999996</v>
      </c>
      <c r="L89" s="5">
        <v>46.300000000000004</v>
      </c>
      <c r="M89" s="5">
        <v>23.485666666666663</v>
      </c>
      <c r="N89" s="5">
        <v>306.14733333333328</v>
      </c>
      <c r="O89" s="5">
        <v>73.995666666666665</v>
      </c>
      <c r="P89" s="5">
        <v>73.995666666666665</v>
      </c>
      <c r="T89" s="48" t="str">
        <f t="shared" si="50"/>
        <v>JS32</v>
      </c>
      <c r="U89" s="48">
        <f t="shared" si="36"/>
        <v>46.236333333333341</v>
      </c>
      <c r="V89" s="48">
        <f t="shared" si="37"/>
        <v>45.484166666666674</v>
      </c>
      <c r="W89" s="48">
        <f t="shared" si="38"/>
        <v>29.416999999999998</v>
      </c>
      <c r="X89" s="48">
        <f t="shared" si="39"/>
        <v>0</v>
      </c>
      <c r="Y89" s="48">
        <f t="shared" si="40"/>
        <v>10.733333333333333</v>
      </c>
      <c r="Z89" s="48">
        <f t="shared" si="41"/>
        <v>35.722333333333331</v>
      </c>
      <c r="AA89" s="48">
        <f t="shared" si="42"/>
        <v>0</v>
      </c>
      <c r="AB89" s="48">
        <f t="shared" si="43"/>
        <v>0</v>
      </c>
      <c r="AC89" s="48">
        <f t="shared" si="44"/>
        <v>18.75</v>
      </c>
      <c r="AD89" s="48">
        <f t="shared" si="45"/>
        <v>50.018499999999996</v>
      </c>
      <c r="AE89" s="48">
        <f t="shared" si="46"/>
        <v>46.300000000000004</v>
      </c>
      <c r="AF89" s="48">
        <f t="shared" si="47"/>
        <v>23.485666666666663</v>
      </c>
      <c r="AG89" s="48">
        <f t="shared" si="48"/>
        <v>306.14733333333328</v>
      </c>
      <c r="AH89" s="48">
        <f t="shared" si="49"/>
        <v>73.995666666666665</v>
      </c>
      <c r="AI89" s="5">
        <f t="shared" si="51"/>
        <v>73.995666666666665</v>
      </c>
      <c r="AJ89" s="24">
        <f t="shared" si="52"/>
        <v>4.6739664823289506E-2</v>
      </c>
    </row>
    <row r="90" spans="1:36">
      <c r="A90" s="6" t="s">
        <v>91</v>
      </c>
      <c r="B90" s="5"/>
      <c r="C90" s="5">
        <v>0</v>
      </c>
      <c r="D90" s="5"/>
      <c r="E90" s="5"/>
      <c r="F90" s="5">
        <v>21</v>
      </c>
      <c r="G90" s="5">
        <v>0</v>
      </c>
      <c r="H90" s="5"/>
      <c r="I90" s="5"/>
      <c r="J90" s="5">
        <v>14.069166666666666</v>
      </c>
      <c r="K90" s="5"/>
      <c r="L90" s="5"/>
      <c r="M90" s="5"/>
      <c r="N90" s="5">
        <v>35.069166666666668</v>
      </c>
      <c r="O90" s="5">
        <v>58.369166666666665</v>
      </c>
      <c r="P90" s="5">
        <v>58.369166666666665</v>
      </c>
      <c r="T90" s="48" t="str">
        <f t="shared" si="50"/>
        <v>PA23</v>
      </c>
      <c r="U90" s="48">
        <f t="shared" si="36"/>
        <v>0</v>
      </c>
      <c r="V90" s="48">
        <f t="shared" si="37"/>
        <v>0</v>
      </c>
      <c r="W90" s="48">
        <f t="shared" si="38"/>
        <v>0</v>
      </c>
      <c r="X90" s="48">
        <f t="shared" si="39"/>
        <v>0</v>
      </c>
      <c r="Y90" s="48">
        <f t="shared" si="40"/>
        <v>21</v>
      </c>
      <c r="Z90" s="48">
        <f t="shared" si="41"/>
        <v>0</v>
      </c>
      <c r="AA90" s="48">
        <f t="shared" si="42"/>
        <v>0</v>
      </c>
      <c r="AB90" s="48">
        <f t="shared" si="43"/>
        <v>0</v>
      </c>
      <c r="AC90" s="48">
        <f t="shared" si="44"/>
        <v>14.069166666666666</v>
      </c>
      <c r="AD90" s="48">
        <f t="shared" si="45"/>
        <v>0</v>
      </c>
      <c r="AE90" s="48">
        <f t="shared" si="46"/>
        <v>0</v>
      </c>
      <c r="AF90" s="48">
        <f t="shared" si="47"/>
        <v>0</v>
      </c>
      <c r="AG90" s="48">
        <f t="shared" si="48"/>
        <v>35.069166666666668</v>
      </c>
      <c r="AH90" s="48">
        <f t="shared" si="49"/>
        <v>58.369166666666665</v>
      </c>
      <c r="AI90" s="5">
        <f t="shared" si="51"/>
        <v>58.369166666666665</v>
      </c>
      <c r="AJ90" s="24">
        <f t="shared" si="52"/>
        <v>3.6869122327182077E-2</v>
      </c>
    </row>
    <row r="91" spans="1:36">
      <c r="A91" s="6" t="s">
        <v>266</v>
      </c>
      <c r="B91" s="5"/>
      <c r="C91" s="5">
        <v>1.6666666666666667</v>
      </c>
      <c r="D91" s="5">
        <v>4.0333333333333332</v>
      </c>
      <c r="E91" s="5">
        <v>48.917333333333332</v>
      </c>
      <c r="F91" s="5">
        <v>97.808666666666682</v>
      </c>
      <c r="G91" s="5">
        <v>44.189666666666668</v>
      </c>
      <c r="H91" s="5"/>
      <c r="I91" s="5"/>
      <c r="J91" s="5">
        <v>7.916666666666667</v>
      </c>
      <c r="K91" s="5">
        <v>10.666666666666668</v>
      </c>
      <c r="L91" s="5">
        <v>31.696333333333335</v>
      </c>
      <c r="M91" s="5">
        <v>36.965333333333334</v>
      </c>
      <c r="N91" s="5">
        <v>283.8606666666667</v>
      </c>
      <c r="O91" s="5">
        <v>47.521000000000001</v>
      </c>
      <c r="P91" s="5">
        <v>47.521000000000001</v>
      </c>
      <c r="T91" s="48" t="str">
        <f t="shared" si="50"/>
        <v>LJ45</v>
      </c>
      <c r="U91" s="48">
        <f t="shared" si="36"/>
        <v>0</v>
      </c>
      <c r="V91" s="48">
        <f t="shared" si="37"/>
        <v>1.6666666666666667</v>
      </c>
      <c r="W91" s="48">
        <f t="shared" si="38"/>
        <v>4.0333333333333332</v>
      </c>
      <c r="X91" s="48">
        <f t="shared" si="39"/>
        <v>48.917333333333332</v>
      </c>
      <c r="Y91" s="48">
        <f t="shared" si="40"/>
        <v>97.808666666666682</v>
      </c>
      <c r="Z91" s="48">
        <f t="shared" si="41"/>
        <v>44.189666666666668</v>
      </c>
      <c r="AA91" s="48">
        <f t="shared" si="42"/>
        <v>0</v>
      </c>
      <c r="AB91" s="48">
        <f t="shared" si="43"/>
        <v>0</v>
      </c>
      <c r="AC91" s="48">
        <f t="shared" si="44"/>
        <v>7.916666666666667</v>
      </c>
      <c r="AD91" s="48">
        <f t="shared" si="45"/>
        <v>10.666666666666668</v>
      </c>
      <c r="AE91" s="48">
        <f t="shared" si="46"/>
        <v>31.696333333333335</v>
      </c>
      <c r="AF91" s="48">
        <f t="shared" si="47"/>
        <v>36.965333333333334</v>
      </c>
      <c r="AG91" s="48">
        <f t="shared" si="48"/>
        <v>283.8606666666667</v>
      </c>
      <c r="AH91" s="48">
        <f t="shared" si="49"/>
        <v>47.521000000000001</v>
      </c>
      <c r="AI91" s="5">
        <f t="shared" si="51"/>
        <v>47.521000000000001</v>
      </c>
      <c r="AJ91" s="24">
        <f t="shared" si="52"/>
        <v>3.0016833581257563E-2</v>
      </c>
    </row>
    <row r="92" spans="1:36">
      <c r="A92" s="6" t="s">
        <v>227</v>
      </c>
      <c r="B92" s="5"/>
      <c r="C92" s="5"/>
      <c r="D92" s="5">
        <v>8.3333333333333329E-2</v>
      </c>
      <c r="E92" s="5">
        <v>2.9333333333333331</v>
      </c>
      <c r="F92" s="5">
        <v>14.1</v>
      </c>
      <c r="G92" s="5">
        <v>18.990000000000002</v>
      </c>
      <c r="H92" s="5">
        <v>7.0333333333333341</v>
      </c>
      <c r="I92" s="5">
        <v>18.116666666666664</v>
      </c>
      <c r="J92" s="5">
        <v>15.150000000000002</v>
      </c>
      <c r="K92" s="5">
        <v>71.009833333333333</v>
      </c>
      <c r="L92" s="5">
        <v>77.063833333333335</v>
      </c>
      <c r="M92" s="5">
        <v>87.415833333333325</v>
      </c>
      <c r="N92" s="5">
        <v>311.89616666666666</v>
      </c>
      <c r="O92" s="5">
        <v>39.094333333333338</v>
      </c>
      <c r="P92" s="5">
        <v>39.094333333333338</v>
      </c>
      <c r="T92" s="48" t="str">
        <f t="shared" si="50"/>
        <v>PA31</v>
      </c>
      <c r="U92" s="48">
        <f t="shared" si="36"/>
        <v>0</v>
      </c>
      <c r="V92" s="48">
        <f t="shared" si="37"/>
        <v>0</v>
      </c>
      <c r="W92" s="48">
        <f t="shared" si="38"/>
        <v>8.3333333333333329E-2</v>
      </c>
      <c r="X92" s="48">
        <f t="shared" si="39"/>
        <v>2.9333333333333331</v>
      </c>
      <c r="Y92" s="48">
        <f t="shared" si="40"/>
        <v>14.1</v>
      </c>
      <c r="Z92" s="48">
        <f t="shared" si="41"/>
        <v>18.990000000000002</v>
      </c>
      <c r="AA92" s="48">
        <f t="shared" si="42"/>
        <v>7.0333333333333341</v>
      </c>
      <c r="AB92" s="48">
        <f t="shared" si="43"/>
        <v>18.116666666666664</v>
      </c>
      <c r="AC92" s="48">
        <f t="shared" si="44"/>
        <v>15.150000000000002</v>
      </c>
      <c r="AD92" s="48">
        <f t="shared" si="45"/>
        <v>71.009833333333333</v>
      </c>
      <c r="AE92" s="48">
        <f t="shared" si="46"/>
        <v>77.063833333333335</v>
      </c>
      <c r="AF92" s="48">
        <f t="shared" si="47"/>
        <v>87.415833333333325</v>
      </c>
      <c r="AG92" s="48">
        <f t="shared" si="48"/>
        <v>311.89616666666666</v>
      </c>
      <c r="AH92" s="48">
        <f t="shared" si="49"/>
        <v>39.094333333333338</v>
      </c>
      <c r="AI92" s="5">
        <f t="shared" si="51"/>
        <v>39.094333333333338</v>
      </c>
      <c r="AJ92" s="24">
        <f t="shared" si="52"/>
        <v>2.4694095192375518E-2</v>
      </c>
    </row>
    <row r="93" spans="1:36">
      <c r="A93" s="6" t="s">
        <v>331</v>
      </c>
      <c r="B93" s="5">
        <v>4.25</v>
      </c>
      <c r="C93" s="5">
        <v>11.316666666666666</v>
      </c>
      <c r="D93" s="5">
        <v>136.51</v>
      </c>
      <c r="E93" s="5">
        <v>85.825833333333335</v>
      </c>
      <c r="F93" s="5"/>
      <c r="G93" s="5">
        <v>18.333333333333332</v>
      </c>
      <c r="H93" s="5">
        <v>77.3155</v>
      </c>
      <c r="I93" s="5">
        <v>75.295000000000016</v>
      </c>
      <c r="J93" s="5">
        <v>57.804333333333339</v>
      </c>
      <c r="K93" s="5">
        <v>61.905833333333341</v>
      </c>
      <c r="L93" s="5">
        <v>37.766666666666666</v>
      </c>
      <c r="M93" s="5">
        <v>6.7833333333333332</v>
      </c>
      <c r="N93" s="5">
        <v>573.10649999999987</v>
      </c>
      <c r="O93" s="5">
        <v>37.753499999999995</v>
      </c>
      <c r="P93" s="5">
        <v>37.753499999999995</v>
      </c>
      <c r="T93" s="48" t="str">
        <f t="shared" si="50"/>
        <v>BE20</v>
      </c>
      <c r="U93" s="48">
        <f t="shared" si="36"/>
        <v>4.25</v>
      </c>
      <c r="V93" s="48">
        <f t="shared" si="37"/>
        <v>11.316666666666666</v>
      </c>
      <c r="W93" s="48">
        <f t="shared" si="38"/>
        <v>136.51</v>
      </c>
      <c r="X93" s="48">
        <f t="shared" si="39"/>
        <v>85.825833333333335</v>
      </c>
      <c r="Y93" s="48">
        <f t="shared" si="40"/>
        <v>0</v>
      </c>
      <c r="Z93" s="48">
        <f t="shared" si="41"/>
        <v>18.333333333333332</v>
      </c>
      <c r="AA93" s="48">
        <f t="shared" si="42"/>
        <v>77.3155</v>
      </c>
      <c r="AB93" s="48">
        <f t="shared" si="43"/>
        <v>75.295000000000016</v>
      </c>
      <c r="AC93" s="48">
        <f t="shared" si="44"/>
        <v>57.804333333333339</v>
      </c>
      <c r="AD93" s="48">
        <f t="shared" si="45"/>
        <v>61.905833333333341</v>
      </c>
      <c r="AE93" s="48">
        <f t="shared" si="46"/>
        <v>37.766666666666666</v>
      </c>
      <c r="AF93" s="48">
        <f t="shared" si="47"/>
        <v>6.7833333333333332</v>
      </c>
      <c r="AG93" s="48">
        <f t="shared" si="48"/>
        <v>573.10649999999987</v>
      </c>
      <c r="AH93" s="48">
        <f t="shared" si="49"/>
        <v>37.753499999999995</v>
      </c>
      <c r="AI93" s="5">
        <f t="shared" si="51"/>
        <v>37.753499999999995</v>
      </c>
      <c r="AJ93" s="24">
        <f t="shared" si="52"/>
        <v>2.3847152345489512E-2</v>
      </c>
    </row>
    <row r="94" spans="1:36">
      <c r="A94" s="6" t="s">
        <v>216</v>
      </c>
      <c r="B94" s="5"/>
      <c r="C94" s="5">
        <v>19.100000000000001</v>
      </c>
      <c r="D94" s="5">
        <v>8.75</v>
      </c>
      <c r="E94" s="5"/>
      <c r="F94" s="5"/>
      <c r="G94" s="5"/>
      <c r="H94" s="5">
        <v>12.258833333333333</v>
      </c>
      <c r="I94" s="5">
        <v>12.7</v>
      </c>
      <c r="J94" s="5">
        <v>5.9</v>
      </c>
      <c r="K94" s="5">
        <v>22.455166666666663</v>
      </c>
      <c r="L94" s="5">
        <v>61.031333333333343</v>
      </c>
      <c r="M94" s="5">
        <v>62.689333333333337</v>
      </c>
      <c r="N94" s="5">
        <v>204.88466666666667</v>
      </c>
      <c r="O94" s="5">
        <v>25.022333333333332</v>
      </c>
      <c r="P94" s="5">
        <v>25.022333333333332</v>
      </c>
      <c r="T94" s="48" t="str">
        <f t="shared" si="50"/>
        <v>C180</v>
      </c>
      <c r="U94" s="48">
        <f t="shared" si="36"/>
        <v>0</v>
      </c>
      <c r="V94" s="48">
        <f t="shared" si="37"/>
        <v>19.100000000000001</v>
      </c>
      <c r="W94" s="48">
        <f t="shared" si="38"/>
        <v>8.75</v>
      </c>
      <c r="X94" s="48">
        <f t="shared" si="39"/>
        <v>0</v>
      </c>
      <c r="Y94" s="48">
        <f t="shared" si="40"/>
        <v>0</v>
      </c>
      <c r="Z94" s="48">
        <f t="shared" si="41"/>
        <v>0</v>
      </c>
      <c r="AA94" s="48">
        <f t="shared" si="42"/>
        <v>12.258833333333333</v>
      </c>
      <c r="AB94" s="48">
        <f t="shared" si="43"/>
        <v>12.7</v>
      </c>
      <c r="AC94" s="48">
        <f t="shared" si="44"/>
        <v>5.9</v>
      </c>
      <c r="AD94" s="48">
        <f t="shared" si="45"/>
        <v>22.455166666666663</v>
      </c>
      <c r="AE94" s="48">
        <f t="shared" si="46"/>
        <v>61.031333333333343</v>
      </c>
      <c r="AF94" s="48">
        <f t="shared" si="47"/>
        <v>62.689333333333337</v>
      </c>
      <c r="AG94" s="48">
        <f t="shared" si="48"/>
        <v>204.88466666666667</v>
      </c>
      <c r="AH94" s="48">
        <f t="shared" si="49"/>
        <v>25.022333333333332</v>
      </c>
      <c r="AI94" s="5">
        <f t="shared" si="51"/>
        <v>25.022333333333332</v>
      </c>
      <c r="AJ94" s="24">
        <f t="shared" si="52"/>
        <v>1.5805458965119007E-2</v>
      </c>
    </row>
    <row r="95" spans="1:36">
      <c r="A95" s="6" t="s">
        <v>107</v>
      </c>
      <c r="B95" s="5">
        <v>30.751666666666672</v>
      </c>
      <c r="C95" s="5">
        <v>3.1166666666666663</v>
      </c>
      <c r="D95" s="5">
        <v>3.9000000000000004</v>
      </c>
      <c r="E95" s="5"/>
      <c r="F95" s="5">
        <v>6.166666666666667</v>
      </c>
      <c r="G95" s="5">
        <v>37.416666666666671</v>
      </c>
      <c r="H95" s="5">
        <v>29.659166666666668</v>
      </c>
      <c r="I95" s="5">
        <v>40.634166666666673</v>
      </c>
      <c r="J95" s="5">
        <v>35.491500000000002</v>
      </c>
      <c r="K95" s="5">
        <v>16.766666666666666</v>
      </c>
      <c r="L95" s="5">
        <v>37.373333333333335</v>
      </c>
      <c r="M95" s="5">
        <v>26.420833333333334</v>
      </c>
      <c r="N95" s="5">
        <v>267.69733333333335</v>
      </c>
      <c r="O95" s="5">
        <v>21.7</v>
      </c>
      <c r="P95" s="5">
        <v>21.7</v>
      </c>
      <c r="T95" s="48" t="str">
        <f t="shared" si="50"/>
        <v>C414</v>
      </c>
      <c r="U95" s="48">
        <f t="shared" si="36"/>
        <v>30.751666666666672</v>
      </c>
      <c r="V95" s="48">
        <f t="shared" si="37"/>
        <v>3.1166666666666663</v>
      </c>
      <c r="W95" s="48">
        <f t="shared" si="38"/>
        <v>3.9000000000000004</v>
      </c>
      <c r="X95" s="48">
        <f t="shared" si="39"/>
        <v>0</v>
      </c>
      <c r="Y95" s="48">
        <f t="shared" si="40"/>
        <v>6.166666666666667</v>
      </c>
      <c r="Z95" s="48">
        <f t="shared" si="41"/>
        <v>37.416666666666671</v>
      </c>
      <c r="AA95" s="48">
        <f t="shared" si="42"/>
        <v>29.659166666666668</v>
      </c>
      <c r="AB95" s="48">
        <f t="shared" si="43"/>
        <v>40.634166666666673</v>
      </c>
      <c r="AC95" s="48">
        <f t="shared" si="44"/>
        <v>35.491500000000002</v>
      </c>
      <c r="AD95" s="48">
        <f t="shared" si="45"/>
        <v>16.766666666666666</v>
      </c>
      <c r="AE95" s="48">
        <f t="shared" si="46"/>
        <v>37.373333333333335</v>
      </c>
      <c r="AF95" s="48">
        <f t="shared" si="47"/>
        <v>26.420833333333334</v>
      </c>
      <c r="AG95" s="48">
        <f t="shared" si="48"/>
        <v>267.69733333333335</v>
      </c>
      <c r="AH95" s="48">
        <f t="shared" si="49"/>
        <v>21.7</v>
      </c>
      <c r="AI95" s="5">
        <f t="shared" si="51"/>
        <v>21.7</v>
      </c>
      <c r="AJ95" s="24">
        <f t="shared" si="52"/>
        <v>1.3706893556812547E-2</v>
      </c>
    </row>
    <row r="96" spans="1:36">
      <c r="A96" s="6" t="s">
        <v>289</v>
      </c>
      <c r="B96" s="5">
        <v>36.000999999999998</v>
      </c>
      <c r="C96" s="5">
        <v>9.3000000000000007</v>
      </c>
      <c r="D96" s="5">
        <v>13.2</v>
      </c>
      <c r="E96" s="5"/>
      <c r="F96" s="5"/>
      <c r="G96" s="5">
        <v>30.003</v>
      </c>
      <c r="H96" s="5">
        <v>19.808999999999997</v>
      </c>
      <c r="I96" s="5">
        <v>12.007</v>
      </c>
      <c r="J96" s="5">
        <v>15.008999999999999</v>
      </c>
      <c r="K96" s="5">
        <v>13.004</v>
      </c>
      <c r="L96" s="5">
        <v>9</v>
      </c>
      <c r="M96" s="5">
        <v>25.004000000000001</v>
      </c>
      <c r="N96" s="5">
        <v>182.33699999999999</v>
      </c>
      <c r="O96" s="5">
        <v>18.001999999999999</v>
      </c>
      <c r="P96" s="5">
        <v>18.001999999999999</v>
      </c>
      <c r="T96" s="48" t="str">
        <f t="shared" si="50"/>
        <v>BK17</v>
      </c>
      <c r="U96" s="48">
        <f t="shared" si="36"/>
        <v>36.000999999999998</v>
      </c>
      <c r="V96" s="48">
        <f t="shared" si="37"/>
        <v>9.3000000000000007</v>
      </c>
      <c r="W96" s="48">
        <f t="shared" si="38"/>
        <v>13.2</v>
      </c>
      <c r="X96" s="48">
        <f t="shared" si="39"/>
        <v>0</v>
      </c>
      <c r="Y96" s="48">
        <f t="shared" si="40"/>
        <v>0</v>
      </c>
      <c r="Z96" s="48">
        <f t="shared" si="41"/>
        <v>30.003</v>
      </c>
      <c r="AA96" s="48">
        <f t="shared" si="42"/>
        <v>19.808999999999997</v>
      </c>
      <c r="AB96" s="48">
        <f t="shared" si="43"/>
        <v>12.007</v>
      </c>
      <c r="AC96" s="48">
        <f t="shared" si="44"/>
        <v>15.008999999999999</v>
      </c>
      <c r="AD96" s="48">
        <f t="shared" si="45"/>
        <v>13.004</v>
      </c>
      <c r="AE96" s="48">
        <f t="shared" si="46"/>
        <v>9</v>
      </c>
      <c r="AF96" s="48">
        <f t="shared" si="47"/>
        <v>25.004000000000001</v>
      </c>
      <c r="AG96" s="48">
        <f t="shared" si="48"/>
        <v>182.33699999999999</v>
      </c>
      <c r="AH96" s="48">
        <f t="shared" si="49"/>
        <v>18.001999999999999</v>
      </c>
      <c r="AI96" s="5">
        <f t="shared" si="51"/>
        <v>18.001999999999999</v>
      </c>
      <c r="AJ96" s="24">
        <f t="shared" si="52"/>
        <v>1.1371036765425781E-2</v>
      </c>
    </row>
    <row r="97" spans="1:36">
      <c r="A97" s="6" t="s">
        <v>653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>
        <v>2.9166666666666665</v>
      </c>
      <c r="P97" s="5">
        <v>2.9166666666666665</v>
      </c>
      <c r="T97" s="48" t="str">
        <f t="shared" si="50"/>
        <v>C340</v>
      </c>
      <c r="U97" s="48">
        <f t="shared" si="36"/>
        <v>0</v>
      </c>
      <c r="V97" s="48">
        <f t="shared" si="37"/>
        <v>0</v>
      </c>
      <c r="W97" s="48">
        <f t="shared" si="38"/>
        <v>0</v>
      </c>
      <c r="X97" s="48">
        <f t="shared" si="39"/>
        <v>0</v>
      </c>
      <c r="Y97" s="48">
        <f t="shared" si="40"/>
        <v>0</v>
      </c>
      <c r="Z97" s="48">
        <f t="shared" si="41"/>
        <v>0</v>
      </c>
      <c r="AA97" s="48">
        <f t="shared" si="42"/>
        <v>0</v>
      </c>
      <c r="AB97" s="48">
        <f t="shared" si="43"/>
        <v>0</v>
      </c>
      <c r="AC97" s="48">
        <f t="shared" si="44"/>
        <v>0</v>
      </c>
      <c r="AD97" s="48">
        <f t="shared" si="45"/>
        <v>0</v>
      </c>
      <c r="AE97" s="48">
        <f t="shared" si="46"/>
        <v>0</v>
      </c>
      <c r="AF97" s="48">
        <f t="shared" si="47"/>
        <v>0</v>
      </c>
      <c r="AG97" s="48">
        <f t="shared" si="48"/>
        <v>0</v>
      </c>
      <c r="AH97" s="48">
        <f t="shared" si="49"/>
        <v>2.9166666666666665</v>
      </c>
      <c r="AI97" s="5">
        <f t="shared" si="51"/>
        <v>2.9166666666666665</v>
      </c>
      <c r="AJ97" s="24">
        <f t="shared" si="52"/>
        <v>1.8423244027973853E-3</v>
      </c>
    </row>
    <row r="98" spans="1:36">
      <c r="A98" s="6" t="s">
        <v>97</v>
      </c>
      <c r="B98" s="5">
        <v>0.65</v>
      </c>
      <c r="C98" s="5">
        <v>4.4666666666666668</v>
      </c>
      <c r="D98" s="5">
        <v>3.2333333333333334</v>
      </c>
      <c r="E98" s="5"/>
      <c r="F98" s="5">
        <v>1.7166666666666668</v>
      </c>
      <c r="G98" s="5">
        <v>3.916666666666667</v>
      </c>
      <c r="H98" s="5">
        <v>4.8</v>
      </c>
      <c r="I98" s="5">
        <v>2.7</v>
      </c>
      <c r="J98" s="5">
        <v>4.8</v>
      </c>
      <c r="K98" s="5">
        <v>6.3</v>
      </c>
      <c r="L98" s="5">
        <v>5.4666666666666668</v>
      </c>
      <c r="M98" s="5">
        <v>1.5833333333333333</v>
      </c>
      <c r="N98" s="5">
        <v>39.63333333333334</v>
      </c>
      <c r="O98" s="5">
        <v>1.4833333333333334</v>
      </c>
      <c r="P98" s="5">
        <v>1.4833333333333334</v>
      </c>
      <c r="T98" s="48" t="str">
        <f t="shared" si="50"/>
        <v>LJ31</v>
      </c>
      <c r="U98" s="48">
        <f t="shared" si="36"/>
        <v>0.65</v>
      </c>
      <c r="V98" s="48">
        <f t="shared" si="37"/>
        <v>4.4666666666666668</v>
      </c>
      <c r="W98" s="48">
        <f t="shared" si="38"/>
        <v>3.2333333333333334</v>
      </c>
      <c r="X98" s="48">
        <f t="shared" si="39"/>
        <v>0</v>
      </c>
      <c r="Y98" s="48">
        <f t="shared" si="40"/>
        <v>1.7166666666666668</v>
      </c>
      <c r="Z98" s="48">
        <f t="shared" si="41"/>
        <v>3.916666666666667</v>
      </c>
      <c r="AA98" s="48">
        <f t="shared" si="42"/>
        <v>4.8</v>
      </c>
      <c r="AB98" s="48">
        <f t="shared" si="43"/>
        <v>2.7</v>
      </c>
      <c r="AC98" s="48">
        <f t="shared" si="44"/>
        <v>4.8</v>
      </c>
      <c r="AD98" s="48">
        <f t="shared" si="45"/>
        <v>6.3</v>
      </c>
      <c r="AE98" s="48">
        <f t="shared" si="46"/>
        <v>5.4666666666666668</v>
      </c>
      <c r="AF98" s="48">
        <f t="shared" si="47"/>
        <v>1.5833333333333333</v>
      </c>
      <c r="AG98" s="48">
        <f t="shared" si="48"/>
        <v>39.63333333333334</v>
      </c>
      <c r="AH98" s="48">
        <f t="shared" si="49"/>
        <v>1.4833333333333334</v>
      </c>
      <c r="AI98" s="5">
        <f t="shared" si="51"/>
        <v>1.4833333333333334</v>
      </c>
      <c r="AJ98" s="24">
        <f t="shared" si="52"/>
        <v>9.3695355342267035E-4</v>
      </c>
    </row>
    <row r="99" spans="1:36">
      <c r="A99" s="6" t="s">
        <v>377</v>
      </c>
      <c r="B99" s="5"/>
      <c r="C99" s="5"/>
      <c r="D99" s="5"/>
      <c r="E99" s="5"/>
      <c r="F99" s="5"/>
      <c r="G99" s="5">
        <v>20.09</v>
      </c>
      <c r="H99" s="5"/>
      <c r="I99" s="5"/>
      <c r="J99" s="5"/>
      <c r="K99" s="5"/>
      <c r="L99" s="5"/>
      <c r="M99" s="5"/>
      <c r="N99" s="5">
        <v>20.09</v>
      </c>
      <c r="O99" s="5"/>
      <c r="P99" s="5"/>
      <c r="T99" s="48" t="str">
        <f t="shared" si="50"/>
        <v>L410</v>
      </c>
      <c r="U99" s="48">
        <f t="shared" si="36"/>
        <v>0</v>
      </c>
      <c r="V99" s="48">
        <f t="shared" si="37"/>
        <v>0</v>
      </c>
      <c r="W99" s="48">
        <f t="shared" si="38"/>
        <v>0</v>
      </c>
      <c r="X99" s="48">
        <f t="shared" si="39"/>
        <v>0</v>
      </c>
      <c r="Y99" s="48">
        <f t="shared" si="40"/>
        <v>0</v>
      </c>
      <c r="Z99" s="48">
        <f t="shared" si="41"/>
        <v>20.09</v>
      </c>
      <c r="AA99" s="48">
        <f t="shared" si="42"/>
        <v>0</v>
      </c>
      <c r="AB99" s="48">
        <f t="shared" si="43"/>
        <v>0</v>
      </c>
      <c r="AC99" s="48">
        <f t="shared" si="44"/>
        <v>0</v>
      </c>
      <c r="AD99" s="48">
        <f t="shared" si="45"/>
        <v>0</v>
      </c>
      <c r="AE99" s="48">
        <f t="shared" si="46"/>
        <v>0</v>
      </c>
      <c r="AF99" s="48">
        <f t="shared" si="47"/>
        <v>0</v>
      </c>
      <c r="AG99" s="48">
        <f t="shared" si="48"/>
        <v>20.09</v>
      </c>
      <c r="AH99" s="48">
        <f t="shared" si="49"/>
        <v>0</v>
      </c>
      <c r="AI99" s="5">
        <f t="shared" si="51"/>
        <v>0</v>
      </c>
      <c r="AJ99" s="24">
        <f t="shared" si="52"/>
        <v>0</v>
      </c>
    </row>
    <row r="100" spans="1:36">
      <c r="A100" s="6" t="s">
        <v>362</v>
      </c>
      <c r="B100" s="5"/>
      <c r="C100" s="5"/>
      <c r="D100" s="5">
        <v>1.9166666666666667</v>
      </c>
      <c r="E100" s="5"/>
      <c r="F100" s="5"/>
      <c r="G100" s="5"/>
      <c r="H100" s="5"/>
      <c r="I100" s="5"/>
      <c r="J100" s="5"/>
      <c r="K100" s="5"/>
      <c r="L100" s="5"/>
      <c r="M100" s="5"/>
      <c r="N100" s="5">
        <v>1.9166666666666667</v>
      </c>
      <c r="O100" s="5"/>
      <c r="P100" s="5"/>
      <c r="T100" s="48" t="str">
        <f t="shared" si="50"/>
        <v>C188</v>
      </c>
      <c r="U100" s="48">
        <f t="shared" si="36"/>
        <v>0</v>
      </c>
      <c r="V100" s="48">
        <f t="shared" si="37"/>
        <v>0</v>
      </c>
      <c r="W100" s="48">
        <f t="shared" si="38"/>
        <v>1.9166666666666667</v>
      </c>
      <c r="X100" s="48">
        <f t="shared" si="39"/>
        <v>0</v>
      </c>
      <c r="Y100" s="48">
        <f t="shared" si="40"/>
        <v>0</v>
      </c>
      <c r="Z100" s="48">
        <f t="shared" si="41"/>
        <v>0</v>
      </c>
      <c r="AA100" s="48">
        <f t="shared" si="42"/>
        <v>0</v>
      </c>
      <c r="AB100" s="48">
        <f t="shared" si="43"/>
        <v>0</v>
      </c>
      <c r="AC100" s="48">
        <f t="shared" si="44"/>
        <v>0</v>
      </c>
      <c r="AD100" s="48">
        <f t="shared" si="45"/>
        <v>0</v>
      </c>
      <c r="AE100" s="48">
        <f t="shared" si="46"/>
        <v>0</v>
      </c>
      <c r="AF100" s="48">
        <f t="shared" si="47"/>
        <v>0</v>
      </c>
      <c r="AG100" s="48">
        <f t="shared" si="48"/>
        <v>1.9166666666666667</v>
      </c>
      <c r="AH100" s="48">
        <f t="shared" si="49"/>
        <v>0</v>
      </c>
      <c r="AI100" s="5">
        <f t="shared" si="51"/>
        <v>0</v>
      </c>
      <c r="AJ100" s="24">
        <f t="shared" si="52"/>
        <v>0</v>
      </c>
    </row>
    <row r="101" spans="1:36">
      <c r="A101" s="6" t="s">
        <v>212</v>
      </c>
      <c r="B101" s="5"/>
      <c r="C101" s="5"/>
      <c r="D101" s="5"/>
      <c r="E101" s="5"/>
      <c r="F101" s="5"/>
      <c r="G101" s="5">
        <v>44.67</v>
      </c>
      <c r="H101" s="5">
        <v>45.833333333333329</v>
      </c>
      <c r="I101" s="5">
        <v>23.133333333333333</v>
      </c>
      <c r="J101" s="5">
        <v>49.876666666666665</v>
      </c>
      <c r="K101" s="5">
        <v>37.840000000000003</v>
      </c>
      <c r="L101" s="5">
        <v>50.452500000000008</v>
      </c>
      <c r="M101" s="5">
        <v>15.116666666666665</v>
      </c>
      <c r="N101" s="5">
        <v>266.92250000000001</v>
      </c>
      <c r="O101" s="5"/>
      <c r="P101" s="5"/>
      <c r="T101" s="48" t="str">
        <f t="shared" si="50"/>
        <v>C207</v>
      </c>
      <c r="U101" s="48">
        <f t="shared" si="36"/>
        <v>0</v>
      </c>
      <c r="V101" s="48">
        <f t="shared" si="37"/>
        <v>0</v>
      </c>
      <c r="W101" s="48">
        <f t="shared" si="38"/>
        <v>0</v>
      </c>
      <c r="X101" s="48">
        <f t="shared" si="39"/>
        <v>0</v>
      </c>
      <c r="Y101" s="48">
        <f t="shared" si="40"/>
        <v>0</v>
      </c>
      <c r="Z101" s="48">
        <f t="shared" si="41"/>
        <v>44.67</v>
      </c>
      <c r="AA101" s="48">
        <f t="shared" si="42"/>
        <v>45.833333333333329</v>
      </c>
      <c r="AB101" s="48">
        <f t="shared" si="43"/>
        <v>23.133333333333333</v>
      </c>
      <c r="AC101" s="48">
        <f t="shared" si="44"/>
        <v>49.876666666666665</v>
      </c>
      <c r="AD101" s="48">
        <f t="shared" si="45"/>
        <v>37.840000000000003</v>
      </c>
      <c r="AE101" s="48">
        <f t="shared" si="46"/>
        <v>50.452500000000008</v>
      </c>
      <c r="AF101" s="48">
        <f t="shared" si="47"/>
        <v>15.116666666666665</v>
      </c>
      <c r="AG101" s="48">
        <f t="shared" si="48"/>
        <v>266.92250000000001</v>
      </c>
      <c r="AH101" s="48">
        <f t="shared" si="49"/>
        <v>0</v>
      </c>
      <c r="AI101" s="5">
        <f t="shared" si="51"/>
        <v>0</v>
      </c>
      <c r="AJ101" s="24">
        <f t="shared" si="52"/>
        <v>0</v>
      </c>
    </row>
    <row r="102" spans="1:36">
      <c r="A102" s="6" t="s">
        <v>333</v>
      </c>
      <c r="B102" s="5"/>
      <c r="C102" s="5">
        <v>8.0666666666666664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>
        <v>8.0666666666666664</v>
      </c>
      <c r="O102" s="5"/>
      <c r="P102" s="5"/>
      <c r="T102" s="48" t="str">
        <f t="shared" si="50"/>
        <v>C303</v>
      </c>
      <c r="U102" s="48">
        <f t="shared" si="36"/>
        <v>0</v>
      </c>
      <c r="V102" s="48">
        <f t="shared" si="37"/>
        <v>8.0666666666666664</v>
      </c>
      <c r="W102" s="48">
        <f t="shared" si="38"/>
        <v>0</v>
      </c>
      <c r="X102" s="48">
        <f t="shared" si="39"/>
        <v>0</v>
      </c>
      <c r="Y102" s="48">
        <f t="shared" si="40"/>
        <v>0</v>
      </c>
      <c r="Z102" s="48">
        <f t="shared" si="41"/>
        <v>0</v>
      </c>
      <c r="AA102" s="48">
        <f t="shared" si="42"/>
        <v>0</v>
      </c>
      <c r="AB102" s="48">
        <f t="shared" si="43"/>
        <v>0</v>
      </c>
      <c r="AC102" s="48">
        <f t="shared" si="44"/>
        <v>0</v>
      </c>
      <c r="AD102" s="48">
        <f t="shared" si="45"/>
        <v>0</v>
      </c>
      <c r="AE102" s="48">
        <f t="shared" si="46"/>
        <v>0</v>
      </c>
      <c r="AF102" s="48">
        <f t="shared" si="47"/>
        <v>0</v>
      </c>
      <c r="AG102" s="48">
        <f t="shared" si="48"/>
        <v>8.0666666666666664</v>
      </c>
      <c r="AH102" s="48">
        <f t="shared" si="49"/>
        <v>0</v>
      </c>
      <c r="AI102" s="5">
        <f t="shared" si="51"/>
        <v>0</v>
      </c>
      <c r="AJ102" s="24">
        <f t="shared" si="52"/>
        <v>0</v>
      </c>
    </row>
    <row r="103" spans="1:36">
      <c r="A103" s="6" t="s">
        <v>279</v>
      </c>
      <c r="B103" s="5">
        <v>44.016999999999996</v>
      </c>
      <c r="C103" s="5">
        <v>13</v>
      </c>
      <c r="D103" s="5">
        <v>20.000999999999998</v>
      </c>
      <c r="E103" s="5"/>
      <c r="F103" s="5"/>
      <c r="G103" s="5">
        <v>15.65</v>
      </c>
      <c r="H103" s="5"/>
      <c r="I103" s="5"/>
      <c r="J103" s="5"/>
      <c r="K103" s="5"/>
      <c r="L103" s="5"/>
      <c r="M103" s="5"/>
      <c r="N103" s="5">
        <v>92.668000000000006</v>
      </c>
      <c r="O103" s="5"/>
      <c r="P103" s="5"/>
      <c r="T103" s="48" t="str">
        <f t="shared" si="50"/>
        <v>H500</v>
      </c>
      <c r="U103" s="48">
        <f t="shared" si="36"/>
        <v>44.016999999999996</v>
      </c>
      <c r="V103" s="48">
        <f t="shared" si="37"/>
        <v>13</v>
      </c>
      <c r="W103" s="48">
        <f t="shared" si="38"/>
        <v>20.000999999999998</v>
      </c>
      <c r="X103" s="48">
        <f t="shared" si="39"/>
        <v>0</v>
      </c>
      <c r="Y103" s="48">
        <f t="shared" si="40"/>
        <v>0</v>
      </c>
      <c r="Z103" s="48">
        <f t="shared" si="41"/>
        <v>15.65</v>
      </c>
      <c r="AA103" s="48">
        <f t="shared" si="42"/>
        <v>0</v>
      </c>
      <c r="AB103" s="48">
        <f t="shared" si="43"/>
        <v>0</v>
      </c>
      <c r="AC103" s="48">
        <f t="shared" si="44"/>
        <v>0</v>
      </c>
      <c r="AD103" s="48">
        <f t="shared" si="45"/>
        <v>0</v>
      </c>
      <c r="AE103" s="48">
        <f t="shared" si="46"/>
        <v>0</v>
      </c>
      <c r="AF103" s="48">
        <f t="shared" si="47"/>
        <v>0</v>
      </c>
      <c r="AG103" s="48">
        <f t="shared" si="48"/>
        <v>92.668000000000006</v>
      </c>
      <c r="AH103" s="48">
        <f t="shared" si="49"/>
        <v>0</v>
      </c>
      <c r="AI103" s="5">
        <f t="shared" si="51"/>
        <v>0</v>
      </c>
      <c r="AJ103" s="24">
        <f t="shared" si="52"/>
        <v>0</v>
      </c>
    </row>
    <row r="104" spans="1:36">
      <c r="A104" s="6" t="s">
        <v>207</v>
      </c>
      <c r="B104" s="5"/>
      <c r="C104" s="5"/>
      <c r="D104" s="5"/>
      <c r="E104" s="5"/>
      <c r="F104" s="5"/>
      <c r="G104" s="5">
        <v>1.5833333333333333</v>
      </c>
      <c r="H104" s="5">
        <v>23.127500000000001</v>
      </c>
      <c r="I104" s="5">
        <v>7.2666666666666666</v>
      </c>
      <c r="J104" s="5"/>
      <c r="K104" s="5"/>
      <c r="L104" s="5"/>
      <c r="M104" s="5"/>
      <c r="N104" s="5">
        <v>31.977499999999999</v>
      </c>
      <c r="O104" s="5"/>
      <c r="P104" s="5"/>
      <c r="T104" s="48" t="str">
        <f t="shared" si="50"/>
        <v>BN2P</v>
      </c>
      <c r="U104" s="48">
        <f t="shared" si="36"/>
        <v>0</v>
      </c>
      <c r="V104" s="48">
        <f t="shared" si="37"/>
        <v>0</v>
      </c>
      <c r="W104" s="48">
        <f t="shared" si="38"/>
        <v>0</v>
      </c>
      <c r="X104" s="48">
        <f t="shared" si="39"/>
        <v>0</v>
      </c>
      <c r="Y104" s="48">
        <f t="shared" si="40"/>
        <v>0</v>
      </c>
      <c r="Z104" s="48">
        <f t="shared" si="41"/>
        <v>1.5833333333333333</v>
      </c>
      <c r="AA104" s="48">
        <f t="shared" si="42"/>
        <v>23.127500000000001</v>
      </c>
      <c r="AB104" s="48">
        <f t="shared" si="43"/>
        <v>7.2666666666666666</v>
      </c>
      <c r="AC104" s="48">
        <f t="shared" si="44"/>
        <v>0</v>
      </c>
      <c r="AD104" s="48">
        <f t="shared" si="45"/>
        <v>0</v>
      </c>
      <c r="AE104" s="48">
        <f t="shared" si="46"/>
        <v>0</v>
      </c>
      <c r="AF104" s="48">
        <f t="shared" si="47"/>
        <v>0</v>
      </c>
      <c r="AG104" s="48">
        <f t="shared" si="48"/>
        <v>31.977499999999999</v>
      </c>
      <c r="AH104" s="48">
        <f t="shared" si="49"/>
        <v>0</v>
      </c>
      <c r="AI104" s="5">
        <f t="shared" si="51"/>
        <v>0</v>
      </c>
      <c r="AJ104" s="24">
        <f t="shared" si="52"/>
        <v>0</v>
      </c>
    </row>
    <row r="105" spans="1:36">
      <c r="A105" s="6" t="s">
        <v>233</v>
      </c>
      <c r="B105" s="5">
        <v>6.6666666666666666E-2</v>
      </c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>
        <v>6.6666666666666666E-2</v>
      </c>
      <c r="O105" s="5"/>
      <c r="P105" s="5"/>
      <c r="T105" s="48" t="str">
        <f t="shared" si="50"/>
        <v>R44</v>
      </c>
      <c r="U105" s="48">
        <f t="shared" si="36"/>
        <v>6.6666666666666666E-2</v>
      </c>
      <c r="V105" s="48">
        <f t="shared" si="37"/>
        <v>0</v>
      </c>
      <c r="W105" s="48">
        <f t="shared" si="38"/>
        <v>0</v>
      </c>
      <c r="X105" s="48">
        <f t="shared" si="39"/>
        <v>0</v>
      </c>
      <c r="Y105" s="48">
        <f t="shared" si="40"/>
        <v>0</v>
      </c>
      <c r="Z105" s="48">
        <f t="shared" si="41"/>
        <v>0</v>
      </c>
      <c r="AA105" s="48">
        <f t="shared" si="42"/>
        <v>0</v>
      </c>
      <c r="AB105" s="48">
        <f t="shared" si="43"/>
        <v>0</v>
      </c>
      <c r="AC105" s="48">
        <f t="shared" si="44"/>
        <v>0</v>
      </c>
      <c r="AD105" s="48">
        <f t="shared" si="45"/>
        <v>0</v>
      </c>
      <c r="AE105" s="48">
        <f t="shared" si="46"/>
        <v>0</v>
      </c>
      <c r="AF105" s="48">
        <f t="shared" si="47"/>
        <v>0</v>
      </c>
      <c r="AG105" s="48">
        <f t="shared" si="48"/>
        <v>6.6666666666666666E-2</v>
      </c>
      <c r="AH105" s="48">
        <f t="shared" si="49"/>
        <v>0</v>
      </c>
      <c r="AI105" s="5">
        <f t="shared" si="51"/>
        <v>0</v>
      </c>
      <c r="AJ105" s="24">
        <f t="shared" si="52"/>
        <v>0</v>
      </c>
    </row>
    <row r="106" spans="1:36">
      <c r="A106" s="6" t="s">
        <v>321</v>
      </c>
      <c r="B106" s="5">
        <v>17.100000000000001</v>
      </c>
      <c r="C106" s="5">
        <v>32.889166666666668</v>
      </c>
      <c r="D106" s="5">
        <v>32.57</v>
      </c>
      <c r="E106" s="5">
        <v>53.344166666666666</v>
      </c>
      <c r="F106" s="5"/>
      <c r="G106" s="5"/>
      <c r="H106" s="5"/>
      <c r="I106" s="5"/>
      <c r="J106" s="5">
        <v>30.183333333333334</v>
      </c>
      <c r="K106" s="5">
        <v>36.866666666666674</v>
      </c>
      <c r="L106" s="5">
        <v>18.033333333333331</v>
      </c>
      <c r="M106" s="5">
        <v>2.0333333333333332</v>
      </c>
      <c r="N106" s="5">
        <v>223.02</v>
      </c>
      <c r="O106" s="5"/>
      <c r="P106" s="5"/>
      <c r="T106" s="48" t="str">
        <f t="shared" si="50"/>
        <v>P32R</v>
      </c>
      <c r="U106" s="48">
        <f t="shared" si="36"/>
        <v>17.100000000000001</v>
      </c>
      <c r="V106" s="48">
        <f t="shared" si="37"/>
        <v>32.889166666666668</v>
      </c>
      <c r="W106" s="48">
        <f t="shared" si="38"/>
        <v>32.57</v>
      </c>
      <c r="X106" s="48">
        <f t="shared" si="39"/>
        <v>53.344166666666666</v>
      </c>
      <c r="Y106" s="48">
        <f t="shared" si="40"/>
        <v>0</v>
      </c>
      <c r="Z106" s="48">
        <f t="shared" si="41"/>
        <v>0</v>
      </c>
      <c r="AA106" s="48">
        <f t="shared" si="42"/>
        <v>0</v>
      </c>
      <c r="AB106" s="48">
        <f t="shared" si="43"/>
        <v>0</v>
      </c>
      <c r="AC106" s="48">
        <f t="shared" si="44"/>
        <v>30.183333333333334</v>
      </c>
      <c r="AD106" s="48">
        <f t="shared" si="45"/>
        <v>36.866666666666674</v>
      </c>
      <c r="AE106" s="48">
        <f t="shared" si="46"/>
        <v>18.033333333333331</v>
      </c>
      <c r="AF106" s="48">
        <f t="shared" si="47"/>
        <v>2.0333333333333332</v>
      </c>
      <c r="AG106" s="48">
        <f t="shared" si="48"/>
        <v>223.02</v>
      </c>
      <c r="AH106" s="48">
        <f t="shared" si="49"/>
        <v>0</v>
      </c>
      <c r="AI106" s="5">
        <f t="shared" si="51"/>
        <v>0</v>
      </c>
      <c r="AJ106" s="24">
        <f t="shared" si="52"/>
        <v>0</v>
      </c>
    </row>
    <row r="107" spans="1:36">
      <c r="A107" s="6" t="s">
        <v>186</v>
      </c>
      <c r="B107" s="5">
        <v>46.87566666666666</v>
      </c>
      <c r="C107" s="5">
        <v>21.633333333333336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>
        <v>68.509</v>
      </c>
      <c r="O107" s="5"/>
      <c r="P107" s="5"/>
      <c r="T107" s="48" t="str">
        <f t="shared" si="50"/>
        <v>T210</v>
      </c>
      <c r="U107" s="48">
        <f t="shared" si="36"/>
        <v>46.87566666666666</v>
      </c>
      <c r="V107" s="48">
        <f t="shared" si="37"/>
        <v>21.633333333333336</v>
      </c>
      <c r="W107" s="48">
        <f t="shared" si="38"/>
        <v>0</v>
      </c>
      <c r="X107" s="48">
        <f t="shared" si="39"/>
        <v>0</v>
      </c>
      <c r="Y107" s="48">
        <f t="shared" si="40"/>
        <v>0</v>
      </c>
      <c r="Z107" s="48">
        <f t="shared" si="41"/>
        <v>0</v>
      </c>
      <c r="AA107" s="48">
        <f t="shared" si="42"/>
        <v>0</v>
      </c>
      <c r="AB107" s="48">
        <f t="shared" si="43"/>
        <v>0</v>
      </c>
      <c r="AC107" s="48">
        <f t="shared" si="44"/>
        <v>0</v>
      </c>
      <c r="AD107" s="48">
        <f t="shared" si="45"/>
        <v>0</v>
      </c>
      <c r="AE107" s="48">
        <f t="shared" si="46"/>
        <v>0</v>
      </c>
      <c r="AF107" s="48">
        <f t="shared" si="47"/>
        <v>0</v>
      </c>
      <c r="AG107" s="48">
        <f t="shared" si="48"/>
        <v>68.509</v>
      </c>
      <c r="AH107" s="48">
        <f t="shared" si="49"/>
        <v>0</v>
      </c>
      <c r="AI107" s="5">
        <f t="shared" si="51"/>
        <v>0</v>
      </c>
      <c r="AJ107" s="24">
        <f t="shared" si="52"/>
        <v>0</v>
      </c>
    </row>
    <row r="108" spans="1:36" hidden="1">
      <c r="A108" s="6" t="s">
        <v>285</v>
      </c>
      <c r="B108" s="5">
        <v>66.804000000000002</v>
      </c>
      <c r="C108" s="5">
        <v>48.454999999999991</v>
      </c>
      <c r="D108" s="5"/>
      <c r="E108" s="5"/>
      <c r="F108" s="5">
        <v>50.459000000000003</v>
      </c>
      <c r="G108" s="5">
        <v>36.152999999999999</v>
      </c>
      <c r="H108" s="5">
        <v>5.1000000000000005</v>
      </c>
      <c r="I108" s="5">
        <v>18.006999999999998</v>
      </c>
      <c r="J108" s="5">
        <v>8.6999999999999993</v>
      </c>
      <c r="K108" s="5">
        <v>5.833333333333333</v>
      </c>
      <c r="L108" s="5">
        <v>9.25</v>
      </c>
      <c r="M108" s="5">
        <v>30.199999999999996</v>
      </c>
      <c r="N108" s="5">
        <v>278.9613333333333</v>
      </c>
      <c r="O108" s="5"/>
      <c r="P108" s="5"/>
      <c r="T108" s="48" t="str">
        <f t="shared" si="50"/>
        <v>AS50</v>
      </c>
      <c r="U108" s="48">
        <f t="shared" si="36"/>
        <v>66.804000000000002</v>
      </c>
      <c r="V108" s="48">
        <f t="shared" si="37"/>
        <v>48.454999999999991</v>
      </c>
      <c r="W108" s="48">
        <f t="shared" si="38"/>
        <v>0</v>
      </c>
      <c r="X108" s="48">
        <f t="shared" si="39"/>
        <v>0</v>
      </c>
      <c r="Y108" s="48">
        <f t="shared" si="40"/>
        <v>50.459000000000003</v>
      </c>
      <c r="Z108" s="48">
        <f t="shared" si="41"/>
        <v>36.152999999999999</v>
      </c>
      <c r="AA108" s="48">
        <f t="shared" si="42"/>
        <v>5.1000000000000005</v>
      </c>
      <c r="AB108" s="48">
        <f t="shared" si="43"/>
        <v>18.006999999999998</v>
      </c>
      <c r="AC108" s="48">
        <f t="shared" si="44"/>
        <v>8.6999999999999993</v>
      </c>
      <c r="AD108" s="48">
        <f t="shared" si="45"/>
        <v>5.833333333333333</v>
      </c>
      <c r="AE108" s="48">
        <f t="shared" si="46"/>
        <v>9.25</v>
      </c>
      <c r="AF108" s="48">
        <f t="shared" si="47"/>
        <v>30.199999999999996</v>
      </c>
      <c r="AG108" s="48">
        <f t="shared" si="48"/>
        <v>278.9613333333333</v>
      </c>
      <c r="AH108" s="48">
        <f t="shared" si="49"/>
        <v>0</v>
      </c>
      <c r="AI108" s="5">
        <f t="shared" si="51"/>
        <v>0</v>
      </c>
      <c r="AJ108" s="24">
        <f t="shared" si="52"/>
        <v>0</v>
      </c>
    </row>
    <row r="109" spans="1:36">
      <c r="A109" s="6" t="s">
        <v>318</v>
      </c>
      <c r="B109" s="5"/>
      <c r="C109" s="5">
        <v>1.7333333333333334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v>1.7333333333333334</v>
      </c>
      <c r="O109" s="5"/>
      <c r="P109" s="5"/>
      <c r="T109" s="48" t="str">
        <f t="shared" si="50"/>
        <v>JS52</v>
      </c>
      <c r="U109" s="48">
        <f t="shared" si="36"/>
        <v>0</v>
      </c>
      <c r="V109" s="48">
        <f t="shared" si="37"/>
        <v>1.7333333333333334</v>
      </c>
      <c r="W109" s="48">
        <f t="shared" si="38"/>
        <v>0</v>
      </c>
      <c r="X109" s="48">
        <f t="shared" si="39"/>
        <v>0</v>
      </c>
      <c r="Y109" s="48">
        <f t="shared" si="40"/>
        <v>0</v>
      </c>
      <c r="Z109" s="48">
        <f t="shared" si="41"/>
        <v>0</v>
      </c>
      <c r="AA109" s="48">
        <f t="shared" si="42"/>
        <v>0</v>
      </c>
      <c r="AB109" s="48">
        <f t="shared" si="43"/>
        <v>0</v>
      </c>
      <c r="AC109" s="48">
        <f t="shared" si="44"/>
        <v>0</v>
      </c>
      <c r="AD109" s="48">
        <f t="shared" si="45"/>
        <v>0</v>
      </c>
      <c r="AE109" s="48">
        <f t="shared" si="46"/>
        <v>0</v>
      </c>
      <c r="AF109" s="48">
        <f t="shared" si="47"/>
        <v>0</v>
      </c>
      <c r="AG109" s="48">
        <f t="shared" si="48"/>
        <v>1.7333333333333334</v>
      </c>
      <c r="AH109" s="48">
        <f t="shared" si="49"/>
        <v>0</v>
      </c>
      <c r="AI109" s="5">
        <f t="shared" si="51"/>
        <v>0</v>
      </c>
      <c r="AJ109" s="24">
        <f t="shared" si="52"/>
        <v>0</v>
      </c>
    </row>
    <row r="110" spans="1:36">
      <c r="A110" s="6" t="s">
        <v>189</v>
      </c>
      <c r="B110" s="5">
        <v>2.1333333333333333</v>
      </c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v>2.1333333333333333</v>
      </c>
      <c r="O110" s="5"/>
      <c r="P110" s="5"/>
      <c r="T110" s="48" t="str">
        <f t="shared" si="50"/>
        <v>C421</v>
      </c>
      <c r="U110" s="48">
        <f t="shared" si="36"/>
        <v>2.1333333333333333</v>
      </c>
      <c r="V110" s="48">
        <f t="shared" si="37"/>
        <v>0</v>
      </c>
      <c r="W110" s="48">
        <f t="shared" si="38"/>
        <v>0</v>
      </c>
      <c r="X110" s="48">
        <f t="shared" si="39"/>
        <v>0</v>
      </c>
      <c r="Y110" s="48">
        <f t="shared" si="40"/>
        <v>0</v>
      </c>
      <c r="Z110" s="48">
        <f t="shared" si="41"/>
        <v>0</v>
      </c>
      <c r="AA110" s="48">
        <f t="shared" si="42"/>
        <v>0</v>
      </c>
      <c r="AB110" s="48">
        <f t="shared" si="43"/>
        <v>0</v>
      </c>
      <c r="AC110" s="48">
        <f t="shared" si="44"/>
        <v>0</v>
      </c>
      <c r="AD110" s="48">
        <f t="shared" si="45"/>
        <v>0</v>
      </c>
      <c r="AE110" s="48">
        <f t="shared" si="46"/>
        <v>0</v>
      </c>
      <c r="AF110" s="48">
        <f t="shared" si="47"/>
        <v>0</v>
      </c>
      <c r="AG110" s="48">
        <f t="shared" si="48"/>
        <v>2.1333333333333333</v>
      </c>
      <c r="AH110" s="48">
        <f t="shared" si="49"/>
        <v>0</v>
      </c>
      <c r="AI110" s="5">
        <f t="shared" si="51"/>
        <v>0</v>
      </c>
      <c r="AJ110" s="24">
        <f t="shared" si="52"/>
        <v>0</v>
      </c>
    </row>
    <row r="111" spans="1:36" ht="13.8">
      <c r="A111" s="6" t="s">
        <v>382</v>
      </c>
      <c r="B111" s="5">
        <v>1615.961</v>
      </c>
      <c r="C111" s="5">
        <v>1606.2093333333332</v>
      </c>
      <c r="D111" s="5">
        <v>1685.1043333333332</v>
      </c>
      <c r="E111" s="5">
        <v>1104.9059999999999</v>
      </c>
      <c r="F111" s="5">
        <v>1223.0305000000001</v>
      </c>
      <c r="G111" s="5">
        <v>1546.3633333333335</v>
      </c>
      <c r="H111" s="5">
        <v>1447.7583333333334</v>
      </c>
      <c r="I111" s="5">
        <v>1400.3320000000001</v>
      </c>
      <c r="J111" s="5">
        <v>1271.7749999999999</v>
      </c>
      <c r="K111" s="5">
        <v>1914.2751666666668</v>
      </c>
      <c r="L111" s="5">
        <v>1271.8741666666667</v>
      </c>
      <c r="M111" s="5">
        <v>1612.285333333333</v>
      </c>
      <c r="N111" s="5">
        <v>17699.874499999998</v>
      </c>
      <c r="O111" s="5">
        <v>1583.1450000000002</v>
      </c>
      <c r="P111" s="5">
        <v>1583.1450000000002</v>
      </c>
      <c r="T111" s="27" t="s">
        <v>382</v>
      </c>
      <c r="U111" s="35">
        <f>SUM(U83:U110)</f>
        <v>1615.961</v>
      </c>
      <c r="V111" s="35">
        <f t="shared" ref="V111:AI111" si="53">SUM(V83:V110)</f>
        <v>1606.2093333333328</v>
      </c>
      <c r="W111" s="35">
        <f t="shared" si="53"/>
        <v>1685.1043333333334</v>
      </c>
      <c r="X111" s="35">
        <f t="shared" si="53"/>
        <v>1104.9060000000002</v>
      </c>
      <c r="Y111" s="35">
        <f t="shared" si="53"/>
        <v>1223.0305000000003</v>
      </c>
      <c r="Z111" s="35">
        <f t="shared" si="53"/>
        <v>1546.3633333333335</v>
      </c>
      <c r="AA111" s="35">
        <f t="shared" si="53"/>
        <v>1447.758333333333</v>
      </c>
      <c r="AB111" s="35">
        <f t="shared" si="53"/>
        <v>1400.3320000000001</v>
      </c>
      <c r="AC111" s="35">
        <f t="shared" si="53"/>
        <v>1271.7750000000003</v>
      </c>
      <c r="AD111" s="35">
        <f t="shared" si="53"/>
        <v>1914.2751666666666</v>
      </c>
      <c r="AE111" s="35">
        <f t="shared" si="53"/>
        <v>1271.8741666666667</v>
      </c>
      <c r="AF111" s="35">
        <f t="shared" si="53"/>
        <v>1612.2853333333326</v>
      </c>
      <c r="AG111" s="35">
        <f t="shared" si="53"/>
        <v>17699.874500000002</v>
      </c>
      <c r="AH111" s="35">
        <f t="shared" si="53"/>
        <v>1583.145</v>
      </c>
      <c r="AI111" s="35">
        <f t="shared" si="53"/>
        <v>1583.145</v>
      </c>
      <c r="AJ111" s="36">
        <f>SUM(AJ83:AJ110)</f>
        <v>1</v>
      </c>
    </row>
    <row r="112" spans="1:36" ht="17.399999999999999">
      <c r="T112" s="10"/>
    </row>
    <row r="113" spans="1:35" ht="17.399999999999999">
      <c r="T113" s="26" t="s">
        <v>430</v>
      </c>
    </row>
    <row r="115" spans="1:35" hidden="1"/>
    <row r="116" spans="1:35" hidden="1">
      <c r="A116" s="3" t="s">
        <v>392</v>
      </c>
      <c r="B116" s="3" t="s">
        <v>381</v>
      </c>
    </row>
    <row r="117" spans="1:35">
      <c r="B117" s="1">
        <v>2024</v>
      </c>
      <c r="N117" s="1" t="s">
        <v>681</v>
      </c>
      <c r="O117" s="1">
        <v>2025</v>
      </c>
      <c r="P117" s="1" t="s">
        <v>682</v>
      </c>
      <c r="U117" s="68">
        <v>2024</v>
      </c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9">
        <v>2025</v>
      </c>
      <c r="AI117" s="70"/>
    </row>
    <row r="118" spans="1:35" ht="13.8">
      <c r="A118" s="3" t="s">
        <v>383</v>
      </c>
      <c r="B118" s="1" t="s">
        <v>384</v>
      </c>
      <c r="C118" s="1" t="s">
        <v>385</v>
      </c>
      <c r="D118" s="1" t="s">
        <v>386</v>
      </c>
      <c r="E118" s="1" t="s">
        <v>387</v>
      </c>
      <c r="F118" s="1" t="s">
        <v>388</v>
      </c>
      <c r="G118" s="1" t="s">
        <v>389</v>
      </c>
      <c r="H118" s="1" t="s">
        <v>459</v>
      </c>
      <c r="I118" s="1" t="s">
        <v>512</v>
      </c>
      <c r="J118" s="1" t="s">
        <v>515</v>
      </c>
      <c r="K118" s="1" t="s">
        <v>611</v>
      </c>
      <c r="L118" s="1" t="s">
        <v>621</v>
      </c>
      <c r="M118" s="1" t="s">
        <v>639</v>
      </c>
      <c r="O118" s="1" t="s">
        <v>384</v>
      </c>
      <c r="T118" s="27" t="s">
        <v>683</v>
      </c>
      <c r="U118" s="27" t="s">
        <v>384</v>
      </c>
      <c r="V118" s="27" t="s">
        <v>385</v>
      </c>
      <c r="W118" s="27" t="s">
        <v>386</v>
      </c>
      <c r="X118" s="27" t="s">
        <v>387</v>
      </c>
      <c r="Y118" s="27" t="s">
        <v>388</v>
      </c>
      <c r="Z118" s="27" t="s">
        <v>389</v>
      </c>
      <c r="AA118" s="27" t="s">
        <v>459</v>
      </c>
      <c r="AB118" s="27" t="s">
        <v>512</v>
      </c>
      <c r="AC118" s="27" t="s">
        <v>515</v>
      </c>
      <c r="AD118" s="27" t="s">
        <v>611</v>
      </c>
      <c r="AE118" s="27" t="s">
        <v>621</v>
      </c>
      <c r="AF118" s="27" t="s">
        <v>639</v>
      </c>
      <c r="AG118" s="27" t="s">
        <v>681</v>
      </c>
      <c r="AH118" s="27" t="s">
        <v>384</v>
      </c>
      <c r="AI118" s="33" t="s">
        <v>682</v>
      </c>
    </row>
    <row r="119" spans="1:35">
      <c r="A119" s="6" t="s">
        <v>485</v>
      </c>
      <c r="B119" s="5">
        <v>50595</v>
      </c>
      <c r="C119" s="5">
        <v>51356</v>
      </c>
      <c r="D119" s="5">
        <v>50038</v>
      </c>
      <c r="E119" s="5">
        <v>35848</v>
      </c>
      <c r="F119" s="5">
        <v>33678</v>
      </c>
      <c r="G119" s="5">
        <v>40311</v>
      </c>
      <c r="H119" s="5">
        <v>52724</v>
      </c>
      <c r="I119" s="5">
        <v>48480</v>
      </c>
      <c r="J119" s="5">
        <v>55332</v>
      </c>
      <c r="K119" s="5">
        <v>67679</v>
      </c>
      <c r="L119" s="5">
        <v>21742</v>
      </c>
      <c r="M119" s="5">
        <v>33391</v>
      </c>
      <c r="N119" s="5">
        <v>541174</v>
      </c>
      <c r="O119" s="5">
        <v>35016</v>
      </c>
      <c r="P119" s="5">
        <v>35016</v>
      </c>
      <c r="T119" s="22" t="s">
        <v>485</v>
      </c>
      <c r="U119" s="23">
        <v>50595</v>
      </c>
      <c r="V119" s="23">
        <v>51356</v>
      </c>
      <c r="W119" s="23">
        <v>50038</v>
      </c>
      <c r="X119" s="23">
        <v>35848</v>
      </c>
      <c r="Y119" s="23">
        <v>33678</v>
      </c>
      <c r="Z119" s="23">
        <v>40311</v>
      </c>
      <c r="AA119" s="23">
        <v>52724</v>
      </c>
      <c r="AB119" s="23">
        <v>48480</v>
      </c>
      <c r="AC119" s="23">
        <v>55332</v>
      </c>
      <c r="AD119" s="23">
        <v>67679</v>
      </c>
      <c r="AE119" s="23">
        <v>21742</v>
      </c>
      <c r="AF119" s="23">
        <v>33391</v>
      </c>
      <c r="AG119" s="60">
        <v>541174</v>
      </c>
      <c r="AH119" s="23">
        <v>35016</v>
      </c>
      <c r="AI119" s="60">
        <v>35016</v>
      </c>
    </row>
    <row r="120" spans="1:35">
      <c r="A120" s="21" t="s">
        <v>220</v>
      </c>
      <c r="B120" s="5">
        <v>21675</v>
      </c>
      <c r="C120" s="5">
        <v>18624</v>
      </c>
      <c r="D120" s="5">
        <v>20276</v>
      </c>
      <c r="E120" s="5">
        <v>12586</v>
      </c>
      <c r="F120" s="5">
        <v>17324</v>
      </c>
      <c r="G120" s="5">
        <v>12650</v>
      </c>
      <c r="H120" s="5">
        <v>12594</v>
      </c>
      <c r="I120" s="5">
        <v>20405</v>
      </c>
      <c r="J120" s="5">
        <v>20275</v>
      </c>
      <c r="K120" s="5">
        <v>26251</v>
      </c>
      <c r="L120" s="5">
        <v>13155</v>
      </c>
      <c r="M120" s="5">
        <v>15871</v>
      </c>
      <c r="N120" s="5">
        <v>211686</v>
      </c>
      <c r="O120" s="5">
        <v>11446</v>
      </c>
      <c r="P120" s="5">
        <v>11446</v>
      </c>
      <c r="T120" s="21" t="s">
        <v>220</v>
      </c>
      <c r="U120" s="5">
        <v>21675</v>
      </c>
      <c r="V120" s="5">
        <v>18624</v>
      </c>
      <c r="W120" s="5">
        <v>20276</v>
      </c>
      <c r="X120" s="5">
        <v>12586</v>
      </c>
      <c r="Y120" s="5">
        <v>17324</v>
      </c>
      <c r="Z120" s="5">
        <v>12650</v>
      </c>
      <c r="AA120" s="5">
        <v>12594</v>
      </c>
      <c r="AB120" s="5">
        <v>20405</v>
      </c>
      <c r="AC120" s="5">
        <v>20275</v>
      </c>
      <c r="AD120" s="5">
        <v>26251</v>
      </c>
      <c r="AE120" s="5">
        <v>13155</v>
      </c>
      <c r="AF120" s="5">
        <v>15871</v>
      </c>
      <c r="AG120" s="61">
        <v>211686</v>
      </c>
      <c r="AH120" s="5">
        <v>11446</v>
      </c>
      <c r="AI120" s="61">
        <v>11446</v>
      </c>
    </row>
    <row r="121" spans="1:35">
      <c r="A121" s="21" t="s">
        <v>121</v>
      </c>
      <c r="B121" s="5">
        <v>15693</v>
      </c>
      <c r="C121" s="5">
        <v>13702</v>
      </c>
      <c r="D121" s="5">
        <v>8195</v>
      </c>
      <c r="E121" s="5">
        <v>18379</v>
      </c>
      <c r="F121" s="5">
        <v>7448</v>
      </c>
      <c r="G121" s="5">
        <v>8118</v>
      </c>
      <c r="H121" s="5">
        <v>24030</v>
      </c>
      <c r="I121" s="5">
        <v>14832</v>
      </c>
      <c r="J121" s="5">
        <v>18535</v>
      </c>
      <c r="K121" s="5">
        <v>21115</v>
      </c>
      <c r="L121" s="5">
        <v>1558</v>
      </c>
      <c r="M121" s="5">
        <v>2929</v>
      </c>
      <c r="N121" s="5">
        <v>154534</v>
      </c>
      <c r="O121" s="5">
        <v>3190</v>
      </c>
      <c r="P121" s="5">
        <v>3190</v>
      </c>
      <c r="T121" s="21" t="s">
        <v>121</v>
      </c>
      <c r="U121" s="5">
        <v>15693</v>
      </c>
      <c r="V121" s="5">
        <v>13702</v>
      </c>
      <c r="W121" s="5">
        <v>8195</v>
      </c>
      <c r="X121" s="5">
        <v>18379</v>
      </c>
      <c r="Y121" s="5">
        <v>7448</v>
      </c>
      <c r="Z121" s="5">
        <v>8118</v>
      </c>
      <c r="AA121" s="5">
        <v>24030</v>
      </c>
      <c r="AB121" s="5">
        <v>14832</v>
      </c>
      <c r="AC121" s="5">
        <v>18535</v>
      </c>
      <c r="AD121" s="5">
        <v>21115</v>
      </c>
      <c r="AE121" s="5">
        <v>1558</v>
      </c>
      <c r="AF121" s="5">
        <v>2929</v>
      </c>
      <c r="AG121" s="61">
        <v>154534</v>
      </c>
      <c r="AH121" s="5">
        <v>3190</v>
      </c>
      <c r="AI121" s="61">
        <v>3190</v>
      </c>
    </row>
    <row r="122" spans="1:35">
      <c r="A122" s="21" t="s">
        <v>113</v>
      </c>
      <c r="B122" s="5">
        <v>6719</v>
      </c>
      <c r="C122" s="5">
        <v>10263</v>
      </c>
      <c r="D122" s="5">
        <v>15567</v>
      </c>
      <c r="E122" s="5">
        <v>1637</v>
      </c>
      <c r="F122" s="5">
        <v>7891</v>
      </c>
      <c r="G122" s="5">
        <v>6099</v>
      </c>
      <c r="H122" s="5">
        <v>2487</v>
      </c>
      <c r="I122" s="5">
        <v>5502</v>
      </c>
      <c r="J122" s="5">
        <v>10708</v>
      </c>
      <c r="K122" s="5">
        <v>10844</v>
      </c>
      <c r="L122" s="5">
        <v>4364</v>
      </c>
      <c r="M122" s="5">
        <v>10136</v>
      </c>
      <c r="N122" s="5">
        <v>92217</v>
      </c>
      <c r="O122" s="5">
        <v>4989</v>
      </c>
      <c r="P122" s="5">
        <v>4989</v>
      </c>
      <c r="T122" s="21" t="s">
        <v>113</v>
      </c>
      <c r="U122" s="5">
        <v>6719</v>
      </c>
      <c r="V122" s="5">
        <v>10263</v>
      </c>
      <c r="W122" s="5">
        <v>15567</v>
      </c>
      <c r="X122" s="5">
        <v>1637</v>
      </c>
      <c r="Y122" s="5">
        <v>7891</v>
      </c>
      <c r="Z122" s="5">
        <v>6099</v>
      </c>
      <c r="AA122" s="5">
        <v>2487</v>
      </c>
      <c r="AB122" s="5">
        <v>5502</v>
      </c>
      <c r="AC122" s="5">
        <v>10708</v>
      </c>
      <c r="AD122" s="5">
        <v>10844</v>
      </c>
      <c r="AE122" s="5">
        <v>4364</v>
      </c>
      <c r="AF122" s="5">
        <v>10136</v>
      </c>
      <c r="AG122" s="61">
        <v>92217</v>
      </c>
      <c r="AH122" s="5">
        <v>4989</v>
      </c>
      <c r="AI122" s="61">
        <v>4989</v>
      </c>
    </row>
    <row r="123" spans="1:35">
      <c r="A123" s="21" t="s">
        <v>331</v>
      </c>
      <c r="B123" s="5"/>
      <c r="C123" s="5">
        <v>832</v>
      </c>
      <c r="D123" s="5">
        <v>3330</v>
      </c>
      <c r="E123" s="5">
        <v>3246</v>
      </c>
      <c r="F123" s="5"/>
      <c r="G123" s="5">
        <v>1914</v>
      </c>
      <c r="H123" s="5">
        <v>3330</v>
      </c>
      <c r="I123" s="5">
        <v>3330</v>
      </c>
      <c r="J123" s="5">
        <v>1415</v>
      </c>
      <c r="K123" s="5">
        <v>2747</v>
      </c>
      <c r="L123" s="5">
        <v>986</v>
      </c>
      <c r="M123" s="5"/>
      <c r="N123" s="5">
        <v>21130</v>
      </c>
      <c r="O123" s="5">
        <v>4586</v>
      </c>
      <c r="P123" s="5">
        <v>4586</v>
      </c>
      <c r="T123" s="21" t="s">
        <v>331</v>
      </c>
      <c r="U123" s="5"/>
      <c r="V123" s="5">
        <v>832</v>
      </c>
      <c r="W123" s="5">
        <v>3330</v>
      </c>
      <c r="X123" s="5">
        <v>3246</v>
      </c>
      <c r="Y123" s="5"/>
      <c r="Z123" s="5">
        <v>1914</v>
      </c>
      <c r="AA123" s="5">
        <v>3330</v>
      </c>
      <c r="AB123" s="5">
        <v>3330</v>
      </c>
      <c r="AC123" s="5">
        <v>1415</v>
      </c>
      <c r="AD123" s="5">
        <v>2747</v>
      </c>
      <c r="AE123" s="5">
        <v>986</v>
      </c>
      <c r="AF123" s="5"/>
      <c r="AG123" s="61">
        <v>21130</v>
      </c>
      <c r="AH123" s="5">
        <v>4586</v>
      </c>
      <c r="AI123" s="61">
        <v>4586</v>
      </c>
    </row>
    <row r="124" spans="1:35">
      <c r="A124" s="21" t="s">
        <v>93</v>
      </c>
      <c r="B124" s="5">
        <v>2176</v>
      </c>
      <c r="C124" s="5">
        <v>4034</v>
      </c>
      <c r="D124" s="5">
        <v>770</v>
      </c>
      <c r="E124" s="5"/>
      <c r="F124" s="5"/>
      <c r="G124" s="5"/>
      <c r="H124" s="5">
        <v>3426</v>
      </c>
      <c r="I124" s="5">
        <v>1991</v>
      </c>
      <c r="J124" s="5">
        <v>1088</v>
      </c>
      <c r="K124" s="5">
        <v>1044</v>
      </c>
      <c r="L124" s="5">
        <v>1580</v>
      </c>
      <c r="M124" s="5">
        <v>4248</v>
      </c>
      <c r="N124" s="5">
        <v>20357</v>
      </c>
      <c r="O124" s="5">
        <v>2176</v>
      </c>
      <c r="P124" s="5">
        <v>2176</v>
      </c>
      <c r="T124" s="21" t="s">
        <v>93</v>
      </c>
      <c r="U124" s="5">
        <v>2176</v>
      </c>
      <c r="V124" s="5">
        <v>4034</v>
      </c>
      <c r="W124" s="5">
        <v>770</v>
      </c>
      <c r="X124" s="5"/>
      <c r="Y124" s="5"/>
      <c r="Z124" s="5"/>
      <c r="AA124" s="5">
        <v>3426</v>
      </c>
      <c r="AB124" s="5">
        <v>1991</v>
      </c>
      <c r="AC124" s="5">
        <v>1088</v>
      </c>
      <c r="AD124" s="5">
        <v>1044</v>
      </c>
      <c r="AE124" s="5">
        <v>1580</v>
      </c>
      <c r="AF124" s="5">
        <v>4248</v>
      </c>
      <c r="AG124" s="61">
        <v>20357</v>
      </c>
      <c r="AH124" s="5">
        <v>2176</v>
      </c>
      <c r="AI124" s="61">
        <v>2176</v>
      </c>
    </row>
    <row r="125" spans="1:35">
      <c r="A125" s="21" t="s">
        <v>212</v>
      </c>
      <c r="B125" s="5"/>
      <c r="C125" s="5"/>
      <c r="D125" s="5"/>
      <c r="E125" s="5"/>
      <c r="F125" s="5"/>
      <c r="G125" s="5">
        <v>5601</v>
      </c>
      <c r="H125" s="5">
        <v>5214</v>
      </c>
      <c r="I125" s="5">
        <v>1697</v>
      </c>
      <c r="J125" s="5">
        <v>2501</v>
      </c>
      <c r="K125" s="5">
        <v>1815</v>
      </c>
      <c r="L125" s="5">
        <v>99</v>
      </c>
      <c r="M125" s="5"/>
      <c r="N125" s="5">
        <v>16927</v>
      </c>
      <c r="O125" s="5"/>
      <c r="P125" s="5"/>
      <c r="T125" s="21" t="s">
        <v>212</v>
      </c>
      <c r="U125" s="5"/>
      <c r="V125" s="5"/>
      <c r="W125" s="5"/>
      <c r="X125" s="5"/>
      <c r="Y125" s="5"/>
      <c r="Z125" s="5">
        <v>5601</v>
      </c>
      <c r="AA125" s="5">
        <v>5214</v>
      </c>
      <c r="AB125" s="5">
        <v>1697</v>
      </c>
      <c r="AC125" s="5">
        <v>2501</v>
      </c>
      <c r="AD125" s="5">
        <v>1815</v>
      </c>
      <c r="AE125" s="5">
        <v>99</v>
      </c>
      <c r="AF125" s="5"/>
      <c r="AG125" s="61">
        <v>16927</v>
      </c>
      <c r="AH125" s="5"/>
      <c r="AI125" s="61"/>
    </row>
    <row r="126" spans="1:35">
      <c r="A126" s="21" t="s">
        <v>30</v>
      </c>
      <c r="B126" s="5">
        <v>739</v>
      </c>
      <c r="C126" s="5">
        <v>1007</v>
      </c>
      <c r="D126" s="5"/>
      <c r="E126" s="5"/>
      <c r="F126" s="5">
        <v>1015</v>
      </c>
      <c r="G126" s="5">
        <v>629</v>
      </c>
      <c r="H126" s="5">
        <v>1643</v>
      </c>
      <c r="I126" s="5">
        <v>723</v>
      </c>
      <c r="J126" s="5">
        <v>810</v>
      </c>
      <c r="K126" s="5">
        <v>3863</v>
      </c>
      <c r="L126" s="5"/>
      <c r="M126" s="5">
        <v>207</v>
      </c>
      <c r="N126" s="5">
        <v>10636</v>
      </c>
      <c r="O126" s="5">
        <v>489</v>
      </c>
      <c r="P126" s="5">
        <v>489</v>
      </c>
      <c r="T126" s="21" t="s">
        <v>30</v>
      </c>
      <c r="U126" s="5">
        <v>739</v>
      </c>
      <c r="V126" s="5">
        <v>1007</v>
      </c>
      <c r="W126" s="5"/>
      <c r="X126" s="5"/>
      <c r="Y126" s="5">
        <v>1015</v>
      </c>
      <c r="Z126" s="5">
        <v>629</v>
      </c>
      <c r="AA126" s="5">
        <v>1643</v>
      </c>
      <c r="AB126" s="5">
        <v>723</v>
      </c>
      <c r="AC126" s="5">
        <v>810</v>
      </c>
      <c r="AD126" s="5">
        <v>3863</v>
      </c>
      <c r="AE126" s="5"/>
      <c r="AF126" s="5">
        <v>207</v>
      </c>
      <c r="AG126" s="61">
        <v>10636</v>
      </c>
      <c r="AH126" s="5">
        <v>489</v>
      </c>
      <c r="AI126" s="61">
        <v>489</v>
      </c>
    </row>
    <row r="127" spans="1:35">
      <c r="A127" s="21" t="s">
        <v>186</v>
      </c>
      <c r="B127" s="5">
        <v>3593</v>
      </c>
      <c r="C127" s="5">
        <v>2214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>
        <v>5807</v>
      </c>
      <c r="O127" s="5"/>
      <c r="P127" s="5"/>
      <c r="T127" s="21" t="s">
        <v>186</v>
      </c>
      <c r="U127" s="5">
        <v>3593</v>
      </c>
      <c r="V127" s="5">
        <v>2214</v>
      </c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61">
        <v>5807</v>
      </c>
      <c r="AH127" s="5"/>
      <c r="AI127" s="61"/>
    </row>
    <row r="128" spans="1:35">
      <c r="A128" s="21" t="s">
        <v>91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>
        <v>5440</v>
      </c>
      <c r="P128" s="5">
        <v>5440</v>
      </c>
      <c r="T128" s="21" t="s">
        <v>91</v>
      </c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61"/>
      <c r="AH128" s="5">
        <v>5440</v>
      </c>
      <c r="AI128" s="61">
        <v>5440</v>
      </c>
    </row>
    <row r="129" spans="1:35">
      <c r="A129" s="21" t="s">
        <v>377</v>
      </c>
      <c r="B129" s="5"/>
      <c r="C129" s="5"/>
      <c r="D129" s="5"/>
      <c r="E129" s="5"/>
      <c r="F129" s="5"/>
      <c r="G129" s="5">
        <v>5300</v>
      </c>
      <c r="H129" s="5"/>
      <c r="I129" s="5"/>
      <c r="J129" s="5"/>
      <c r="K129" s="5"/>
      <c r="L129" s="5"/>
      <c r="M129" s="5"/>
      <c r="N129" s="5">
        <v>5300</v>
      </c>
      <c r="O129" s="5"/>
      <c r="P129" s="5"/>
      <c r="T129" s="21" t="s">
        <v>377</v>
      </c>
      <c r="U129" s="5"/>
      <c r="V129" s="5"/>
      <c r="W129" s="5"/>
      <c r="X129" s="5"/>
      <c r="Y129" s="5"/>
      <c r="Z129" s="5">
        <v>5300</v>
      </c>
      <c r="AA129" s="5"/>
      <c r="AB129" s="5"/>
      <c r="AC129" s="5"/>
      <c r="AD129" s="5"/>
      <c r="AE129" s="5"/>
      <c r="AF129" s="5"/>
      <c r="AG129" s="61">
        <v>5300</v>
      </c>
      <c r="AH129" s="5"/>
      <c r="AI129" s="61"/>
    </row>
    <row r="130" spans="1:35">
      <c r="A130" s="21" t="s">
        <v>266</v>
      </c>
      <c r="B130" s="5"/>
      <c r="C130" s="5">
        <v>680</v>
      </c>
      <c r="D130" s="5">
        <v>1900</v>
      </c>
      <c r="E130" s="5"/>
      <c r="F130" s="5"/>
      <c r="G130" s="5"/>
      <c r="H130" s="5"/>
      <c r="I130" s="5"/>
      <c r="J130" s="5"/>
      <c r="K130" s="5"/>
      <c r="L130" s="5"/>
      <c r="M130" s="5"/>
      <c r="N130" s="5">
        <v>2580</v>
      </c>
      <c r="O130" s="5">
        <v>2700</v>
      </c>
      <c r="P130" s="5">
        <v>2700</v>
      </c>
      <c r="T130" s="21" t="s">
        <v>266</v>
      </c>
      <c r="U130" s="5"/>
      <c r="V130" s="5">
        <v>680</v>
      </c>
      <c r="W130" s="5">
        <v>1900</v>
      </c>
      <c r="X130" s="5"/>
      <c r="Y130" s="5"/>
      <c r="Z130" s="5"/>
      <c r="AA130" s="5"/>
      <c r="AB130" s="5"/>
      <c r="AC130" s="5"/>
      <c r="AD130" s="5"/>
      <c r="AE130" s="5"/>
      <c r="AF130" s="5"/>
      <c r="AG130" s="61">
        <v>2580</v>
      </c>
      <c r="AH130" s="5">
        <v>2700</v>
      </c>
      <c r="AI130" s="61">
        <v>2700</v>
      </c>
    </row>
    <row r="131" spans="1:35">
      <c r="A131" s="6" t="s">
        <v>499</v>
      </c>
      <c r="B131" s="5">
        <v>22496</v>
      </c>
      <c r="C131" s="5">
        <v>17495.75</v>
      </c>
      <c r="D131" s="5">
        <v>38152.5</v>
      </c>
      <c r="E131" s="5">
        <v>17059</v>
      </c>
      <c r="F131" s="5">
        <v>23646</v>
      </c>
      <c r="G131" s="5">
        <v>30120</v>
      </c>
      <c r="H131" s="5">
        <v>31138</v>
      </c>
      <c r="I131" s="5">
        <v>20383</v>
      </c>
      <c r="J131" s="5">
        <v>28267</v>
      </c>
      <c r="K131" s="5">
        <v>43358</v>
      </c>
      <c r="L131" s="5">
        <v>20543</v>
      </c>
      <c r="M131" s="5">
        <v>31023</v>
      </c>
      <c r="N131" s="5">
        <v>323681.25</v>
      </c>
      <c r="O131" s="5">
        <v>34241.15</v>
      </c>
      <c r="P131" s="5">
        <v>34241.15</v>
      </c>
      <c r="T131" s="22" t="s">
        <v>499</v>
      </c>
      <c r="U131" s="23">
        <v>22496</v>
      </c>
      <c r="V131" s="23">
        <v>17495.75</v>
      </c>
      <c r="W131" s="23">
        <v>38152.5</v>
      </c>
      <c r="X131" s="23">
        <v>17059</v>
      </c>
      <c r="Y131" s="23">
        <v>23646</v>
      </c>
      <c r="Z131" s="23">
        <v>30120</v>
      </c>
      <c r="AA131" s="23">
        <v>31138</v>
      </c>
      <c r="AB131" s="23">
        <v>20383</v>
      </c>
      <c r="AC131" s="23">
        <v>28267</v>
      </c>
      <c r="AD131" s="23">
        <v>43358</v>
      </c>
      <c r="AE131" s="23">
        <v>20543</v>
      </c>
      <c r="AF131" s="23">
        <v>31023</v>
      </c>
      <c r="AG131" s="60">
        <v>323681.25</v>
      </c>
      <c r="AH131" s="23">
        <v>34241.15</v>
      </c>
      <c r="AI131" s="60">
        <v>34241.15</v>
      </c>
    </row>
    <row r="132" spans="1:35">
      <c r="A132" s="21" t="s">
        <v>17</v>
      </c>
      <c r="B132" s="5">
        <v>500</v>
      </c>
      <c r="C132" s="5">
        <v>3222</v>
      </c>
      <c r="D132" s="5">
        <v>4289</v>
      </c>
      <c r="E132" s="5">
        <v>2094</v>
      </c>
      <c r="F132" s="5">
        <v>181</v>
      </c>
      <c r="G132" s="5">
        <v>1358</v>
      </c>
      <c r="H132" s="5">
        <v>6376</v>
      </c>
      <c r="I132" s="5">
        <v>10170</v>
      </c>
      <c r="J132" s="5">
        <v>4541</v>
      </c>
      <c r="K132" s="5">
        <v>17580</v>
      </c>
      <c r="L132" s="5">
        <v>5726</v>
      </c>
      <c r="M132" s="5">
        <v>9057</v>
      </c>
      <c r="N132" s="5">
        <v>65094</v>
      </c>
      <c r="O132" s="5">
        <v>13883</v>
      </c>
      <c r="P132" s="5">
        <v>13883</v>
      </c>
      <c r="T132" s="21" t="s">
        <v>17</v>
      </c>
      <c r="U132" s="5">
        <v>500</v>
      </c>
      <c r="V132" s="5">
        <v>3222</v>
      </c>
      <c r="W132" s="5">
        <v>4289</v>
      </c>
      <c r="X132" s="5">
        <v>2094</v>
      </c>
      <c r="Y132" s="5">
        <v>181</v>
      </c>
      <c r="Z132" s="5">
        <v>1358</v>
      </c>
      <c r="AA132" s="5">
        <v>6376</v>
      </c>
      <c r="AB132" s="5">
        <v>10170</v>
      </c>
      <c r="AC132" s="5">
        <v>4541</v>
      </c>
      <c r="AD132" s="5">
        <v>17580</v>
      </c>
      <c r="AE132" s="5">
        <v>5726</v>
      </c>
      <c r="AF132" s="5">
        <v>9057</v>
      </c>
      <c r="AG132" s="61">
        <v>65094</v>
      </c>
      <c r="AH132" s="5">
        <v>13883</v>
      </c>
      <c r="AI132" s="61">
        <v>13883</v>
      </c>
    </row>
    <row r="133" spans="1:35">
      <c r="A133" s="21" t="s">
        <v>121</v>
      </c>
      <c r="B133" s="5">
        <v>5853</v>
      </c>
      <c r="C133" s="5">
        <v>7274.75</v>
      </c>
      <c r="D133" s="5">
        <v>7631</v>
      </c>
      <c r="E133" s="5">
        <v>4753</v>
      </c>
      <c r="F133" s="5">
        <v>6662</v>
      </c>
      <c r="G133" s="5">
        <v>2300</v>
      </c>
      <c r="H133" s="5">
        <v>2973</v>
      </c>
      <c r="I133" s="5">
        <v>1409</v>
      </c>
      <c r="J133" s="5">
        <v>5071</v>
      </c>
      <c r="K133" s="5">
        <v>4972</v>
      </c>
      <c r="L133" s="5">
        <v>7348</v>
      </c>
      <c r="M133" s="5">
        <v>8254</v>
      </c>
      <c r="N133" s="5">
        <v>64500.75</v>
      </c>
      <c r="O133" s="5">
        <v>7295.15</v>
      </c>
      <c r="P133" s="5">
        <v>7295.15</v>
      </c>
      <c r="T133" s="21" t="s">
        <v>121</v>
      </c>
      <c r="U133" s="5">
        <v>5853</v>
      </c>
      <c r="V133" s="5">
        <v>7274.75</v>
      </c>
      <c r="W133" s="5">
        <v>7631</v>
      </c>
      <c r="X133" s="5">
        <v>4753</v>
      </c>
      <c r="Y133" s="5">
        <v>6662</v>
      </c>
      <c r="Z133" s="5">
        <v>2300</v>
      </c>
      <c r="AA133" s="5">
        <v>2973</v>
      </c>
      <c r="AB133" s="5">
        <v>1409</v>
      </c>
      <c r="AC133" s="5">
        <v>5071</v>
      </c>
      <c r="AD133" s="5">
        <v>4972</v>
      </c>
      <c r="AE133" s="5">
        <v>7348</v>
      </c>
      <c r="AF133" s="5">
        <v>8254</v>
      </c>
      <c r="AG133" s="61">
        <v>64500.75</v>
      </c>
      <c r="AH133" s="5">
        <v>7295.15</v>
      </c>
      <c r="AI133" s="61">
        <v>7295.15</v>
      </c>
    </row>
    <row r="134" spans="1:35">
      <c r="A134" s="21" t="s">
        <v>220</v>
      </c>
      <c r="B134" s="5">
        <v>6242</v>
      </c>
      <c r="C134" s="5">
        <v>2887</v>
      </c>
      <c r="D134" s="5">
        <v>13213</v>
      </c>
      <c r="E134" s="5">
        <v>6408</v>
      </c>
      <c r="F134" s="5">
        <v>5287</v>
      </c>
      <c r="G134" s="5">
        <v>5502</v>
      </c>
      <c r="H134" s="5">
        <v>4905</v>
      </c>
      <c r="I134" s="5">
        <v>1865</v>
      </c>
      <c r="J134" s="5">
        <v>3647</v>
      </c>
      <c r="K134" s="5">
        <v>5518</v>
      </c>
      <c r="L134" s="5">
        <v>2609</v>
      </c>
      <c r="M134" s="5">
        <v>3692</v>
      </c>
      <c r="N134" s="5">
        <v>61775</v>
      </c>
      <c r="O134" s="5">
        <v>2402</v>
      </c>
      <c r="P134" s="5">
        <v>2402</v>
      </c>
      <c r="T134" s="21" t="s">
        <v>220</v>
      </c>
      <c r="U134" s="5">
        <v>6242</v>
      </c>
      <c r="V134" s="5">
        <v>2887</v>
      </c>
      <c r="W134" s="5">
        <v>13213</v>
      </c>
      <c r="X134" s="5">
        <v>6408</v>
      </c>
      <c r="Y134" s="5">
        <v>5287</v>
      </c>
      <c r="Z134" s="5">
        <v>5502</v>
      </c>
      <c r="AA134" s="5">
        <v>4905</v>
      </c>
      <c r="AB134" s="5">
        <v>1865</v>
      </c>
      <c r="AC134" s="5">
        <v>3647</v>
      </c>
      <c r="AD134" s="5">
        <v>5518</v>
      </c>
      <c r="AE134" s="5">
        <v>2609</v>
      </c>
      <c r="AF134" s="5">
        <v>3692</v>
      </c>
      <c r="AG134" s="61">
        <v>61775</v>
      </c>
      <c r="AH134" s="5">
        <v>2402</v>
      </c>
      <c r="AI134" s="61">
        <v>2402</v>
      </c>
    </row>
    <row r="135" spans="1:35">
      <c r="A135" s="21" t="s">
        <v>30</v>
      </c>
      <c r="B135" s="5">
        <v>442</v>
      </c>
      <c r="C135" s="5">
        <v>2438</v>
      </c>
      <c r="D135" s="5">
        <v>2907</v>
      </c>
      <c r="E135" s="5">
        <v>234</v>
      </c>
      <c r="F135" s="5">
        <v>3361</v>
      </c>
      <c r="G135" s="5">
        <v>4775</v>
      </c>
      <c r="H135" s="5">
        <v>8535</v>
      </c>
      <c r="I135" s="5"/>
      <c r="J135" s="5">
        <v>10175</v>
      </c>
      <c r="K135" s="5">
        <v>9083</v>
      </c>
      <c r="L135" s="5">
        <v>1542</v>
      </c>
      <c r="M135" s="5">
        <v>1626</v>
      </c>
      <c r="N135" s="5">
        <v>45118</v>
      </c>
      <c r="O135" s="5">
        <v>2939</v>
      </c>
      <c r="P135" s="5">
        <v>2939</v>
      </c>
      <c r="T135" s="21" t="s">
        <v>30</v>
      </c>
      <c r="U135" s="5">
        <v>442</v>
      </c>
      <c r="V135" s="5">
        <v>2438</v>
      </c>
      <c r="W135" s="5">
        <v>2907</v>
      </c>
      <c r="X135" s="5">
        <v>234</v>
      </c>
      <c r="Y135" s="5">
        <v>3361</v>
      </c>
      <c r="Z135" s="5">
        <v>4775</v>
      </c>
      <c r="AA135" s="5">
        <v>8535</v>
      </c>
      <c r="AB135" s="5"/>
      <c r="AC135" s="5">
        <v>10175</v>
      </c>
      <c r="AD135" s="5">
        <v>9083</v>
      </c>
      <c r="AE135" s="5">
        <v>1542</v>
      </c>
      <c r="AF135" s="5">
        <v>1626</v>
      </c>
      <c r="AG135" s="61">
        <v>45118</v>
      </c>
      <c r="AH135" s="5">
        <v>2939</v>
      </c>
      <c r="AI135" s="61">
        <v>2939</v>
      </c>
    </row>
    <row r="136" spans="1:35">
      <c r="A136" s="21" t="s">
        <v>289</v>
      </c>
      <c r="B136" s="5">
        <v>6498</v>
      </c>
      <c r="C136" s="5">
        <v>1674</v>
      </c>
      <c r="D136" s="5">
        <v>2376</v>
      </c>
      <c r="E136" s="5"/>
      <c r="F136" s="5"/>
      <c r="G136" s="5">
        <v>5454</v>
      </c>
      <c r="H136" s="5">
        <v>3726</v>
      </c>
      <c r="I136" s="5">
        <v>2286</v>
      </c>
      <c r="J136" s="5">
        <v>2862</v>
      </c>
      <c r="K136" s="5">
        <v>2412</v>
      </c>
      <c r="L136" s="5">
        <v>1620</v>
      </c>
      <c r="M136" s="5">
        <v>4572</v>
      </c>
      <c r="N136" s="5">
        <v>33480</v>
      </c>
      <c r="O136" s="5">
        <v>3276</v>
      </c>
      <c r="P136" s="5">
        <v>3276</v>
      </c>
      <c r="T136" s="21" t="s">
        <v>289</v>
      </c>
      <c r="U136" s="5">
        <v>6498</v>
      </c>
      <c r="V136" s="5">
        <v>1674</v>
      </c>
      <c r="W136" s="5">
        <v>2376</v>
      </c>
      <c r="X136" s="5"/>
      <c r="Y136" s="5"/>
      <c r="Z136" s="5">
        <v>5454</v>
      </c>
      <c r="AA136" s="5">
        <v>3726</v>
      </c>
      <c r="AB136" s="5">
        <v>2286</v>
      </c>
      <c r="AC136" s="5">
        <v>2862</v>
      </c>
      <c r="AD136" s="5">
        <v>2412</v>
      </c>
      <c r="AE136" s="5">
        <v>1620</v>
      </c>
      <c r="AF136" s="5">
        <v>4572</v>
      </c>
      <c r="AG136" s="61">
        <v>33480</v>
      </c>
      <c r="AH136" s="5">
        <v>3276</v>
      </c>
      <c r="AI136" s="61">
        <v>3276</v>
      </c>
    </row>
    <row r="137" spans="1:35">
      <c r="A137" s="21" t="s">
        <v>285</v>
      </c>
      <c r="B137" s="5"/>
      <c r="C137" s="5"/>
      <c r="D137" s="5"/>
      <c r="E137" s="5"/>
      <c r="F137" s="5">
        <v>6282</v>
      </c>
      <c r="G137" s="5">
        <v>5454</v>
      </c>
      <c r="H137" s="5"/>
      <c r="I137" s="5">
        <v>2286</v>
      </c>
      <c r="J137" s="5"/>
      <c r="K137" s="5"/>
      <c r="L137" s="5"/>
      <c r="M137" s="5"/>
      <c r="N137" s="5">
        <v>14022</v>
      </c>
      <c r="O137" s="5"/>
      <c r="P137" s="5"/>
      <c r="T137" s="21" t="s">
        <v>285</v>
      </c>
      <c r="U137" s="5"/>
      <c r="V137" s="5"/>
      <c r="W137" s="5"/>
      <c r="X137" s="5"/>
      <c r="Y137" s="5">
        <v>6282</v>
      </c>
      <c r="Z137" s="5">
        <v>5454</v>
      </c>
      <c r="AA137" s="5"/>
      <c r="AB137" s="5">
        <v>2286</v>
      </c>
      <c r="AC137" s="5"/>
      <c r="AD137" s="5"/>
      <c r="AE137" s="5"/>
      <c r="AF137" s="5"/>
      <c r="AG137" s="61">
        <v>14022</v>
      </c>
      <c r="AH137" s="5"/>
      <c r="AI137" s="61"/>
    </row>
    <row r="138" spans="1:35">
      <c r="A138" s="21" t="s">
        <v>331</v>
      </c>
      <c r="B138" s="5"/>
      <c r="C138" s="5"/>
      <c r="D138" s="5">
        <v>3663</v>
      </c>
      <c r="E138" s="5">
        <v>2414</v>
      </c>
      <c r="F138" s="5"/>
      <c r="G138" s="5">
        <v>832</v>
      </c>
      <c r="H138" s="5">
        <v>2747</v>
      </c>
      <c r="I138" s="5">
        <v>915</v>
      </c>
      <c r="J138" s="5">
        <v>1081</v>
      </c>
      <c r="K138" s="5"/>
      <c r="L138" s="5">
        <v>1021</v>
      </c>
      <c r="M138" s="5"/>
      <c r="N138" s="5">
        <v>12673</v>
      </c>
      <c r="O138" s="5"/>
      <c r="P138" s="5"/>
      <c r="T138" s="21" t="s">
        <v>331</v>
      </c>
      <c r="U138" s="5"/>
      <c r="V138" s="5"/>
      <c r="W138" s="5">
        <v>3663</v>
      </c>
      <c r="X138" s="5">
        <v>2414</v>
      </c>
      <c r="Y138" s="5"/>
      <c r="Z138" s="5">
        <v>832</v>
      </c>
      <c r="AA138" s="5">
        <v>2747</v>
      </c>
      <c r="AB138" s="5">
        <v>915</v>
      </c>
      <c r="AC138" s="5">
        <v>1081</v>
      </c>
      <c r="AD138" s="5"/>
      <c r="AE138" s="5">
        <v>1021</v>
      </c>
      <c r="AF138" s="5"/>
      <c r="AG138" s="61">
        <v>12673</v>
      </c>
      <c r="AH138" s="5"/>
      <c r="AI138" s="61"/>
    </row>
    <row r="139" spans="1:35">
      <c r="A139" s="21" t="s">
        <v>93</v>
      </c>
      <c r="B139" s="5">
        <v>2463</v>
      </c>
      <c r="C139" s="5"/>
      <c r="D139" s="5">
        <v>1862</v>
      </c>
      <c r="E139" s="5">
        <v>525</v>
      </c>
      <c r="F139" s="5"/>
      <c r="G139" s="5">
        <v>525</v>
      </c>
      <c r="H139" s="5">
        <v>1524</v>
      </c>
      <c r="I139" s="5">
        <v>215</v>
      </c>
      <c r="J139" s="5"/>
      <c r="K139" s="5">
        <v>521</v>
      </c>
      <c r="L139" s="5">
        <v>420</v>
      </c>
      <c r="M139" s="5"/>
      <c r="N139" s="5">
        <v>8055</v>
      </c>
      <c r="O139" s="5"/>
      <c r="P139" s="5"/>
      <c r="T139" s="21" t="s">
        <v>93</v>
      </c>
      <c r="U139" s="5">
        <v>2463</v>
      </c>
      <c r="V139" s="5"/>
      <c r="W139" s="5">
        <v>1862</v>
      </c>
      <c r="X139" s="5">
        <v>525</v>
      </c>
      <c r="Y139" s="5"/>
      <c r="Z139" s="5">
        <v>525</v>
      </c>
      <c r="AA139" s="5">
        <v>1524</v>
      </c>
      <c r="AB139" s="5">
        <v>215</v>
      </c>
      <c r="AC139" s="5"/>
      <c r="AD139" s="5">
        <v>521</v>
      </c>
      <c r="AE139" s="5">
        <v>420</v>
      </c>
      <c r="AF139" s="5"/>
      <c r="AG139" s="61">
        <v>8055</v>
      </c>
      <c r="AH139" s="5"/>
      <c r="AI139" s="61"/>
    </row>
    <row r="140" spans="1:35">
      <c r="A140" s="21" t="s">
        <v>316</v>
      </c>
      <c r="B140" s="5">
        <v>368</v>
      </c>
      <c r="C140" s="5"/>
      <c r="D140" s="5">
        <v>374</v>
      </c>
      <c r="E140" s="5"/>
      <c r="F140" s="5">
        <v>645</v>
      </c>
      <c r="G140" s="5">
        <v>1150</v>
      </c>
      <c r="H140" s="5"/>
      <c r="I140" s="5"/>
      <c r="J140" s="5">
        <v>402</v>
      </c>
      <c r="K140" s="5">
        <v>2174</v>
      </c>
      <c r="L140" s="5">
        <v>257</v>
      </c>
      <c r="M140" s="5">
        <v>257</v>
      </c>
      <c r="N140" s="5">
        <v>5627</v>
      </c>
      <c r="O140" s="5">
        <v>1048</v>
      </c>
      <c r="P140" s="5">
        <v>1048</v>
      </c>
      <c r="T140" s="21" t="s">
        <v>316</v>
      </c>
      <c r="U140" s="5">
        <v>368</v>
      </c>
      <c r="V140" s="5"/>
      <c r="W140" s="5">
        <v>374</v>
      </c>
      <c r="X140" s="5"/>
      <c r="Y140" s="5">
        <v>645</v>
      </c>
      <c r="Z140" s="5">
        <v>1150</v>
      </c>
      <c r="AA140" s="5"/>
      <c r="AB140" s="5"/>
      <c r="AC140" s="5">
        <v>402</v>
      </c>
      <c r="AD140" s="5">
        <v>2174</v>
      </c>
      <c r="AE140" s="5">
        <v>257</v>
      </c>
      <c r="AF140" s="5">
        <v>257</v>
      </c>
      <c r="AG140" s="61">
        <v>5627</v>
      </c>
      <c r="AH140" s="5">
        <v>1048</v>
      </c>
      <c r="AI140" s="61">
        <v>1048</v>
      </c>
    </row>
    <row r="141" spans="1:35">
      <c r="A141" s="21" t="s">
        <v>227</v>
      </c>
      <c r="B141" s="5"/>
      <c r="C141" s="5"/>
      <c r="D141" s="5"/>
      <c r="E141" s="5"/>
      <c r="F141" s="5">
        <v>583</v>
      </c>
      <c r="G141" s="5">
        <v>700</v>
      </c>
      <c r="H141" s="5">
        <v>352</v>
      </c>
      <c r="I141" s="5">
        <v>1237</v>
      </c>
      <c r="J141" s="5">
        <v>488</v>
      </c>
      <c r="K141" s="5"/>
      <c r="L141" s="5"/>
      <c r="M141" s="5">
        <v>1107</v>
      </c>
      <c r="N141" s="5">
        <v>4467</v>
      </c>
      <c r="O141" s="5">
        <v>1326</v>
      </c>
      <c r="P141" s="5">
        <v>1326</v>
      </c>
      <c r="T141" s="21" t="s">
        <v>227</v>
      </c>
      <c r="U141" s="5"/>
      <c r="V141" s="5"/>
      <c r="W141" s="5"/>
      <c r="X141" s="5"/>
      <c r="Y141" s="5">
        <v>583</v>
      </c>
      <c r="Z141" s="5">
        <v>700</v>
      </c>
      <c r="AA141" s="5">
        <v>352</v>
      </c>
      <c r="AB141" s="5">
        <v>1237</v>
      </c>
      <c r="AC141" s="5">
        <v>488</v>
      </c>
      <c r="AD141" s="5"/>
      <c r="AE141" s="5"/>
      <c r="AF141" s="5">
        <v>1107</v>
      </c>
      <c r="AG141" s="61">
        <v>4467</v>
      </c>
      <c r="AH141" s="5">
        <v>1326</v>
      </c>
      <c r="AI141" s="61">
        <v>1326</v>
      </c>
    </row>
    <row r="142" spans="1:35">
      <c r="A142" s="21" t="s">
        <v>266</v>
      </c>
      <c r="B142" s="5"/>
      <c r="C142" s="5"/>
      <c r="D142" s="5"/>
      <c r="E142" s="5">
        <v>259</v>
      </c>
      <c r="F142" s="5">
        <v>645</v>
      </c>
      <c r="G142" s="5">
        <v>846</v>
      </c>
      <c r="H142" s="5"/>
      <c r="I142" s="5"/>
      <c r="J142" s="5"/>
      <c r="K142" s="5">
        <v>846</v>
      </c>
      <c r="L142" s="5"/>
      <c r="M142" s="5">
        <v>892</v>
      </c>
      <c r="N142" s="5">
        <v>3488</v>
      </c>
      <c r="O142" s="5">
        <v>892</v>
      </c>
      <c r="P142" s="5">
        <v>892</v>
      </c>
      <c r="T142" s="21" t="s">
        <v>266</v>
      </c>
      <c r="U142" s="5"/>
      <c r="V142" s="5"/>
      <c r="W142" s="5"/>
      <c r="X142" s="5">
        <v>259</v>
      </c>
      <c r="Y142" s="5">
        <v>645</v>
      </c>
      <c r="Z142" s="5">
        <v>846</v>
      </c>
      <c r="AA142" s="5"/>
      <c r="AB142" s="5"/>
      <c r="AC142" s="5"/>
      <c r="AD142" s="5">
        <v>846</v>
      </c>
      <c r="AE142" s="5"/>
      <c r="AF142" s="5">
        <v>892</v>
      </c>
      <c r="AG142" s="61">
        <v>3488</v>
      </c>
      <c r="AH142" s="5">
        <v>892</v>
      </c>
      <c r="AI142" s="61">
        <v>892</v>
      </c>
    </row>
    <row r="143" spans="1:35">
      <c r="A143" s="21" t="s">
        <v>216</v>
      </c>
      <c r="B143" s="5"/>
      <c r="C143" s="5"/>
      <c r="D143" s="5">
        <v>1837.5</v>
      </c>
      <c r="E143" s="5"/>
      <c r="F143" s="5"/>
      <c r="G143" s="5"/>
      <c r="H143" s="5"/>
      <c r="I143" s="5"/>
      <c r="J143" s="5"/>
      <c r="K143" s="5"/>
      <c r="L143" s="5"/>
      <c r="M143" s="5"/>
      <c r="N143" s="5">
        <v>1837.5</v>
      </c>
      <c r="O143" s="5"/>
      <c r="P143" s="5"/>
      <c r="T143" s="21" t="s">
        <v>216</v>
      </c>
      <c r="U143" s="5"/>
      <c r="V143" s="5"/>
      <c r="W143" s="5">
        <v>1837.5</v>
      </c>
      <c r="X143" s="5"/>
      <c r="Y143" s="5"/>
      <c r="Z143" s="5"/>
      <c r="AA143" s="5"/>
      <c r="AB143" s="5"/>
      <c r="AC143" s="5"/>
      <c r="AD143" s="5"/>
      <c r="AE143" s="5"/>
      <c r="AF143" s="5"/>
      <c r="AG143" s="61">
        <v>1837.5</v>
      </c>
      <c r="AH143" s="5"/>
      <c r="AI143" s="61"/>
    </row>
    <row r="144" spans="1:35">
      <c r="A144" s="21" t="s">
        <v>113</v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>
        <v>1566</v>
      </c>
      <c r="N144" s="5">
        <v>1566</v>
      </c>
      <c r="O144" s="5"/>
      <c r="P144" s="5"/>
      <c r="T144" s="21" t="s">
        <v>113</v>
      </c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>
        <v>1566</v>
      </c>
      <c r="AG144" s="61">
        <v>1566</v>
      </c>
      <c r="AH144" s="5"/>
      <c r="AI144" s="61"/>
    </row>
    <row r="145" spans="1:35">
      <c r="A145" s="21" t="s">
        <v>107</v>
      </c>
      <c r="B145" s="5">
        <v>130</v>
      </c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>
        <v>130</v>
      </c>
      <c r="O145" s="5">
        <v>1180</v>
      </c>
      <c r="P145" s="5">
        <v>1180</v>
      </c>
      <c r="T145" s="21" t="s">
        <v>107</v>
      </c>
      <c r="U145" s="5">
        <v>130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61">
        <v>130</v>
      </c>
      <c r="AH145" s="5">
        <v>1180</v>
      </c>
      <c r="AI145" s="61">
        <v>1180</v>
      </c>
    </row>
    <row r="146" spans="1:35">
      <c r="A146" s="21" t="s">
        <v>279</v>
      </c>
      <c r="B146" s="5"/>
      <c r="C146" s="5"/>
      <c r="D146" s="5"/>
      <c r="E146" s="5"/>
      <c r="F146" s="5"/>
      <c r="G146" s="5">
        <v>1224</v>
      </c>
      <c r="H146" s="5"/>
      <c r="I146" s="5"/>
      <c r="J146" s="5"/>
      <c r="K146" s="5"/>
      <c r="L146" s="5"/>
      <c r="M146" s="5"/>
      <c r="N146" s="5">
        <v>1224</v>
      </c>
      <c r="O146" s="5"/>
      <c r="P146" s="5"/>
      <c r="T146" s="21" t="s">
        <v>279</v>
      </c>
      <c r="U146" s="5"/>
      <c r="V146" s="5"/>
      <c r="W146" s="5"/>
      <c r="X146" s="5"/>
      <c r="Y146" s="5"/>
      <c r="Z146" s="5">
        <v>1224</v>
      </c>
      <c r="AA146" s="5"/>
      <c r="AB146" s="5"/>
      <c r="AC146" s="5"/>
      <c r="AD146" s="5"/>
      <c r="AE146" s="5"/>
      <c r="AF146" s="5"/>
      <c r="AG146" s="61">
        <v>1224</v>
      </c>
      <c r="AH146" s="5"/>
      <c r="AI146" s="61"/>
    </row>
    <row r="147" spans="1:35">
      <c r="A147" s="21" t="s">
        <v>321</v>
      </c>
      <c r="B147" s="5"/>
      <c r="C147" s="5"/>
      <c r="D147" s="5"/>
      <c r="E147" s="5">
        <v>372</v>
      </c>
      <c r="F147" s="5"/>
      <c r="G147" s="5"/>
      <c r="H147" s="5"/>
      <c r="I147" s="5"/>
      <c r="J147" s="5"/>
      <c r="K147" s="5"/>
      <c r="L147" s="5"/>
      <c r="M147" s="5"/>
      <c r="N147" s="5">
        <v>372</v>
      </c>
      <c r="O147" s="5"/>
      <c r="P147" s="5"/>
      <c r="T147" s="21" t="s">
        <v>321</v>
      </c>
      <c r="U147" s="5"/>
      <c r="V147" s="5"/>
      <c r="W147" s="5"/>
      <c r="X147" s="5">
        <v>372</v>
      </c>
      <c r="Y147" s="5"/>
      <c r="Z147" s="5"/>
      <c r="AA147" s="5"/>
      <c r="AB147" s="5"/>
      <c r="AC147" s="5"/>
      <c r="AD147" s="5"/>
      <c r="AE147" s="5"/>
      <c r="AF147" s="5"/>
      <c r="AG147" s="61">
        <v>372</v>
      </c>
      <c r="AH147" s="5"/>
      <c r="AI147" s="61"/>
    </row>
    <row r="148" spans="1:35">
      <c r="A148" s="21" t="s">
        <v>97</v>
      </c>
      <c r="B148" s="5"/>
      <c r="C148" s="5"/>
      <c r="D148" s="5"/>
      <c r="E148" s="5"/>
      <c r="F148" s="5"/>
      <c r="G148" s="5"/>
      <c r="H148" s="5"/>
      <c r="I148" s="5"/>
      <c r="J148" s="5"/>
      <c r="K148" s="5">
        <v>252</v>
      </c>
      <c r="L148" s="5"/>
      <c r="M148" s="5"/>
      <c r="N148" s="5">
        <v>252</v>
      </c>
      <c r="O148" s="5"/>
      <c r="P148" s="5"/>
      <c r="T148" s="21" t="s">
        <v>97</v>
      </c>
      <c r="U148" s="5"/>
      <c r="V148" s="5"/>
      <c r="W148" s="5"/>
      <c r="X148" s="5"/>
      <c r="Y148" s="5"/>
      <c r="Z148" s="5"/>
      <c r="AA148" s="5"/>
      <c r="AB148" s="5"/>
      <c r="AC148" s="5"/>
      <c r="AD148" s="5">
        <v>252</v>
      </c>
      <c r="AE148" s="5"/>
      <c r="AF148" s="5"/>
      <c r="AG148" s="61">
        <v>252</v>
      </c>
      <c r="AH148" s="5"/>
      <c r="AI148" s="61"/>
    </row>
    <row r="149" spans="1:35">
      <c r="A149" s="6" t="s">
        <v>530</v>
      </c>
      <c r="B149" s="5">
        <v>28855</v>
      </c>
      <c r="C149" s="5">
        <v>51503</v>
      </c>
      <c r="D149" s="5">
        <v>69794</v>
      </c>
      <c r="E149" s="5">
        <v>18059</v>
      </c>
      <c r="F149" s="5">
        <v>27923</v>
      </c>
      <c r="G149" s="5">
        <v>43582</v>
      </c>
      <c r="H149" s="5">
        <v>46294</v>
      </c>
      <c r="I149" s="5">
        <v>48406</v>
      </c>
      <c r="J149" s="5">
        <v>33902</v>
      </c>
      <c r="K149" s="5">
        <v>40998</v>
      </c>
      <c r="L149" s="5">
        <v>35352</v>
      </c>
      <c r="M149" s="5">
        <v>34509</v>
      </c>
      <c r="N149" s="5">
        <v>479177</v>
      </c>
      <c r="O149" s="5">
        <v>34773</v>
      </c>
      <c r="P149" s="5">
        <v>34773</v>
      </c>
      <c r="T149" s="22" t="s">
        <v>530</v>
      </c>
      <c r="U149" s="23">
        <v>28855</v>
      </c>
      <c r="V149" s="23">
        <v>51503</v>
      </c>
      <c r="W149" s="23">
        <v>69794</v>
      </c>
      <c r="X149" s="23">
        <v>18059</v>
      </c>
      <c r="Y149" s="23">
        <v>27923</v>
      </c>
      <c r="Z149" s="23">
        <v>43582</v>
      </c>
      <c r="AA149" s="23">
        <v>46294</v>
      </c>
      <c r="AB149" s="23">
        <v>48406</v>
      </c>
      <c r="AC149" s="23">
        <v>33902</v>
      </c>
      <c r="AD149" s="23">
        <v>40998</v>
      </c>
      <c r="AE149" s="23">
        <v>35352</v>
      </c>
      <c r="AF149" s="23">
        <v>34509</v>
      </c>
      <c r="AG149" s="60">
        <v>479177</v>
      </c>
      <c r="AH149" s="23">
        <v>34773</v>
      </c>
      <c r="AI149" s="60">
        <v>34773</v>
      </c>
    </row>
    <row r="150" spans="1:35">
      <c r="A150" s="21" t="s">
        <v>220</v>
      </c>
      <c r="B150" s="5">
        <v>19891</v>
      </c>
      <c r="C150" s="5">
        <v>37309</v>
      </c>
      <c r="D150" s="5">
        <v>31457</v>
      </c>
      <c r="E150" s="5">
        <v>8250</v>
      </c>
      <c r="F150" s="5">
        <v>8660</v>
      </c>
      <c r="G150" s="5">
        <v>21051</v>
      </c>
      <c r="H150" s="5">
        <v>18663</v>
      </c>
      <c r="I150" s="5">
        <v>18374</v>
      </c>
      <c r="J150" s="5">
        <v>11877</v>
      </c>
      <c r="K150" s="5">
        <v>13014</v>
      </c>
      <c r="L150" s="5">
        <v>12929</v>
      </c>
      <c r="M150" s="5">
        <v>9475</v>
      </c>
      <c r="N150" s="5">
        <v>210950</v>
      </c>
      <c r="O150" s="5">
        <v>9511</v>
      </c>
      <c r="P150" s="5">
        <v>9511</v>
      </c>
      <c r="T150" s="21" t="s">
        <v>220</v>
      </c>
      <c r="U150" s="5">
        <v>19891</v>
      </c>
      <c r="V150" s="5">
        <v>37309</v>
      </c>
      <c r="W150" s="5">
        <v>31457</v>
      </c>
      <c r="X150" s="5">
        <v>8250</v>
      </c>
      <c r="Y150" s="5">
        <v>8660</v>
      </c>
      <c r="Z150" s="5">
        <v>21051</v>
      </c>
      <c r="AA150" s="5">
        <v>18663</v>
      </c>
      <c r="AB150" s="5">
        <v>18374</v>
      </c>
      <c r="AC150" s="5">
        <v>11877</v>
      </c>
      <c r="AD150" s="5">
        <v>13014</v>
      </c>
      <c r="AE150" s="5">
        <v>12929</v>
      </c>
      <c r="AF150" s="5">
        <v>9475</v>
      </c>
      <c r="AG150" s="61">
        <v>210950</v>
      </c>
      <c r="AH150" s="5">
        <v>9511</v>
      </c>
      <c r="AI150" s="61">
        <v>9511</v>
      </c>
    </row>
    <row r="151" spans="1:35">
      <c r="A151" s="21" t="s">
        <v>121</v>
      </c>
      <c r="B151" s="5"/>
      <c r="C151" s="5">
        <v>6214</v>
      </c>
      <c r="D151" s="5">
        <v>29303</v>
      </c>
      <c r="E151" s="5">
        <v>1939</v>
      </c>
      <c r="F151" s="5">
        <v>8579</v>
      </c>
      <c r="G151" s="5">
        <v>12907</v>
      </c>
      <c r="H151" s="5">
        <v>15248</v>
      </c>
      <c r="I151" s="5">
        <v>11821</v>
      </c>
      <c r="J151" s="5">
        <v>15660</v>
      </c>
      <c r="K151" s="5">
        <v>17824</v>
      </c>
      <c r="L151" s="5">
        <v>10512</v>
      </c>
      <c r="M151" s="5">
        <v>16349</v>
      </c>
      <c r="N151" s="5">
        <v>146356</v>
      </c>
      <c r="O151" s="5">
        <v>8122</v>
      </c>
      <c r="P151" s="5">
        <v>8122</v>
      </c>
      <c r="T151" s="21" t="s">
        <v>121</v>
      </c>
      <c r="U151" s="5"/>
      <c r="V151" s="5">
        <v>6214</v>
      </c>
      <c r="W151" s="5">
        <v>29303</v>
      </c>
      <c r="X151" s="5">
        <v>1939</v>
      </c>
      <c r="Y151" s="5">
        <v>8579</v>
      </c>
      <c r="Z151" s="5">
        <v>12907</v>
      </c>
      <c r="AA151" s="5">
        <v>15248</v>
      </c>
      <c r="AB151" s="5">
        <v>11821</v>
      </c>
      <c r="AC151" s="5">
        <v>15660</v>
      </c>
      <c r="AD151" s="5">
        <v>17824</v>
      </c>
      <c r="AE151" s="5">
        <v>10512</v>
      </c>
      <c r="AF151" s="5">
        <v>16349</v>
      </c>
      <c r="AG151" s="61">
        <v>146356</v>
      </c>
      <c r="AH151" s="5">
        <v>8122</v>
      </c>
      <c r="AI151" s="61">
        <v>8122</v>
      </c>
    </row>
    <row r="152" spans="1:35">
      <c r="A152" s="21" t="s">
        <v>30</v>
      </c>
      <c r="B152" s="5">
        <v>4632</v>
      </c>
      <c r="C152" s="5">
        <v>5165</v>
      </c>
      <c r="D152" s="5">
        <v>1415</v>
      </c>
      <c r="E152" s="5">
        <v>4283</v>
      </c>
      <c r="F152" s="5">
        <v>4911</v>
      </c>
      <c r="G152" s="5">
        <v>4914</v>
      </c>
      <c r="H152" s="5">
        <v>2985</v>
      </c>
      <c r="I152" s="5">
        <v>3406</v>
      </c>
      <c r="J152" s="5"/>
      <c r="K152" s="5">
        <v>1581</v>
      </c>
      <c r="L152" s="5">
        <v>3346</v>
      </c>
      <c r="M152" s="5">
        <v>2189</v>
      </c>
      <c r="N152" s="5">
        <v>38827</v>
      </c>
      <c r="O152" s="5">
        <v>5792</v>
      </c>
      <c r="P152" s="5">
        <v>5792</v>
      </c>
      <c r="T152" s="21" t="s">
        <v>30</v>
      </c>
      <c r="U152" s="5">
        <v>4632</v>
      </c>
      <c r="V152" s="5">
        <v>5165</v>
      </c>
      <c r="W152" s="5">
        <v>1415</v>
      </c>
      <c r="X152" s="5">
        <v>4283</v>
      </c>
      <c r="Y152" s="5">
        <v>4911</v>
      </c>
      <c r="Z152" s="5">
        <v>4914</v>
      </c>
      <c r="AA152" s="5">
        <v>2985</v>
      </c>
      <c r="AB152" s="5">
        <v>3406</v>
      </c>
      <c r="AC152" s="5"/>
      <c r="AD152" s="5">
        <v>1581</v>
      </c>
      <c r="AE152" s="5">
        <v>3346</v>
      </c>
      <c r="AF152" s="5">
        <v>2189</v>
      </c>
      <c r="AG152" s="61">
        <v>38827</v>
      </c>
      <c r="AH152" s="5">
        <v>5792</v>
      </c>
      <c r="AI152" s="61">
        <v>5792</v>
      </c>
    </row>
    <row r="153" spans="1:35">
      <c r="A153" s="21" t="s">
        <v>113</v>
      </c>
      <c r="B153" s="5">
        <v>1040</v>
      </c>
      <c r="C153" s="5">
        <v>1689</v>
      </c>
      <c r="D153" s="5">
        <v>4712</v>
      </c>
      <c r="E153" s="5">
        <v>1061</v>
      </c>
      <c r="F153" s="5">
        <v>5155</v>
      </c>
      <c r="G153" s="5">
        <v>150</v>
      </c>
      <c r="H153" s="5">
        <v>3682</v>
      </c>
      <c r="I153" s="5">
        <v>3292</v>
      </c>
      <c r="J153" s="5">
        <v>1126</v>
      </c>
      <c r="K153" s="5">
        <v>3699</v>
      </c>
      <c r="L153" s="5">
        <v>1098</v>
      </c>
      <c r="M153" s="5">
        <v>1046</v>
      </c>
      <c r="N153" s="5">
        <v>27750</v>
      </c>
      <c r="O153" s="5">
        <v>2989</v>
      </c>
      <c r="P153" s="5">
        <v>2989</v>
      </c>
      <c r="T153" s="21" t="s">
        <v>113</v>
      </c>
      <c r="U153" s="5">
        <v>1040</v>
      </c>
      <c r="V153" s="5">
        <v>1689</v>
      </c>
      <c r="W153" s="5">
        <v>4712</v>
      </c>
      <c r="X153" s="5">
        <v>1061</v>
      </c>
      <c r="Y153" s="5">
        <v>5155</v>
      </c>
      <c r="Z153" s="5">
        <v>150</v>
      </c>
      <c r="AA153" s="5">
        <v>3682</v>
      </c>
      <c r="AB153" s="5">
        <v>3292</v>
      </c>
      <c r="AC153" s="5">
        <v>1126</v>
      </c>
      <c r="AD153" s="5">
        <v>3699</v>
      </c>
      <c r="AE153" s="5">
        <v>1098</v>
      </c>
      <c r="AF153" s="5">
        <v>1046</v>
      </c>
      <c r="AG153" s="61">
        <v>27750</v>
      </c>
      <c r="AH153" s="5">
        <v>2989</v>
      </c>
      <c r="AI153" s="61">
        <v>2989</v>
      </c>
    </row>
    <row r="154" spans="1:35">
      <c r="A154" s="21" t="s">
        <v>107</v>
      </c>
      <c r="B154" s="5">
        <v>770</v>
      </c>
      <c r="C154" s="5">
        <v>770</v>
      </c>
      <c r="D154" s="5"/>
      <c r="E154" s="5"/>
      <c r="F154" s="5"/>
      <c r="G154" s="5">
        <v>3456</v>
      </c>
      <c r="H154" s="5">
        <v>4510</v>
      </c>
      <c r="I154" s="5">
        <v>3799</v>
      </c>
      <c r="J154" s="5">
        <v>3408</v>
      </c>
      <c r="K154" s="5">
        <v>2532</v>
      </c>
      <c r="L154" s="5">
        <v>3805</v>
      </c>
      <c r="M154" s="5">
        <v>2611</v>
      </c>
      <c r="N154" s="5">
        <v>25661</v>
      </c>
      <c r="O154" s="5">
        <v>770</v>
      </c>
      <c r="P154" s="5">
        <v>770</v>
      </c>
      <c r="T154" s="21" t="s">
        <v>107</v>
      </c>
      <c r="U154" s="5">
        <v>770</v>
      </c>
      <c r="V154" s="5">
        <v>770</v>
      </c>
      <c r="W154" s="5"/>
      <c r="X154" s="5"/>
      <c r="Y154" s="5"/>
      <c r="Z154" s="5">
        <v>3456</v>
      </c>
      <c r="AA154" s="5">
        <v>4510</v>
      </c>
      <c r="AB154" s="5">
        <v>3799</v>
      </c>
      <c r="AC154" s="5">
        <v>3408</v>
      </c>
      <c r="AD154" s="5">
        <v>2532</v>
      </c>
      <c r="AE154" s="5">
        <v>3805</v>
      </c>
      <c r="AF154" s="5">
        <v>2611</v>
      </c>
      <c r="AG154" s="61">
        <v>25661</v>
      </c>
      <c r="AH154" s="5">
        <v>770</v>
      </c>
      <c r="AI154" s="61">
        <v>770</v>
      </c>
    </row>
    <row r="155" spans="1:35">
      <c r="A155" s="21" t="s">
        <v>331</v>
      </c>
      <c r="B155" s="5"/>
      <c r="C155" s="5"/>
      <c r="D155" s="5">
        <v>1165</v>
      </c>
      <c r="E155" s="5">
        <v>2164</v>
      </c>
      <c r="F155" s="5"/>
      <c r="G155" s="5">
        <v>666</v>
      </c>
      <c r="H155" s="5">
        <v>666</v>
      </c>
      <c r="I155" s="5">
        <v>4578</v>
      </c>
      <c r="J155" s="5">
        <v>1831</v>
      </c>
      <c r="K155" s="5">
        <v>1664</v>
      </c>
      <c r="L155" s="5">
        <v>2744</v>
      </c>
      <c r="M155" s="5">
        <v>527</v>
      </c>
      <c r="N155" s="5">
        <v>16005</v>
      </c>
      <c r="O155" s="5">
        <v>2416</v>
      </c>
      <c r="P155" s="5">
        <v>2416</v>
      </c>
      <c r="T155" s="21" t="s">
        <v>331</v>
      </c>
      <c r="U155" s="5"/>
      <c r="V155" s="5"/>
      <c r="W155" s="5">
        <v>1165</v>
      </c>
      <c r="X155" s="5">
        <v>2164</v>
      </c>
      <c r="Y155" s="5"/>
      <c r="Z155" s="5">
        <v>666</v>
      </c>
      <c r="AA155" s="5">
        <v>666</v>
      </c>
      <c r="AB155" s="5">
        <v>4578</v>
      </c>
      <c r="AC155" s="5">
        <v>1831</v>
      </c>
      <c r="AD155" s="5">
        <v>1664</v>
      </c>
      <c r="AE155" s="5">
        <v>2744</v>
      </c>
      <c r="AF155" s="5">
        <v>527</v>
      </c>
      <c r="AG155" s="61">
        <v>16005</v>
      </c>
      <c r="AH155" s="5">
        <v>2416</v>
      </c>
      <c r="AI155" s="61">
        <v>2416</v>
      </c>
    </row>
    <row r="156" spans="1:35">
      <c r="A156" s="21" t="s">
        <v>93</v>
      </c>
      <c r="B156" s="5">
        <v>2522</v>
      </c>
      <c r="C156" s="5">
        <v>356</v>
      </c>
      <c r="D156" s="5">
        <v>1742</v>
      </c>
      <c r="E156" s="5"/>
      <c r="F156" s="5"/>
      <c r="G156" s="5"/>
      <c r="H156" s="5">
        <v>270</v>
      </c>
      <c r="I156" s="5">
        <v>2625</v>
      </c>
      <c r="J156" s="5"/>
      <c r="K156" s="5">
        <v>59</v>
      </c>
      <c r="L156" s="5">
        <v>918</v>
      </c>
      <c r="M156" s="5">
        <v>2044</v>
      </c>
      <c r="N156" s="5">
        <v>10536</v>
      </c>
      <c r="O156" s="5">
        <v>5173</v>
      </c>
      <c r="P156" s="5">
        <v>5173</v>
      </c>
      <c r="T156" s="21" t="s">
        <v>93</v>
      </c>
      <c r="U156" s="5">
        <v>2522</v>
      </c>
      <c r="V156" s="5">
        <v>356</v>
      </c>
      <c r="W156" s="5">
        <v>1742</v>
      </c>
      <c r="X156" s="5"/>
      <c r="Y156" s="5"/>
      <c r="Z156" s="5"/>
      <c r="AA156" s="5">
        <v>270</v>
      </c>
      <c r="AB156" s="5">
        <v>2625</v>
      </c>
      <c r="AC156" s="5"/>
      <c r="AD156" s="5">
        <v>59</v>
      </c>
      <c r="AE156" s="5">
        <v>918</v>
      </c>
      <c r="AF156" s="5">
        <v>2044</v>
      </c>
      <c r="AG156" s="61">
        <v>10536</v>
      </c>
      <c r="AH156" s="5">
        <v>5173</v>
      </c>
      <c r="AI156" s="61">
        <v>5173</v>
      </c>
    </row>
    <row r="157" spans="1:35">
      <c r="A157" s="21" t="s">
        <v>321</v>
      </c>
      <c r="B157" s="5"/>
      <c r="C157" s="5"/>
      <c r="D157" s="5"/>
      <c r="E157" s="5">
        <v>362</v>
      </c>
      <c r="F157" s="5"/>
      <c r="G157" s="5"/>
      <c r="H157" s="5"/>
      <c r="I157" s="5"/>
      <c r="J157" s="5"/>
      <c r="K157" s="5">
        <v>362</v>
      </c>
      <c r="L157" s="5"/>
      <c r="M157" s="5">
        <v>268</v>
      </c>
      <c r="N157" s="5">
        <v>992</v>
      </c>
      <c r="O157" s="5"/>
      <c r="P157" s="5"/>
      <c r="T157" s="21" t="s">
        <v>321</v>
      </c>
      <c r="U157" s="5"/>
      <c r="V157" s="5"/>
      <c r="W157" s="5"/>
      <c r="X157" s="5">
        <v>362</v>
      </c>
      <c r="Y157" s="5"/>
      <c r="Z157" s="5"/>
      <c r="AA157" s="5"/>
      <c r="AB157" s="5"/>
      <c r="AC157" s="5"/>
      <c r="AD157" s="5">
        <v>362</v>
      </c>
      <c r="AE157" s="5"/>
      <c r="AF157" s="5">
        <v>268</v>
      </c>
      <c r="AG157" s="61">
        <v>992</v>
      </c>
      <c r="AH157" s="5"/>
      <c r="AI157" s="61"/>
    </row>
    <row r="158" spans="1:35">
      <c r="A158" s="21" t="s">
        <v>212</v>
      </c>
      <c r="B158" s="5"/>
      <c r="C158" s="5"/>
      <c r="D158" s="5"/>
      <c r="E158" s="5"/>
      <c r="F158" s="5"/>
      <c r="G158" s="5">
        <v>438</v>
      </c>
      <c r="H158" s="5"/>
      <c r="I158" s="5"/>
      <c r="J158" s="5"/>
      <c r="K158" s="5">
        <v>263</v>
      </c>
      <c r="L158" s="5"/>
      <c r="M158" s="5"/>
      <c r="N158" s="5">
        <v>701</v>
      </c>
      <c r="O158" s="5"/>
      <c r="P158" s="5"/>
      <c r="T158" s="21" t="s">
        <v>212</v>
      </c>
      <c r="U158" s="5"/>
      <c r="V158" s="5"/>
      <c r="W158" s="5"/>
      <c r="X158" s="5"/>
      <c r="Y158" s="5"/>
      <c r="Z158" s="5">
        <v>438</v>
      </c>
      <c r="AA158" s="5"/>
      <c r="AB158" s="5"/>
      <c r="AC158" s="5"/>
      <c r="AD158" s="5">
        <v>263</v>
      </c>
      <c r="AE158" s="5"/>
      <c r="AF158" s="5"/>
      <c r="AG158" s="61">
        <v>701</v>
      </c>
      <c r="AH158" s="5"/>
      <c r="AI158" s="61"/>
    </row>
    <row r="159" spans="1:35">
      <c r="A159" s="21" t="s">
        <v>216</v>
      </c>
      <c r="B159" s="5"/>
      <c r="C159" s="5"/>
      <c r="D159" s="5"/>
      <c r="E159" s="5"/>
      <c r="F159" s="5"/>
      <c r="G159" s="5"/>
      <c r="H159" s="5"/>
      <c r="I159" s="5">
        <v>511</v>
      </c>
      <c r="J159" s="5"/>
      <c r="K159" s="5"/>
      <c r="L159" s="5"/>
      <c r="M159" s="5"/>
      <c r="N159" s="5">
        <v>511</v>
      </c>
      <c r="O159" s="5"/>
      <c r="P159" s="5"/>
      <c r="T159" s="21" t="s">
        <v>216</v>
      </c>
      <c r="U159" s="5"/>
      <c r="V159" s="5"/>
      <c r="W159" s="5"/>
      <c r="X159" s="5"/>
      <c r="Y159" s="5"/>
      <c r="Z159" s="5"/>
      <c r="AA159" s="5"/>
      <c r="AB159" s="5">
        <v>511</v>
      </c>
      <c r="AC159" s="5"/>
      <c r="AD159" s="5"/>
      <c r="AE159" s="5"/>
      <c r="AF159" s="5"/>
      <c r="AG159" s="61">
        <v>511</v>
      </c>
      <c r="AH159" s="5"/>
      <c r="AI159" s="61"/>
    </row>
    <row r="160" spans="1:35">
      <c r="A160" s="21" t="s">
        <v>266</v>
      </c>
      <c r="B160" s="5"/>
      <c r="C160" s="5"/>
      <c r="D160" s="5"/>
      <c r="E160" s="5"/>
      <c r="F160" s="5">
        <v>309</v>
      </c>
      <c r="G160" s="5"/>
      <c r="H160" s="5"/>
      <c r="I160" s="5"/>
      <c r="J160" s="5"/>
      <c r="K160" s="5"/>
      <c r="L160" s="5"/>
      <c r="M160" s="5"/>
      <c r="N160" s="5">
        <v>309</v>
      </c>
      <c r="O160" s="5"/>
      <c r="P160" s="5"/>
      <c r="T160" s="21" t="s">
        <v>266</v>
      </c>
      <c r="U160" s="5"/>
      <c r="V160" s="5"/>
      <c r="W160" s="5"/>
      <c r="X160" s="5"/>
      <c r="Y160" s="5">
        <v>309</v>
      </c>
      <c r="Z160" s="5"/>
      <c r="AA160" s="5"/>
      <c r="AB160" s="5"/>
      <c r="AC160" s="5"/>
      <c r="AD160" s="5"/>
      <c r="AE160" s="5"/>
      <c r="AF160" s="5"/>
      <c r="AG160" s="61">
        <v>309</v>
      </c>
      <c r="AH160" s="5"/>
      <c r="AI160" s="61"/>
    </row>
    <row r="161" spans="1:35">
      <c r="A161" s="21" t="s">
        <v>316</v>
      </c>
      <c r="B161" s="5"/>
      <c r="C161" s="5"/>
      <c r="D161" s="5"/>
      <c r="E161" s="5"/>
      <c r="F161" s="5">
        <v>309</v>
      </c>
      <c r="G161" s="5"/>
      <c r="H161" s="5"/>
      <c r="I161" s="5"/>
      <c r="J161" s="5"/>
      <c r="K161" s="5"/>
      <c r="L161" s="5"/>
      <c r="M161" s="5"/>
      <c r="N161" s="5">
        <v>309</v>
      </c>
      <c r="O161" s="5"/>
      <c r="P161" s="5"/>
      <c r="T161" s="21" t="s">
        <v>316</v>
      </c>
      <c r="U161" s="5"/>
      <c r="V161" s="5"/>
      <c r="W161" s="5"/>
      <c r="X161" s="5"/>
      <c r="Y161" s="5">
        <v>309</v>
      </c>
      <c r="Z161" s="5"/>
      <c r="AA161" s="5"/>
      <c r="AB161" s="5"/>
      <c r="AC161" s="5"/>
      <c r="AD161" s="5"/>
      <c r="AE161" s="5"/>
      <c r="AF161" s="5"/>
      <c r="AG161" s="61">
        <v>309</v>
      </c>
      <c r="AH161" s="5"/>
      <c r="AI161" s="61"/>
    </row>
    <row r="162" spans="1:35">
      <c r="A162" s="21" t="s">
        <v>97</v>
      </c>
      <c r="B162" s="5"/>
      <c r="C162" s="5"/>
      <c r="D162" s="5"/>
      <c r="E162" s="5"/>
      <c r="F162" s="5"/>
      <c r="G162" s="5"/>
      <c r="H162" s="5">
        <v>270</v>
      </c>
      <c r="I162" s="5"/>
      <c r="J162" s="5"/>
      <c r="K162" s="5"/>
      <c r="L162" s="5"/>
      <c r="M162" s="5"/>
      <c r="N162" s="5">
        <v>270</v>
      </c>
      <c r="O162" s="5"/>
      <c r="P162" s="5"/>
      <c r="T162" s="21" t="s">
        <v>97</v>
      </c>
      <c r="U162" s="5"/>
      <c r="V162" s="5"/>
      <c r="W162" s="5"/>
      <c r="X162" s="5"/>
      <c r="Y162" s="5"/>
      <c r="Z162" s="5"/>
      <c r="AA162" s="5">
        <v>270</v>
      </c>
      <c r="AB162" s="5"/>
      <c r="AC162" s="5"/>
      <c r="AD162" s="5"/>
      <c r="AE162" s="5"/>
      <c r="AF162" s="5"/>
      <c r="AG162" s="61">
        <v>270</v>
      </c>
      <c r="AH162" s="5"/>
      <c r="AI162" s="61"/>
    </row>
    <row r="163" spans="1:35">
      <c r="A163" s="6" t="s">
        <v>504</v>
      </c>
      <c r="B163" s="5">
        <v>525</v>
      </c>
      <c r="C163" s="5"/>
      <c r="D163" s="5">
        <v>398</v>
      </c>
      <c r="E163" s="5">
        <v>360</v>
      </c>
      <c r="F163" s="5"/>
      <c r="G163" s="5">
        <v>1470</v>
      </c>
      <c r="H163" s="5">
        <v>226</v>
      </c>
      <c r="I163" s="5">
        <v>360</v>
      </c>
      <c r="J163" s="5"/>
      <c r="K163" s="5"/>
      <c r="L163" s="5"/>
      <c r="M163" s="5">
        <v>232</v>
      </c>
      <c r="N163" s="5">
        <v>3571</v>
      </c>
      <c r="O163" s="5">
        <v>1871</v>
      </c>
      <c r="P163" s="5">
        <v>1871</v>
      </c>
      <c r="T163" s="22" t="s">
        <v>504</v>
      </c>
      <c r="U163" s="23">
        <v>525</v>
      </c>
      <c r="V163" s="23"/>
      <c r="W163" s="23">
        <v>398</v>
      </c>
      <c r="X163" s="23">
        <v>360</v>
      </c>
      <c r="Y163" s="23"/>
      <c r="Z163" s="23">
        <v>1470</v>
      </c>
      <c r="AA163" s="23">
        <v>226</v>
      </c>
      <c r="AB163" s="23">
        <v>360</v>
      </c>
      <c r="AC163" s="23"/>
      <c r="AD163" s="23"/>
      <c r="AE163" s="23"/>
      <c r="AF163" s="23">
        <v>232</v>
      </c>
      <c r="AG163" s="60">
        <v>3571</v>
      </c>
      <c r="AH163" s="23">
        <v>1871</v>
      </c>
      <c r="AI163" s="60">
        <v>1871</v>
      </c>
    </row>
    <row r="164" spans="1:35">
      <c r="A164" s="21" t="s">
        <v>91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>
        <v>1400</v>
      </c>
      <c r="P164" s="5">
        <v>1400</v>
      </c>
      <c r="T164" s="21" t="s">
        <v>91</v>
      </c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61"/>
      <c r="AH164" s="5">
        <v>1400</v>
      </c>
      <c r="AI164" s="61">
        <v>1400</v>
      </c>
    </row>
    <row r="165" spans="1:35">
      <c r="A165" s="21" t="s">
        <v>220</v>
      </c>
      <c r="B165" s="5"/>
      <c r="C165" s="5"/>
      <c r="D165" s="5">
        <v>249</v>
      </c>
      <c r="E165" s="5"/>
      <c r="F165" s="5"/>
      <c r="G165" s="5">
        <v>900</v>
      </c>
      <c r="H165" s="5"/>
      <c r="I165" s="5"/>
      <c r="J165" s="5"/>
      <c r="K165" s="5"/>
      <c r="L165" s="5"/>
      <c r="M165" s="5">
        <v>232</v>
      </c>
      <c r="N165" s="5">
        <v>1381</v>
      </c>
      <c r="O165" s="5"/>
      <c r="P165" s="5"/>
      <c r="T165" s="21" t="s">
        <v>220</v>
      </c>
      <c r="U165" s="5"/>
      <c r="V165" s="5"/>
      <c r="W165" s="5">
        <v>249</v>
      </c>
      <c r="X165" s="5"/>
      <c r="Y165" s="5"/>
      <c r="Z165" s="5">
        <v>900</v>
      </c>
      <c r="AA165" s="5"/>
      <c r="AB165" s="5"/>
      <c r="AC165" s="5"/>
      <c r="AD165" s="5"/>
      <c r="AE165" s="5"/>
      <c r="AF165" s="5">
        <v>232</v>
      </c>
      <c r="AG165" s="61">
        <v>1381</v>
      </c>
      <c r="AH165" s="5"/>
      <c r="AI165" s="61"/>
    </row>
    <row r="166" spans="1:35">
      <c r="A166" s="21" t="s">
        <v>121</v>
      </c>
      <c r="B166" s="5">
        <v>395</v>
      </c>
      <c r="C166" s="5"/>
      <c r="D166" s="5">
        <v>149</v>
      </c>
      <c r="E166" s="5"/>
      <c r="F166" s="5"/>
      <c r="G166" s="5"/>
      <c r="H166" s="5">
        <v>226</v>
      </c>
      <c r="I166" s="5"/>
      <c r="J166" s="5"/>
      <c r="K166" s="5"/>
      <c r="L166" s="5"/>
      <c r="M166" s="5"/>
      <c r="N166" s="5">
        <v>770</v>
      </c>
      <c r="O166" s="5"/>
      <c r="P166" s="5"/>
      <c r="T166" s="21" t="s">
        <v>121</v>
      </c>
      <c r="U166" s="5">
        <v>395</v>
      </c>
      <c r="V166" s="5"/>
      <c r="W166" s="5">
        <v>149</v>
      </c>
      <c r="X166" s="5"/>
      <c r="Y166" s="5"/>
      <c r="Z166" s="5"/>
      <c r="AA166" s="5">
        <v>226</v>
      </c>
      <c r="AB166" s="5"/>
      <c r="AC166" s="5"/>
      <c r="AD166" s="5"/>
      <c r="AE166" s="5"/>
      <c r="AF166" s="5"/>
      <c r="AG166" s="61">
        <v>770</v>
      </c>
      <c r="AH166" s="5"/>
      <c r="AI166" s="61"/>
    </row>
    <row r="167" spans="1:35">
      <c r="A167" s="21" t="s">
        <v>113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>
        <v>471</v>
      </c>
      <c r="P167" s="5">
        <v>471</v>
      </c>
      <c r="T167" s="21" t="s">
        <v>113</v>
      </c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61"/>
      <c r="AH167" s="5">
        <v>471</v>
      </c>
      <c r="AI167" s="61">
        <v>471</v>
      </c>
    </row>
    <row r="168" spans="1:35">
      <c r="A168" s="21" t="s">
        <v>285</v>
      </c>
      <c r="B168" s="5"/>
      <c r="C168" s="5"/>
      <c r="D168" s="5"/>
      <c r="E168" s="5"/>
      <c r="F168" s="5"/>
      <c r="G168" s="5"/>
      <c r="H168" s="5"/>
      <c r="I168" s="5">
        <v>360</v>
      </c>
      <c r="J168" s="5"/>
      <c r="K168" s="5"/>
      <c r="L168" s="5"/>
      <c r="M168" s="5"/>
      <c r="N168" s="5">
        <v>360</v>
      </c>
      <c r="O168" s="5"/>
      <c r="P168" s="5"/>
      <c r="T168" s="21" t="s">
        <v>285</v>
      </c>
      <c r="U168" s="5"/>
      <c r="V168" s="5"/>
      <c r="W168" s="5"/>
      <c r="X168" s="5"/>
      <c r="Y168" s="5"/>
      <c r="Z168" s="5"/>
      <c r="AA168" s="5"/>
      <c r="AB168" s="5">
        <v>360</v>
      </c>
      <c r="AC168" s="5"/>
      <c r="AD168" s="5"/>
      <c r="AE168" s="5"/>
      <c r="AF168" s="5"/>
      <c r="AG168" s="61">
        <v>360</v>
      </c>
      <c r="AH168" s="5"/>
      <c r="AI168" s="61"/>
    </row>
    <row r="169" spans="1:35">
      <c r="A169" s="21" t="s">
        <v>30</v>
      </c>
      <c r="B169" s="5"/>
      <c r="C169" s="5"/>
      <c r="D169" s="5"/>
      <c r="E169" s="5">
        <v>360</v>
      </c>
      <c r="F169" s="5"/>
      <c r="G169" s="5"/>
      <c r="H169" s="5"/>
      <c r="I169" s="5"/>
      <c r="J169" s="5"/>
      <c r="K169" s="5"/>
      <c r="L169" s="5"/>
      <c r="M169" s="5"/>
      <c r="N169" s="5">
        <v>360</v>
      </c>
      <c r="O169" s="5"/>
      <c r="P169" s="5"/>
      <c r="T169" s="21" t="s">
        <v>30</v>
      </c>
      <c r="U169" s="5"/>
      <c r="V169" s="5"/>
      <c r="W169" s="5"/>
      <c r="X169" s="5">
        <v>360</v>
      </c>
      <c r="Y169" s="5"/>
      <c r="Z169" s="5"/>
      <c r="AA169" s="5"/>
      <c r="AB169" s="5"/>
      <c r="AC169" s="5"/>
      <c r="AD169" s="5"/>
      <c r="AE169" s="5"/>
      <c r="AF169" s="5"/>
      <c r="AG169" s="61">
        <v>360</v>
      </c>
      <c r="AH169" s="5"/>
      <c r="AI169" s="61"/>
    </row>
    <row r="170" spans="1:35">
      <c r="A170" s="21" t="s">
        <v>279</v>
      </c>
      <c r="B170" s="5"/>
      <c r="C170" s="5"/>
      <c r="D170" s="5"/>
      <c r="E170" s="5"/>
      <c r="F170" s="5"/>
      <c r="G170" s="5">
        <v>306</v>
      </c>
      <c r="H170" s="5"/>
      <c r="I170" s="5"/>
      <c r="J170" s="5"/>
      <c r="K170" s="5"/>
      <c r="L170" s="5"/>
      <c r="M170" s="5"/>
      <c r="N170" s="5">
        <v>306</v>
      </c>
      <c r="O170" s="5"/>
      <c r="P170" s="5"/>
      <c r="T170" s="21" t="s">
        <v>279</v>
      </c>
      <c r="U170" s="5"/>
      <c r="V170" s="5"/>
      <c r="W170" s="5"/>
      <c r="X170" s="5"/>
      <c r="Y170" s="5"/>
      <c r="Z170" s="5">
        <v>306</v>
      </c>
      <c r="AA170" s="5"/>
      <c r="AB170" s="5"/>
      <c r="AC170" s="5"/>
      <c r="AD170" s="5"/>
      <c r="AE170" s="5"/>
      <c r="AF170" s="5"/>
      <c r="AG170" s="61">
        <v>306</v>
      </c>
      <c r="AH170" s="5"/>
      <c r="AI170" s="61"/>
    </row>
    <row r="171" spans="1:35">
      <c r="A171" s="21" t="s">
        <v>17</v>
      </c>
      <c r="B171" s="5"/>
      <c r="C171" s="5"/>
      <c r="D171" s="5"/>
      <c r="E171" s="5"/>
      <c r="F171" s="5"/>
      <c r="G171" s="5">
        <v>264</v>
      </c>
      <c r="H171" s="5"/>
      <c r="I171" s="5"/>
      <c r="J171" s="5"/>
      <c r="K171" s="5"/>
      <c r="L171" s="5"/>
      <c r="M171" s="5"/>
      <c r="N171" s="5">
        <v>264</v>
      </c>
      <c r="O171" s="5"/>
      <c r="P171" s="5"/>
      <c r="T171" s="21" t="s">
        <v>17</v>
      </c>
      <c r="U171" s="5"/>
      <c r="V171" s="5"/>
      <c r="W171" s="5"/>
      <c r="X171" s="5"/>
      <c r="Y171" s="5"/>
      <c r="Z171" s="5">
        <v>264</v>
      </c>
      <c r="AA171" s="5"/>
      <c r="AB171" s="5"/>
      <c r="AC171" s="5"/>
      <c r="AD171" s="5"/>
      <c r="AE171" s="5"/>
      <c r="AF171" s="5"/>
      <c r="AG171" s="61">
        <v>264</v>
      </c>
      <c r="AH171" s="5"/>
      <c r="AI171" s="61"/>
    </row>
    <row r="172" spans="1:35">
      <c r="A172" s="21" t="s">
        <v>316</v>
      </c>
      <c r="B172" s="5">
        <v>130</v>
      </c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>
        <v>130</v>
      </c>
      <c r="O172" s="5"/>
      <c r="P172" s="5"/>
      <c r="T172" s="21" t="s">
        <v>316</v>
      </c>
      <c r="U172" s="5">
        <v>130</v>
      </c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61">
        <v>130</v>
      </c>
      <c r="AH172" s="5"/>
      <c r="AI172" s="61"/>
    </row>
    <row r="173" spans="1:35">
      <c r="A173" s="6" t="s">
        <v>501</v>
      </c>
      <c r="B173" s="5">
        <v>3636</v>
      </c>
      <c r="C173" s="5">
        <v>2705</v>
      </c>
      <c r="D173" s="5">
        <v>4856</v>
      </c>
      <c r="E173" s="5">
        <v>3190</v>
      </c>
      <c r="F173" s="5">
        <v>5191</v>
      </c>
      <c r="G173" s="5">
        <v>5776</v>
      </c>
      <c r="H173" s="5">
        <v>6340</v>
      </c>
      <c r="I173" s="5">
        <v>5350.5</v>
      </c>
      <c r="J173" s="5">
        <v>4532</v>
      </c>
      <c r="K173" s="5">
        <v>6786</v>
      </c>
      <c r="L173" s="5">
        <v>3082</v>
      </c>
      <c r="M173" s="5">
        <v>1911</v>
      </c>
      <c r="N173" s="5">
        <v>53355.5</v>
      </c>
      <c r="O173" s="5">
        <v>2479</v>
      </c>
      <c r="P173" s="5">
        <v>2479</v>
      </c>
      <c r="T173" s="22" t="s">
        <v>501</v>
      </c>
      <c r="U173" s="23">
        <v>3636</v>
      </c>
      <c r="V173" s="23">
        <v>2705</v>
      </c>
      <c r="W173" s="23">
        <v>4856</v>
      </c>
      <c r="X173" s="23">
        <v>3190</v>
      </c>
      <c r="Y173" s="23">
        <v>5191</v>
      </c>
      <c r="Z173" s="23">
        <v>5776</v>
      </c>
      <c r="AA173" s="23">
        <v>6340</v>
      </c>
      <c r="AB173" s="23">
        <v>5350.5</v>
      </c>
      <c r="AC173" s="23">
        <v>4532</v>
      </c>
      <c r="AD173" s="23">
        <v>6786</v>
      </c>
      <c r="AE173" s="23">
        <v>3082</v>
      </c>
      <c r="AF173" s="23">
        <v>1911</v>
      </c>
      <c r="AG173" s="60">
        <v>53355.5</v>
      </c>
      <c r="AH173" s="23">
        <v>2479</v>
      </c>
      <c r="AI173" s="60">
        <v>2479</v>
      </c>
    </row>
    <row r="174" spans="1:35">
      <c r="A174" s="21" t="s">
        <v>220</v>
      </c>
      <c r="B174" s="5">
        <v>883</v>
      </c>
      <c r="C174" s="5">
        <v>850</v>
      </c>
      <c r="D174" s="5">
        <v>2900</v>
      </c>
      <c r="E174" s="5">
        <v>866</v>
      </c>
      <c r="F174" s="5">
        <v>2250</v>
      </c>
      <c r="G174" s="5">
        <v>2016</v>
      </c>
      <c r="H174" s="5">
        <v>2415</v>
      </c>
      <c r="I174" s="5">
        <v>1482</v>
      </c>
      <c r="J174" s="5">
        <v>1324</v>
      </c>
      <c r="K174" s="5">
        <v>3281</v>
      </c>
      <c r="L174" s="5">
        <v>2116</v>
      </c>
      <c r="M174" s="5">
        <v>188</v>
      </c>
      <c r="N174" s="5">
        <v>20571</v>
      </c>
      <c r="O174" s="5">
        <v>94</v>
      </c>
      <c r="P174" s="5">
        <v>94</v>
      </c>
      <c r="T174" s="21" t="s">
        <v>220</v>
      </c>
      <c r="U174" s="5">
        <v>883</v>
      </c>
      <c r="V174" s="5">
        <v>850</v>
      </c>
      <c r="W174" s="5">
        <v>2900</v>
      </c>
      <c r="X174" s="5">
        <v>866</v>
      </c>
      <c r="Y174" s="5">
        <v>2250</v>
      </c>
      <c r="Z174" s="5">
        <v>2016</v>
      </c>
      <c r="AA174" s="5">
        <v>2415</v>
      </c>
      <c r="AB174" s="5">
        <v>1482</v>
      </c>
      <c r="AC174" s="5">
        <v>1324</v>
      </c>
      <c r="AD174" s="5">
        <v>3281</v>
      </c>
      <c r="AE174" s="5">
        <v>2116</v>
      </c>
      <c r="AF174" s="5">
        <v>188</v>
      </c>
      <c r="AG174" s="61">
        <v>20571</v>
      </c>
      <c r="AH174" s="5">
        <v>94</v>
      </c>
      <c r="AI174" s="61">
        <v>94</v>
      </c>
    </row>
    <row r="175" spans="1:35">
      <c r="A175" s="21" t="s">
        <v>121</v>
      </c>
      <c r="B175" s="5">
        <v>579</v>
      </c>
      <c r="C175" s="5">
        <v>831</v>
      </c>
      <c r="D175" s="5">
        <v>726</v>
      </c>
      <c r="E175" s="5">
        <v>772</v>
      </c>
      <c r="F175" s="5">
        <v>327</v>
      </c>
      <c r="G175" s="5">
        <v>713</v>
      </c>
      <c r="H175" s="5">
        <v>323</v>
      </c>
      <c r="I175" s="5">
        <v>1258</v>
      </c>
      <c r="J175" s="5">
        <v>1140</v>
      </c>
      <c r="K175" s="5">
        <v>1090</v>
      </c>
      <c r="L175" s="5">
        <v>613</v>
      </c>
      <c r="M175" s="5">
        <v>322</v>
      </c>
      <c r="N175" s="5">
        <v>8694</v>
      </c>
      <c r="O175" s="5">
        <v>898</v>
      </c>
      <c r="P175" s="5">
        <v>898</v>
      </c>
      <c r="T175" s="21" t="s">
        <v>121</v>
      </c>
      <c r="U175" s="5">
        <v>579</v>
      </c>
      <c r="V175" s="5">
        <v>831</v>
      </c>
      <c r="W175" s="5">
        <v>726</v>
      </c>
      <c r="X175" s="5">
        <v>772</v>
      </c>
      <c r="Y175" s="5">
        <v>327</v>
      </c>
      <c r="Z175" s="5">
        <v>713</v>
      </c>
      <c r="AA175" s="5">
        <v>323</v>
      </c>
      <c r="AB175" s="5">
        <v>1258</v>
      </c>
      <c r="AC175" s="5">
        <v>1140</v>
      </c>
      <c r="AD175" s="5">
        <v>1090</v>
      </c>
      <c r="AE175" s="5">
        <v>613</v>
      </c>
      <c r="AF175" s="5">
        <v>322</v>
      </c>
      <c r="AG175" s="61">
        <v>8694</v>
      </c>
      <c r="AH175" s="5">
        <v>898</v>
      </c>
      <c r="AI175" s="61">
        <v>898</v>
      </c>
    </row>
    <row r="176" spans="1:35">
      <c r="A176" s="21" t="s">
        <v>30</v>
      </c>
      <c r="B176" s="5"/>
      <c r="C176" s="5"/>
      <c r="D176" s="5">
        <v>416</v>
      </c>
      <c r="E176" s="5">
        <v>859</v>
      </c>
      <c r="F176" s="5">
        <v>1773</v>
      </c>
      <c r="G176" s="5">
        <v>1608</v>
      </c>
      <c r="H176" s="5">
        <v>833</v>
      </c>
      <c r="I176" s="5">
        <v>525</v>
      </c>
      <c r="J176" s="5">
        <v>386</v>
      </c>
      <c r="K176" s="5">
        <v>998</v>
      </c>
      <c r="L176" s="5">
        <v>353</v>
      </c>
      <c r="M176" s="5"/>
      <c r="N176" s="5">
        <v>7751</v>
      </c>
      <c r="O176" s="5">
        <v>970</v>
      </c>
      <c r="P176" s="5">
        <v>970</v>
      </c>
      <c r="T176" s="21" t="s">
        <v>30</v>
      </c>
      <c r="U176" s="5"/>
      <c r="V176" s="5"/>
      <c r="W176" s="5">
        <v>416</v>
      </c>
      <c r="X176" s="5">
        <v>859</v>
      </c>
      <c r="Y176" s="5">
        <v>1773</v>
      </c>
      <c r="Z176" s="5">
        <v>1608</v>
      </c>
      <c r="AA176" s="5">
        <v>833</v>
      </c>
      <c r="AB176" s="5">
        <v>525</v>
      </c>
      <c r="AC176" s="5">
        <v>386</v>
      </c>
      <c r="AD176" s="5">
        <v>998</v>
      </c>
      <c r="AE176" s="5">
        <v>353</v>
      </c>
      <c r="AF176" s="5"/>
      <c r="AG176" s="61">
        <v>7751</v>
      </c>
      <c r="AH176" s="5">
        <v>970</v>
      </c>
      <c r="AI176" s="61">
        <v>970</v>
      </c>
    </row>
    <row r="177" spans="1:35">
      <c r="A177" s="21" t="s">
        <v>17</v>
      </c>
      <c r="B177" s="5">
        <v>1208</v>
      </c>
      <c r="C177" s="5">
        <v>514</v>
      </c>
      <c r="D177" s="5"/>
      <c r="E177" s="5"/>
      <c r="F177" s="5"/>
      <c r="G177" s="5">
        <v>1111</v>
      </c>
      <c r="H177" s="5">
        <v>2520</v>
      </c>
      <c r="I177" s="5"/>
      <c r="J177" s="5"/>
      <c r="K177" s="5"/>
      <c r="L177" s="5"/>
      <c r="M177" s="5"/>
      <c r="N177" s="5">
        <v>5353</v>
      </c>
      <c r="O177" s="5"/>
      <c r="P177" s="5"/>
      <c r="T177" s="21" t="s">
        <v>17</v>
      </c>
      <c r="U177" s="5">
        <v>1208</v>
      </c>
      <c r="V177" s="5">
        <v>514</v>
      </c>
      <c r="W177" s="5"/>
      <c r="X177" s="5"/>
      <c r="Y177" s="5"/>
      <c r="Z177" s="5">
        <v>1111</v>
      </c>
      <c r="AA177" s="5">
        <v>2520</v>
      </c>
      <c r="AB177" s="5"/>
      <c r="AC177" s="5"/>
      <c r="AD177" s="5"/>
      <c r="AE177" s="5"/>
      <c r="AF177" s="5"/>
      <c r="AG177" s="61">
        <v>5353</v>
      </c>
      <c r="AH177" s="5"/>
      <c r="AI177" s="61"/>
    </row>
    <row r="178" spans="1:35">
      <c r="A178" s="21" t="s">
        <v>216</v>
      </c>
      <c r="B178" s="5"/>
      <c r="C178" s="5"/>
      <c r="D178" s="5"/>
      <c r="E178" s="5"/>
      <c r="F178" s="5"/>
      <c r="G178" s="5"/>
      <c r="H178" s="5"/>
      <c r="I178" s="5">
        <v>1158.5</v>
      </c>
      <c r="J178" s="5">
        <v>1239</v>
      </c>
      <c r="K178" s="5"/>
      <c r="L178" s="5"/>
      <c r="M178" s="5">
        <v>728</v>
      </c>
      <c r="N178" s="5">
        <v>3125.5</v>
      </c>
      <c r="O178" s="5"/>
      <c r="P178" s="5"/>
      <c r="T178" s="21" t="s">
        <v>216</v>
      </c>
      <c r="U178" s="5"/>
      <c r="V178" s="5"/>
      <c r="W178" s="5"/>
      <c r="X178" s="5"/>
      <c r="Y178" s="5"/>
      <c r="Z178" s="5"/>
      <c r="AA178" s="5"/>
      <c r="AB178" s="5">
        <v>1158.5</v>
      </c>
      <c r="AC178" s="5">
        <v>1239</v>
      </c>
      <c r="AD178" s="5"/>
      <c r="AE178" s="5"/>
      <c r="AF178" s="5">
        <v>728</v>
      </c>
      <c r="AG178" s="61">
        <v>3125.5</v>
      </c>
      <c r="AH178" s="5"/>
      <c r="AI178" s="61"/>
    </row>
    <row r="179" spans="1:35">
      <c r="A179" s="21" t="s">
        <v>113</v>
      </c>
      <c r="B179" s="5"/>
      <c r="C179" s="5"/>
      <c r="D179" s="5"/>
      <c r="E179" s="5">
        <v>493</v>
      </c>
      <c r="F179" s="5">
        <v>287</v>
      </c>
      <c r="G179" s="5"/>
      <c r="H179" s="5"/>
      <c r="I179" s="5"/>
      <c r="J179" s="5"/>
      <c r="K179" s="5">
        <v>613</v>
      </c>
      <c r="L179" s="5"/>
      <c r="M179" s="5">
        <v>493</v>
      </c>
      <c r="N179" s="5">
        <v>1886</v>
      </c>
      <c r="O179" s="5"/>
      <c r="P179" s="5"/>
      <c r="T179" s="21" t="s">
        <v>113</v>
      </c>
      <c r="U179" s="5"/>
      <c r="V179" s="5"/>
      <c r="W179" s="5"/>
      <c r="X179" s="5">
        <v>493</v>
      </c>
      <c r="Y179" s="5">
        <v>287</v>
      </c>
      <c r="Z179" s="5"/>
      <c r="AA179" s="5"/>
      <c r="AB179" s="5"/>
      <c r="AC179" s="5"/>
      <c r="AD179" s="5">
        <v>613</v>
      </c>
      <c r="AE179" s="5"/>
      <c r="AF179" s="5">
        <v>493</v>
      </c>
      <c r="AG179" s="61">
        <v>1886</v>
      </c>
      <c r="AH179" s="5"/>
      <c r="AI179" s="61"/>
    </row>
    <row r="180" spans="1:35">
      <c r="A180" s="21" t="s">
        <v>331</v>
      </c>
      <c r="B180" s="5"/>
      <c r="C180" s="5"/>
      <c r="D180" s="5">
        <v>499</v>
      </c>
      <c r="E180" s="5"/>
      <c r="F180" s="5"/>
      <c r="G180" s="5"/>
      <c r="H180" s="5">
        <v>249</v>
      </c>
      <c r="I180" s="5">
        <v>249</v>
      </c>
      <c r="J180" s="5">
        <v>249</v>
      </c>
      <c r="K180" s="5">
        <v>166</v>
      </c>
      <c r="L180" s="5"/>
      <c r="M180" s="5"/>
      <c r="N180" s="5">
        <v>1412</v>
      </c>
      <c r="O180" s="5">
        <v>287</v>
      </c>
      <c r="P180" s="5">
        <v>287</v>
      </c>
      <c r="T180" s="21" t="s">
        <v>331</v>
      </c>
      <c r="U180" s="5"/>
      <c r="V180" s="5"/>
      <c r="W180" s="5">
        <v>499</v>
      </c>
      <c r="X180" s="5"/>
      <c r="Y180" s="5"/>
      <c r="Z180" s="5"/>
      <c r="AA180" s="5">
        <v>249</v>
      </c>
      <c r="AB180" s="5">
        <v>249</v>
      </c>
      <c r="AC180" s="5">
        <v>249</v>
      </c>
      <c r="AD180" s="5">
        <v>166</v>
      </c>
      <c r="AE180" s="5"/>
      <c r="AF180" s="5"/>
      <c r="AG180" s="61">
        <v>1412</v>
      </c>
      <c r="AH180" s="5">
        <v>287</v>
      </c>
      <c r="AI180" s="61">
        <v>287</v>
      </c>
    </row>
    <row r="181" spans="1:35">
      <c r="A181" s="21" t="s">
        <v>316</v>
      </c>
      <c r="B181" s="5">
        <v>180</v>
      </c>
      <c r="C181" s="5"/>
      <c r="D181" s="5"/>
      <c r="E181" s="5"/>
      <c r="F181" s="5">
        <v>180</v>
      </c>
      <c r="G181" s="5"/>
      <c r="H181" s="5"/>
      <c r="I181" s="5"/>
      <c r="J181" s="5"/>
      <c r="K181" s="5">
        <v>638</v>
      </c>
      <c r="L181" s="5"/>
      <c r="M181" s="5">
        <v>180</v>
      </c>
      <c r="N181" s="5">
        <v>1178</v>
      </c>
      <c r="O181" s="5"/>
      <c r="P181" s="5"/>
      <c r="T181" s="21" t="s">
        <v>316</v>
      </c>
      <c r="U181" s="5">
        <v>180</v>
      </c>
      <c r="V181" s="5"/>
      <c r="W181" s="5"/>
      <c r="X181" s="5"/>
      <c r="Y181" s="5">
        <v>180</v>
      </c>
      <c r="Z181" s="5"/>
      <c r="AA181" s="5"/>
      <c r="AB181" s="5"/>
      <c r="AC181" s="5"/>
      <c r="AD181" s="5">
        <v>638</v>
      </c>
      <c r="AE181" s="5"/>
      <c r="AF181" s="5">
        <v>180</v>
      </c>
      <c r="AG181" s="61">
        <v>1178</v>
      </c>
      <c r="AH181" s="5"/>
      <c r="AI181" s="61"/>
    </row>
    <row r="182" spans="1:35">
      <c r="A182" s="21" t="s">
        <v>93</v>
      </c>
      <c r="B182" s="5">
        <v>325</v>
      </c>
      <c r="C182" s="5"/>
      <c r="D182" s="5">
        <v>315</v>
      </c>
      <c r="E182" s="5"/>
      <c r="F182" s="5"/>
      <c r="G182" s="5"/>
      <c r="H182" s="5"/>
      <c r="I182" s="5">
        <v>485</v>
      </c>
      <c r="J182" s="5"/>
      <c r="K182" s="5"/>
      <c r="L182" s="5"/>
      <c r="M182" s="5"/>
      <c r="N182" s="5">
        <v>1125</v>
      </c>
      <c r="O182" s="5"/>
      <c r="P182" s="5"/>
      <c r="T182" s="21" t="s">
        <v>93</v>
      </c>
      <c r="U182" s="5">
        <v>325</v>
      </c>
      <c r="V182" s="5"/>
      <c r="W182" s="5">
        <v>315</v>
      </c>
      <c r="X182" s="5"/>
      <c r="Y182" s="5"/>
      <c r="Z182" s="5"/>
      <c r="AA182" s="5"/>
      <c r="AB182" s="5">
        <v>485</v>
      </c>
      <c r="AC182" s="5"/>
      <c r="AD182" s="5"/>
      <c r="AE182" s="5"/>
      <c r="AF182" s="5"/>
      <c r="AG182" s="61">
        <v>1125</v>
      </c>
      <c r="AH182" s="5"/>
      <c r="AI182" s="61"/>
    </row>
    <row r="183" spans="1:35">
      <c r="A183" s="21" t="s">
        <v>97</v>
      </c>
      <c r="B183" s="5"/>
      <c r="C183" s="5">
        <v>124</v>
      </c>
      <c r="D183" s="5"/>
      <c r="E183" s="5"/>
      <c r="F183" s="5">
        <v>194</v>
      </c>
      <c r="G183" s="5">
        <v>194</v>
      </c>
      <c r="H183" s="5"/>
      <c r="I183" s="5"/>
      <c r="J183" s="5">
        <v>194</v>
      </c>
      <c r="K183" s="5"/>
      <c r="L183" s="5"/>
      <c r="M183" s="5"/>
      <c r="N183" s="5">
        <v>706</v>
      </c>
      <c r="O183" s="5"/>
      <c r="P183" s="5"/>
      <c r="T183" s="21" t="s">
        <v>97</v>
      </c>
      <c r="U183" s="5"/>
      <c r="V183" s="5">
        <v>124</v>
      </c>
      <c r="W183" s="5"/>
      <c r="X183" s="5"/>
      <c r="Y183" s="5">
        <v>194</v>
      </c>
      <c r="Z183" s="5">
        <v>194</v>
      </c>
      <c r="AA183" s="5"/>
      <c r="AB183" s="5"/>
      <c r="AC183" s="5">
        <v>194</v>
      </c>
      <c r="AD183" s="5"/>
      <c r="AE183" s="5"/>
      <c r="AF183" s="5"/>
      <c r="AG183" s="61">
        <v>706</v>
      </c>
      <c r="AH183" s="5"/>
      <c r="AI183" s="61"/>
    </row>
    <row r="184" spans="1:35">
      <c r="A184" s="21" t="s">
        <v>186</v>
      </c>
      <c r="B184" s="5">
        <v>193</v>
      </c>
      <c r="C184" s="5">
        <v>386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>
        <v>579</v>
      </c>
      <c r="O184" s="5"/>
      <c r="P184" s="5"/>
      <c r="T184" s="21" t="s">
        <v>186</v>
      </c>
      <c r="U184" s="5">
        <v>193</v>
      </c>
      <c r="V184" s="5">
        <v>386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61">
        <v>579</v>
      </c>
      <c r="AH184" s="5"/>
      <c r="AI184" s="61"/>
    </row>
    <row r="185" spans="1:35">
      <c r="A185" s="21" t="s">
        <v>266</v>
      </c>
      <c r="B185" s="5"/>
      <c r="C185" s="5"/>
      <c r="D185" s="5"/>
      <c r="E185" s="5"/>
      <c r="F185" s="5">
        <v>180</v>
      </c>
      <c r="G185" s="5"/>
      <c r="H185" s="5"/>
      <c r="I185" s="5"/>
      <c r="J185" s="5"/>
      <c r="K185" s="5"/>
      <c r="L185" s="5"/>
      <c r="M185" s="5"/>
      <c r="N185" s="5">
        <v>180</v>
      </c>
      <c r="O185" s="5">
        <v>230</v>
      </c>
      <c r="P185" s="5">
        <v>230</v>
      </c>
      <c r="T185" s="21" t="s">
        <v>266</v>
      </c>
      <c r="U185" s="5"/>
      <c r="V185" s="5"/>
      <c r="W185" s="5"/>
      <c r="X185" s="5"/>
      <c r="Y185" s="5">
        <v>180</v>
      </c>
      <c r="Z185" s="5"/>
      <c r="AA185" s="5"/>
      <c r="AB185" s="5"/>
      <c r="AC185" s="5"/>
      <c r="AD185" s="5"/>
      <c r="AE185" s="5"/>
      <c r="AF185" s="5"/>
      <c r="AG185" s="61">
        <v>180</v>
      </c>
      <c r="AH185" s="5">
        <v>230</v>
      </c>
      <c r="AI185" s="61">
        <v>230</v>
      </c>
    </row>
    <row r="186" spans="1:35">
      <c r="A186" s="21" t="s">
        <v>107</v>
      </c>
      <c r="B186" s="5">
        <v>268</v>
      </c>
      <c r="C186" s="5"/>
      <c r="D186" s="5"/>
      <c r="E186" s="5"/>
      <c r="F186" s="5"/>
      <c r="G186" s="5">
        <v>134</v>
      </c>
      <c r="H186" s="5"/>
      <c r="I186" s="5"/>
      <c r="J186" s="5"/>
      <c r="K186" s="5"/>
      <c r="L186" s="5"/>
      <c r="M186" s="5"/>
      <c r="N186" s="5">
        <v>402</v>
      </c>
      <c r="O186" s="5"/>
      <c r="P186" s="5"/>
      <c r="T186" s="21" t="s">
        <v>107</v>
      </c>
      <c r="U186" s="5">
        <v>268</v>
      </c>
      <c r="V186" s="5"/>
      <c r="W186" s="5"/>
      <c r="X186" s="5"/>
      <c r="Y186" s="5"/>
      <c r="Z186" s="5">
        <v>134</v>
      </c>
      <c r="AA186" s="5"/>
      <c r="AB186" s="5"/>
      <c r="AC186" s="5"/>
      <c r="AD186" s="5"/>
      <c r="AE186" s="5"/>
      <c r="AF186" s="5"/>
      <c r="AG186" s="61">
        <v>402</v>
      </c>
      <c r="AH186" s="5"/>
      <c r="AI186" s="61"/>
    </row>
    <row r="187" spans="1:35">
      <c r="A187" s="21" t="s">
        <v>321</v>
      </c>
      <c r="B187" s="5"/>
      <c r="C187" s="5"/>
      <c r="D187" s="5"/>
      <c r="E187" s="5">
        <v>200</v>
      </c>
      <c r="F187" s="5"/>
      <c r="G187" s="5"/>
      <c r="H187" s="5"/>
      <c r="I187" s="5"/>
      <c r="J187" s="5"/>
      <c r="K187" s="5"/>
      <c r="L187" s="5"/>
      <c r="M187" s="5"/>
      <c r="N187" s="5">
        <v>200</v>
      </c>
      <c r="O187" s="5"/>
      <c r="P187" s="5"/>
      <c r="T187" s="21" t="s">
        <v>321</v>
      </c>
      <c r="U187" s="5"/>
      <c r="V187" s="5"/>
      <c r="W187" s="5"/>
      <c r="X187" s="5">
        <v>200</v>
      </c>
      <c r="Y187" s="5"/>
      <c r="Z187" s="5"/>
      <c r="AA187" s="5"/>
      <c r="AB187" s="5"/>
      <c r="AC187" s="5"/>
      <c r="AD187" s="5"/>
      <c r="AE187" s="5"/>
      <c r="AF187" s="5"/>
      <c r="AG187" s="61">
        <v>200</v>
      </c>
      <c r="AH187" s="5"/>
      <c r="AI187" s="61"/>
    </row>
    <row r="188" spans="1:35">
      <c r="A188" s="21" t="s">
        <v>212</v>
      </c>
      <c r="B188" s="5"/>
      <c r="C188" s="5"/>
      <c r="D188" s="5"/>
      <c r="E188" s="5"/>
      <c r="F188" s="5"/>
      <c r="G188" s="5"/>
      <c r="H188" s="5"/>
      <c r="I188" s="5">
        <v>193</v>
      </c>
      <c r="J188" s="5"/>
      <c r="K188" s="5"/>
      <c r="L188" s="5"/>
      <c r="M188" s="5"/>
      <c r="N188" s="5">
        <v>193</v>
      </c>
      <c r="O188" s="5"/>
      <c r="P188" s="5"/>
      <c r="T188" s="21" t="s">
        <v>212</v>
      </c>
      <c r="U188" s="5"/>
      <c r="V188" s="5"/>
      <c r="W188" s="5"/>
      <c r="X188" s="5"/>
      <c r="Y188" s="5"/>
      <c r="Z188" s="5"/>
      <c r="AA188" s="5"/>
      <c r="AB188" s="5">
        <v>193</v>
      </c>
      <c r="AC188" s="5"/>
      <c r="AD188" s="5"/>
      <c r="AE188" s="5"/>
      <c r="AF188" s="5"/>
      <c r="AG188" s="61">
        <v>193</v>
      </c>
      <c r="AH188" s="5"/>
      <c r="AI188" s="61"/>
    </row>
    <row r="189" spans="1:35">
      <c r="A189" s="6" t="s">
        <v>507</v>
      </c>
      <c r="B189" s="5">
        <v>8354</v>
      </c>
      <c r="C189" s="5">
        <v>10079.120000000001</v>
      </c>
      <c r="D189" s="5">
        <v>12620.479999999998</v>
      </c>
      <c r="E189" s="5">
        <v>7832</v>
      </c>
      <c r="F189" s="5">
        <v>10831.84</v>
      </c>
      <c r="G189" s="5">
        <v>6908.6</v>
      </c>
      <c r="H189" s="5">
        <v>9325</v>
      </c>
      <c r="I189" s="5">
        <v>8671.7999999999993</v>
      </c>
      <c r="J189" s="5">
        <v>8728.7099999999991</v>
      </c>
      <c r="K189" s="5">
        <v>10773</v>
      </c>
      <c r="L189" s="5">
        <v>21898</v>
      </c>
      <c r="M189" s="5">
        <v>24274</v>
      </c>
      <c r="N189" s="5">
        <v>140296.54999999999</v>
      </c>
      <c r="O189" s="5">
        <v>24052</v>
      </c>
      <c r="P189" s="5">
        <v>24052</v>
      </c>
      <c r="T189" s="22" t="s">
        <v>507</v>
      </c>
      <c r="U189" s="23">
        <v>8354</v>
      </c>
      <c r="V189" s="23">
        <v>10079.120000000001</v>
      </c>
      <c r="W189" s="23">
        <v>12620.479999999998</v>
      </c>
      <c r="X189" s="23">
        <v>7832</v>
      </c>
      <c r="Y189" s="23">
        <v>10831.84</v>
      </c>
      <c r="Z189" s="23">
        <v>6908.6</v>
      </c>
      <c r="AA189" s="23">
        <v>9325</v>
      </c>
      <c r="AB189" s="23">
        <v>8671.7999999999993</v>
      </c>
      <c r="AC189" s="23">
        <v>8728.7099999999991</v>
      </c>
      <c r="AD189" s="23">
        <v>10773</v>
      </c>
      <c r="AE189" s="23">
        <v>21898</v>
      </c>
      <c r="AF189" s="23">
        <v>24274</v>
      </c>
      <c r="AG189" s="60">
        <v>140296.54999999999</v>
      </c>
      <c r="AH189" s="23">
        <v>24052</v>
      </c>
      <c r="AI189" s="60">
        <v>24052</v>
      </c>
    </row>
    <row r="190" spans="1:35">
      <c r="A190" s="21" t="s">
        <v>121</v>
      </c>
      <c r="B190" s="5">
        <v>5926</v>
      </c>
      <c r="C190" s="5">
        <v>9479.1200000000008</v>
      </c>
      <c r="D190" s="5">
        <v>11716.479999999998</v>
      </c>
      <c r="E190" s="5">
        <v>6051</v>
      </c>
      <c r="F190" s="5">
        <v>10831.84</v>
      </c>
      <c r="G190" s="5">
        <v>6055.6</v>
      </c>
      <c r="H190" s="5">
        <v>8075</v>
      </c>
      <c r="I190" s="5">
        <v>7717.7999999999993</v>
      </c>
      <c r="J190" s="5">
        <v>7146.7099999999991</v>
      </c>
      <c r="K190" s="5">
        <v>8778</v>
      </c>
      <c r="L190" s="5">
        <v>9715</v>
      </c>
      <c r="M190" s="5">
        <v>7847</v>
      </c>
      <c r="N190" s="5">
        <v>99339.549999999988</v>
      </c>
      <c r="O190" s="5">
        <v>8837</v>
      </c>
      <c r="P190" s="5">
        <v>8837</v>
      </c>
      <c r="T190" s="21" t="s">
        <v>121</v>
      </c>
      <c r="U190" s="5">
        <v>5926</v>
      </c>
      <c r="V190" s="5">
        <v>9479.1200000000008</v>
      </c>
      <c r="W190" s="5">
        <v>11716.479999999998</v>
      </c>
      <c r="X190" s="5">
        <v>6051</v>
      </c>
      <c r="Y190" s="5">
        <v>10831.84</v>
      </c>
      <c r="Z190" s="5">
        <v>6055.6</v>
      </c>
      <c r="AA190" s="5">
        <v>8075</v>
      </c>
      <c r="AB190" s="5">
        <v>7717.7999999999993</v>
      </c>
      <c r="AC190" s="5">
        <v>7146.7099999999991</v>
      </c>
      <c r="AD190" s="5">
        <v>8778</v>
      </c>
      <c r="AE190" s="5">
        <v>9715</v>
      </c>
      <c r="AF190" s="5">
        <v>7847</v>
      </c>
      <c r="AG190" s="61">
        <v>99339.549999999988</v>
      </c>
      <c r="AH190" s="5">
        <v>8837</v>
      </c>
      <c r="AI190" s="61">
        <v>8837</v>
      </c>
    </row>
    <row r="191" spans="1:35">
      <c r="A191" s="21" t="s">
        <v>93</v>
      </c>
      <c r="B191" s="5">
        <v>1264</v>
      </c>
      <c r="C191" s="5">
        <v>600</v>
      </c>
      <c r="D191" s="5">
        <v>488</v>
      </c>
      <c r="E191" s="5">
        <v>814</v>
      </c>
      <c r="F191" s="5"/>
      <c r="G191" s="5"/>
      <c r="H191" s="5">
        <v>144</v>
      </c>
      <c r="I191" s="5"/>
      <c r="J191" s="5"/>
      <c r="K191" s="5">
        <v>1288</v>
      </c>
      <c r="L191" s="5">
        <v>11176</v>
      </c>
      <c r="M191" s="5">
        <v>15815</v>
      </c>
      <c r="N191" s="5">
        <v>31589</v>
      </c>
      <c r="O191" s="5">
        <v>11588</v>
      </c>
      <c r="P191" s="5">
        <v>11588</v>
      </c>
      <c r="T191" s="21" t="s">
        <v>93</v>
      </c>
      <c r="U191" s="5">
        <v>1264</v>
      </c>
      <c r="V191" s="5">
        <v>600</v>
      </c>
      <c r="W191" s="5">
        <v>488</v>
      </c>
      <c r="X191" s="5">
        <v>814</v>
      </c>
      <c r="Y191" s="5"/>
      <c r="Z191" s="5"/>
      <c r="AA191" s="5">
        <v>144</v>
      </c>
      <c r="AB191" s="5"/>
      <c r="AC191" s="5"/>
      <c r="AD191" s="5">
        <v>1288</v>
      </c>
      <c r="AE191" s="5">
        <v>11176</v>
      </c>
      <c r="AF191" s="5">
        <v>15815</v>
      </c>
      <c r="AG191" s="61">
        <v>31589</v>
      </c>
      <c r="AH191" s="5">
        <v>11588</v>
      </c>
      <c r="AI191" s="61">
        <v>11588</v>
      </c>
    </row>
    <row r="192" spans="1:35">
      <c r="A192" s="21" t="s">
        <v>220</v>
      </c>
      <c r="B192" s="5">
        <v>1164</v>
      </c>
      <c r="C192" s="5"/>
      <c r="D192" s="5">
        <v>416</v>
      </c>
      <c r="E192" s="5">
        <v>582</v>
      </c>
      <c r="F192" s="5"/>
      <c r="G192" s="5"/>
      <c r="H192" s="5">
        <v>350</v>
      </c>
      <c r="I192" s="5"/>
      <c r="J192" s="5">
        <v>808</v>
      </c>
      <c r="K192" s="5"/>
      <c r="L192" s="5"/>
      <c r="M192" s="5">
        <v>450</v>
      </c>
      <c r="N192" s="5">
        <v>3770</v>
      </c>
      <c r="O192" s="5">
        <v>400</v>
      </c>
      <c r="P192" s="5">
        <v>400</v>
      </c>
      <c r="T192" s="21" t="s">
        <v>220</v>
      </c>
      <c r="U192" s="5">
        <v>1164</v>
      </c>
      <c r="V192" s="5"/>
      <c r="W192" s="5">
        <v>416</v>
      </c>
      <c r="X192" s="5">
        <v>582</v>
      </c>
      <c r="Y192" s="5"/>
      <c r="Z192" s="5"/>
      <c r="AA192" s="5">
        <v>350</v>
      </c>
      <c r="AB192" s="5"/>
      <c r="AC192" s="5">
        <v>808</v>
      </c>
      <c r="AD192" s="5"/>
      <c r="AE192" s="5"/>
      <c r="AF192" s="5">
        <v>450</v>
      </c>
      <c r="AG192" s="61">
        <v>3770</v>
      </c>
      <c r="AH192" s="5">
        <v>400</v>
      </c>
      <c r="AI192" s="61">
        <v>400</v>
      </c>
    </row>
    <row r="193" spans="1:35">
      <c r="A193" s="21" t="s">
        <v>107</v>
      </c>
      <c r="B193" s="5"/>
      <c r="C193" s="5"/>
      <c r="D193" s="5"/>
      <c r="E193" s="5"/>
      <c r="F193" s="5"/>
      <c r="G193" s="5"/>
      <c r="H193" s="5"/>
      <c r="I193" s="5"/>
      <c r="J193" s="5">
        <v>629</v>
      </c>
      <c r="K193" s="5"/>
      <c r="L193" s="5">
        <v>189</v>
      </c>
      <c r="M193" s="5"/>
      <c r="N193" s="5">
        <v>818</v>
      </c>
      <c r="O193" s="5">
        <v>1447</v>
      </c>
      <c r="P193" s="5">
        <v>1447</v>
      </c>
      <c r="T193" s="21" t="s">
        <v>107</v>
      </c>
      <c r="U193" s="5"/>
      <c r="V193" s="5"/>
      <c r="W193" s="5"/>
      <c r="X193" s="5"/>
      <c r="Y193" s="5"/>
      <c r="Z193" s="5"/>
      <c r="AA193" s="5"/>
      <c r="AB193" s="5"/>
      <c r="AC193" s="5">
        <v>629</v>
      </c>
      <c r="AD193" s="5"/>
      <c r="AE193" s="5">
        <v>189</v>
      </c>
      <c r="AF193" s="5"/>
      <c r="AG193" s="61">
        <v>818</v>
      </c>
      <c r="AH193" s="5">
        <v>1447</v>
      </c>
      <c r="AI193" s="61">
        <v>1447</v>
      </c>
    </row>
    <row r="194" spans="1:35">
      <c r="A194" s="21" t="s">
        <v>91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>
        <v>1780</v>
      </c>
      <c r="P194" s="5">
        <v>1780</v>
      </c>
      <c r="T194" s="21" t="s">
        <v>91</v>
      </c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61"/>
      <c r="AH194" s="5">
        <v>1780</v>
      </c>
      <c r="AI194" s="61">
        <v>1780</v>
      </c>
    </row>
    <row r="195" spans="1:35">
      <c r="A195" s="21" t="s">
        <v>113</v>
      </c>
      <c r="B195" s="5"/>
      <c r="C195" s="5"/>
      <c r="D195" s="5"/>
      <c r="E195" s="5"/>
      <c r="F195" s="5"/>
      <c r="G195" s="5">
        <v>439</v>
      </c>
      <c r="H195" s="5"/>
      <c r="I195" s="5"/>
      <c r="J195" s="5">
        <v>145</v>
      </c>
      <c r="K195" s="5">
        <v>292</v>
      </c>
      <c r="L195" s="5">
        <v>818</v>
      </c>
      <c r="M195" s="5"/>
      <c r="N195" s="5">
        <v>1694</v>
      </c>
      <c r="O195" s="5"/>
      <c r="P195" s="5"/>
      <c r="T195" s="21" t="s">
        <v>113</v>
      </c>
      <c r="U195" s="5"/>
      <c r="V195" s="5"/>
      <c r="W195" s="5"/>
      <c r="X195" s="5"/>
      <c r="Y195" s="5"/>
      <c r="Z195" s="5">
        <v>439</v>
      </c>
      <c r="AA195" s="5"/>
      <c r="AB195" s="5"/>
      <c r="AC195" s="5">
        <v>145</v>
      </c>
      <c r="AD195" s="5">
        <v>292</v>
      </c>
      <c r="AE195" s="5">
        <v>818</v>
      </c>
      <c r="AF195" s="5"/>
      <c r="AG195" s="61">
        <v>1694</v>
      </c>
      <c r="AH195" s="5"/>
      <c r="AI195" s="61"/>
    </row>
    <row r="196" spans="1:35">
      <c r="A196" s="21" t="s">
        <v>17</v>
      </c>
      <c r="B196" s="5"/>
      <c r="C196" s="5"/>
      <c r="D196" s="5"/>
      <c r="E196" s="5"/>
      <c r="F196" s="5"/>
      <c r="G196" s="5">
        <v>414</v>
      </c>
      <c r="H196" s="5"/>
      <c r="I196" s="5">
        <v>954</v>
      </c>
      <c r="J196" s="5"/>
      <c r="K196" s="5"/>
      <c r="L196" s="5"/>
      <c r="M196" s="5"/>
      <c r="N196" s="5">
        <v>1368</v>
      </c>
      <c r="O196" s="5"/>
      <c r="P196" s="5"/>
      <c r="T196" s="21" t="s">
        <v>17</v>
      </c>
      <c r="U196" s="5"/>
      <c r="V196" s="5"/>
      <c r="W196" s="5"/>
      <c r="X196" s="5"/>
      <c r="Y196" s="5"/>
      <c r="Z196" s="5">
        <v>414</v>
      </c>
      <c r="AA196" s="5"/>
      <c r="AB196" s="5">
        <v>954</v>
      </c>
      <c r="AC196" s="5"/>
      <c r="AD196" s="5"/>
      <c r="AE196" s="5"/>
      <c r="AF196" s="5"/>
      <c r="AG196" s="61">
        <v>1368</v>
      </c>
      <c r="AH196" s="5"/>
      <c r="AI196" s="61"/>
    </row>
    <row r="197" spans="1:35">
      <c r="A197" s="21" t="s">
        <v>285</v>
      </c>
      <c r="B197" s="5"/>
      <c r="C197" s="5"/>
      <c r="D197" s="5"/>
      <c r="E197" s="5"/>
      <c r="F197" s="5"/>
      <c r="G197" s="5"/>
      <c r="H197" s="5">
        <v>756</v>
      </c>
      <c r="I197" s="5"/>
      <c r="J197" s="5"/>
      <c r="K197" s="5"/>
      <c r="L197" s="5"/>
      <c r="M197" s="5">
        <v>162</v>
      </c>
      <c r="N197" s="5">
        <v>918</v>
      </c>
      <c r="O197" s="5"/>
      <c r="P197" s="5"/>
      <c r="T197" s="21" t="s">
        <v>285</v>
      </c>
      <c r="U197" s="5"/>
      <c r="V197" s="5"/>
      <c r="W197" s="5"/>
      <c r="X197" s="5"/>
      <c r="Y197" s="5"/>
      <c r="Z197" s="5"/>
      <c r="AA197" s="5">
        <v>756</v>
      </c>
      <c r="AB197" s="5"/>
      <c r="AC197" s="5"/>
      <c r="AD197" s="5"/>
      <c r="AE197" s="5"/>
      <c r="AF197" s="5">
        <v>162</v>
      </c>
      <c r="AG197" s="61">
        <v>918</v>
      </c>
      <c r="AH197" s="5"/>
      <c r="AI197" s="61"/>
    </row>
    <row r="198" spans="1:35">
      <c r="A198" s="21" t="s">
        <v>316</v>
      </c>
      <c r="B198" s="5"/>
      <c r="C198" s="5"/>
      <c r="D198" s="5"/>
      <c r="E198" s="5"/>
      <c r="F198" s="5"/>
      <c r="G198" s="5"/>
      <c r="H198" s="5"/>
      <c r="I198" s="5"/>
      <c r="J198" s="5"/>
      <c r="K198" s="5">
        <v>415</v>
      </c>
      <c r="L198" s="5"/>
      <c r="M198" s="5"/>
      <c r="N198" s="5">
        <v>415</v>
      </c>
      <c r="O198" s="5"/>
      <c r="P198" s="5"/>
      <c r="T198" s="21" t="s">
        <v>316</v>
      </c>
      <c r="U198" s="5"/>
      <c r="V198" s="5"/>
      <c r="W198" s="5"/>
      <c r="X198" s="5"/>
      <c r="Y198" s="5"/>
      <c r="Z198" s="5"/>
      <c r="AA198" s="5"/>
      <c r="AB198" s="5"/>
      <c r="AC198" s="5"/>
      <c r="AD198" s="5">
        <v>415</v>
      </c>
      <c r="AE198" s="5"/>
      <c r="AF198" s="5"/>
      <c r="AG198" s="61">
        <v>415</v>
      </c>
      <c r="AH198" s="5"/>
      <c r="AI198" s="61"/>
    </row>
    <row r="199" spans="1:35">
      <c r="A199" s="21" t="s">
        <v>321</v>
      </c>
      <c r="B199" s="5"/>
      <c r="C199" s="5"/>
      <c r="D199" s="5"/>
      <c r="E199" s="5">
        <v>385</v>
      </c>
      <c r="F199" s="5"/>
      <c r="G199" s="5"/>
      <c r="H199" s="5"/>
      <c r="I199" s="5"/>
      <c r="J199" s="5"/>
      <c r="K199" s="5"/>
      <c r="L199" s="5"/>
      <c r="M199" s="5"/>
      <c r="N199" s="5">
        <v>385</v>
      </c>
      <c r="O199" s="5"/>
      <c r="P199" s="5"/>
      <c r="T199" s="21" t="s">
        <v>321</v>
      </c>
      <c r="U199" s="5"/>
      <c r="V199" s="5"/>
      <c r="W199" s="5"/>
      <c r="X199" s="5">
        <v>385</v>
      </c>
      <c r="Y199" s="5"/>
      <c r="Z199" s="5"/>
      <c r="AA199" s="5"/>
      <c r="AB199" s="5"/>
      <c r="AC199" s="5"/>
      <c r="AD199" s="5"/>
      <c r="AE199" s="5"/>
      <c r="AF199" s="5"/>
      <c r="AG199" s="61">
        <v>385</v>
      </c>
      <c r="AH199" s="5"/>
      <c r="AI199" s="61"/>
    </row>
    <row r="200" spans="1:35">
      <c r="A200" s="6" t="s">
        <v>503</v>
      </c>
      <c r="B200" s="5">
        <v>3422</v>
      </c>
      <c r="C200" s="5">
        <v>23197</v>
      </c>
      <c r="D200" s="5">
        <v>8377</v>
      </c>
      <c r="E200" s="5">
        <v>860</v>
      </c>
      <c r="F200" s="5">
        <v>4097</v>
      </c>
      <c r="G200" s="5">
        <v>3790</v>
      </c>
      <c r="H200" s="5">
        <v>4714</v>
      </c>
      <c r="I200" s="5">
        <v>4136</v>
      </c>
      <c r="J200" s="5">
        <v>6524</v>
      </c>
      <c r="K200" s="5">
        <v>11564.45</v>
      </c>
      <c r="L200" s="5">
        <v>2934</v>
      </c>
      <c r="M200" s="5">
        <v>10637</v>
      </c>
      <c r="N200" s="5">
        <v>84252.45</v>
      </c>
      <c r="O200" s="5">
        <v>2239</v>
      </c>
      <c r="P200" s="5">
        <v>2239</v>
      </c>
      <c r="T200" s="22" t="s">
        <v>503</v>
      </c>
      <c r="U200" s="23">
        <v>3422</v>
      </c>
      <c r="V200" s="23">
        <v>23197</v>
      </c>
      <c r="W200" s="23">
        <v>8377</v>
      </c>
      <c r="X200" s="23">
        <v>860</v>
      </c>
      <c r="Y200" s="23">
        <v>4097</v>
      </c>
      <c r="Z200" s="23">
        <v>3790</v>
      </c>
      <c r="AA200" s="23">
        <v>4714</v>
      </c>
      <c r="AB200" s="23">
        <v>4136</v>
      </c>
      <c r="AC200" s="23">
        <v>6524</v>
      </c>
      <c r="AD200" s="23">
        <v>11564.45</v>
      </c>
      <c r="AE200" s="23">
        <v>2934</v>
      </c>
      <c r="AF200" s="23">
        <v>10637</v>
      </c>
      <c r="AG200" s="60">
        <v>84252.45</v>
      </c>
      <c r="AH200" s="23">
        <v>2239</v>
      </c>
      <c r="AI200" s="60">
        <v>2239</v>
      </c>
    </row>
    <row r="201" spans="1:35">
      <c r="A201" s="21" t="s">
        <v>17</v>
      </c>
      <c r="B201" s="5"/>
      <c r="C201" s="5">
        <v>5859</v>
      </c>
      <c r="D201" s="5">
        <v>1375</v>
      </c>
      <c r="E201" s="5"/>
      <c r="F201" s="5"/>
      <c r="G201" s="5">
        <v>1583</v>
      </c>
      <c r="H201" s="5"/>
      <c r="I201" s="5">
        <v>1134</v>
      </c>
      <c r="J201" s="5"/>
      <c r="K201" s="5">
        <v>7281</v>
      </c>
      <c r="L201" s="5">
        <v>540</v>
      </c>
      <c r="M201" s="5">
        <v>1566</v>
      </c>
      <c r="N201" s="5">
        <v>19338</v>
      </c>
      <c r="O201" s="5"/>
      <c r="P201" s="5"/>
      <c r="T201" s="21" t="s">
        <v>17</v>
      </c>
      <c r="U201" s="5"/>
      <c r="V201" s="5">
        <v>5859</v>
      </c>
      <c r="W201" s="5">
        <v>1375</v>
      </c>
      <c r="X201" s="5"/>
      <c r="Y201" s="5"/>
      <c r="Z201" s="5">
        <v>1583</v>
      </c>
      <c r="AA201" s="5"/>
      <c r="AB201" s="5">
        <v>1134</v>
      </c>
      <c r="AC201" s="5"/>
      <c r="AD201" s="5">
        <v>7281</v>
      </c>
      <c r="AE201" s="5">
        <v>540</v>
      </c>
      <c r="AF201" s="5">
        <v>1566</v>
      </c>
      <c r="AG201" s="61">
        <v>19338</v>
      </c>
      <c r="AH201" s="5"/>
      <c r="AI201" s="61"/>
    </row>
    <row r="202" spans="1:35">
      <c r="A202" s="21" t="s">
        <v>30</v>
      </c>
      <c r="B202" s="5"/>
      <c r="C202" s="5">
        <v>6867</v>
      </c>
      <c r="D202" s="5">
        <v>3060</v>
      </c>
      <c r="E202" s="5"/>
      <c r="F202" s="5">
        <v>1800</v>
      </c>
      <c r="G202" s="5"/>
      <c r="H202" s="5"/>
      <c r="I202" s="5"/>
      <c r="J202" s="5"/>
      <c r="K202" s="5"/>
      <c r="L202" s="5"/>
      <c r="M202" s="5">
        <v>3870</v>
      </c>
      <c r="N202" s="5">
        <v>15597</v>
      </c>
      <c r="O202" s="5">
        <v>540</v>
      </c>
      <c r="P202" s="5">
        <v>540</v>
      </c>
      <c r="T202" s="21" t="s">
        <v>30</v>
      </c>
      <c r="U202" s="5"/>
      <c r="V202" s="5">
        <v>6867</v>
      </c>
      <c r="W202" s="5">
        <v>3060</v>
      </c>
      <c r="X202" s="5"/>
      <c r="Y202" s="5">
        <v>1800</v>
      </c>
      <c r="Z202" s="5"/>
      <c r="AA202" s="5"/>
      <c r="AB202" s="5"/>
      <c r="AC202" s="5"/>
      <c r="AD202" s="5"/>
      <c r="AE202" s="5"/>
      <c r="AF202" s="5">
        <v>3870</v>
      </c>
      <c r="AG202" s="61">
        <v>15597</v>
      </c>
      <c r="AH202" s="5">
        <v>540</v>
      </c>
      <c r="AI202" s="61">
        <v>540</v>
      </c>
    </row>
    <row r="203" spans="1:35">
      <c r="A203" s="21" t="s">
        <v>121</v>
      </c>
      <c r="B203" s="5">
        <v>1433</v>
      </c>
      <c r="C203" s="5"/>
      <c r="D203" s="5">
        <v>375</v>
      </c>
      <c r="E203" s="5">
        <v>860</v>
      </c>
      <c r="F203" s="5">
        <v>535</v>
      </c>
      <c r="G203" s="5">
        <v>94</v>
      </c>
      <c r="H203" s="5">
        <v>1354</v>
      </c>
      <c r="I203" s="5">
        <v>860</v>
      </c>
      <c r="J203" s="5">
        <v>2199</v>
      </c>
      <c r="K203" s="5">
        <v>531</v>
      </c>
      <c r="L203" s="5">
        <v>1068</v>
      </c>
      <c r="M203" s="5">
        <v>2134</v>
      </c>
      <c r="N203" s="5">
        <v>11443</v>
      </c>
      <c r="O203" s="5"/>
      <c r="P203" s="5"/>
      <c r="T203" s="21" t="s">
        <v>121</v>
      </c>
      <c r="U203" s="5">
        <v>1433</v>
      </c>
      <c r="V203" s="5"/>
      <c r="W203" s="5">
        <v>375</v>
      </c>
      <c r="X203" s="5">
        <v>860</v>
      </c>
      <c r="Y203" s="5">
        <v>535</v>
      </c>
      <c r="Z203" s="5">
        <v>94</v>
      </c>
      <c r="AA203" s="5">
        <v>1354</v>
      </c>
      <c r="AB203" s="5">
        <v>860</v>
      </c>
      <c r="AC203" s="5">
        <v>2199</v>
      </c>
      <c r="AD203" s="5">
        <v>531</v>
      </c>
      <c r="AE203" s="5">
        <v>1068</v>
      </c>
      <c r="AF203" s="5">
        <v>2134</v>
      </c>
      <c r="AG203" s="61">
        <v>11443</v>
      </c>
      <c r="AH203" s="5"/>
      <c r="AI203" s="61"/>
    </row>
    <row r="204" spans="1:35">
      <c r="A204" s="21" t="s">
        <v>220</v>
      </c>
      <c r="B204" s="5">
        <v>800</v>
      </c>
      <c r="C204" s="5">
        <v>1350</v>
      </c>
      <c r="D204" s="5">
        <v>1066</v>
      </c>
      <c r="E204" s="5"/>
      <c r="F204" s="5">
        <v>1482</v>
      </c>
      <c r="G204" s="5">
        <v>680</v>
      </c>
      <c r="H204" s="5">
        <v>1350</v>
      </c>
      <c r="I204" s="5">
        <v>800</v>
      </c>
      <c r="J204" s="5">
        <v>1452</v>
      </c>
      <c r="K204" s="5">
        <v>583.45000000000005</v>
      </c>
      <c r="L204" s="5"/>
      <c r="M204" s="5"/>
      <c r="N204" s="5">
        <v>9563.4500000000007</v>
      </c>
      <c r="O204" s="5">
        <v>1015</v>
      </c>
      <c r="P204" s="5">
        <v>1015</v>
      </c>
      <c r="T204" s="21" t="s">
        <v>220</v>
      </c>
      <c r="U204" s="5">
        <v>800</v>
      </c>
      <c r="V204" s="5">
        <v>1350</v>
      </c>
      <c r="W204" s="5">
        <v>1066</v>
      </c>
      <c r="X204" s="5"/>
      <c r="Y204" s="5">
        <v>1482</v>
      </c>
      <c r="Z204" s="5">
        <v>680</v>
      </c>
      <c r="AA204" s="5">
        <v>1350</v>
      </c>
      <c r="AB204" s="5">
        <v>800</v>
      </c>
      <c r="AC204" s="5">
        <v>1452</v>
      </c>
      <c r="AD204" s="5">
        <v>583.45000000000005</v>
      </c>
      <c r="AE204" s="5"/>
      <c r="AF204" s="5"/>
      <c r="AG204" s="61">
        <v>9563.4500000000007</v>
      </c>
      <c r="AH204" s="5">
        <v>1015</v>
      </c>
      <c r="AI204" s="61">
        <v>1015</v>
      </c>
    </row>
    <row r="205" spans="1:35">
      <c r="A205" s="21" t="s">
        <v>93</v>
      </c>
      <c r="B205" s="5">
        <v>560</v>
      </c>
      <c r="C205" s="5">
        <v>1400</v>
      </c>
      <c r="D205" s="5"/>
      <c r="E205" s="5"/>
      <c r="F205" s="5">
        <v>280</v>
      </c>
      <c r="G205" s="5">
        <v>875</v>
      </c>
      <c r="H205" s="5">
        <v>1660</v>
      </c>
      <c r="I205" s="5">
        <v>642</v>
      </c>
      <c r="J205" s="5">
        <v>525</v>
      </c>
      <c r="K205" s="5">
        <v>560</v>
      </c>
      <c r="L205" s="5">
        <v>420</v>
      </c>
      <c r="M205" s="5">
        <v>420</v>
      </c>
      <c r="N205" s="5">
        <v>7342</v>
      </c>
      <c r="O205" s="5"/>
      <c r="P205" s="5"/>
      <c r="T205" s="21" t="s">
        <v>93</v>
      </c>
      <c r="U205" s="5">
        <v>560</v>
      </c>
      <c r="V205" s="5">
        <v>1400</v>
      </c>
      <c r="W205" s="5"/>
      <c r="X205" s="5"/>
      <c r="Y205" s="5">
        <v>280</v>
      </c>
      <c r="Z205" s="5">
        <v>875</v>
      </c>
      <c r="AA205" s="5">
        <v>1660</v>
      </c>
      <c r="AB205" s="5">
        <v>642</v>
      </c>
      <c r="AC205" s="5">
        <v>525</v>
      </c>
      <c r="AD205" s="5">
        <v>560</v>
      </c>
      <c r="AE205" s="5">
        <v>420</v>
      </c>
      <c r="AF205" s="5">
        <v>420</v>
      </c>
      <c r="AG205" s="61">
        <v>7342</v>
      </c>
      <c r="AH205" s="5"/>
      <c r="AI205" s="61"/>
    </row>
    <row r="206" spans="1:35">
      <c r="A206" s="21" t="s">
        <v>285</v>
      </c>
      <c r="B206" s="5"/>
      <c r="C206" s="5">
        <v>4050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>
        <v>4050</v>
      </c>
      <c r="O206" s="5"/>
      <c r="P206" s="5"/>
      <c r="T206" s="21" t="s">
        <v>285</v>
      </c>
      <c r="U206" s="5"/>
      <c r="V206" s="5">
        <v>4050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61">
        <v>4050</v>
      </c>
      <c r="AH206" s="5"/>
      <c r="AI206" s="61"/>
    </row>
    <row r="207" spans="1:35">
      <c r="A207" s="21" t="s">
        <v>216</v>
      </c>
      <c r="B207" s="5"/>
      <c r="C207" s="5">
        <v>1988</v>
      </c>
      <c r="D207" s="5"/>
      <c r="E207" s="5"/>
      <c r="F207" s="5"/>
      <c r="G207" s="5"/>
      <c r="H207" s="5"/>
      <c r="I207" s="5"/>
      <c r="J207" s="5"/>
      <c r="K207" s="5">
        <v>1775</v>
      </c>
      <c r="L207" s="5"/>
      <c r="M207" s="5"/>
      <c r="N207" s="5">
        <v>3763</v>
      </c>
      <c r="O207" s="5"/>
      <c r="P207" s="5"/>
      <c r="T207" s="21" t="s">
        <v>216</v>
      </c>
      <c r="U207" s="5"/>
      <c r="V207" s="5">
        <v>1988</v>
      </c>
      <c r="W207" s="5"/>
      <c r="X207" s="5"/>
      <c r="Y207" s="5"/>
      <c r="Z207" s="5"/>
      <c r="AA207" s="5"/>
      <c r="AB207" s="5"/>
      <c r="AC207" s="5"/>
      <c r="AD207" s="5">
        <v>1775</v>
      </c>
      <c r="AE207" s="5"/>
      <c r="AF207" s="5"/>
      <c r="AG207" s="61">
        <v>3763</v>
      </c>
      <c r="AH207" s="5"/>
      <c r="AI207" s="61"/>
    </row>
    <row r="208" spans="1:35">
      <c r="A208" s="21" t="s">
        <v>97</v>
      </c>
      <c r="B208" s="5"/>
      <c r="C208" s="5">
        <v>350</v>
      </c>
      <c r="D208" s="5">
        <v>350</v>
      </c>
      <c r="E208" s="5"/>
      <c r="F208" s="5"/>
      <c r="G208" s="5">
        <v>558</v>
      </c>
      <c r="H208" s="5">
        <v>350</v>
      </c>
      <c r="I208" s="5">
        <v>700</v>
      </c>
      <c r="J208" s="5">
        <v>350</v>
      </c>
      <c r="K208" s="5">
        <v>350</v>
      </c>
      <c r="L208" s="5">
        <v>350</v>
      </c>
      <c r="M208" s="5"/>
      <c r="N208" s="5">
        <v>3358</v>
      </c>
      <c r="O208" s="5"/>
      <c r="P208" s="5"/>
      <c r="T208" s="21" t="s">
        <v>97</v>
      </c>
      <c r="U208" s="5"/>
      <c r="V208" s="5">
        <v>350</v>
      </c>
      <c r="W208" s="5">
        <v>350</v>
      </c>
      <c r="X208" s="5"/>
      <c r="Y208" s="5"/>
      <c r="Z208" s="5">
        <v>558</v>
      </c>
      <c r="AA208" s="5">
        <v>350</v>
      </c>
      <c r="AB208" s="5">
        <v>700</v>
      </c>
      <c r="AC208" s="5">
        <v>350</v>
      </c>
      <c r="AD208" s="5">
        <v>350</v>
      </c>
      <c r="AE208" s="5">
        <v>350</v>
      </c>
      <c r="AF208" s="5"/>
      <c r="AG208" s="61">
        <v>3358</v>
      </c>
      <c r="AH208" s="5"/>
      <c r="AI208" s="61"/>
    </row>
    <row r="209" spans="1:35">
      <c r="A209" s="21" t="s">
        <v>113</v>
      </c>
      <c r="B209" s="5"/>
      <c r="C209" s="5">
        <v>629</v>
      </c>
      <c r="D209" s="5"/>
      <c r="E209" s="5"/>
      <c r="F209" s="5"/>
      <c r="G209" s="5"/>
      <c r="H209" s="5"/>
      <c r="I209" s="5"/>
      <c r="J209" s="5"/>
      <c r="K209" s="5">
        <v>484</v>
      </c>
      <c r="L209" s="5"/>
      <c r="M209" s="5">
        <v>1729</v>
      </c>
      <c r="N209" s="5">
        <v>2842</v>
      </c>
      <c r="O209" s="5">
        <v>433</v>
      </c>
      <c r="P209" s="5">
        <v>433</v>
      </c>
      <c r="T209" s="21" t="s">
        <v>113</v>
      </c>
      <c r="U209" s="5"/>
      <c r="V209" s="5">
        <v>629</v>
      </c>
      <c r="W209" s="5"/>
      <c r="X209" s="5"/>
      <c r="Y209" s="5"/>
      <c r="Z209" s="5"/>
      <c r="AA209" s="5"/>
      <c r="AB209" s="5"/>
      <c r="AC209" s="5"/>
      <c r="AD209" s="5">
        <v>484</v>
      </c>
      <c r="AE209" s="5"/>
      <c r="AF209" s="5">
        <v>1729</v>
      </c>
      <c r="AG209" s="61">
        <v>2842</v>
      </c>
      <c r="AH209" s="5">
        <v>433</v>
      </c>
      <c r="AI209" s="61">
        <v>433</v>
      </c>
    </row>
    <row r="210" spans="1:35">
      <c r="A210" s="21" t="s">
        <v>227</v>
      </c>
      <c r="B210" s="5"/>
      <c r="C210" s="5"/>
      <c r="D210" s="5"/>
      <c r="E210" s="5"/>
      <c r="F210" s="5"/>
      <c r="G210" s="5"/>
      <c r="H210" s="5"/>
      <c r="I210" s="5"/>
      <c r="J210" s="5">
        <v>1538</v>
      </c>
      <c r="K210" s="5"/>
      <c r="L210" s="5"/>
      <c r="M210" s="5">
        <v>918</v>
      </c>
      <c r="N210" s="5">
        <v>2456</v>
      </c>
      <c r="O210" s="5">
        <v>251</v>
      </c>
      <c r="P210" s="5">
        <v>251</v>
      </c>
      <c r="T210" s="21" t="s">
        <v>227</v>
      </c>
      <c r="U210" s="5"/>
      <c r="V210" s="5"/>
      <c r="W210" s="5"/>
      <c r="X210" s="5"/>
      <c r="Y210" s="5"/>
      <c r="Z210" s="5"/>
      <c r="AA210" s="5"/>
      <c r="AB210" s="5"/>
      <c r="AC210" s="5">
        <v>1538</v>
      </c>
      <c r="AD210" s="5"/>
      <c r="AE210" s="5"/>
      <c r="AF210" s="5">
        <v>918</v>
      </c>
      <c r="AG210" s="61">
        <v>2456</v>
      </c>
      <c r="AH210" s="5">
        <v>251</v>
      </c>
      <c r="AI210" s="61">
        <v>251</v>
      </c>
    </row>
    <row r="211" spans="1:35">
      <c r="A211" s="21" t="s">
        <v>279</v>
      </c>
      <c r="B211" s="5"/>
      <c r="C211" s="5"/>
      <c r="D211" s="5">
        <v>1818</v>
      </c>
      <c r="E211" s="5"/>
      <c r="F211" s="5"/>
      <c r="G211" s="5"/>
      <c r="H211" s="5"/>
      <c r="I211" s="5"/>
      <c r="J211" s="5"/>
      <c r="K211" s="5"/>
      <c r="L211" s="5"/>
      <c r="M211" s="5"/>
      <c r="N211" s="5">
        <v>1818</v>
      </c>
      <c r="O211" s="5"/>
      <c r="P211" s="5"/>
      <c r="T211" s="21" t="s">
        <v>279</v>
      </c>
      <c r="U211" s="5"/>
      <c r="V211" s="5"/>
      <c r="W211" s="5">
        <v>1818</v>
      </c>
      <c r="X211" s="5"/>
      <c r="Y211" s="5"/>
      <c r="Z211" s="5"/>
      <c r="AA211" s="5"/>
      <c r="AB211" s="5"/>
      <c r="AC211" s="5"/>
      <c r="AD211" s="5"/>
      <c r="AE211" s="5"/>
      <c r="AF211" s="5"/>
      <c r="AG211" s="61">
        <v>1818</v>
      </c>
      <c r="AH211" s="5"/>
      <c r="AI211" s="61"/>
    </row>
    <row r="212" spans="1:35">
      <c r="A212" s="21" t="s">
        <v>186</v>
      </c>
      <c r="B212" s="5">
        <v>629</v>
      </c>
      <c r="C212" s="5">
        <v>704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>
        <v>1333</v>
      </c>
      <c r="O212" s="5"/>
      <c r="P212" s="5"/>
      <c r="T212" s="21" t="s">
        <v>186</v>
      </c>
      <c r="U212" s="5">
        <v>629</v>
      </c>
      <c r="V212" s="5">
        <v>704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61">
        <v>1333</v>
      </c>
      <c r="AH212" s="5"/>
      <c r="AI212" s="61"/>
    </row>
    <row r="213" spans="1:35">
      <c r="A213" s="21" t="s">
        <v>316</v>
      </c>
      <c r="B213" s="5"/>
      <c r="C213" s="5"/>
      <c r="D213" s="5"/>
      <c r="E213" s="5"/>
      <c r="F213" s="5"/>
      <c r="G213" s="5"/>
      <c r="H213" s="5"/>
      <c r="I213" s="5"/>
      <c r="J213" s="5">
        <v>460</v>
      </c>
      <c r="K213" s="5"/>
      <c r="L213" s="5">
        <v>556</v>
      </c>
      <c r="M213" s="5"/>
      <c r="N213" s="5">
        <v>1016</v>
      </c>
      <c r="O213" s="5"/>
      <c r="P213" s="5"/>
      <c r="T213" s="21" t="s">
        <v>316</v>
      </c>
      <c r="U213" s="5"/>
      <c r="V213" s="5"/>
      <c r="W213" s="5"/>
      <c r="X213" s="5"/>
      <c r="Y213" s="5"/>
      <c r="Z213" s="5"/>
      <c r="AA213" s="5"/>
      <c r="AB213" s="5"/>
      <c r="AC213" s="5">
        <v>460</v>
      </c>
      <c r="AD213" s="5"/>
      <c r="AE213" s="5">
        <v>556</v>
      </c>
      <c r="AF213" s="5"/>
      <c r="AG213" s="61">
        <v>1016</v>
      </c>
      <c r="AH213" s="5"/>
      <c r="AI213" s="61"/>
    </row>
    <row r="214" spans="1:35">
      <c r="A214" s="21" t="s">
        <v>331</v>
      </c>
      <c r="B214" s="5"/>
      <c r="C214" s="5"/>
      <c r="D214" s="5">
        <v>333</v>
      </c>
      <c r="E214" s="5"/>
      <c r="F214" s="5"/>
      <c r="G214" s="5"/>
      <c r="H214" s="5"/>
      <c r="I214" s="5"/>
      <c r="J214" s="5"/>
      <c r="K214" s="5"/>
      <c r="L214" s="5"/>
      <c r="M214" s="5"/>
      <c r="N214" s="5">
        <v>333</v>
      </c>
      <c r="O214" s="5"/>
      <c r="P214" s="5"/>
      <c r="T214" s="21" t="s">
        <v>331</v>
      </c>
      <c r="U214" s="5"/>
      <c r="V214" s="5"/>
      <c r="W214" s="5">
        <v>333</v>
      </c>
      <c r="X214" s="5"/>
      <c r="Y214" s="5"/>
      <c r="Z214" s="5"/>
      <c r="AA214" s="5"/>
      <c r="AB214" s="5"/>
      <c r="AC214" s="5"/>
      <c r="AD214" s="5"/>
      <c r="AE214" s="5"/>
      <c r="AF214" s="5"/>
      <c r="AG214" s="61">
        <v>333</v>
      </c>
      <c r="AH214" s="5"/>
      <c r="AI214" s="61"/>
    </row>
    <row r="215" spans="1:35">
      <c r="A215" s="6" t="s">
        <v>484</v>
      </c>
      <c r="B215" s="5">
        <v>20099</v>
      </c>
      <c r="C215" s="5">
        <v>16089</v>
      </c>
      <c r="D215" s="5">
        <v>7255</v>
      </c>
      <c r="E215" s="5">
        <v>8396</v>
      </c>
      <c r="F215" s="5">
        <v>8555</v>
      </c>
      <c r="G215" s="5">
        <v>9363.2999999999993</v>
      </c>
      <c r="H215" s="5">
        <v>3533</v>
      </c>
      <c r="I215" s="5">
        <v>3178</v>
      </c>
      <c r="J215" s="5">
        <v>2991</v>
      </c>
      <c r="K215" s="5">
        <v>12567</v>
      </c>
      <c r="L215" s="5">
        <v>42841.5</v>
      </c>
      <c r="M215" s="5">
        <v>42015</v>
      </c>
      <c r="N215" s="5">
        <v>176882.8</v>
      </c>
      <c r="O215" s="5">
        <v>53881.5</v>
      </c>
      <c r="P215" s="5">
        <v>53881.5</v>
      </c>
      <c r="T215" s="22" t="s">
        <v>484</v>
      </c>
      <c r="U215" s="23">
        <v>20099</v>
      </c>
      <c r="V215" s="23">
        <v>16089</v>
      </c>
      <c r="W215" s="23">
        <v>7255</v>
      </c>
      <c r="X215" s="23">
        <v>8396</v>
      </c>
      <c r="Y215" s="23">
        <v>8555</v>
      </c>
      <c r="Z215" s="23">
        <v>9363.2999999999993</v>
      </c>
      <c r="AA215" s="23">
        <v>3533</v>
      </c>
      <c r="AB215" s="23">
        <v>3178</v>
      </c>
      <c r="AC215" s="23">
        <v>2991</v>
      </c>
      <c r="AD215" s="23">
        <v>12567</v>
      </c>
      <c r="AE215" s="23">
        <v>42841.5</v>
      </c>
      <c r="AF215" s="23">
        <v>42015</v>
      </c>
      <c r="AG215" s="60">
        <v>176882.8</v>
      </c>
      <c r="AH215" s="23">
        <v>53881.5</v>
      </c>
      <c r="AI215" s="60">
        <v>53881.5</v>
      </c>
    </row>
    <row r="216" spans="1:35">
      <c r="A216" s="21" t="s">
        <v>121</v>
      </c>
      <c r="B216" s="5">
        <v>9048</v>
      </c>
      <c r="C216" s="5">
        <v>10357</v>
      </c>
      <c r="D216" s="5">
        <v>6811</v>
      </c>
      <c r="E216" s="5">
        <v>3372</v>
      </c>
      <c r="F216" s="5">
        <v>1524</v>
      </c>
      <c r="G216" s="5">
        <v>5134.3</v>
      </c>
      <c r="H216" s="5">
        <v>1120</v>
      </c>
      <c r="I216" s="5">
        <v>615</v>
      </c>
      <c r="J216" s="5">
        <v>441</v>
      </c>
      <c r="K216" s="5">
        <v>5590</v>
      </c>
      <c r="L216" s="5">
        <v>19427</v>
      </c>
      <c r="M216" s="5">
        <v>24724</v>
      </c>
      <c r="N216" s="5">
        <v>88163.3</v>
      </c>
      <c r="O216" s="5">
        <v>23601</v>
      </c>
      <c r="P216" s="5">
        <v>23601</v>
      </c>
      <c r="T216" s="21" t="s">
        <v>121</v>
      </c>
      <c r="U216" s="5">
        <v>9048</v>
      </c>
      <c r="V216" s="5">
        <v>10357</v>
      </c>
      <c r="W216" s="5">
        <v>6811</v>
      </c>
      <c r="X216" s="5">
        <v>3372</v>
      </c>
      <c r="Y216" s="5">
        <v>1524</v>
      </c>
      <c r="Z216" s="5">
        <v>5134.3</v>
      </c>
      <c r="AA216" s="5">
        <v>1120</v>
      </c>
      <c r="AB216" s="5">
        <v>615</v>
      </c>
      <c r="AC216" s="5">
        <v>441</v>
      </c>
      <c r="AD216" s="5">
        <v>5590</v>
      </c>
      <c r="AE216" s="5">
        <v>19427</v>
      </c>
      <c r="AF216" s="5">
        <v>24724</v>
      </c>
      <c r="AG216" s="61">
        <v>88163.3</v>
      </c>
      <c r="AH216" s="5">
        <v>23601</v>
      </c>
      <c r="AI216" s="61">
        <v>23601</v>
      </c>
    </row>
    <row r="217" spans="1:35">
      <c r="A217" s="21" t="s">
        <v>30</v>
      </c>
      <c r="B217" s="5">
        <v>3468</v>
      </c>
      <c r="C217" s="5">
        <v>608</v>
      </c>
      <c r="D217" s="5">
        <v>444</v>
      </c>
      <c r="E217" s="5">
        <v>934</v>
      </c>
      <c r="F217" s="5">
        <v>1211</v>
      </c>
      <c r="G217" s="5">
        <v>1057</v>
      </c>
      <c r="H217" s="5">
        <v>563</v>
      </c>
      <c r="I217" s="5">
        <v>1238</v>
      </c>
      <c r="J217" s="5">
        <v>225</v>
      </c>
      <c r="K217" s="5">
        <v>1441</v>
      </c>
      <c r="L217" s="5">
        <v>5221</v>
      </c>
      <c r="M217" s="5">
        <v>2940</v>
      </c>
      <c r="N217" s="5">
        <v>19350</v>
      </c>
      <c r="O217" s="5">
        <v>13359</v>
      </c>
      <c r="P217" s="5">
        <v>13359</v>
      </c>
      <c r="T217" s="21" t="s">
        <v>30</v>
      </c>
      <c r="U217" s="5">
        <v>3468</v>
      </c>
      <c r="V217" s="5">
        <v>608</v>
      </c>
      <c r="W217" s="5">
        <v>444</v>
      </c>
      <c r="X217" s="5">
        <v>934</v>
      </c>
      <c r="Y217" s="5">
        <v>1211</v>
      </c>
      <c r="Z217" s="5">
        <v>1057</v>
      </c>
      <c r="AA217" s="5">
        <v>563</v>
      </c>
      <c r="AB217" s="5">
        <v>1238</v>
      </c>
      <c r="AC217" s="5">
        <v>225</v>
      </c>
      <c r="AD217" s="5">
        <v>1441</v>
      </c>
      <c r="AE217" s="5">
        <v>5221</v>
      </c>
      <c r="AF217" s="5">
        <v>2940</v>
      </c>
      <c r="AG217" s="61">
        <v>19350</v>
      </c>
      <c r="AH217" s="5">
        <v>13359</v>
      </c>
      <c r="AI217" s="61">
        <v>13359</v>
      </c>
    </row>
    <row r="218" spans="1:35">
      <c r="A218" s="21" t="s">
        <v>285</v>
      </c>
      <c r="B218" s="5">
        <v>4986</v>
      </c>
      <c r="C218" s="5">
        <v>3438</v>
      </c>
      <c r="D218" s="5"/>
      <c r="E218" s="5"/>
      <c r="F218" s="5">
        <v>3042</v>
      </c>
      <c r="G218" s="5">
        <v>1350</v>
      </c>
      <c r="H218" s="5">
        <v>162</v>
      </c>
      <c r="I218" s="5">
        <v>720</v>
      </c>
      <c r="J218" s="5">
        <v>1566</v>
      </c>
      <c r="K218" s="5">
        <v>1170</v>
      </c>
      <c r="L218" s="5">
        <v>1134</v>
      </c>
      <c r="M218" s="5"/>
      <c r="N218" s="5">
        <v>17568</v>
      </c>
      <c r="O218" s="5"/>
      <c r="P218" s="5"/>
      <c r="T218" s="21" t="s">
        <v>285</v>
      </c>
      <c r="U218" s="5">
        <v>4986</v>
      </c>
      <c r="V218" s="5">
        <v>3438</v>
      </c>
      <c r="W218" s="5"/>
      <c r="X218" s="5"/>
      <c r="Y218" s="5">
        <v>3042</v>
      </c>
      <c r="Z218" s="5">
        <v>1350</v>
      </c>
      <c r="AA218" s="5">
        <v>162</v>
      </c>
      <c r="AB218" s="5">
        <v>720</v>
      </c>
      <c r="AC218" s="5">
        <v>1566</v>
      </c>
      <c r="AD218" s="5">
        <v>1170</v>
      </c>
      <c r="AE218" s="5">
        <v>1134</v>
      </c>
      <c r="AF218" s="5"/>
      <c r="AG218" s="61">
        <v>17568</v>
      </c>
      <c r="AH218" s="5"/>
      <c r="AI218" s="61"/>
    </row>
    <row r="219" spans="1:35">
      <c r="A219" s="21" t="s">
        <v>220</v>
      </c>
      <c r="B219" s="5"/>
      <c r="C219" s="5"/>
      <c r="D219" s="5"/>
      <c r="E219" s="5"/>
      <c r="F219" s="5"/>
      <c r="G219" s="5">
        <v>249</v>
      </c>
      <c r="H219" s="5"/>
      <c r="I219" s="5"/>
      <c r="J219" s="5">
        <v>92</v>
      </c>
      <c r="K219" s="5"/>
      <c r="L219" s="5">
        <v>1730</v>
      </c>
      <c r="M219" s="5">
        <v>6129</v>
      </c>
      <c r="N219" s="5">
        <v>8200</v>
      </c>
      <c r="O219" s="5">
        <v>7235</v>
      </c>
      <c r="P219" s="5">
        <v>7235</v>
      </c>
      <c r="T219" s="21" t="s">
        <v>220</v>
      </c>
      <c r="U219" s="5"/>
      <c r="V219" s="5"/>
      <c r="W219" s="5"/>
      <c r="X219" s="5"/>
      <c r="Y219" s="5"/>
      <c r="Z219" s="5">
        <v>249</v>
      </c>
      <c r="AA219" s="5"/>
      <c r="AB219" s="5"/>
      <c r="AC219" s="5">
        <v>92</v>
      </c>
      <c r="AD219" s="5"/>
      <c r="AE219" s="5">
        <v>1730</v>
      </c>
      <c r="AF219" s="5">
        <v>6129</v>
      </c>
      <c r="AG219" s="61">
        <v>8200</v>
      </c>
      <c r="AH219" s="5">
        <v>7235</v>
      </c>
      <c r="AI219" s="61">
        <v>7235</v>
      </c>
    </row>
    <row r="220" spans="1:35">
      <c r="A220" s="21" t="s">
        <v>113</v>
      </c>
      <c r="B220" s="5">
        <v>1202</v>
      </c>
      <c r="C220" s="5"/>
      <c r="D220" s="5"/>
      <c r="E220" s="5"/>
      <c r="F220" s="5"/>
      <c r="G220" s="5"/>
      <c r="H220" s="5"/>
      <c r="I220" s="5"/>
      <c r="J220" s="5"/>
      <c r="K220" s="5"/>
      <c r="L220" s="5">
        <v>1228</v>
      </c>
      <c r="M220" s="5">
        <v>3678</v>
      </c>
      <c r="N220" s="5">
        <v>6108</v>
      </c>
      <c r="O220" s="5">
        <v>5624</v>
      </c>
      <c r="P220" s="5">
        <v>5624</v>
      </c>
      <c r="T220" s="21" t="s">
        <v>113</v>
      </c>
      <c r="U220" s="5">
        <v>1202</v>
      </c>
      <c r="V220" s="5"/>
      <c r="W220" s="5"/>
      <c r="X220" s="5"/>
      <c r="Y220" s="5"/>
      <c r="Z220" s="5"/>
      <c r="AA220" s="5"/>
      <c r="AB220" s="5"/>
      <c r="AC220" s="5"/>
      <c r="AD220" s="5"/>
      <c r="AE220" s="5">
        <v>1228</v>
      </c>
      <c r="AF220" s="5">
        <v>3678</v>
      </c>
      <c r="AG220" s="61">
        <v>6108</v>
      </c>
      <c r="AH220" s="5">
        <v>5624</v>
      </c>
      <c r="AI220" s="61">
        <v>5624</v>
      </c>
    </row>
    <row r="221" spans="1:35">
      <c r="A221" s="21" t="s">
        <v>17</v>
      </c>
      <c r="B221" s="5">
        <v>958</v>
      </c>
      <c r="C221" s="5">
        <v>1380</v>
      </c>
      <c r="D221" s="5"/>
      <c r="E221" s="5">
        <v>1167</v>
      </c>
      <c r="F221" s="5">
        <v>540</v>
      </c>
      <c r="G221" s="5">
        <v>1111</v>
      </c>
      <c r="H221" s="5"/>
      <c r="I221" s="5">
        <v>100</v>
      </c>
      <c r="J221" s="5">
        <v>100</v>
      </c>
      <c r="K221" s="5">
        <v>249</v>
      </c>
      <c r="L221" s="5">
        <v>1098</v>
      </c>
      <c r="M221" s="5">
        <v>2528</v>
      </c>
      <c r="N221" s="5">
        <v>9231</v>
      </c>
      <c r="O221" s="5">
        <v>539</v>
      </c>
      <c r="P221" s="5">
        <v>539</v>
      </c>
      <c r="T221" s="21" t="s">
        <v>17</v>
      </c>
      <c r="U221" s="5">
        <v>958</v>
      </c>
      <c r="V221" s="5">
        <v>1380</v>
      </c>
      <c r="W221" s="5"/>
      <c r="X221" s="5">
        <v>1167</v>
      </c>
      <c r="Y221" s="5">
        <v>540</v>
      </c>
      <c r="Z221" s="5">
        <v>1111</v>
      </c>
      <c r="AA221" s="5"/>
      <c r="AB221" s="5">
        <v>100</v>
      </c>
      <c r="AC221" s="5">
        <v>100</v>
      </c>
      <c r="AD221" s="5">
        <v>249</v>
      </c>
      <c r="AE221" s="5">
        <v>1098</v>
      </c>
      <c r="AF221" s="5">
        <v>2528</v>
      </c>
      <c r="AG221" s="61">
        <v>9231</v>
      </c>
      <c r="AH221" s="5">
        <v>539</v>
      </c>
      <c r="AI221" s="61">
        <v>539</v>
      </c>
    </row>
    <row r="222" spans="1:35">
      <c r="A222" s="21" t="s">
        <v>216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>
        <v>8396.5</v>
      </c>
      <c r="M222" s="5"/>
      <c r="N222" s="5">
        <v>8396.5</v>
      </c>
      <c r="O222" s="5">
        <v>577.5</v>
      </c>
      <c r="P222" s="5">
        <v>577.5</v>
      </c>
      <c r="T222" s="21" t="s">
        <v>216</v>
      </c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>
        <v>8396.5</v>
      </c>
      <c r="AF222" s="5"/>
      <c r="AG222" s="61">
        <v>8396.5</v>
      </c>
      <c r="AH222" s="5">
        <v>577.5</v>
      </c>
      <c r="AI222" s="61">
        <v>577.5</v>
      </c>
    </row>
    <row r="223" spans="1:35">
      <c r="A223" s="21" t="s">
        <v>93</v>
      </c>
      <c r="B223" s="5"/>
      <c r="C223" s="5">
        <v>306</v>
      </c>
      <c r="D223" s="5"/>
      <c r="E223" s="5">
        <v>2923</v>
      </c>
      <c r="F223" s="5">
        <v>2138</v>
      </c>
      <c r="G223" s="5"/>
      <c r="H223" s="5"/>
      <c r="I223" s="5"/>
      <c r="J223" s="5"/>
      <c r="K223" s="5">
        <v>913</v>
      </c>
      <c r="L223" s="5">
        <v>1793</v>
      </c>
      <c r="M223" s="5"/>
      <c r="N223" s="5">
        <v>8073</v>
      </c>
      <c r="O223" s="5">
        <v>605</v>
      </c>
      <c r="P223" s="5">
        <v>605</v>
      </c>
      <c r="T223" s="21" t="s">
        <v>93</v>
      </c>
      <c r="U223" s="5"/>
      <c r="V223" s="5">
        <v>306</v>
      </c>
      <c r="W223" s="5"/>
      <c r="X223" s="5">
        <v>2923</v>
      </c>
      <c r="Y223" s="5">
        <v>2138</v>
      </c>
      <c r="Z223" s="5"/>
      <c r="AA223" s="5"/>
      <c r="AB223" s="5"/>
      <c r="AC223" s="5"/>
      <c r="AD223" s="5">
        <v>913</v>
      </c>
      <c r="AE223" s="5">
        <v>1793</v>
      </c>
      <c r="AF223" s="5"/>
      <c r="AG223" s="61">
        <v>8073</v>
      </c>
      <c r="AH223" s="5">
        <v>605</v>
      </c>
      <c r="AI223" s="61">
        <v>605</v>
      </c>
    </row>
    <row r="224" spans="1:35">
      <c r="A224" s="21" t="s">
        <v>227</v>
      </c>
      <c r="B224" s="5"/>
      <c r="C224" s="5"/>
      <c r="D224" s="5"/>
      <c r="E224" s="5"/>
      <c r="F224" s="5"/>
      <c r="G224" s="5">
        <v>462</v>
      </c>
      <c r="H224" s="5">
        <v>496</v>
      </c>
      <c r="I224" s="5">
        <v>505</v>
      </c>
      <c r="J224" s="5">
        <v>467</v>
      </c>
      <c r="K224" s="5">
        <v>3204</v>
      </c>
      <c r="L224" s="5">
        <v>1258</v>
      </c>
      <c r="M224" s="5">
        <v>1036</v>
      </c>
      <c r="N224" s="5">
        <v>7428</v>
      </c>
      <c r="O224" s="5">
        <v>691</v>
      </c>
      <c r="P224" s="5">
        <v>691</v>
      </c>
      <c r="T224" s="21" t="s">
        <v>227</v>
      </c>
      <c r="U224" s="5"/>
      <c r="V224" s="5"/>
      <c r="W224" s="5"/>
      <c r="X224" s="5"/>
      <c r="Y224" s="5"/>
      <c r="Z224" s="5">
        <v>462</v>
      </c>
      <c r="AA224" s="5">
        <v>496</v>
      </c>
      <c r="AB224" s="5">
        <v>505</v>
      </c>
      <c r="AC224" s="5">
        <v>467</v>
      </c>
      <c r="AD224" s="5">
        <v>3204</v>
      </c>
      <c r="AE224" s="5">
        <v>1258</v>
      </c>
      <c r="AF224" s="5">
        <v>1036</v>
      </c>
      <c r="AG224" s="61">
        <v>7428</v>
      </c>
      <c r="AH224" s="5">
        <v>691</v>
      </c>
      <c r="AI224" s="61">
        <v>691</v>
      </c>
    </row>
    <row r="225" spans="1:35">
      <c r="A225" s="21" t="s">
        <v>212</v>
      </c>
      <c r="B225" s="5"/>
      <c r="C225" s="5"/>
      <c r="D225" s="5"/>
      <c r="E225" s="5"/>
      <c r="F225" s="5"/>
      <c r="G225" s="5"/>
      <c r="H225" s="5">
        <v>1100</v>
      </c>
      <c r="I225" s="5"/>
      <c r="J225" s="5"/>
      <c r="K225" s="5"/>
      <c r="L225" s="5">
        <v>1556</v>
      </c>
      <c r="M225" s="5">
        <v>980</v>
      </c>
      <c r="N225" s="5">
        <v>3636</v>
      </c>
      <c r="O225" s="5"/>
      <c r="P225" s="5"/>
      <c r="T225" s="21" t="s">
        <v>212</v>
      </c>
      <c r="U225" s="5"/>
      <c r="V225" s="5"/>
      <c r="W225" s="5"/>
      <c r="X225" s="5"/>
      <c r="Y225" s="5"/>
      <c r="Z225" s="5"/>
      <c r="AA225" s="5">
        <v>1100</v>
      </c>
      <c r="AB225" s="5"/>
      <c r="AC225" s="5"/>
      <c r="AD225" s="5"/>
      <c r="AE225" s="5">
        <v>1556</v>
      </c>
      <c r="AF225" s="5">
        <v>980</v>
      </c>
      <c r="AG225" s="61">
        <v>3636</v>
      </c>
      <c r="AH225" s="5"/>
      <c r="AI225" s="61"/>
    </row>
    <row r="226" spans="1:35">
      <c r="A226" s="21" t="s">
        <v>91</v>
      </c>
      <c r="B226" s="5"/>
      <c r="C226" s="5">
        <v>0</v>
      </c>
      <c r="D226" s="5"/>
      <c r="E226" s="5"/>
      <c r="F226" s="5">
        <v>100</v>
      </c>
      <c r="G226" s="5">
        <v>0</v>
      </c>
      <c r="H226" s="5"/>
      <c r="I226" s="5"/>
      <c r="J226" s="5">
        <v>100</v>
      </c>
      <c r="K226" s="5"/>
      <c r="L226" s="5"/>
      <c r="M226" s="5"/>
      <c r="N226" s="5">
        <v>200</v>
      </c>
      <c r="O226" s="5">
        <v>1650</v>
      </c>
      <c r="P226" s="5">
        <v>1650</v>
      </c>
      <c r="T226" s="21" t="s">
        <v>91</v>
      </c>
      <c r="U226" s="5"/>
      <c r="V226" s="5">
        <v>0</v>
      </c>
      <c r="W226" s="5"/>
      <c r="X226" s="5"/>
      <c r="Y226" s="5">
        <v>100</v>
      </c>
      <c r="Z226" s="5">
        <v>0</v>
      </c>
      <c r="AA226" s="5"/>
      <c r="AB226" s="5"/>
      <c r="AC226" s="5">
        <v>100</v>
      </c>
      <c r="AD226" s="5"/>
      <c r="AE226" s="5"/>
      <c r="AF226" s="5"/>
      <c r="AG226" s="61">
        <v>200</v>
      </c>
      <c r="AH226" s="5">
        <v>1650</v>
      </c>
      <c r="AI226" s="61">
        <v>1650</v>
      </c>
    </row>
    <row r="227" spans="1:35">
      <c r="A227" s="21" t="s">
        <v>186</v>
      </c>
      <c r="B227" s="5">
        <v>437</v>
      </c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>
        <v>437</v>
      </c>
      <c r="O227" s="5"/>
      <c r="P227" s="5"/>
      <c r="T227" s="21" t="s">
        <v>186</v>
      </c>
      <c r="U227" s="5">
        <v>437</v>
      </c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61">
        <v>437</v>
      </c>
      <c r="AH227" s="5"/>
      <c r="AI227" s="61"/>
    </row>
    <row r="228" spans="1:35">
      <c r="A228" s="21" t="s">
        <v>207</v>
      </c>
      <c r="B228" s="5"/>
      <c r="C228" s="5"/>
      <c r="D228" s="5"/>
      <c r="E228" s="5"/>
      <c r="F228" s="5"/>
      <c r="G228" s="5"/>
      <c r="H228" s="5">
        <v>92</v>
      </c>
      <c r="I228" s="5"/>
      <c r="J228" s="5"/>
      <c r="K228" s="5"/>
      <c r="L228" s="5"/>
      <c r="M228" s="5"/>
      <c r="N228" s="5">
        <v>92</v>
      </c>
      <c r="O228" s="5"/>
      <c r="P228" s="5"/>
      <c r="T228" s="21" t="s">
        <v>207</v>
      </c>
      <c r="U228" s="5"/>
      <c r="V228" s="5"/>
      <c r="W228" s="5"/>
      <c r="X228" s="5"/>
      <c r="Y228" s="5"/>
      <c r="Z228" s="5"/>
      <c r="AA228" s="5">
        <v>92</v>
      </c>
      <c r="AB228" s="5"/>
      <c r="AC228" s="5"/>
      <c r="AD228" s="5"/>
      <c r="AE228" s="5"/>
      <c r="AF228" s="5"/>
      <c r="AG228" s="61">
        <v>92</v>
      </c>
      <c r="AH228" s="5"/>
      <c r="AI228" s="61"/>
    </row>
    <row r="229" spans="1:35">
      <c r="A229" s="6" t="s">
        <v>492</v>
      </c>
      <c r="B229" s="5">
        <v>86946</v>
      </c>
      <c r="C229" s="5">
        <v>5903</v>
      </c>
      <c r="D229" s="5">
        <v>7330</v>
      </c>
      <c r="E229" s="5">
        <v>4746</v>
      </c>
      <c r="F229" s="5">
        <v>2035</v>
      </c>
      <c r="G229" s="5">
        <v>4937</v>
      </c>
      <c r="H229" s="5">
        <v>8046</v>
      </c>
      <c r="I229" s="5">
        <v>9367</v>
      </c>
      <c r="J229" s="5">
        <v>7236</v>
      </c>
      <c r="K229" s="5">
        <v>12662</v>
      </c>
      <c r="L229" s="5">
        <v>8361</v>
      </c>
      <c r="M229" s="5">
        <v>4660</v>
      </c>
      <c r="N229" s="5">
        <v>162229</v>
      </c>
      <c r="O229" s="5">
        <v>4013</v>
      </c>
      <c r="P229" s="5">
        <v>4013</v>
      </c>
      <c r="T229" s="22" t="s">
        <v>492</v>
      </c>
      <c r="U229" s="23">
        <v>86946</v>
      </c>
      <c r="V229" s="23">
        <v>5903</v>
      </c>
      <c r="W229" s="23">
        <v>7330</v>
      </c>
      <c r="X229" s="23">
        <v>4746</v>
      </c>
      <c r="Y229" s="23">
        <v>2035</v>
      </c>
      <c r="Z229" s="23">
        <v>4937</v>
      </c>
      <c r="AA229" s="23">
        <v>8046</v>
      </c>
      <c r="AB229" s="23">
        <v>9367</v>
      </c>
      <c r="AC229" s="23">
        <v>7236</v>
      </c>
      <c r="AD229" s="23">
        <v>12662</v>
      </c>
      <c r="AE229" s="23">
        <v>8361</v>
      </c>
      <c r="AF229" s="23">
        <v>4660</v>
      </c>
      <c r="AG229" s="60">
        <v>162229</v>
      </c>
      <c r="AH229" s="23">
        <v>4013</v>
      </c>
      <c r="AI229" s="60">
        <v>4013</v>
      </c>
    </row>
    <row r="230" spans="1:35">
      <c r="A230" s="21" t="s">
        <v>121</v>
      </c>
      <c r="B230" s="5">
        <v>81041</v>
      </c>
      <c r="C230" s="5">
        <v>2509</v>
      </c>
      <c r="D230" s="5">
        <v>3082</v>
      </c>
      <c r="E230" s="5">
        <v>1434</v>
      </c>
      <c r="F230" s="5">
        <v>1403</v>
      </c>
      <c r="G230" s="5">
        <v>1374</v>
      </c>
      <c r="H230" s="5">
        <v>1012</v>
      </c>
      <c r="I230" s="5">
        <v>1846</v>
      </c>
      <c r="J230" s="5">
        <v>2314</v>
      </c>
      <c r="K230" s="5">
        <v>4598</v>
      </c>
      <c r="L230" s="5">
        <v>297</v>
      </c>
      <c r="M230" s="5">
        <v>1321</v>
      </c>
      <c r="N230" s="5">
        <v>102231</v>
      </c>
      <c r="O230" s="5">
        <v>1216</v>
      </c>
      <c r="P230" s="5">
        <v>1216</v>
      </c>
      <c r="T230" s="21" t="s">
        <v>121</v>
      </c>
      <c r="U230" s="5">
        <v>81041</v>
      </c>
      <c r="V230" s="5">
        <v>2509</v>
      </c>
      <c r="W230" s="5">
        <v>3082</v>
      </c>
      <c r="X230" s="5">
        <v>1434</v>
      </c>
      <c r="Y230" s="5">
        <v>1403</v>
      </c>
      <c r="Z230" s="5">
        <v>1374</v>
      </c>
      <c r="AA230" s="5">
        <v>1012</v>
      </c>
      <c r="AB230" s="5">
        <v>1846</v>
      </c>
      <c r="AC230" s="5">
        <v>2314</v>
      </c>
      <c r="AD230" s="5">
        <v>4598</v>
      </c>
      <c r="AE230" s="5">
        <v>297</v>
      </c>
      <c r="AF230" s="5">
        <v>1321</v>
      </c>
      <c r="AG230" s="61">
        <v>102231</v>
      </c>
      <c r="AH230" s="5">
        <v>1216</v>
      </c>
      <c r="AI230" s="61">
        <v>1216</v>
      </c>
    </row>
    <row r="231" spans="1:35">
      <c r="A231" s="21" t="s">
        <v>30</v>
      </c>
      <c r="B231" s="5">
        <v>3742</v>
      </c>
      <c r="C231" s="5">
        <v>416</v>
      </c>
      <c r="D231" s="5"/>
      <c r="E231" s="5">
        <v>2313</v>
      </c>
      <c r="F231" s="5">
        <v>299</v>
      </c>
      <c r="G231" s="5">
        <v>1139</v>
      </c>
      <c r="H231" s="5">
        <v>5487</v>
      </c>
      <c r="I231" s="5">
        <v>4418</v>
      </c>
      <c r="J231" s="5">
        <v>2290</v>
      </c>
      <c r="K231" s="5">
        <v>2972</v>
      </c>
      <c r="L231" s="5">
        <v>3197</v>
      </c>
      <c r="M231" s="5">
        <v>1051</v>
      </c>
      <c r="N231" s="5">
        <v>27324</v>
      </c>
      <c r="O231" s="5">
        <v>2797</v>
      </c>
      <c r="P231" s="5">
        <v>2797</v>
      </c>
      <c r="T231" s="21" t="s">
        <v>30</v>
      </c>
      <c r="U231" s="5">
        <v>3742</v>
      </c>
      <c r="V231" s="5">
        <v>416</v>
      </c>
      <c r="W231" s="5"/>
      <c r="X231" s="5">
        <v>2313</v>
      </c>
      <c r="Y231" s="5">
        <v>299</v>
      </c>
      <c r="Z231" s="5">
        <v>1139</v>
      </c>
      <c r="AA231" s="5">
        <v>5487</v>
      </c>
      <c r="AB231" s="5">
        <v>4418</v>
      </c>
      <c r="AC231" s="5">
        <v>2290</v>
      </c>
      <c r="AD231" s="5">
        <v>2972</v>
      </c>
      <c r="AE231" s="5">
        <v>3197</v>
      </c>
      <c r="AF231" s="5">
        <v>1051</v>
      </c>
      <c r="AG231" s="61">
        <v>27324</v>
      </c>
      <c r="AH231" s="5">
        <v>2797</v>
      </c>
      <c r="AI231" s="61">
        <v>2797</v>
      </c>
    </row>
    <row r="232" spans="1:35">
      <c r="A232" s="21" t="s">
        <v>220</v>
      </c>
      <c r="B232" s="5">
        <v>2163</v>
      </c>
      <c r="C232" s="5">
        <v>999</v>
      </c>
      <c r="D232" s="5">
        <v>1997</v>
      </c>
      <c r="E232" s="5">
        <v>666</v>
      </c>
      <c r="F232" s="5">
        <v>333</v>
      </c>
      <c r="G232" s="5">
        <v>1248</v>
      </c>
      <c r="H232" s="5">
        <v>915</v>
      </c>
      <c r="I232" s="5">
        <v>499</v>
      </c>
      <c r="J232" s="5">
        <v>632</v>
      </c>
      <c r="K232" s="5">
        <v>1082</v>
      </c>
      <c r="L232" s="5">
        <v>964</v>
      </c>
      <c r="M232" s="5">
        <v>1889</v>
      </c>
      <c r="N232" s="5">
        <v>13387</v>
      </c>
      <c r="O232" s="5"/>
      <c r="P232" s="5"/>
      <c r="T232" s="21" t="s">
        <v>220</v>
      </c>
      <c r="U232" s="5">
        <v>2163</v>
      </c>
      <c r="V232" s="5">
        <v>999</v>
      </c>
      <c r="W232" s="5">
        <v>1997</v>
      </c>
      <c r="X232" s="5">
        <v>666</v>
      </c>
      <c r="Y232" s="5">
        <v>333</v>
      </c>
      <c r="Z232" s="5">
        <v>1248</v>
      </c>
      <c r="AA232" s="5">
        <v>915</v>
      </c>
      <c r="AB232" s="5">
        <v>499</v>
      </c>
      <c r="AC232" s="5">
        <v>632</v>
      </c>
      <c r="AD232" s="5">
        <v>1082</v>
      </c>
      <c r="AE232" s="5">
        <v>964</v>
      </c>
      <c r="AF232" s="5">
        <v>1889</v>
      </c>
      <c r="AG232" s="61">
        <v>13387</v>
      </c>
      <c r="AH232" s="5"/>
      <c r="AI232" s="61"/>
    </row>
    <row r="233" spans="1:35">
      <c r="A233" s="21" t="s">
        <v>331</v>
      </c>
      <c r="B233" s="5"/>
      <c r="C233" s="5"/>
      <c r="D233" s="5"/>
      <c r="E233" s="5">
        <v>333</v>
      </c>
      <c r="F233" s="5"/>
      <c r="G233" s="5"/>
      <c r="H233" s="5">
        <v>333</v>
      </c>
      <c r="I233" s="5"/>
      <c r="J233" s="5">
        <v>1248</v>
      </c>
      <c r="K233" s="5">
        <v>3330</v>
      </c>
      <c r="L233" s="5">
        <v>1360</v>
      </c>
      <c r="M233" s="5"/>
      <c r="N233" s="5">
        <v>6604</v>
      </c>
      <c r="O233" s="5"/>
      <c r="P233" s="5"/>
      <c r="T233" s="21" t="s">
        <v>331</v>
      </c>
      <c r="U233" s="5"/>
      <c r="V233" s="5"/>
      <c r="W233" s="5"/>
      <c r="X233" s="5">
        <v>333</v>
      </c>
      <c r="Y233" s="5"/>
      <c r="Z233" s="5"/>
      <c r="AA233" s="5">
        <v>333</v>
      </c>
      <c r="AB233" s="5"/>
      <c r="AC233" s="5">
        <v>1248</v>
      </c>
      <c r="AD233" s="5">
        <v>3330</v>
      </c>
      <c r="AE233" s="5">
        <v>1360</v>
      </c>
      <c r="AF233" s="5"/>
      <c r="AG233" s="61">
        <v>6604</v>
      </c>
      <c r="AH233" s="5"/>
      <c r="AI233" s="61"/>
    </row>
    <row r="234" spans="1:35">
      <c r="A234" s="21" t="s">
        <v>93</v>
      </c>
      <c r="B234" s="5"/>
      <c r="C234" s="5">
        <v>1680</v>
      </c>
      <c r="D234" s="5">
        <v>1680</v>
      </c>
      <c r="E234" s="5"/>
      <c r="F234" s="5"/>
      <c r="G234" s="5"/>
      <c r="H234" s="5"/>
      <c r="I234" s="5">
        <v>1785</v>
      </c>
      <c r="J234" s="5"/>
      <c r="K234" s="5"/>
      <c r="L234" s="5"/>
      <c r="M234" s="5"/>
      <c r="N234" s="5">
        <v>5145</v>
      </c>
      <c r="O234" s="5"/>
      <c r="P234" s="5"/>
      <c r="T234" s="21" t="s">
        <v>93</v>
      </c>
      <c r="U234" s="5"/>
      <c r="V234" s="5">
        <v>1680</v>
      </c>
      <c r="W234" s="5">
        <v>1680</v>
      </c>
      <c r="X234" s="5"/>
      <c r="Y234" s="5"/>
      <c r="Z234" s="5"/>
      <c r="AA234" s="5"/>
      <c r="AB234" s="5">
        <v>1785</v>
      </c>
      <c r="AC234" s="5"/>
      <c r="AD234" s="5"/>
      <c r="AE234" s="5"/>
      <c r="AF234" s="5"/>
      <c r="AG234" s="61">
        <v>5145</v>
      </c>
      <c r="AH234" s="5"/>
      <c r="AI234" s="61"/>
    </row>
    <row r="235" spans="1:35">
      <c r="A235" s="21" t="s">
        <v>212</v>
      </c>
      <c r="B235" s="5"/>
      <c r="C235" s="5"/>
      <c r="D235" s="5"/>
      <c r="E235" s="5"/>
      <c r="F235" s="5"/>
      <c r="G235" s="5">
        <v>671</v>
      </c>
      <c r="H235" s="5">
        <v>299</v>
      </c>
      <c r="I235" s="5"/>
      <c r="J235" s="5">
        <v>297</v>
      </c>
      <c r="K235" s="5"/>
      <c r="L235" s="5">
        <v>986</v>
      </c>
      <c r="M235" s="5">
        <v>399</v>
      </c>
      <c r="N235" s="5">
        <v>2652</v>
      </c>
      <c r="O235" s="5"/>
      <c r="P235" s="5"/>
      <c r="T235" s="21" t="s">
        <v>212</v>
      </c>
      <c r="U235" s="5"/>
      <c r="V235" s="5"/>
      <c r="W235" s="5"/>
      <c r="X235" s="5"/>
      <c r="Y235" s="5"/>
      <c r="Z235" s="5">
        <v>671</v>
      </c>
      <c r="AA235" s="5">
        <v>299</v>
      </c>
      <c r="AB235" s="5"/>
      <c r="AC235" s="5">
        <v>297</v>
      </c>
      <c r="AD235" s="5"/>
      <c r="AE235" s="5">
        <v>986</v>
      </c>
      <c r="AF235" s="5">
        <v>399</v>
      </c>
      <c r="AG235" s="61">
        <v>2652</v>
      </c>
      <c r="AH235" s="5"/>
      <c r="AI235" s="61"/>
    </row>
    <row r="236" spans="1:35">
      <c r="A236" s="21" t="s">
        <v>113</v>
      </c>
      <c r="B236" s="5"/>
      <c r="C236" s="5"/>
      <c r="D236" s="5">
        <v>571</v>
      </c>
      <c r="E236" s="5"/>
      <c r="F236" s="5"/>
      <c r="G236" s="5">
        <v>505</v>
      </c>
      <c r="H236" s="5"/>
      <c r="I236" s="5">
        <v>299</v>
      </c>
      <c r="J236" s="5">
        <v>299</v>
      </c>
      <c r="K236" s="5">
        <v>680</v>
      </c>
      <c r="L236" s="5">
        <v>297</v>
      </c>
      <c r="M236" s="5"/>
      <c r="N236" s="5">
        <v>2651</v>
      </c>
      <c r="O236" s="5"/>
      <c r="P236" s="5"/>
      <c r="T236" s="21" t="s">
        <v>113</v>
      </c>
      <c r="U236" s="5"/>
      <c r="V236" s="5"/>
      <c r="W236" s="5">
        <v>571</v>
      </c>
      <c r="X236" s="5"/>
      <c r="Y236" s="5"/>
      <c r="Z236" s="5">
        <v>505</v>
      </c>
      <c r="AA236" s="5"/>
      <c r="AB236" s="5">
        <v>299</v>
      </c>
      <c r="AC236" s="5">
        <v>299</v>
      </c>
      <c r="AD236" s="5">
        <v>680</v>
      </c>
      <c r="AE236" s="5">
        <v>297</v>
      </c>
      <c r="AF236" s="5"/>
      <c r="AG236" s="61">
        <v>2651</v>
      </c>
      <c r="AH236" s="5"/>
      <c r="AI236" s="61"/>
    </row>
    <row r="237" spans="1:35">
      <c r="A237" s="21" t="s">
        <v>17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>
        <v>1260</v>
      </c>
      <c r="M237" s="5"/>
      <c r="N237" s="5">
        <v>1260</v>
      </c>
      <c r="O237" s="5"/>
      <c r="P237" s="5"/>
      <c r="T237" s="21" t="s">
        <v>17</v>
      </c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>
        <v>1260</v>
      </c>
      <c r="AF237" s="5"/>
      <c r="AG237" s="61">
        <v>1260</v>
      </c>
      <c r="AH237" s="5"/>
      <c r="AI237" s="61"/>
    </row>
    <row r="238" spans="1:35">
      <c r="A238" s="21" t="s">
        <v>107</v>
      </c>
      <c r="B238" s="5"/>
      <c r="C238" s="5"/>
      <c r="D238" s="5"/>
      <c r="E238" s="5"/>
      <c r="F238" s="5"/>
      <c r="G238" s="5"/>
      <c r="H238" s="5"/>
      <c r="I238" s="5">
        <v>520</v>
      </c>
      <c r="J238" s="5"/>
      <c r="K238" s="5"/>
      <c r="L238" s="5"/>
      <c r="M238" s="5"/>
      <c r="N238" s="5">
        <v>520</v>
      </c>
      <c r="O238" s="5"/>
      <c r="P238" s="5"/>
      <c r="T238" s="21" t="s">
        <v>107</v>
      </c>
      <c r="U238" s="5"/>
      <c r="V238" s="5"/>
      <c r="W238" s="5"/>
      <c r="X238" s="5"/>
      <c r="Y238" s="5"/>
      <c r="Z238" s="5"/>
      <c r="AA238" s="5"/>
      <c r="AB238" s="5">
        <v>520</v>
      </c>
      <c r="AC238" s="5"/>
      <c r="AD238" s="5"/>
      <c r="AE238" s="5"/>
      <c r="AF238" s="5"/>
      <c r="AG238" s="61">
        <v>520</v>
      </c>
      <c r="AH238" s="5"/>
      <c r="AI238" s="61"/>
    </row>
    <row r="239" spans="1:35">
      <c r="A239" s="21" t="s">
        <v>186</v>
      </c>
      <c r="B239" s="5"/>
      <c r="C239" s="5">
        <v>299</v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>
        <v>299</v>
      </c>
      <c r="O239" s="5"/>
      <c r="P239" s="5"/>
      <c r="T239" s="21" t="s">
        <v>186</v>
      </c>
      <c r="U239" s="5"/>
      <c r="V239" s="5">
        <v>299</v>
      </c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61">
        <v>299</v>
      </c>
      <c r="AH239" s="5"/>
      <c r="AI239" s="61"/>
    </row>
    <row r="240" spans="1:35">
      <c r="A240" s="21" t="s">
        <v>316</v>
      </c>
      <c r="B240" s="5"/>
      <c r="C240" s="5"/>
      <c r="D240" s="5"/>
      <c r="E240" s="5"/>
      <c r="F240" s="5"/>
      <c r="G240" s="5"/>
      <c r="H240" s="5"/>
      <c r="I240" s="5"/>
      <c r="J240" s="5">
        <v>156</v>
      </c>
      <c r="K240" s="5"/>
      <c r="L240" s="5"/>
      <c r="M240" s="5"/>
      <c r="N240" s="5">
        <v>156</v>
      </c>
      <c r="O240" s="5"/>
      <c r="P240" s="5"/>
      <c r="T240" s="21" t="s">
        <v>316</v>
      </c>
      <c r="U240" s="5"/>
      <c r="V240" s="5"/>
      <c r="W240" s="5"/>
      <c r="X240" s="5"/>
      <c r="Y240" s="5"/>
      <c r="Z240" s="5"/>
      <c r="AA240" s="5"/>
      <c r="AB240" s="5"/>
      <c r="AC240" s="5">
        <v>156</v>
      </c>
      <c r="AD240" s="5"/>
      <c r="AE240" s="5"/>
      <c r="AF240" s="5"/>
      <c r="AG240" s="61">
        <v>156</v>
      </c>
      <c r="AH240" s="5"/>
      <c r="AI240" s="61"/>
    </row>
    <row r="241" spans="1:35">
      <c r="A241" s="6" t="s">
        <v>505</v>
      </c>
      <c r="B241" s="5">
        <v>1263</v>
      </c>
      <c r="C241" s="5">
        <v>4328</v>
      </c>
      <c r="D241" s="5">
        <v>2768</v>
      </c>
      <c r="E241" s="5">
        <v>4882</v>
      </c>
      <c r="F241" s="5">
        <v>2933.18</v>
      </c>
      <c r="G241" s="5">
        <v>2228.1799999999998</v>
      </c>
      <c r="H241" s="5">
        <v>1093</v>
      </c>
      <c r="I241" s="5">
        <v>2649</v>
      </c>
      <c r="J241" s="5">
        <v>238</v>
      </c>
      <c r="K241" s="5">
        <v>332</v>
      </c>
      <c r="L241" s="5">
        <v>1962.5</v>
      </c>
      <c r="M241" s="5">
        <v>8359.5</v>
      </c>
      <c r="N241" s="5">
        <v>33036.36</v>
      </c>
      <c r="O241" s="5">
        <v>14918.5</v>
      </c>
      <c r="P241" s="5">
        <v>14918.5</v>
      </c>
      <c r="T241" s="22" t="s">
        <v>505</v>
      </c>
      <c r="U241" s="23">
        <v>1263</v>
      </c>
      <c r="V241" s="23">
        <v>4328</v>
      </c>
      <c r="W241" s="23">
        <v>2768</v>
      </c>
      <c r="X241" s="23">
        <v>4882</v>
      </c>
      <c r="Y241" s="23">
        <v>2933.18</v>
      </c>
      <c r="Z241" s="23">
        <v>2228.1799999999998</v>
      </c>
      <c r="AA241" s="23">
        <v>1093</v>
      </c>
      <c r="AB241" s="23">
        <v>2649</v>
      </c>
      <c r="AC241" s="23">
        <v>238</v>
      </c>
      <c r="AD241" s="23">
        <v>332</v>
      </c>
      <c r="AE241" s="23">
        <v>1962.5</v>
      </c>
      <c r="AF241" s="23">
        <v>8359.5</v>
      </c>
      <c r="AG241" s="60">
        <v>33036.36</v>
      </c>
      <c r="AH241" s="23">
        <v>14918.5</v>
      </c>
      <c r="AI241" s="60">
        <v>14918.5</v>
      </c>
    </row>
    <row r="242" spans="1:35">
      <c r="A242" s="21" t="s">
        <v>113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>
        <v>9925</v>
      </c>
      <c r="P242" s="5">
        <v>9925</v>
      </c>
      <c r="T242" s="21" t="s">
        <v>113</v>
      </c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61"/>
      <c r="AH242" s="5">
        <v>9925</v>
      </c>
      <c r="AI242" s="61">
        <v>9925</v>
      </c>
    </row>
    <row r="243" spans="1:35">
      <c r="A243" s="21" t="s">
        <v>216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>
        <v>983.5</v>
      </c>
      <c r="M243" s="5">
        <v>5778.5</v>
      </c>
      <c r="N243" s="5">
        <v>6762</v>
      </c>
      <c r="O243" s="5">
        <v>1088.5</v>
      </c>
      <c r="P243" s="5">
        <v>1088.5</v>
      </c>
      <c r="T243" s="21" t="s">
        <v>216</v>
      </c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>
        <v>983.5</v>
      </c>
      <c r="AF243" s="5">
        <v>5778.5</v>
      </c>
      <c r="AG243" s="61">
        <v>6762</v>
      </c>
      <c r="AH243" s="5">
        <v>1088.5</v>
      </c>
      <c r="AI243" s="61">
        <v>1088.5</v>
      </c>
    </row>
    <row r="244" spans="1:35">
      <c r="A244" s="21" t="s">
        <v>17</v>
      </c>
      <c r="B244" s="5"/>
      <c r="C244" s="5">
        <v>2579</v>
      </c>
      <c r="D244" s="5">
        <v>2579</v>
      </c>
      <c r="E244" s="5"/>
      <c r="F244" s="5">
        <v>954</v>
      </c>
      <c r="G244" s="5">
        <v>540</v>
      </c>
      <c r="H244" s="5"/>
      <c r="I244" s="5"/>
      <c r="J244" s="5"/>
      <c r="K244" s="5"/>
      <c r="L244" s="5"/>
      <c r="M244" s="5"/>
      <c r="N244" s="5">
        <v>6652</v>
      </c>
      <c r="O244" s="5"/>
      <c r="P244" s="5"/>
      <c r="T244" s="21" t="s">
        <v>17</v>
      </c>
      <c r="U244" s="5"/>
      <c r="V244" s="5">
        <v>2579</v>
      </c>
      <c r="W244" s="5">
        <v>2579</v>
      </c>
      <c r="X244" s="5"/>
      <c r="Y244" s="5">
        <v>954</v>
      </c>
      <c r="Z244" s="5">
        <v>540</v>
      </c>
      <c r="AA244" s="5"/>
      <c r="AB244" s="5"/>
      <c r="AC244" s="5"/>
      <c r="AD244" s="5"/>
      <c r="AE244" s="5"/>
      <c r="AF244" s="5"/>
      <c r="AG244" s="61">
        <v>6652</v>
      </c>
      <c r="AH244" s="5"/>
      <c r="AI244" s="61"/>
    </row>
    <row r="245" spans="1:35">
      <c r="A245" s="21" t="s">
        <v>121</v>
      </c>
      <c r="B245" s="5">
        <v>74</v>
      </c>
      <c r="C245" s="5"/>
      <c r="D245" s="5"/>
      <c r="E245" s="5">
        <v>370</v>
      </c>
      <c r="F245" s="5">
        <v>855.18</v>
      </c>
      <c r="G245" s="5">
        <v>855.18</v>
      </c>
      <c r="H245" s="5">
        <v>256</v>
      </c>
      <c r="I245" s="5"/>
      <c r="J245" s="5">
        <v>238</v>
      </c>
      <c r="K245" s="5"/>
      <c r="L245" s="5">
        <v>367</v>
      </c>
      <c r="M245" s="5">
        <v>1073</v>
      </c>
      <c r="N245" s="5">
        <v>4088.3599999999997</v>
      </c>
      <c r="O245" s="5">
        <v>1269</v>
      </c>
      <c r="P245" s="5">
        <v>1269</v>
      </c>
      <c r="T245" s="21" t="s">
        <v>121</v>
      </c>
      <c r="U245" s="5">
        <v>74</v>
      </c>
      <c r="V245" s="5"/>
      <c r="W245" s="5"/>
      <c r="X245" s="5">
        <v>370</v>
      </c>
      <c r="Y245" s="5">
        <v>855.18</v>
      </c>
      <c r="Z245" s="5">
        <v>855.18</v>
      </c>
      <c r="AA245" s="5">
        <v>256</v>
      </c>
      <c r="AB245" s="5"/>
      <c r="AC245" s="5">
        <v>238</v>
      </c>
      <c r="AD245" s="5"/>
      <c r="AE245" s="5">
        <v>367</v>
      </c>
      <c r="AF245" s="5">
        <v>1073</v>
      </c>
      <c r="AG245" s="61">
        <v>4088.3599999999997</v>
      </c>
      <c r="AH245" s="5">
        <v>1269</v>
      </c>
      <c r="AI245" s="61">
        <v>1269</v>
      </c>
    </row>
    <row r="246" spans="1:35">
      <c r="A246" s="21" t="s">
        <v>220</v>
      </c>
      <c r="B246" s="5"/>
      <c r="C246" s="5">
        <v>1749</v>
      </c>
      <c r="D246" s="5"/>
      <c r="E246" s="5">
        <v>450</v>
      </c>
      <c r="F246" s="5">
        <v>249</v>
      </c>
      <c r="G246" s="5"/>
      <c r="H246" s="5">
        <v>400</v>
      </c>
      <c r="I246" s="5">
        <v>1232</v>
      </c>
      <c r="J246" s="5"/>
      <c r="K246" s="5"/>
      <c r="L246" s="5"/>
      <c r="M246" s="5">
        <v>242</v>
      </c>
      <c r="N246" s="5">
        <v>4322</v>
      </c>
      <c r="O246" s="5">
        <v>827</v>
      </c>
      <c r="P246" s="5">
        <v>827</v>
      </c>
      <c r="T246" s="21" t="s">
        <v>220</v>
      </c>
      <c r="U246" s="5"/>
      <c r="V246" s="5">
        <v>1749</v>
      </c>
      <c r="W246" s="5"/>
      <c r="X246" s="5">
        <v>450</v>
      </c>
      <c r="Y246" s="5">
        <v>249</v>
      </c>
      <c r="Z246" s="5"/>
      <c r="AA246" s="5">
        <v>400</v>
      </c>
      <c r="AB246" s="5">
        <v>1232</v>
      </c>
      <c r="AC246" s="5"/>
      <c r="AD246" s="5"/>
      <c r="AE246" s="5"/>
      <c r="AF246" s="5">
        <v>242</v>
      </c>
      <c r="AG246" s="61">
        <v>4322</v>
      </c>
      <c r="AH246" s="5">
        <v>827</v>
      </c>
      <c r="AI246" s="61">
        <v>827</v>
      </c>
    </row>
    <row r="247" spans="1:35">
      <c r="A247" s="21" t="s">
        <v>93</v>
      </c>
      <c r="B247" s="5">
        <v>356</v>
      </c>
      <c r="C247" s="5"/>
      <c r="D247" s="5">
        <v>189</v>
      </c>
      <c r="E247" s="5">
        <v>2579</v>
      </c>
      <c r="F247" s="5">
        <v>875</v>
      </c>
      <c r="G247" s="5"/>
      <c r="H247" s="5"/>
      <c r="I247" s="5">
        <v>980</v>
      </c>
      <c r="J247" s="5"/>
      <c r="K247" s="5"/>
      <c r="L247" s="5"/>
      <c r="M247" s="5"/>
      <c r="N247" s="5">
        <v>4979</v>
      </c>
      <c r="O247" s="5"/>
      <c r="P247" s="5"/>
      <c r="T247" s="21" t="s">
        <v>93</v>
      </c>
      <c r="U247" s="5">
        <v>356</v>
      </c>
      <c r="V247" s="5"/>
      <c r="W247" s="5">
        <v>189</v>
      </c>
      <c r="X247" s="5">
        <v>2579</v>
      </c>
      <c r="Y247" s="5">
        <v>875</v>
      </c>
      <c r="Z247" s="5"/>
      <c r="AA247" s="5"/>
      <c r="AB247" s="5">
        <v>980</v>
      </c>
      <c r="AC247" s="5"/>
      <c r="AD247" s="5"/>
      <c r="AE247" s="5"/>
      <c r="AF247" s="5"/>
      <c r="AG247" s="61">
        <v>4979</v>
      </c>
      <c r="AH247" s="5"/>
      <c r="AI247" s="61"/>
    </row>
    <row r="248" spans="1:35">
      <c r="A248" s="21" t="s">
        <v>30</v>
      </c>
      <c r="B248" s="5">
        <v>833</v>
      </c>
      <c r="C248" s="5"/>
      <c r="D248" s="5"/>
      <c r="E248" s="5">
        <v>1483</v>
      </c>
      <c r="F248" s="5"/>
      <c r="G248" s="5"/>
      <c r="H248" s="5"/>
      <c r="I248" s="5"/>
      <c r="J248" s="5"/>
      <c r="K248" s="5"/>
      <c r="L248" s="5"/>
      <c r="M248" s="5">
        <v>420</v>
      </c>
      <c r="N248" s="5">
        <v>2736</v>
      </c>
      <c r="O248" s="5"/>
      <c r="P248" s="5"/>
      <c r="T248" s="21" t="s">
        <v>30</v>
      </c>
      <c r="U248" s="5">
        <v>833</v>
      </c>
      <c r="V248" s="5"/>
      <c r="W248" s="5"/>
      <c r="X248" s="5">
        <v>1483</v>
      </c>
      <c r="Y248" s="5"/>
      <c r="Z248" s="5"/>
      <c r="AA248" s="5"/>
      <c r="AB248" s="5"/>
      <c r="AC248" s="5"/>
      <c r="AD248" s="5"/>
      <c r="AE248" s="5"/>
      <c r="AF248" s="5">
        <v>420</v>
      </c>
      <c r="AG248" s="61">
        <v>2736</v>
      </c>
      <c r="AH248" s="5"/>
      <c r="AI248" s="61"/>
    </row>
    <row r="249" spans="1:35">
      <c r="A249" s="21" t="s">
        <v>91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>
        <v>1500</v>
      </c>
      <c r="P249" s="5">
        <v>1500</v>
      </c>
      <c r="T249" s="21" t="s">
        <v>91</v>
      </c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61"/>
      <c r="AH249" s="5">
        <v>1500</v>
      </c>
      <c r="AI249" s="61">
        <v>1500</v>
      </c>
    </row>
    <row r="250" spans="1:35">
      <c r="A250" s="21" t="s">
        <v>285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>
        <v>612</v>
      </c>
      <c r="M250" s="5">
        <v>846</v>
      </c>
      <c r="N250" s="5">
        <v>1458</v>
      </c>
      <c r="O250" s="5"/>
      <c r="P250" s="5"/>
      <c r="T250" s="21" t="s">
        <v>285</v>
      </c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>
        <v>612</v>
      </c>
      <c r="AF250" s="5">
        <v>846</v>
      </c>
      <c r="AG250" s="61">
        <v>1458</v>
      </c>
      <c r="AH250" s="5"/>
      <c r="AI250" s="61"/>
    </row>
    <row r="251" spans="1:35">
      <c r="A251" s="21" t="s">
        <v>97</v>
      </c>
      <c r="B251" s="5"/>
      <c r="C251" s="5"/>
      <c r="D251" s="5"/>
      <c r="E251" s="5"/>
      <c r="F251" s="5"/>
      <c r="G251" s="5"/>
      <c r="H251" s="5">
        <v>437</v>
      </c>
      <c r="I251" s="5">
        <v>437</v>
      </c>
      <c r="J251" s="5"/>
      <c r="K251" s="5"/>
      <c r="L251" s="5"/>
      <c r="M251" s="5"/>
      <c r="N251" s="5">
        <v>874</v>
      </c>
      <c r="O251" s="5"/>
      <c r="P251" s="5"/>
      <c r="T251" s="21" t="s">
        <v>97</v>
      </c>
      <c r="U251" s="5"/>
      <c r="V251" s="5"/>
      <c r="W251" s="5"/>
      <c r="X251" s="5"/>
      <c r="Y251" s="5"/>
      <c r="Z251" s="5"/>
      <c r="AA251" s="5">
        <v>437</v>
      </c>
      <c r="AB251" s="5">
        <v>437</v>
      </c>
      <c r="AC251" s="5"/>
      <c r="AD251" s="5"/>
      <c r="AE251" s="5"/>
      <c r="AF251" s="5"/>
      <c r="AG251" s="61">
        <v>874</v>
      </c>
      <c r="AH251" s="5"/>
      <c r="AI251" s="61"/>
    </row>
    <row r="252" spans="1:35">
      <c r="A252" s="21" t="s">
        <v>212</v>
      </c>
      <c r="B252" s="5"/>
      <c r="C252" s="5"/>
      <c r="D252" s="5"/>
      <c r="E252" s="5"/>
      <c r="F252" s="5"/>
      <c r="G252" s="5">
        <v>833</v>
      </c>
      <c r="H252" s="5"/>
      <c r="I252" s="5"/>
      <c r="J252" s="5"/>
      <c r="K252" s="5"/>
      <c r="L252" s="5"/>
      <c r="M252" s="5"/>
      <c r="N252" s="5">
        <v>833</v>
      </c>
      <c r="O252" s="5"/>
      <c r="P252" s="5"/>
      <c r="T252" s="21" t="s">
        <v>212</v>
      </c>
      <c r="U252" s="5"/>
      <c r="V252" s="5"/>
      <c r="W252" s="5"/>
      <c r="X252" s="5"/>
      <c r="Y252" s="5"/>
      <c r="Z252" s="5">
        <v>833</v>
      </c>
      <c r="AA252" s="5"/>
      <c r="AB252" s="5"/>
      <c r="AC252" s="5"/>
      <c r="AD252" s="5"/>
      <c r="AE252" s="5"/>
      <c r="AF252" s="5"/>
      <c r="AG252" s="61">
        <v>833</v>
      </c>
      <c r="AH252" s="5"/>
      <c r="AI252" s="61"/>
    </row>
    <row r="253" spans="1:35">
      <c r="A253" s="21" t="s">
        <v>316</v>
      </c>
      <c r="B253" s="5"/>
      <c r="C253" s="5"/>
      <c r="D253" s="5"/>
      <c r="E253" s="5"/>
      <c r="F253" s="5"/>
      <c r="G253" s="5"/>
      <c r="H253" s="5"/>
      <c r="I253" s="5"/>
      <c r="J253" s="5"/>
      <c r="K253" s="5">
        <v>332</v>
      </c>
      <c r="L253" s="5"/>
      <c r="M253" s="5"/>
      <c r="N253" s="5">
        <v>332</v>
      </c>
      <c r="O253" s="5">
        <v>309</v>
      </c>
      <c r="P253" s="5">
        <v>309</v>
      </c>
      <c r="T253" s="21" t="s">
        <v>316</v>
      </c>
      <c r="U253" s="5"/>
      <c r="V253" s="5"/>
      <c r="W253" s="5"/>
      <c r="X253" s="5"/>
      <c r="Y253" s="5"/>
      <c r="Z253" s="5"/>
      <c r="AA253" s="5"/>
      <c r="AB253" s="5"/>
      <c r="AC253" s="5"/>
      <c r="AD253" s="5">
        <v>332</v>
      </c>
      <c r="AE253" s="5"/>
      <c r="AF253" s="5"/>
      <c r="AG253" s="61">
        <v>332</v>
      </c>
      <c r="AH253" s="5">
        <v>309</v>
      </c>
      <c r="AI253" s="61">
        <v>309</v>
      </c>
    </row>
    <row r="254" spans="1:35">
      <c r="A254" s="6" t="s">
        <v>508</v>
      </c>
      <c r="B254" s="5">
        <v>5989</v>
      </c>
      <c r="C254" s="5">
        <v>710</v>
      </c>
      <c r="D254" s="5">
        <v>2199</v>
      </c>
      <c r="E254" s="5">
        <v>1348</v>
      </c>
      <c r="F254" s="5">
        <v>1303</v>
      </c>
      <c r="G254" s="5">
        <v>525</v>
      </c>
      <c r="H254" s="5">
        <v>2042</v>
      </c>
      <c r="I254" s="5">
        <v>1348</v>
      </c>
      <c r="J254" s="5">
        <v>1749</v>
      </c>
      <c r="K254" s="5">
        <v>582</v>
      </c>
      <c r="L254" s="5">
        <v>2281</v>
      </c>
      <c r="M254" s="5">
        <v>2123</v>
      </c>
      <c r="N254" s="5">
        <v>22199</v>
      </c>
      <c r="O254" s="5">
        <v>3676</v>
      </c>
      <c r="P254" s="5">
        <v>3676</v>
      </c>
      <c r="T254" s="22" t="s">
        <v>508</v>
      </c>
      <c r="U254" s="23">
        <v>5989</v>
      </c>
      <c r="V254" s="23">
        <v>710</v>
      </c>
      <c r="W254" s="23">
        <v>2199</v>
      </c>
      <c r="X254" s="23">
        <v>1348</v>
      </c>
      <c r="Y254" s="23">
        <v>1303</v>
      </c>
      <c r="Z254" s="23">
        <v>525</v>
      </c>
      <c r="AA254" s="23">
        <v>2042</v>
      </c>
      <c r="AB254" s="23">
        <v>1348</v>
      </c>
      <c r="AC254" s="23">
        <v>1749</v>
      </c>
      <c r="AD254" s="23">
        <v>582</v>
      </c>
      <c r="AE254" s="23">
        <v>2281</v>
      </c>
      <c r="AF254" s="23">
        <v>2123</v>
      </c>
      <c r="AG254" s="60">
        <v>22199</v>
      </c>
      <c r="AH254" s="23">
        <v>3676</v>
      </c>
      <c r="AI254" s="60">
        <v>3676</v>
      </c>
    </row>
    <row r="255" spans="1:35">
      <c r="A255" s="21" t="s">
        <v>220</v>
      </c>
      <c r="B255" s="5">
        <v>3611</v>
      </c>
      <c r="C255" s="5"/>
      <c r="D255" s="5">
        <v>680</v>
      </c>
      <c r="E255" s="5"/>
      <c r="F255" s="5">
        <v>763</v>
      </c>
      <c r="G255" s="5"/>
      <c r="H255" s="5"/>
      <c r="I255" s="5"/>
      <c r="J255" s="5">
        <v>1000</v>
      </c>
      <c r="K255" s="5">
        <v>582</v>
      </c>
      <c r="L255" s="5">
        <v>1000</v>
      </c>
      <c r="M255" s="5">
        <v>459</v>
      </c>
      <c r="N255" s="5">
        <v>8095</v>
      </c>
      <c r="O255" s="5">
        <v>148</v>
      </c>
      <c r="P255" s="5">
        <v>148</v>
      </c>
      <c r="T255" s="21" t="s">
        <v>220</v>
      </c>
      <c r="U255" s="5">
        <v>3611</v>
      </c>
      <c r="V255" s="5"/>
      <c r="W255" s="5">
        <v>680</v>
      </c>
      <c r="X255" s="5"/>
      <c r="Y255" s="5">
        <v>763</v>
      </c>
      <c r="Z255" s="5"/>
      <c r="AA255" s="5"/>
      <c r="AB255" s="5"/>
      <c r="AC255" s="5">
        <v>1000</v>
      </c>
      <c r="AD255" s="5">
        <v>582</v>
      </c>
      <c r="AE255" s="5">
        <v>1000</v>
      </c>
      <c r="AF255" s="5">
        <v>459</v>
      </c>
      <c r="AG255" s="61">
        <v>8095</v>
      </c>
      <c r="AH255" s="5">
        <v>148</v>
      </c>
      <c r="AI255" s="61">
        <v>148</v>
      </c>
    </row>
    <row r="256" spans="1:35">
      <c r="A256" s="21" t="s">
        <v>113</v>
      </c>
      <c r="B256" s="5"/>
      <c r="C256" s="5">
        <v>710</v>
      </c>
      <c r="D256" s="5"/>
      <c r="E256" s="5">
        <v>459</v>
      </c>
      <c r="F256" s="5"/>
      <c r="G256" s="5"/>
      <c r="H256" s="5"/>
      <c r="I256" s="5"/>
      <c r="J256" s="5"/>
      <c r="K256" s="5"/>
      <c r="L256" s="5"/>
      <c r="M256" s="5">
        <v>1664</v>
      </c>
      <c r="N256" s="5">
        <v>2833</v>
      </c>
      <c r="O256" s="5">
        <v>1291</v>
      </c>
      <c r="P256" s="5">
        <v>1291</v>
      </c>
      <c r="T256" s="21" t="s">
        <v>113</v>
      </c>
      <c r="U256" s="5"/>
      <c r="V256" s="5">
        <v>710</v>
      </c>
      <c r="W256" s="5"/>
      <c r="X256" s="5">
        <v>459</v>
      </c>
      <c r="Y256" s="5"/>
      <c r="Z256" s="5"/>
      <c r="AA256" s="5"/>
      <c r="AB256" s="5"/>
      <c r="AC256" s="5"/>
      <c r="AD256" s="5"/>
      <c r="AE256" s="5"/>
      <c r="AF256" s="5">
        <v>1664</v>
      </c>
      <c r="AG256" s="61">
        <v>2833</v>
      </c>
      <c r="AH256" s="5">
        <v>1291</v>
      </c>
      <c r="AI256" s="61">
        <v>1291</v>
      </c>
    </row>
    <row r="257" spans="1:35">
      <c r="A257" s="21" t="s">
        <v>121</v>
      </c>
      <c r="B257" s="5">
        <v>398</v>
      </c>
      <c r="C257" s="5"/>
      <c r="D257" s="5"/>
      <c r="E257" s="5"/>
      <c r="F257" s="5"/>
      <c r="G257" s="5"/>
      <c r="H257" s="5">
        <v>1451</v>
      </c>
      <c r="I257" s="5">
        <v>1348</v>
      </c>
      <c r="J257" s="5"/>
      <c r="K257" s="5"/>
      <c r="L257" s="5"/>
      <c r="M257" s="5"/>
      <c r="N257" s="5">
        <v>3197</v>
      </c>
      <c r="O257" s="5"/>
      <c r="P257" s="5"/>
      <c r="T257" s="21" t="s">
        <v>121</v>
      </c>
      <c r="U257" s="5">
        <v>398</v>
      </c>
      <c r="V257" s="5"/>
      <c r="W257" s="5"/>
      <c r="X257" s="5"/>
      <c r="Y257" s="5"/>
      <c r="Z257" s="5"/>
      <c r="AA257" s="5">
        <v>1451</v>
      </c>
      <c r="AB257" s="5">
        <v>1348</v>
      </c>
      <c r="AC257" s="5"/>
      <c r="AD257" s="5"/>
      <c r="AE257" s="5"/>
      <c r="AF257" s="5"/>
      <c r="AG257" s="61">
        <v>3197</v>
      </c>
      <c r="AH257" s="5"/>
      <c r="AI257" s="61"/>
    </row>
    <row r="258" spans="1:35">
      <c r="A258" s="21" t="s">
        <v>331</v>
      </c>
      <c r="B258" s="5"/>
      <c r="C258" s="5"/>
      <c r="D258" s="5">
        <v>749</v>
      </c>
      <c r="E258" s="5">
        <v>749</v>
      </c>
      <c r="F258" s="5"/>
      <c r="G258" s="5"/>
      <c r="H258" s="5"/>
      <c r="I258" s="5"/>
      <c r="J258" s="5">
        <v>749</v>
      </c>
      <c r="K258" s="5"/>
      <c r="L258" s="5"/>
      <c r="M258" s="5"/>
      <c r="N258" s="5">
        <v>2247</v>
      </c>
      <c r="O258" s="5"/>
      <c r="P258" s="5"/>
      <c r="T258" s="21" t="s">
        <v>331</v>
      </c>
      <c r="U258" s="5"/>
      <c r="V258" s="5"/>
      <c r="W258" s="5">
        <v>749</v>
      </c>
      <c r="X258" s="5">
        <v>749</v>
      </c>
      <c r="Y258" s="5"/>
      <c r="Z258" s="5"/>
      <c r="AA258" s="5"/>
      <c r="AB258" s="5"/>
      <c r="AC258" s="5">
        <v>749</v>
      </c>
      <c r="AD258" s="5"/>
      <c r="AE258" s="5"/>
      <c r="AF258" s="5"/>
      <c r="AG258" s="61">
        <v>2247</v>
      </c>
      <c r="AH258" s="5"/>
      <c r="AI258" s="61"/>
    </row>
    <row r="259" spans="1:35">
      <c r="A259" s="21" t="s">
        <v>93</v>
      </c>
      <c r="B259" s="5"/>
      <c r="C259" s="5"/>
      <c r="D259" s="5">
        <v>770</v>
      </c>
      <c r="E259" s="5">
        <v>140</v>
      </c>
      <c r="F259" s="5"/>
      <c r="G259" s="5">
        <v>525</v>
      </c>
      <c r="H259" s="5"/>
      <c r="I259" s="5"/>
      <c r="J259" s="5"/>
      <c r="K259" s="5"/>
      <c r="L259" s="5">
        <v>665</v>
      </c>
      <c r="M259" s="5"/>
      <c r="N259" s="5">
        <v>2100</v>
      </c>
      <c r="O259" s="5"/>
      <c r="P259" s="5"/>
      <c r="T259" s="21" t="s">
        <v>93</v>
      </c>
      <c r="U259" s="5"/>
      <c r="V259" s="5"/>
      <c r="W259" s="5">
        <v>770</v>
      </c>
      <c r="X259" s="5">
        <v>140</v>
      </c>
      <c r="Y259" s="5"/>
      <c r="Z259" s="5">
        <v>525</v>
      </c>
      <c r="AA259" s="5"/>
      <c r="AB259" s="5"/>
      <c r="AC259" s="5"/>
      <c r="AD259" s="5"/>
      <c r="AE259" s="5">
        <v>665</v>
      </c>
      <c r="AF259" s="5"/>
      <c r="AG259" s="61">
        <v>2100</v>
      </c>
      <c r="AH259" s="5"/>
      <c r="AI259" s="61"/>
    </row>
    <row r="260" spans="1:35">
      <c r="A260" s="21" t="s">
        <v>285</v>
      </c>
      <c r="B260" s="5">
        <v>1980</v>
      </c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>
        <v>1980</v>
      </c>
      <c r="O260" s="5"/>
      <c r="P260" s="5"/>
      <c r="T260" s="21" t="s">
        <v>285</v>
      </c>
      <c r="U260" s="5">
        <v>1980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61">
        <v>1980</v>
      </c>
      <c r="AH260" s="5"/>
      <c r="AI260" s="61"/>
    </row>
    <row r="261" spans="1:35">
      <c r="A261" s="21" t="s">
        <v>266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>
        <v>1130</v>
      </c>
      <c r="P261" s="5">
        <v>1130</v>
      </c>
      <c r="T261" s="21" t="s">
        <v>266</v>
      </c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61"/>
      <c r="AH261" s="5">
        <v>1130</v>
      </c>
      <c r="AI261" s="61">
        <v>1130</v>
      </c>
    </row>
    <row r="262" spans="1:35">
      <c r="A262" s="21" t="s">
        <v>17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>
        <v>1107</v>
      </c>
      <c r="P262" s="5">
        <v>1107</v>
      </c>
      <c r="T262" s="21" t="s">
        <v>17</v>
      </c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61"/>
      <c r="AH262" s="5">
        <v>1107</v>
      </c>
      <c r="AI262" s="61">
        <v>1107</v>
      </c>
    </row>
    <row r="263" spans="1:35">
      <c r="A263" s="21" t="s">
        <v>316</v>
      </c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>
        <v>616</v>
      </c>
      <c r="M263" s="5"/>
      <c r="N263" s="5">
        <v>616</v>
      </c>
      <c r="O263" s="5"/>
      <c r="P263" s="5"/>
      <c r="T263" s="21" t="s">
        <v>316</v>
      </c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>
        <v>616</v>
      </c>
      <c r="AF263" s="5"/>
      <c r="AG263" s="61">
        <v>616</v>
      </c>
      <c r="AH263" s="5"/>
      <c r="AI263" s="61"/>
    </row>
    <row r="264" spans="1:35">
      <c r="A264" s="21" t="s">
        <v>216</v>
      </c>
      <c r="B264" s="5"/>
      <c r="C264" s="5"/>
      <c r="D264" s="5"/>
      <c r="E264" s="5"/>
      <c r="F264" s="5"/>
      <c r="G264" s="5"/>
      <c r="H264" s="5">
        <v>591</v>
      </c>
      <c r="I264" s="5"/>
      <c r="J264" s="5"/>
      <c r="K264" s="5"/>
      <c r="L264" s="5"/>
      <c r="M264" s="5"/>
      <c r="N264" s="5">
        <v>591</v>
      </c>
      <c r="O264" s="5"/>
      <c r="P264" s="5"/>
      <c r="T264" s="21" t="s">
        <v>216</v>
      </c>
      <c r="U264" s="5"/>
      <c r="V264" s="5"/>
      <c r="W264" s="5"/>
      <c r="X264" s="5"/>
      <c r="Y264" s="5"/>
      <c r="Z264" s="5"/>
      <c r="AA264" s="5">
        <v>591</v>
      </c>
      <c r="AB264" s="5"/>
      <c r="AC264" s="5"/>
      <c r="AD264" s="5"/>
      <c r="AE264" s="5"/>
      <c r="AF264" s="5"/>
      <c r="AG264" s="61">
        <v>591</v>
      </c>
      <c r="AH264" s="5"/>
      <c r="AI264" s="61"/>
    </row>
    <row r="265" spans="1:35">
      <c r="A265" s="21" t="s">
        <v>30</v>
      </c>
      <c r="B265" s="5"/>
      <c r="C265" s="5"/>
      <c r="D265" s="5"/>
      <c r="E265" s="5"/>
      <c r="F265" s="5">
        <v>540</v>
      </c>
      <c r="G265" s="5"/>
      <c r="H265" s="5"/>
      <c r="I265" s="5"/>
      <c r="J265" s="5"/>
      <c r="K265" s="5"/>
      <c r="L265" s="5"/>
      <c r="M265" s="5"/>
      <c r="N265" s="5">
        <v>540</v>
      </c>
      <c r="O265" s="5"/>
      <c r="P265" s="5"/>
      <c r="T265" s="21" t="s">
        <v>30</v>
      </c>
      <c r="U265" s="5"/>
      <c r="V265" s="5"/>
      <c r="W265" s="5"/>
      <c r="X265" s="5"/>
      <c r="Y265" s="5">
        <v>540</v>
      </c>
      <c r="Z265" s="5"/>
      <c r="AA265" s="5"/>
      <c r="AB265" s="5"/>
      <c r="AC265" s="5"/>
      <c r="AD265" s="5"/>
      <c r="AE265" s="5"/>
      <c r="AF265" s="5"/>
      <c r="AG265" s="61">
        <v>540</v>
      </c>
      <c r="AH265" s="5"/>
      <c r="AI265" s="61"/>
    </row>
    <row r="266" spans="1:35">
      <c r="A266" s="6" t="s">
        <v>509</v>
      </c>
      <c r="B266" s="5">
        <v>31530</v>
      </c>
      <c r="C266" s="5">
        <v>32690</v>
      </c>
      <c r="D266" s="5">
        <v>28835</v>
      </c>
      <c r="E266" s="5">
        <v>23445</v>
      </c>
      <c r="F266" s="5">
        <v>26044</v>
      </c>
      <c r="G266" s="5">
        <v>28342</v>
      </c>
      <c r="H266" s="5">
        <v>37563</v>
      </c>
      <c r="I266" s="5">
        <v>32797.479999999996</v>
      </c>
      <c r="J266" s="5">
        <v>25737</v>
      </c>
      <c r="K266" s="5">
        <v>28751.45</v>
      </c>
      <c r="L266" s="5">
        <v>43633</v>
      </c>
      <c r="M266" s="5">
        <v>54939.5</v>
      </c>
      <c r="N266" s="5">
        <v>394307.43</v>
      </c>
      <c r="O266" s="5">
        <v>49771</v>
      </c>
      <c r="P266" s="5">
        <v>49771</v>
      </c>
      <c r="T266" s="22" t="s">
        <v>509</v>
      </c>
      <c r="U266" s="23">
        <v>31530</v>
      </c>
      <c r="V266" s="23">
        <v>32690</v>
      </c>
      <c r="W266" s="23">
        <v>28835</v>
      </c>
      <c r="X266" s="23">
        <v>23445</v>
      </c>
      <c r="Y266" s="23">
        <v>26044</v>
      </c>
      <c r="Z266" s="23">
        <v>28342</v>
      </c>
      <c r="AA266" s="23">
        <v>37563</v>
      </c>
      <c r="AB266" s="23">
        <v>32797.479999999996</v>
      </c>
      <c r="AC266" s="23">
        <v>25737</v>
      </c>
      <c r="AD266" s="23">
        <v>28751.45</v>
      </c>
      <c r="AE266" s="23">
        <v>43633</v>
      </c>
      <c r="AF266" s="23">
        <v>54939.5</v>
      </c>
      <c r="AG266" s="60">
        <v>394307.43</v>
      </c>
      <c r="AH266" s="23">
        <v>49771</v>
      </c>
      <c r="AI266" s="60">
        <v>49771</v>
      </c>
    </row>
    <row r="267" spans="1:35">
      <c r="A267" s="21" t="s">
        <v>121</v>
      </c>
      <c r="B267" s="5">
        <v>8503</v>
      </c>
      <c r="C267" s="5">
        <v>14450</v>
      </c>
      <c r="D267" s="5">
        <v>15188</v>
      </c>
      <c r="E267" s="5">
        <v>402</v>
      </c>
      <c r="F267" s="5">
        <v>14108</v>
      </c>
      <c r="G267" s="5">
        <v>12907</v>
      </c>
      <c r="H267" s="5">
        <v>13901</v>
      </c>
      <c r="I267" s="5">
        <v>7856.4800000000005</v>
      </c>
      <c r="J267" s="5">
        <v>2044</v>
      </c>
      <c r="K267" s="5">
        <v>4186</v>
      </c>
      <c r="L267" s="5">
        <v>11270</v>
      </c>
      <c r="M267" s="5">
        <v>22551</v>
      </c>
      <c r="N267" s="5">
        <v>127366.48</v>
      </c>
      <c r="O267" s="5">
        <v>17162</v>
      </c>
      <c r="P267" s="5">
        <v>17162</v>
      </c>
      <c r="T267" s="21" t="s">
        <v>121</v>
      </c>
      <c r="U267" s="5">
        <v>8503</v>
      </c>
      <c r="V267" s="5">
        <v>14450</v>
      </c>
      <c r="W267" s="5">
        <v>15188</v>
      </c>
      <c r="X267" s="5">
        <v>402</v>
      </c>
      <c r="Y267" s="5">
        <v>14108</v>
      </c>
      <c r="Z267" s="5">
        <v>12907</v>
      </c>
      <c r="AA267" s="5">
        <v>13901</v>
      </c>
      <c r="AB267" s="5">
        <v>7856.4800000000005</v>
      </c>
      <c r="AC267" s="5">
        <v>2044</v>
      </c>
      <c r="AD267" s="5">
        <v>4186</v>
      </c>
      <c r="AE267" s="5">
        <v>11270</v>
      </c>
      <c r="AF267" s="5">
        <v>22551</v>
      </c>
      <c r="AG267" s="61">
        <v>127366.48</v>
      </c>
      <c r="AH267" s="5">
        <v>17162</v>
      </c>
      <c r="AI267" s="61">
        <v>17162</v>
      </c>
    </row>
    <row r="268" spans="1:35">
      <c r="A268" s="21" t="s">
        <v>30</v>
      </c>
      <c r="B268" s="5">
        <v>3647</v>
      </c>
      <c r="C268" s="5">
        <v>3636</v>
      </c>
      <c r="D268" s="5">
        <v>2913</v>
      </c>
      <c r="E268" s="5">
        <v>8528</v>
      </c>
      <c r="F268" s="5">
        <v>5957</v>
      </c>
      <c r="G268" s="5">
        <v>5550</v>
      </c>
      <c r="H268" s="5">
        <v>14669</v>
      </c>
      <c r="I268" s="5">
        <v>12002</v>
      </c>
      <c r="J268" s="5">
        <v>11253</v>
      </c>
      <c r="K268" s="5">
        <v>12231</v>
      </c>
      <c r="L268" s="5">
        <v>11873</v>
      </c>
      <c r="M268" s="5">
        <v>14380</v>
      </c>
      <c r="N268" s="5">
        <v>106639</v>
      </c>
      <c r="O268" s="5">
        <v>22141</v>
      </c>
      <c r="P268" s="5">
        <v>22141</v>
      </c>
      <c r="T268" s="21" t="s">
        <v>30</v>
      </c>
      <c r="U268" s="5">
        <v>3647</v>
      </c>
      <c r="V268" s="5">
        <v>3636</v>
      </c>
      <c r="W268" s="5">
        <v>2913</v>
      </c>
      <c r="X268" s="5">
        <v>8528</v>
      </c>
      <c r="Y268" s="5">
        <v>5957</v>
      </c>
      <c r="Z268" s="5">
        <v>5550</v>
      </c>
      <c r="AA268" s="5">
        <v>14669</v>
      </c>
      <c r="AB268" s="5">
        <v>12002</v>
      </c>
      <c r="AC268" s="5">
        <v>11253</v>
      </c>
      <c r="AD268" s="5">
        <v>12231</v>
      </c>
      <c r="AE268" s="5">
        <v>11873</v>
      </c>
      <c r="AF268" s="5">
        <v>14380</v>
      </c>
      <c r="AG268" s="61">
        <v>106639</v>
      </c>
      <c r="AH268" s="5">
        <v>22141</v>
      </c>
      <c r="AI268" s="61">
        <v>22141</v>
      </c>
    </row>
    <row r="269" spans="1:35">
      <c r="A269" s="21" t="s">
        <v>220</v>
      </c>
      <c r="B269" s="5">
        <v>9108</v>
      </c>
      <c r="C269" s="5">
        <v>6858</v>
      </c>
      <c r="D269" s="5">
        <v>2664</v>
      </c>
      <c r="E269" s="5">
        <v>2510</v>
      </c>
      <c r="F269" s="5">
        <v>2466</v>
      </c>
      <c r="G269" s="5">
        <v>5857</v>
      </c>
      <c r="H269" s="5">
        <v>1581</v>
      </c>
      <c r="I269" s="5">
        <v>5544</v>
      </c>
      <c r="J269" s="5">
        <v>2148</v>
      </c>
      <c r="K269" s="5">
        <v>1666.45</v>
      </c>
      <c r="L269" s="5">
        <v>5679</v>
      </c>
      <c r="M269" s="5">
        <v>5415</v>
      </c>
      <c r="N269" s="5">
        <v>51496.45</v>
      </c>
      <c r="O269" s="5">
        <v>6125</v>
      </c>
      <c r="P269" s="5">
        <v>6125</v>
      </c>
      <c r="T269" s="21" t="s">
        <v>220</v>
      </c>
      <c r="U269" s="5">
        <v>9108</v>
      </c>
      <c r="V269" s="5">
        <v>6858</v>
      </c>
      <c r="W269" s="5">
        <v>2664</v>
      </c>
      <c r="X269" s="5">
        <v>2510</v>
      </c>
      <c r="Y269" s="5">
        <v>2466</v>
      </c>
      <c r="Z269" s="5">
        <v>5857</v>
      </c>
      <c r="AA269" s="5">
        <v>1581</v>
      </c>
      <c r="AB269" s="5">
        <v>5544</v>
      </c>
      <c r="AC269" s="5">
        <v>2148</v>
      </c>
      <c r="AD269" s="5">
        <v>1666.45</v>
      </c>
      <c r="AE269" s="5">
        <v>5679</v>
      </c>
      <c r="AF269" s="5">
        <v>5415</v>
      </c>
      <c r="AG269" s="61">
        <v>51496.45</v>
      </c>
      <c r="AH269" s="5">
        <v>6125</v>
      </c>
      <c r="AI269" s="61">
        <v>6125</v>
      </c>
    </row>
    <row r="270" spans="1:35">
      <c r="A270" s="21" t="s">
        <v>321</v>
      </c>
      <c r="B270" s="5">
        <v>7992</v>
      </c>
      <c r="C270" s="5">
        <v>5994</v>
      </c>
      <c r="D270" s="5">
        <v>5550</v>
      </c>
      <c r="E270" s="5">
        <v>8822</v>
      </c>
      <c r="F270" s="5"/>
      <c r="G270" s="5"/>
      <c r="H270" s="5"/>
      <c r="I270" s="5"/>
      <c r="J270" s="5">
        <v>6438</v>
      </c>
      <c r="K270" s="5">
        <v>6438</v>
      </c>
      <c r="L270" s="5">
        <v>3552</v>
      </c>
      <c r="M270" s="5">
        <v>7684</v>
      </c>
      <c r="N270" s="5">
        <v>52470</v>
      </c>
      <c r="O270" s="5"/>
      <c r="P270" s="5"/>
      <c r="T270" s="21" t="s">
        <v>321</v>
      </c>
      <c r="U270" s="5">
        <v>7992</v>
      </c>
      <c r="V270" s="5">
        <v>5994</v>
      </c>
      <c r="W270" s="5">
        <v>5550</v>
      </c>
      <c r="X270" s="5">
        <v>8822</v>
      </c>
      <c r="Y270" s="5"/>
      <c r="Z270" s="5"/>
      <c r="AA270" s="5"/>
      <c r="AB270" s="5"/>
      <c r="AC270" s="5">
        <v>6438</v>
      </c>
      <c r="AD270" s="5">
        <v>6438</v>
      </c>
      <c r="AE270" s="5">
        <v>3552</v>
      </c>
      <c r="AF270" s="5">
        <v>7684</v>
      </c>
      <c r="AG270" s="61">
        <v>52470</v>
      </c>
      <c r="AH270" s="5"/>
      <c r="AI270" s="61"/>
    </row>
    <row r="271" spans="1:35">
      <c r="A271" s="21" t="s">
        <v>93</v>
      </c>
      <c r="B271" s="5"/>
      <c r="C271" s="5">
        <v>956</v>
      </c>
      <c r="D271" s="5">
        <v>1050</v>
      </c>
      <c r="E271" s="5">
        <v>630</v>
      </c>
      <c r="F271" s="5">
        <v>2905</v>
      </c>
      <c r="G271" s="5">
        <v>2490</v>
      </c>
      <c r="H271" s="5">
        <v>3442</v>
      </c>
      <c r="I271" s="5">
        <v>2674</v>
      </c>
      <c r="J271" s="5">
        <v>1400</v>
      </c>
      <c r="K271" s="5">
        <v>1050</v>
      </c>
      <c r="L271" s="5"/>
      <c r="M271" s="5"/>
      <c r="N271" s="5">
        <v>16597</v>
      </c>
      <c r="O271" s="5">
        <v>330</v>
      </c>
      <c r="P271" s="5">
        <v>330</v>
      </c>
      <c r="T271" s="21" t="s">
        <v>93</v>
      </c>
      <c r="U271" s="5"/>
      <c r="V271" s="5">
        <v>956</v>
      </c>
      <c r="W271" s="5">
        <v>1050</v>
      </c>
      <c r="X271" s="5">
        <v>630</v>
      </c>
      <c r="Y271" s="5">
        <v>2905</v>
      </c>
      <c r="Z271" s="5">
        <v>2490</v>
      </c>
      <c r="AA271" s="5">
        <v>3442</v>
      </c>
      <c r="AB271" s="5">
        <v>2674</v>
      </c>
      <c r="AC271" s="5">
        <v>1400</v>
      </c>
      <c r="AD271" s="5">
        <v>1050</v>
      </c>
      <c r="AE271" s="5"/>
      <c r="AF271" s="5"/>
      <c r="AG271" s="61">
        <v>16597</v>
      </c>
      <c r="AH271" s="5">
        <v>330</v>
      </c>
      <c r="AI271" s="61">
        <v>330</v>
      </c>
    </row>
    <row r="272" spans="1:35">
      <c r="A272" s="21" t="s">
        <v>212</v>
      </c>
      <c r="B272" s="5"/>
      <c r="C272" s="5"/>
      <c r="D272" s="5"/>
      <c r="E272" s="5"/>
      <c r="F272" s="5"/>
      <c r="G272" s="5"/>
      <c r="H272" s="5"/>
      <c r="I272" s="5">
        <v>436</v>
      </c>
      <c r="J272" s="5">
        <v>228</v>
      </c>
      <c r="K272" s="5">
        <v>446</v>
      </c>
      <c r="L272" s="5">
        <v>8779</v>
      </c>
      <c r="M272" s="5">
        <v>2130</v>
      </c>
      <c r="N272" s="5">
        <v>12019</v>
      </c>
      <c r="O272" s="5"/>
      <c r="P272" s="5"/>
      <c r="T272" s="21" t="s">
        <v>212</v>
      </c>
      <c r="U272" s="5"/>
      <c r="V272" s="5"/>
      <c r="W272" s="5"/>
      <c r="X272" s="5"/>
      <c r="Y272" s="5"/>
      <c r="Z272" s="5"/>
      <c r="AA272" s="5"/>
      <c r="AB272" s="5">
        <v>436</v>
      </c>
      <c r="AC272" s="5">
        <v>228</v>
      </c>
      <c r="AD272" s="5">
        <v>446</v>
      </c>
      <c r="AE272" s="5">
        <v>8779</v>
      </c>
      <c r="AF272" s="5">
        <v>2130</v>
      </c>
      <c r="AG272" s="61">
        <v>12019</v>
      </c>
      <c r="AH272" s="5"/>
      <c r="AI272" s="61"/>
    </row>
    <row r="273" spans="1:35">
      <c r="A273" s="21" t="s">
        <v>331</v>
      </c>
      <c r="B273" s="5"/>
      <c r="C273" s="5"/>
      <c r="D273" s="5">
        <v>1248</v>
      </c>
      <c r="E273" s="5">
        <v>2331</v>
      </c>
      <c r="F273" s="5"/>
      <c r="G273" s="5">
        <v>416</v>
      </c>
      <c r="H273" s="5">
        <v>3330</v>
      </c>
      <c r="I273" s="5">
        <v>2165</v>
      </c>
      <c r="J273" s="5">
        <v>999</v>
      </c>
      <c r="K273" s="5">
        <v>1165</v>
      </c>
      <c r="L273" s="5">
        <v>84</v>
      </c>
      <c r="M273" s="5">
        <v>84</v>
      </c>
      <c r="N273" s="5">
        <v>11822</v>
      </c>
      <c r="O273" s="5"/>
      <c r="P273" s="5"/>
      <c r="T273" s="21" t="s">
        <v>331</v>
      </c>
      <c r="U273" s="5"/>
      <c r="V273" s="5"/>
      <c r="W273" s="5">
        <v>1248</v>
      </c>
      <c r="X273" s="5">
        <v>2331</v>
      </c>
      <c r="Y273" s="5"/>
      <c r="Z273" s="5">
        <v>416</v>
      </c>
      <c r="AA273" s="5">
        <v>3330</v>
      </c>
      <c r="AB273" s="5">
        <v>2165</v>
      </c>
      <c r="AC273" s="5">
        <v>999</v>
      </c>
      <c r="AD273" s="5">
        <v>1165</v>
      </c>
      <c r="AE273" s="5">
        <v>84</v>
      </c>
      <c r="AF273" s="5">
        <v>84</v>
      </c>
      <c r="AG273" s="61">
        <v>11822</v>
      </c>
      <c r="AH273" s="5"/>
      <c r="AI273" s="61"/>
    </row>
    <row r="274" spans="1:35">
      <c r="A274" s="21" t="s">
        <v>113</v>
      </c>
      <c r="B274" s="5"/>
      <c r="C274" s="5">
        <v>704</v>
      </c>
      <c r="D274" s="5"/>
      <c r="E274" s="5"/>
      <c r="F274" s="5"/>
      <c r="G274" s="5">
        <v>456</v>
      </c>
      <c r="H274" s="5">
        <v>184</v>
      </c>
      <c r="I274" s="5">
        <v>2120</v>
      </c>
      <c r="J274" s="5">
        <v>975</v>
      </c>
      <c r="K274" s="5">
        <v>84</v>
      </c>
      <c r="L274" s="5">
        <v>1641</v>
      </c>
      <c r="M274" s="5">
        <v>426</v>
      </c>
      <c r="N274" s="5">
        <v>6590</v>
      </c>
      <c r="O274" s="5">
        <v>3223</v>
      </c>
      <c r="P274" s="5">
        <v>3223</v>
      </c>
      <c r="T274" s="21" t="s">
        <v>113</v>
      </c>
      <c r="U274" s="5"/>
      <c r="V274" s="5">
        <v>704</v>
      </c>
      <c r="W274" s="5"/>
      <c r="X274" s="5"/>
      <c r="Y274" s="5"/>
      <c r="Z274" s="5">
        <v>456</v>
      </c>
      <c r="AA274" s="5">
        <v>184</v>
      </c>
      <c r="AB274" s="5">
        <v>2120</v>
      </c>
      <c r="AC274" s="5">
        <v>975</v>
      </c>
      <c r="AD274" s="5">
        <v>84</v>
      </c>
      <c r="AE274" s="5">
        <v>1641</v>
      </c>
      <c r="AF274" s="5">
        <v>426</v>
      </c>
      <c r="AG274" s="61">
        <v>6590</v>
      </c>
      <c r="AH274" s="5">
        <v>3223</v>
      </c>
      <c r="AI274" s="61">
        <v>3223</v>
      </c>
    </row>
    <row r="275" spans="1:35">
      <c r="A275" s="21" t="s">
        <v>279</v>
      </c>
      <c r="B275" s="5">
        <v>1962</v>
      </c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>
        <v>1962</v>
      </c>
      <c r="O275" s="5"/>
      <c r="P275" s="5"/>
      <c r="T275" s="21" t="s">
        <v>279</v>
      </c>
      <c r="U275" s="5">
        <v>1962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61">
        <v>1962</v>
      </c>
      <c r="AH275" s="5"/>
      <c r="AI275" s="61"/>
    </row>
    <row r="276" spans="1:35">
      <c r="A276" s="21" t="s">
        <v>97</v>
      </c>
      <c r="B276" s="5"/>
      <c r="C276" s="5"/>
      <c r="D276" s="5"/>
      <c r="E276" s="5"/>
      <c r="F276" s="5"/>
      <c r="G276" s="5"/>
      <c r="H276" s="5"/>
      <c r="I276" s="5"/>
      <c r="J276" s="5">
        <v>252</v>
      </c>
      <c r="K276" s="5">
        <v>1411</v>
      </c>
      <c r="L276" s="5"/>
      <c r="M276" s="5"/>
      <c r="N276" s="5">
        <v>1663</v>
      </c>
      <c r="O276" s="5">
        <v>286</v>
      </c>
      <c r="P276" s="5">
        <v>286</v>
      </c>
      <c r="T276" s="21" t="s">
        <v>97</v>
      </c>
      <c r="U276" s="5"/>
      <c r="V276" s="5"/>
      <c r="W276" s="5"/>
      <c r="X276" s="5"/>
      <c r="Y276" s="5"/>
      <c r="Z276" s="5"/>
      <c r="AA276" s="5"/>
      <c r="AB276" s="5"/>
      <c r="AC276" s="5">
        <v>252</v>
      </c>
      <c r="AD276" s="5">
        <v>1411</v>
      </c>
      <c r="AE276" s="5"/>
      <c r="AF276" s="5"/>
      <c r="AG276" s="61">
        <v>1663</v>
      </c>
      <c r="AH276" s="5">
        <v>286</v>
      </c>
      <c r="AI276" s="61">
        <v>286</v>
      </c>
    </row>
    <row r="277" spans="1:35">
      <c r="A277" s="21" t="s">
        <v>107</v>
      </c>
      <c r="B277" s="5"/>
      <c r="C277" s="5"/>
      <c r="D277" s="5"/>
      <c r="E277" s="5"/>
      <c r="F277" s="5">
        <v>460</v>
      </c>
      <c r="G277" s="5"/>
      <c r="H277" s="5"/>
      <c r="I277" s="5"/>
      <c r="J277" s="5"/>
      <c r="K277" s="5"/>
      <c r="L277" s="5">
        <v>755</v>
      </c>
      <c r="M277" s="5">
        <v>295</v>
      </c>
      <c r="N277" s="5">
        <v>1510</v>
      </c>
      <c r="O277" s="5"/>
      <c r="P277" s="5"/>
      <c r="T277" s="21" t="s">
        <v>107</v>
      </c>
      <c r="U277" s="5"/>
      <c r="V277" s="5"/>
      <c r="W277" s="5"/>
      <c r="X277" s="5"/>
      <c r="Y277" s="5">
        <v>460</v>
      </c>
      <c r="Z277" s="5"/>
      <c r="AA277" s="5"/>
      <c r="AB277" s="5"/>
      <c r="AC277" s="5"/>
      <c r="AD277" s="5"/>
      <c r="AE277" s="5">
        <v>755</v>
      </c>
      <c r="AF277" s="5">
        <v>295</v>
      </c>
      <c r="AG277" s="61">
        <v>1510</v>
      </c>
      <c r="AH277" s="5"/>
      <c r="AI277" s="61"/>
    </row>
    <row r="278" spans="1:35">
      <c r="A278" s="21" t="s">
        <v>227</v>
      </c>
      <c r="B278" s="5"/>
      <c r="C278" s="5"/>
      <c r="D278" s="5">
        <v>222</v>
      </c>
      <c r="E278" s="5">
        <v>222</v>
      </c>
      <c r="F278" s="5"/>
      <c r="G278" s="5">
        <v>666</v>
      </c>
      <c r="H278" s="5"/>
      <c r="I278" s="5"/>
      <c r="J278" s="5"/>
      <c r="K278" s="5"/>
      <c r="L278" s="5"/>
      <c r="M278" s="5"/>
      <c r="N278" s="5">
        <v>1110</v>
      </c>
      <c r="O278" s="5"/>
      <c r="P278" s="5"/>
      <c r="T278" s="21" t="s">
        <v>227</v>
      </c>
      <c r="U278" s="5"/>
      <c r="V278" s="5"/>
      <c r="W278" s="5">
        <v>222</v>
      </c>
      <c r="X278" s="5">
        <v>222</v>
      </c>
      <c r="Y278" s="5"/>
      <c r="Z278" s="5">
        <v>666</v>
      </c>
      <c r="AA278" s="5"/>
      <c r="AB278" s="5"/>
      <c r="AC278" s="5"/>
      <c r="AD278" s="5"/>
      <c r="AE278" s="5"/>
      <c r="AF278" s="5"/>
      <c r="AG278" s="61">
        <v>1110</v>
      </c>
      <c r="AH278" s="5"/>
      <c r="AI278" s="61"/>
    </row>
    <row r="279" spans="1:35">
      <c r="A279" s="21" t="s">
        <v>216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>
        <v>1074.5</v>
      </c>
      <c r="N279" s="5">
        <v>1074.5</v>
      </c>
      <c r="O279" s="5"/>
      <c r="P279" s="5"/>
      <c r="T279" s="21" t="s">
        <v>216</v>
      </c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>
        <v>1074.5</v>
      </c>
      <c r="AG279" s="61">
        <v>1074.5</v>
      </c>
      <c r="AH279" s="5"/>
      <c r="AI279" s="61"/>
    </row>
    <row r="280" spans="1:35">
      <c r="A280" s="21" t="s">
        <v>17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>
        <v>900</v>
      </c>
      <c r="N280" s="5">
        <v>900</v>
      </c>
      <c r="O280" s="5"/>
      <c r="P280" s="5"/>
      <c r="T280" s="21" t="s">
        <v>17</v>
      </c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>
        <v>900</v>
      </c>
      <c r="AG280" s="61">
        <v>900</v>
      </c>
      <c r="AH280" s="5"/>
      <c r="AI280" s="61"/>
    </row>
    <row r="281" spans="1:35">
      <c r="A281" s="21" t="s">
        <v>653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>
        <v>504</v>
      </c>
      <c r="P281" s="5">
        <v>504</v>
      </c>
      <c r="T281" s="21" t="s">
        <v>653</v>
      </c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61"/>
      <c r="AH281" s="5">
        <v>504</v>
      </c>
      <c r="AI281" s="61">
        <v>504</v>
      </c>
    </row>
    <row r="282" spans="1:35">
      <c r="A282" s="21" t="s">
        <v>207</v>
      </c>
      <c r="B282" s="5"/>
      <c r="C282" s="5"/>
      <c r="D282" s="5"/>
      <c r="E282" s="5"/>
      <c r="F282" s="5"/>
      <c r="G282" s="5"/>
      <c r="H282" s="5">
        <v>456</v>
      </c>
      <c r="I282" s="5"/>
      <c r="J282" s="5"/>
      <c r="K282" s="5"/>
      <c r="L282" s="5"/>
      <c r="M282" s="5"/>
      <c r="N282" s="5">
        <v>456</v>
      </c>
      <c r="O282" s="5"/>
      <c r="P282" s="5"/>
      <c r="T282" s="21" t="s">
        <v>207</v>
      </c>
      <c r="U282" s="5"/>
      <c r="V282" s="5"/>
      <c r="W282" s="5"/>
      <c r="X282" s="5"/>
      <c r="Y282" s="5"/>
      <c r="Z282" s="5"/>
      <c r="AA282" s="5">
        <v>456</v>
      </c>
      <c r="AB282" s="5"/>
      <c r="AC282" s="5"/>
      <c r="AD282" s="5"/>
      <c r="AE282" s="5"/>
      <c r="AF282" s="5"/>
      <c r="AG282" s="61">
        <v>456</v>
      </c>
      <c r="AH282" s="5"/>
      <c r="AI282" s="61"/>
    </row>
    <row r="283" spans="1:35">
      <c r="A283" s="21" t="s">
        <v>186</v>
      </c>
      <c r="B283" s="5">
        <v>232</v>
      </c>
      <c r="C283" s="5">
        <v>92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>
        <v>324</v>
      </c>
      <c r="O283" s="5"/>
      <c r="P283" s="5"/>
      <c r="T283" s="21" t="s">
        <v>186</v>
      </c>
      <c r="U283" s="5">
        <v>232</v>
      </c>
      <c r="V283" s="5">
        <v>92</v>
      </c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61">
        <v>324</v>
      </c>
      <c r="AH283" s="5"/>
      <c r="AI283" s="61"/>
    </row>
    <row r="284" spans="1:35">
      <c r="A284" s="21" t="s">
        <v>316</v>
      </c>
      <c r="B284" s="5"/>
      <c r="C284" s="5"/>
      <c r="D284" s="5"/>
      <c r="E284" s="5"/>
      <c r="F284" s="5">
        <v>74</v>
      </c>
      <c r="G284" s="5"/>
      <c r="H284" s="5"/>
      <c r="I284" s="5"/>
      <c r="J284" s="5"/>
      <c r="K284" s="5">
        <v>74</v>
      </c>
      <c r="L284" s="5"/>
      <c r="M284" s="5"/>
      <c r="N284" s="5">
        <v>148</v>
      </c>
      <c r="O284" s="5"/>
      <c r="P284" s="5"/>
      <c r="T284" s="21" t="s">
        <v>316</v>
      </c>
      <c r="U284" s="5"/>
      <c r="V284" s="5"/>
      <c r="W284" s="5"/>
      <c r="X284" s="5"/>
      <c r="Y284" s="5">
        <v>74</v>
      </c>
      <c r="Z284" s="5"/>
      <c r="AA284" s="5"/>
      <c r="AB284" s="5"/>
      <c r="AC284" s="5"/>
      <c r="AD284" s="5">
        <v>74</v>
      </c>
      <c r="AE284" s="5"/>
      <c r="AF284" s="5"/>
      <c r="AG284" s="61">
        <v>148</v>
      </c>
      <c r="AH284" s="5"/>
      <c r="AI284" s="61"/>
    </row>
    <row r="285" spans="1:35">
      <c r="A285" s="21" t="s">
        <v>233</v>
      </c>
      <c r="B285" s="5">
        <v>86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>
        <v>86</v>
      </c>
      <c r="O285" s="5"/>
      <c r="P285" s="5"/>
      <c r="T285" s="21" t="s">
        <v>233</v>
      </c>
      <c r="U285" s="5">
        <v>86</v>
      </c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61">
        <v>86</v>
      </c>
      <c r="AH285" s="5"/>
      <c r="AI285" s="61"/>
    </row>
    <row r="286" spans="1:35">
      <c r="A286" s="21" t="s">
        <v>266</v>
      </c>
      <c r="B286" s="5"/>
      <c r="C286" s="5"/>
      <c r="D286" s="5"/>
      <c r="E286" s="5"/>
      <c r="F286" s="5">
        <v>74</v>
      </c>
      <c r="G286" s="5"/>
      <c r="H286" s="5"/>
      <c r="I286" s="5"/>
      <c r="J286" s="5"/>
      <c r="K286" s="5"/>
      <c r="L286" s="5"/>
      <c r="M286" s="5"/>
      <c r="N286" s="5">
        <v>74</v>
      </c>
      <c r="O286" s="5"/>
      <c r="P286" s="5"/>
      <c r="T286" s="21" t="s">
        <v>266</v>
      </c>
      <c r="U286" s="5"/>
      <c r="V286" s="5"/>
      <c r="W286" s="5"/>
      <c r="X286" s="5"/>
      <c r="Y286" s="5">
        <v>74</v>
      </c>
      <c r="Z286" s="5"/>
      <c r="AA286" s="5"/>
      <c r="AB286" s="5"/>
      <c r="AC286" s="5"/>
      <c r="AD286" s="5"/>
      <c r="AE286" s="5"/>
      <c r="AF286" s="5"/>
      <c r="AG286" s="61">
        <v>74</v>
      </c>
      <c r="AH286" s="5"/>
      <c r="AI286" s="61"/>
    </row>
    <row r="287" spans="1:35">
      <c r="A287" s="6" t="s">
        <v>497</v>
      </c>
      <c r="B287" s="5">
        <v>12490</v>
      </c>
      <c r="C287" s="5">
        <v>8571</v>
      </c>
      <c r="D287" s="5">
        <v>6725</v>
      </c>
      <c r="E287" s="5">
        <v>8257</v>
      </c>
      <c r="F287" s="5">
        <v>5534</v>
      </c>
      <c r="G287" s="5">
        <v>11551</v>
      </c>
      <c r="H287" s="5">
        <v>7159</v>
      </c>
      <c r="I287" s="5">
        <v>10770.8</v>
      </c>
      <c r="J287" s="5">
        <v>4447</v>
      </c>
      <c r="K287" s="5">
        <v>4761</v>
      </c>
      <c r="L287" s="5">
        <v>4490</v>
      </c>
      <c r="M287" s="5">
        <v>4369</v>
      </c>
      <c r="N287" s="5">
        <v>89124.800000000003</v>
      </c>
      <c r="O287" s="5">
        <v>3452</v>
      </c>
      <c r="P287" s="5">
        <v>3452</v>
      </c>
      <c r="T287" s="22" t="s">
        <v>497</v>
      </c>
      <c r="U287" s="23">
        <v>12490</v>
      </c>
      <c r="V287" s="23">
        <v>8571</v>
      </c>
      <c r="W287" s="23">
        <v>6725</v>
      </c>
      <c r="X287" s="23">
        <v>8257</v>
      </c>
      <c r="Y287" s="23">
        <v>5534</v>
      </c>
      <c r="Z287" s="23">
        <v>11551</v>
      </c>
      <c r="AA287" s="23">
        <v>7159</v>
      </c>
      <c r="AB287" s="23">
        <v>10770.8</v>
      </c>
      <c r="AC287" s="23">
        <v>4447</v>
      </c>
      <c r="AD287" s="23">
        <v>4761</v>
      </c>
      <c r="AE287" s="23">
        <v>4490</v>
      </c>
      <c r="AF287" s="23">
        <v>4369</v>
      </c>
      <c r="AG287" s="60">
        <v>89124.800000000003</v>
      </c>
      <c r="AH287" s="23">
        <v>3452</v>
      </c>
      <c r="AI287" s="60">
        <v>3452</v>
      </c>
    </row>
    <row r="288" spans="1:35">
      <c r="A288" s="21" t="s">
        <v>220</v>
      </c>
      <c r="B288" s="5">
        <v>8395</v>
      </c>
      <c r="C288" s="5">
        <v>4898</v>
      </c>
      <c r="D288" s="5">
        <v>2114</v>
      </c>
      <c r="E288" s="5">
        <v>4187</v>
      </c>
      <c r="F288" s="5">
        <v>1016</v>
      </c>
      <c r="G288" s="5">
        <v>7993</v>
      </c>
      <c r="H288" s="5">
        <v>5596</v>
      </c>
      <c r="I288" s="5">
        <v>3655</v>
      </c>
      <c r="J288" s="5">
        <v>1550</v>
      </c>
      <c r="K288" s="5">
        <v>1194</v>
      </c>
      <c r="L288" s="5">
        <v>2170</v>
      </c>
      <c r="M288" s="5">
        <v>3630</v>
      </c>
      <c r="N288" s="5">
        <v>46398</v>
      </c>
      <c r="O288" s="5">
        <v>590</v>
      </c>
      <c r="P288" s="5">
        <v>590</v>
      </c>
      <c r="T288" s="21" t="s">
        <v>220</v>
      </c>
      <c r="U288" s="5">
        <v>8395</v>
      </c>
      <c r="V288" s="5">
        <v>4898</v>
      </c>
      <c r="W288" s="5">
        <v>2114</v>
      </c>
      <c r="X288" s="5">
        <v>4187</v>
      </c>
      <c r="Y288" s="5">
        <v>1016</v>
      </c>
      <c r="Z288" s="5">
        <v>7993</v>
      </c>
      <c r="AA288" s="5">
        <v>5596</v>
      </c>
      <c r="AB288" s="5">
        <v>3655</v>
      </c>
      <c r="AC288" s="5">
        <v>1550</v>
      </c>
      <c r="AD288" s="5">
        <v>1194</v>
      </c>
      <c r="AE288" s="5">
        <v>2170</v>
      </c>
      <c r="AF288" s="5">
        <v>3630</v>
      </c>
      <c r="AG288" s="61">
        <v>46398</v>
      </c>
      <c r="AH288" s="5">
        <v>590</v>
      </c>
      <c r="AI288" s="61">
        <v>590</v>
      </c>
    </row>
    <row r="289" spans="1:35">
      <c r="A289" s="21" t="s">
        <v>121</v>
      </c>
      <c r="B289" s="5">
        <v>2698</v>
      </c>
      <c r="C289" s="5">
        <v>2305</v>
      </c>
      <c r="D289" s="5">
        <v>3680</v>
      </c>
      <c r="E289" s="5">
        <v>3654</v>
      </c>
      <c r="F289" s="5">
        <v>4518</v>
      </c>
      <c r="G289" s="5">
        <v>2331</v>
      </c>
      <c r="H289" s="5">
        <v>1185</v>
      </c>
      <c r="I289" s="5">
        <v>2092.8000000000002</v>
      </c>
      <c r="J289" s="5">
        <v>2897</v>
      </c>
      <c r="K289" s="5">
        <v>2328</v>
      </c>
      <c r="L289" s="5">
        <v>351</v>
      </c>
      <c r="M289" s="5">
        <v>739</v>
      </c>
      <c r="N289" s="5">
        <v>28778.799999999999</v>
      </c>
      <c r="O289" s="5">
        <v>1804</v>
      </c>
      <c r="P289" s="5">
        <v>1804</v>
      </c>
      <c r="T289" s="21" t="s">
        <v>121</v>
      </c>
      <c r="U289" s="5">
        <v>2698</v>
      </c>
      <c r="V289" s="5">
        <v>2305</v>
      </c>
      <c r="W289" s="5">
        <v>3680</v>
      </c>
      <c r="X289" s="5">
        <v>3654</v>
      </c>
      <c r="Y289" s="5">
        <v>4518</v>
      </c>
      <c r="Z289" s="5">
        <v>2331</v>
      </c>
      <c r="AA289" s="5">
        <v>1185</v>
      </c>
      <c r="AB289" s="5">
        <v>2092.8000000000002</v>
      </c>
      <c r="AC289" s="5">
        <v>2897</v>
      </c>
      <c r="AD289" s="5">
        <v>2328</v>
      </c>
      <c r="AE289" s="5">
        <v>351</v>
      </c>
      <c r="AF289" s="5">
        <v>739</v>
      </c>
      <c r="AG289" s="61">
        <v>28778.799999999999</v>
      </c>
      <c r="AH289" s="5">
        <v>1804</v>
      </c>
      <c r="AI289" s="61">
        <v>1804</v>
      </c>
    </row>
    <row r="290" spans="1:35">
      <c r="A290" s="21" t="s">
        <v>93</v>
      </c>
      <c r="B290" s="5">
        <v>915</v>
      </c>
      <c r="C290" s="5">
        <v>400</v>
      </c>
      <c r="D290" s="5">
        <v>547</v>
      </c>
      <c r="E290" s="5"/>
      <c r="F290" s="5"/>
      <c r="G290" s="5"/>
      <c r="H290" s="5"/>
      <c r="I290" s="5"/>
      <c r="J290" s="5"/>
      <c r="K290" s="5">
        <v>409</v>
      </c>
      <c r="L290" s="5">
        <v>875</v>
      </c>
      <c r="M290" s="5"/>
      <c r="N290" s="5">
        <v>3146</v>
      </c>
      <c r="O290" s="5">
        <v>924</v>
      </c>
      <c r="P290" s="5">
        <v>924</v>
      </c>
      <c r="T290" s="21" t="s">
        <v>93</v>
      </c>
      <c r="U290" s="5">
        <v>915</v>
      </c>
      <c r="V290" s="5">
        <v>400</v>
      </c>
      <c r="W290" s="5">
        <v>547</v>
      </c>
      <c r="X290" s="5"/>
      <c r="Y290" s="5"/>
      <c r="Z290" s="5"/>
      <c r="AA290" s="5"/>
      <c r="AB290" s="5"/>
      <c r="AC290" s="5"/>
      <c r="AD290" s="5">
        <v>409</v>
      </c>
      <c r="AE290" s="5">
        <v>875</v>
      </c>
      <c r="AF290" s="5"/>
      <c r="AG290" s="61">
        <v>3146</v>
      </c>
      <c r="AH290" s="5">
        <v>924</v>
      </c>
      <c r="AI290" s="61">
        <v>924</v>
      </c>
    </row>
    <row r="291" spans="1:35">
      <c r="A291" s="21" t="s">
        <v>113</v>
      </c>
      <c r="B291" s="5"/>
      <c r="C291" s="5"/>
      <c r="D291" s="5">
        <v>384</v>
      </c>
      <c r="E291" s="5"/>
      <c r="F291" s="5"/>
      <c r="G291" s="5">
        <v>768</v>
      </c>
      <c r="H291" s="5"/>
      <c r="I291" s="5">
        <v>1963</v>
      </c>
      <c r="J291" s="5"/>
      <c r="K291" s="5"/>
      <c r="L291" s="5"/>
      <c r="M291" s="5"/>
      <c r="N291" s="5">
        <v>3115</v>
      </c>
      <c r="O291" s="5"/>
      <c r="P291" s="5"/>
      <c r="T291" s="21" t="s">
        <v>113</v>
      </c>
      <c r="U291" s="5"/>
      <c r="V291" s="5"/>
      <c r="W291" s="5">
        <v>384</v>
      </c>
      <c r="X291" s="5"/>
      <c r="Y291" s="5"/>
      <c r="Z291" s="5">
        <v>768</v>
      </c>
      <c r="AA291" s="5"/>
      <c r="AB291" s="5">
        <v>1963</v>
      </c>
      <c r="AC291" s="5"/>
      <c r="AD291" s="5"/>
      <c r="AE291" s="5"/>
      <c r="AF291" s="5"/>
      <c r="AG291" s="61">
        <v>3115</v>
      </c>
      <c r="AH291" s="5"/>
      <c r="AI291" s="61"/>
    </row>
    <row r="292" spans="1:35">
      <c r="A292" s="21" t="s">
        <v>17</v>
      </c>
      <c r="B292" s="5"/>
      <c r="C292" s="5"/>
      <c r="D292" s="5"/>
      <c r="E292" s="5"/>
      <c r="F292" s="5"/>
      <c r="G292" s="5"/>
      <c r="H292" s="5"/>
      <c r="I292" s="5">
        <v>3060</v>
      </c>
      <c r="J292" s="5"/>
      <c r="K292" s="5"/>
      <c r="L292" s="5"/>
      <c r="M292" s="5"/>
      <c r="N292" s="5">
        <v>3060</v>
      </c>
      <c r="O292" s="5"/>
      <c r="P292" s="5"/>
      <c r="T292" s="21" t="s">
        <v>17</v>
      </c>
      <c r="U292" s="5"/>
      <c r="V292" s="5"/>
      <c r="W292" s="5"/>
      <c r="X292" s="5"/>
      <c r="Y292" s="5"/>
      <c r="Z292" s="5"/>
      <c r="AA292" s="5"/>
      <c r="AB292" s="5">
        <v>3060</v>
      </c>
      <c r="AC292" s="5"/>
      <c r="AD292" s="5"/>
      <c r="AE292" s="5"/>
      <c r="AF292" s="5"/>
      <c r="AG292" s="61">
        <v>3060</v>
      </c>
      <c r="AH292" s="5"/>
      <c r="AI292" s="61"/>
    </row>
    <row r="293" spans="1:35">
      <c r="A293" s="21" t="s">
        <v>316</v>
      </c>
      <c r="B293" s="5">
        <v>348</v>
      </c>
      <c r="C293" s="5"/>
      <c r="D293" s="5"/>
      <c r="E293" s="5"/>
      <c r="F293" s="5"/>
      <c r="G293" s="5"/>
      <c r="H293" s="5"/>
      <c r="I293" s="5"/>
      <c r="J293" s="5"/>
      <c r="K293" s="5">
        <v>696</v>
      </c>
      <c r="L293" s="5">
        <v>1094</v>
      </c>
      <c r="M293" s="5"/>
      <c r="N293" s="5">
        <v>2138</v>
      </c>
      <c r="O293" s="5"/>
      <c r="P293" s="5"/>
      <c r="T293" s="21" t="s">
        <v>316</v>
      </c>
      <c r="U293" s="5">
        <v>348</v>
      </c>
      <c r="V293" s="5"/>
      <c r="W293" s="5"/>
      <c r="X293" s="5"/>
      <c r="Y293" s="5"/>
      <c r="Z293" s="5"/>
      <c r="AA293" s="5"/>
      <c r="AB293" s="5"/>
      <c r="AC293" s="5"/>
      <c r="AD293" s="5">
        <v>696</v>
      </c>
      <c r="AE293" s="5">
        <v>1094</v>
      </c>
      <c r="AF293" s="5"/>
      <c r="AG293" s="61">
        <v>2138</v>
      </c>
      <c r="AH293" s="5"/>
      <c r="AI293" s="61"/>
    </row>
    <row r="294" spans="1:35">
      <c r="A294" s="21" t="s">
        <v>97</v>
      </c>
      <c r="B294" s="5">
        <v>134</v>
      </c>
      <c r="C294" s="5">
        <v>476</v>
      </c>
      <c r="D294" s="5"/>
      <c r="E294" s="5"/>
      <c r="F294" s="5"/>
      <c r="G294" s="5">
        <v>134</v>
      </c>
      <c r="H294" s="5"/>
      <c r="I294" s="5"/>
      <c r="J294" s="5"/>
      <c r="K294" s="5">
        <v>134</v>
      </c>
      <c r="L294" s="5"/>
      <c r="M294" s="5"/>
      <c r="N294" s="5">
        <v>878</v>
      </c>
      <c r="O294" s="5">
        <v>134</v>
      </c>
      <c r="P294" s="5">
        <v>134</v>
      </c>
      <c r="T294" s="21" t="s">
        <v>97</v>
      </c>
      <c r="U294" s="5">
        <v>134</v>
      </c>
      <c r="V294" s="5">
        <v>476</v>
      </c>
      <c r="W294" s="5"/>
      <c r="X294" s="5"/>
      <c r="Y294" s="5"/>
      <c r="Z294" s="5">
        <v>134</v>
      </c>
      <c r="AA294" s="5"/>
      <c r="AB294" s="5"/>
      <c r="AC294" s="5"/>
      <c r="AD294" s="5">
        <v>134</v>
      </c>
      <c r="AE294" s="5"/>
      <c r="AF294" s="5"/>
      <c r="AG294" s="61">
        <v>878</v>
      </c>
      <c r="AH294" s="5">
        <v>134</v>
      </c>
      <c r="AI294" s="61">
        <v>134</v>
      </c>
    </row>
    <row r="295" spans="1:35">
      <c r="A295" s="21" t="s">
        <v>186</v>
      </c>
      <c r="B295" s="5"/>
      <c r="C295" s="5">
        <v>492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>
        <v>492</v>
      </c>
      <c r="O295" s="5"/>
      <c r="P295" s="5"/>
      <c r="T295" s="21" t="s">
        <v>186</v>
      </c>
      <c r="U295" s="5"/>
      <c r="V295" s="5">
        <v>492</v>
      </c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61">
        <v>492</v>
      </c>
      <c r="AH295" s="5"/>
      <c r="AI295" s="61"/>
    </row>
    <row r="296" spans="1:35">
      <c r="A296" s="21" t="s">
        <v>331</v>
      </c>
      <c r="B296" s="5"/>
      <c r="C296" s="5"/>
      <c r="D296" s="5"/>
      <c r="E296" s="5">
        <v>416</v>
      </c>
      <c r="F296" s="5"/>
      <c r="G296" s="5"/>
      <c r="H296" s="5"/>
      <c r="I296" s="5"/>
      <c r="J296" s="5"/>
      <c r="K296" s="5"/>
      <c r="L296" s="5"/>
      <c r="M296" s="5"/>
      <c r="N296" s="5">
        <v>416</v>
      </c>
      <c r="O296" s="5"/>
      <c r="P296" s="5"/>
      <c r="T296" s="21" t="s">
        <v>331</v>
      </c>
      <c r="U296" s="5"/>
      <c r="V296" s="5"/>
      <c r="W296" s="5"/>
      <c r="X296" s="5">
        <v>416</v>
      </c>
      <c r="Y296" s="5"/>
      <c r="Z296" s="5"/>
      <c r="AA296" s="5"/>
      <c r="AB296" s="5"/>
      <c r="AC296" s="5"/>
      <c r="AD296" s="5"/>
      <c r="AE296" s="5"/>
      <c r="AF296" s="5"/>
      <c r="AG296" s="61">
        <v>416</v>
      </c>
      <c r="AH296" s="5"/>
      <c r="AI296" s="61"/>
    </row>
    <row r="297" spans="1:35">
      <c r="A297" s="21" t="s">
        <v>30</v>
      </c>
      <c r="B297" s="5"/>
      <c r="C297" s="5"/>
      <c r="D297" s="5"/>
      <c r="E297" s="5"/>
      <c r="F297" s="5"/>
      <c r="G297" s="5"/>
      <c r="H297" s="5">
        <v>378</v>
      </c>
      <c r="I297" s="5"/>
      <c r="J297" s="5"/>
      <c r="K297" s="5"/>
      <c r="L297" s="5"/>
      <c r="M297" s="5"/>
      <c r="N297" s="5">
        <v>378</v>
      </c>
      <c r="O297" s="5"/>
      <c r="P297" s="5"/>
      <c r="T297" s="21" t="s">
        <v>30</v>
      </c>
      <c r="U297" s="5"/>
      <c r="V297" s="5"/>
      <c r="W297" s="5"/>
      <c r="X297" s="5"/>
      <c r="Y297" s="5"/>
      <c r="Z297" s="5"/>
      <c r="AA297" s="5">
        <v>378</v>
      </c>
      <c r="AB297" s="5"/>
      <c r="AC297" s="5"/>
      <c r="AD297" s="5"/>
      <c r="AE297" s="5"/>
      <c r="AF297" s="5"/>
      <c r="AG297" s="61">
        <v>378</v>
      </c>
      <c r="AH297" s="5"/>
      <c r="AI297" s="61"/>
    </row>
    <row r="298" spans="1:35">
      <c r="A298" s="21" t="s">
        <v>107</v>
      </c>
      <c r="B298" s="5"/>
      <c r="C298" s="5"/>
      <c r="D298" s="5"/>
      <c r="E298" s="5"/>
      <c r="F298" s="5"/>
      <c r="G298" s="5">
        <v>325</v>
      </c>
      <c r="H298" s="5"/>
      <c r="I298" s="5"/>
      <c r="J298" s="5"/>
      <c r="K298" s="5"/>
      <c r="L298" s="5"/>
      <c r="M298" s="5"/>
      <c r="N298" s="5">
        <v>325</v>
      </c>
      <c r="O298" s="5"/>
      <c r="P298" s="5"/>
      <c r="T298" s="21" t="s">
        <v>107</v>
      </c>
      <c r="U298" s="5"/>
      <c r="V298" s="5"/>
      <c r="W298" s="5"/>
      <c r="X298" s="5"/>
      <c r="Y298" s="5"/>
      <c r="Z298" s="5">
        <v>325</v>
      </c>
      <c r="AA298" s="5"/>
      <c r="AB298" s="5"/>
      <c r="AC298" s="5"/>
      <c r="AD298" s="5"/>
      <c r="AE298" s="5"/>
      <c r="AF298" s="5"/>
      <c r="AG298" s="61">
        <v>325</v>
      </c>
      <c r="AH298" s="5"/>
      <c r="AI298" s="61"/>
    </row>
    <row r="299" spans="1:35">
      <c r="A299" s="6" t="s">
        <v>493</v>
      </c>
      <c r="B299" s="5">
        <v>3472</v>
      </c>
      <c r="C299" s="5">
        <v>1130</v>
      </c>
      <c r="D299" s="5">
        <v>972</v>
      </c>
      <c r="E299" s="5"/>
      <c r="F299" s="5">
        <v>306</v>
      </c>
      <c r="G299" s="5">
        <v>558</v>
      </c>
      <c r="H299" s="5">
        <v>833</v>
      </c>
      <c r="I299" s="5">
        <v>335</v>
      </c>
      <c r="J299" s="5">
        <v>1652</v>
      </c>
      <c r="K299" s="5">
        <v>2110</v>
      </c>
      <c r="L299" s="5">
        <v>1349</v>
      </c>
      <c r="M299" s="5">
        <v>1685</v>
      </c>
      <c r="N299" s="5">
        <v>14402</v>
      </c>
      <c r="O299" s="5">
        <v>206</v>
      </c>
      <c r="P299" s="5">
        <v>206</v>
      </c>
      <c r="T299" s="22" t="s">
        <v>493</v>
      </c>
      <c r="U299" s="23">
        <v>3472</v>
      </c>
      <c r="V299" s="23">
        <v>1130</v>
      </c>
      <c r="W299" s="23">
        <v>972</v>
      </c>
      <c r="X299" s="23"/>
      <c r="Y299" s="23">
        <v>306</v>
      </c>
      <c r="Z299" s="23">
        <v>558</v>
      </c>
      <c r="AA299" s="23">
        <v>833</v>
      </c>
      <c r="AB299" s="23">
        <v>335</v>
      </c>
      <c r="AC299" s="23">
        <v>1652</v>
      </c>
      <c r="AD299" s="23">
        <v>2110</v>
      </c>
      <c r="AE299" s="23">
        <v>1349</v>
      </c>
      <c r="AF299" s="23">
        <v>1685</v>
      </c>
      <c r="AG299" s="60">
        <v>14402</v>
      </c>
      <c r="AH299" s="23">
        <v>206</v>
      </c>
      <c r="AI299" s="60">
        <v>206</v>
      </c>
    </row>
    <row r="300" spans="1:35">
      <c r="A300" s="21" t="s">
        <v>121</v>
      </c>
      <c r="B300" s="5">
        <v>1328</v>
      </c>
      <c r="C300" s="5"/>
      <c r="D300" s="5">
        <v>637</v>
      </c>
      <c r="E300" s="5"/>
      <c r="F300" s="5">
        <v>306</v>
      </c>
      <c r="G300" s="5"/>
      <c r="H300" s="5"/>
      <c r="I300" s="5"/>
      <c r="J300" s="5">
        <v>1119</v>
      </c>
      <c r="K300" s="5">
        <v>875</v>
      </c>
      <c r="L300" s="5">
        <v>899</v>
      </c>
      <c r="M300" s="5">
        <v>335</v>
      </c>
      <c r="N300" s="5">
        <v>5499</v>
      </c>
      <c r="O300" s="5">
        <v>206</v>
      </c>
      <c r="P300" s="5">
        <v>206</v>
      </c>
      <c r="T300" s="21" t="s">
        <v>121</v>
      </c>
      <c r="U300" s="5">
        <v>1328</v>
      </c>
      <c r="V300" s="5"/>
      <c r="W300" s="5">
        <v>637</v>
      </c>
      <c r="X300" s="5"/>
      <c r="Y300" s="5">
        <v>306</v>
      </c>
      <c r="Z300" s="5"/>
      <c r="AA300" s="5"/>
      <c r="AB300" s="5"/>
      <c r="AC300" s="5">
        <v>1119</v>
      </c>
      <c r="AD300" s="5">
        <v>875</v>
      </c>
      <c r="AE300" s="5">
        <v>899</v>
      </c>
      <c r="AF300" s="5">
        <v>335</v>
      </c>
      <c r="AG300" s="61">
        <v>5499</v>
      </c>
      <c r="AH300" s="5">
        <v>206</v>
      </c>
      <c r="AI300" s="61">
        <v>206</v>
      </c>
    </row>
    <row r="301" spans="1:35">
      <c r="A301" s="21" t="s">
        <v>220</v>
      </c>
      <c r="B301" s="5">
        <v>1188</v>
      </c>
      <c r="C301" s="5"/>
      <c r="D301" s="5"/>
      <c r="E301" s="5"/>
      <c r="F301" s="5"/>
      <c r="G301" s="5"/>
      <c r="H301" s="5">
        <v>700</v>
      </c>
      <c r="I301" s="5"/>
      <c r="J301" s="5"/>
      <c r="K301" s="5">
        <v>1235</v>
      </c>
      <c r="L301" s="5"/>
      <c r="M301" s="5"/>
      <c r="N301" s="5">
        <v>3123</v>
      </c>
      <c r="O301" s="5"/>
      <c r="P301" s="5"/>
      <c r="T301" s="21" t="s">
        <v>220</v>
      </c>
      <c r="U301" s="5">
        <v>1188</v>
      </c>
      <c r="V301" s="5"/>
      <c r="W301" s="5"/>
      <c r="X301" s="5"/>
      <c r="Y301" s="5"/>
      <c r="Z301" s="5"/>
      <c r="AA301" s="5">
        <v>700</v>
      </c>
      <c r="AB301" s="5"/>
      <c r="AC301" s="5"/>
      <c r="AD301" s="5">
        <v>1235</v>
      </c>
      <c r="AE301" s="5"/>
      <c r="AF301" s="5"/>
      <c r="AG301" s="61">
        <v>3123</v>
      </c>
      <c r="AH301" s="5"/>
      <c r="AI301" s="61"/>
    </row>
    <row r="302" spans="1:35">
      <c r="A302" s="21" t="s">
        <v>93</v>
      </c>
      <c r="B302" s="5">
        <v>494</v>
      </c>
      <c r="C302" s="5">
        <v>207</v>
      </c>
      <c r="D302" s="5">
        <v>335</v>
      </c>
      <c r="E302" s="5"/>
      <c r="F302" s="5"/>
      <c r="G302" s="5"/>
      <c r="H302" s="5">
        <v>133</v>
      </c>
      <c r="I302" s="5">
        <v>335</v>
      </c>
      <c r="J302" s="5">
        <v>533</v>
      </c>
      <c r="K302" s="5"/>
      <c r="L302" s="5">
        <v>450</v>
      </c>
      <c r="M302" s="5"/>
      <c r="N302" s="5">
        <v>2487</v>
      </c>
      <c r="O302" s="5"/>
      <c r="P302" s="5"/>
      <c r="T302" s="21" t="s">
        <v>93</v>
      </c>
      <c r="U302" s="5">
        <v>494</v>
      </c>
      <c r="V302" s="5">
        <v>207</v>
      </c>
      <c r="W302" s="5">
        <v>335</v>
      </c>
      <c r="X302" s="5"/>
      <c r="Y302" s="5"/>
      <c r="Z302" s="5"/>
      <c r="AA302" s="5">
        <v>133</v>
      </c>
      <c r="AB302" s="5">
        <v>335</v>
      </c>
      <c r="AC302" s="5">
        <v>533</v>
      </c>
      <c r="AD302" s="5"/>
      <c r="AE302" s="5">
        <v>450</v>
      </c>
      <c r="AF302" s="5"/>
      <c r="AG302" s="61">
        <v>2487</v>
      </c>
      <c r="AH302" s="5"/>
      <c r="AI302" s="61"/>
    </row>
    <row r="303" spans="1:35">
      <c r="A303" s="21" t="s">
        <v>316</v>
      </c>
      <c r="B303" s="5">
        <v>462</v>
      </c>
      <c r="C303" s="5">
        <v>923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>
        <v>1385</v>
      </c>
      <c r="O303" s="5"/>
      <c r="P303" s="5"/>
      <c r="T303" s="21" t="s">
        <v>316</v>
      </c>
      <c r="U303" s="5">
        <v>462</v>
      </c>
      <c r="V303" s="5">
        <v>923</v>
      </c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61">
        <v>1385</v>
      </c>
      <c r="AH303" s="5"/>
      <c r="AI303" s="61"/>
    </row>
    <row r="304" spans="1:35">
      <c r="A304" s="21" t="s">
        <v>285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>
        <v>1350</v>
      </c>
      <c r="N304" s="5">
        <v>1350</v>
      </c>
      <c r="O304" s="5"/>
      <c r="P304" s="5"/>
      <c r="T304" s="21" t="s">
        <v>285</v>
      </c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>
        <v>1350</v>
      </c>
      <c r="AG304" s="61">
        <v>1350</v>
      </c>
      <c r="AH304" s="5"/>
      <c r="AI304" s="61"/>
    </row>
    <row r="305" spans="1:35">
      <c r="A305" s="21" t="s">
        <v>279</v>
      </c>
      <c r="B305" s="5"/>
      <c r="C305" s="5"/>
      <c r="D305" s="5"/>
      <c r="E305" s="5"/>
      <c r="F305" s="5"/>
      <c r="G305" s="5">
        <v>558</v>
      </c>
      <c r="H305" s="5"/>
      <c r="I305" s="5"/>
      <c r="J305" s="5"/>
      <c r="K305" s="5"/>
      <c r="L305" s="5"/>
      <c r="M305" s="5"/>
      <c r="N305" s="5">
        <v>558</v>
      </c>
      <c r="O305" s="5"/>
      <c r="P305" s="5"/>
      <c r="T305" s="21" t="s">
        <v>279</v>
      </c>
      <c r="U305" s="5"/>
      <c r="V305" s="5"/>
      <c r="W305" s="5"/>
      <c r="X305" s="5"/>
      <c r="Y305" s="5"/>
      <c r="Z305" s="5">
        <v>558</v>
      </c>
      <c r="AA305" s="5"/>
      <c r="AB305" s="5"/>
      <c r="AC305" s="5"/>
      <c r="AD305" s="5"/>
      <c r="AE305" s="5"/>
      <c r="AF305" s="5"/>
      <c r="AG305" s="61">
        <v>558</v>
      </c>
      <c r="AH305" s="5"/>
      <c r="AI305" s="61"/>
    </row>
    <row r="306" spans="1:35">
      <c r="A306" s="6" t="s">
        <v>510</v>
      </c>
      <c r="B306" s="5"/>
      <c r="C306" s="5">
        <v>887.58</v>
      </c>
      <c r="D306" s="5">
        <v>392</v>
      </c>
      <c r="E306" s="5">
        <v>490</v>
      </c>
      <c r="F306" s="5">
        <v>122</v>
      </c>
      <c r="G306" s="5">
        <v>1160</v>
      </c>
      <c r="H306" s="5">
        <v>579</v>
      </c>
      <c r="I306" s="5">
        <v>450</v>
      </c>
      <c r="J306" s="5">
        <v>440</v>
      </c>
      <c r="K306" s="5"/>
      <c r="L306" s="5"/>
      <c r="M306" s="5"/>
      <c r="N306" s="5">
        <v>4520.58</v>
      </c>
      <c r="O306" s="5"/>
      <c r="P306" s="5"/>
      <c r="T306" s="22" t="s">
        <v>510</v>
      </c>
      <c r="U306" s="23"/>
      <c r="V306" s="23">
        <v>887.58</v>
      </c>
      <c r="W306" s="23">
        <v>392</v>
      </c>
      <c r="X306" s="23">
        <v>490</v>
      </c>
      <c r="Y306" s="23">
        <v>122</v>
      </c>
      <c r="Z306" s="23">
        <v>1160</v>
      </c>
      <c r="AA306" s="23">
        <v>579</v>
      </c>
      <c r="AB306" s="23">
        <v>450</v>
      </c>
      <c r="AC306" s="23">
        <v>440</v>
      </c>
      <c r="AD306" s="23"/>
      <c r="AE306" s="23"/>
      <c r="AF306" s="23"/>
      <c r="AG306" s="60">
        <v>4520.58</v>
      </c>
      <c r="AH306" s="23"/>
      <c r="AI306" s="60"/>
    </row>
    <row r="307" spans="1:35">
      <c r="A307" s="21" t="s">
        <v>121</v>
      </c>
      <c r="B307" s="5"/>
      <c r="C307" s="5">
        <v>887.58</v>
      </c>
      <c r="D307" s="5">
        <v>392</v>
      </c>
      <c r="E307" s="5"/>
      <c r="F307" s="5">
        <v>122</v>
      </c>
      <c r="G307" s="5"/>
      <c r="H307" s="5">
        <v>579</v>
      </c>
      <c r="I307" s="5"/>
      <c r="J307" s="5">
        <v>183</v>
      </c>
      <c r="K307" s="5"/>
      <c r="L307" s="5"/>
      <c r="M307" s="5"/>
      <c r="N307" s="5">
        <v>2163.58</v>
      </c>
      <c r="O307" s="5"/>
      <c r="P307" s="5"/>
      <c r="T307" s="21" t="s">
        <v>121</v>
      </c>
      <c r="U307" s="5"/>
      <c r="V307" s="5">
        <v>887.58</v>
      </c>
      <c r="W307" s="5">
        <v>392</v>
      </c>
      <c r="X307" s="5"/>
      <c r="Y307" s="5">
        <v>122</v>
      </c>
      <c r="Z307" s="5"/>
      <c r="AA307" s="5">
        <v>579</v>
      </c>
      <c r="AB307" s="5"/>
      <c r="AC307" s="5">
        <v>183</v>
      </c>
      <c r="AD307" s="5"/>
      <c r="AE307" s="5"/>
      <c r="AF307" s="5"/>
      <c r="AG307" s="61">
        <v>2163.58</v>
      </c>
      <c r="AH307" s="5"/>
      <c r="AI307" s="61"/>
    </row>
    <row r="308" spans="1:35">
      <c r="A308" s="21" t="s">
        <v>220</v>
      </c>
      <c r="B308" s="5"/>
      <c r="C308" s="5"/>
      <c r="D308" s="5"/>
      <c r="E308" s="5"/>
      <c r="F308" s="5"/>
      <c r="G308" s="5">
        <v>350</v>
      </c>
      <c r="H308" s="5"/>
      <c r="I308" s="5">
        <v>450</v>
      </c>
      <c r="J308" s="5">
        <v>257</v>
      </c>
      <c r="K308" s="5"/>
      <c r="L308" s="5"/>
      <c r="M308" s="5"/>
      <c r="N308" s="5">
        <v>1057</v>
      </c>
      <c r="O308" s="5"/>
      <c r="P308" s="5"/>
      <c r="T308" s="21" t="s">
        <v>220</v>
      </c>
      <c r="U308" s="5"/>
      <c r="V308" s="5"/>
      <c r="W308" s="5"/>
      <c r="X308" s="5"/>
      <c r="Y308" s="5"/>
      <c r="Z308" s="5">
        <v>350</v>
      </c>
      <c r="AA308" s="5"/>
      <c r="AB308" s="5">
        <v>450</v>
      </c>
      <c r="AC308" s="5">
        <v>257</v>
      </c>
      <c r="AD308" s="5"/>
      <c r="AE308" s="5"/>
      <c r="AF308" s="5"/>
      <c r="AG308" s="61">
        <v>1057</v>
      </c>
      <c r="AH308" s="5"/>
      <c r="AI308" s="61"/>
    </row>
    <row r="309" spans="1:35">
      <c r="A309" s="21" t="s">
        <v>279</v>
      </c>
      <c r="B309" s="5"/>
      <c r="C309" s="5"/>
      <c r="D309" s="5"/>
      <c r="E309" s="5"/>
      <c r="F309" s="5"/>
      <c r="G309" s="5">
        <v>810</v>
      </c>
      <c r="H309" s="5"/>
      <c r="I309" s="5"/>
      <c r="J309" s="5"/>
      <c r="K309" s="5"/>
      <c r="L309" s="5"/>
      <c r="M309" s="5"/>
      <c r="N309" s="5">
        <v>810</v>
      </c>
      <c r="O309" s="5"/>
      <c r="P309" s="5"/>
      <c r="T309" s="21" t="s">
        <v>279</v>
      </c>
      <c r="U309" s="5"/>
      <c r="V309" s="5"/>
      <c r="W309" s="5"/>
      <c r="X309" s="5"/>
      <c r="Y309" s="5"/>
      <c r="Z309" s="5">
        <v>810</v>
      </c>
      <c r="AA309" s="5"/>
      <c r="AB309" s="5"/>
      <c r="AC309" s="5"/>
      <c r="AD309" s="5"/>
      <c r="AE309" s="5"/>
      <c r="AF309" s="5"/>
      <c r="AG309" s="61">
        <v>810</v>
      </c>
      <c r="AH309" s="5"/>
      <c r="AI309" s="61"/>
    </row>
    <row r="310" spans="1:35">
      <c r="A310" s="21" t="s">
        <v>93</v>
      </c>
      <c r="B310" s="5"/>
      <c r="C310" s="5"/>
      <c r="D310" s="5"/>
      <c r="E310" s="5">
        <v>490</v>
      </c>
      <c r="F310" s="5"/>
      <c r="G310" s="5"/>
      <c r="H310" s="5"/>
      <c r="I310" s="5"/>
      <c r="J310" s="5"/>
      <c r="K310" s="5"/>
      <c r="L310" s="5"/>
      <c r="M310" s="5"/>
      <c r="N310" s="5">
        <v>490</v>
      </c>
      <c r="O310" s="5"/>
      <c r="P310" s="5"/>
      <c r="T310" s="21" t="s">
        <v>93</v>
      </c>
      <c r="U310" s="5"/>
      <c r="V310" s="5"/>
      <c r="W310" s="5"/>
      <c r="X310" s="5">
        <v>490</v>
      </c>
      <c r="Y310" s="5"/>
      <c r="Z310" s="5"/>
      <c r="AA310" s="5"/>
      <c r="AB310" s="5"/>
      <c r="AC310" s="5"/>
      <c r="AD310" s="5"/>
      <c r="AE310" s="5"/>
      <c r="AF310" s="5"/>
      <c r="AG310" s="61">
        <v>490</v>
      </c>
      <c r="AH310" s="5"/>
      <c r="AI310" s="61"/>
    </row>
    <row r="311" spans="1:35">
      <c r="A311" s="6" t="s">
        <v>511</v>
      </c>
      <c r="B311" s="5">
        <v>872</v>
      </c>
      <c r="C311" s="5">
        <v>1568.54</v>
      </c>
      <c r="D311" s="5">
        <v>1896</v>
      </c>
      <c r="E311" s="5">
        <v>761</v>
      </c>
      <c r="F311" s="5">
        <v>929</v>
      </c>
      <c r="G311" s="5">
        <v>332</v>
      </c>
      <c r="H311" s="5">
        <v>840</v>
      </c>
      <c r="I311" s="5">
        <v>1140.56</v>
      </c>
      <c r="J311" s="5">
        <v>730</v>
      </c>
      <c r="K311" s="5">
        <v>813</v>
      </c>
      <c r="L311" s="5">
        <v>157</v>
      </c>
      <c r="M311" s="5"/>
      <c r="N311" s="5">
        <v>10039.1</v>
      </c>
      <c r="O311" s="5">
        <v>1218</v>
      </c>
      <c r="P311" s="5">
        <v>1218</v>
      </c>
      <c r="T311" s="22" t="s">
        <v>511</v>
      </c>
      <c r="U311" s="23">
        <v>872</v>
      </c>
      <c r="V311" s="23">
        <v>1568.54</v>
      </c>
      <c r="W311" s="23">
        <v>1896</v>
      </c>
      <c r="X311" s="23">
        <v>761</v>
      </c>
      <c r="Y311" s="23">
        <v>929</v>
      </c>
      <c r="Z311" s="23">
        <v>332</v>
      </c>
      <c r="AA311" s="23">
        <v>840</v>
      </c>
      <c r="AB311" s="23">
        <v>1140.56</v>
      </c>
      <c r="AC311" s="23">
        <v>730</v>
      </c>
      <c r="AD311" s="23">
        <v>813</v>
      </c>
      <c r="AE311" s="23">
        <v>157</v>
      </c>
      <c r="AF311" s="23"/>
      <c r="AG311" s="60">
        <v>10039.1</v>
      </c>
      <c r="AH311" s="23">
        <v>1218</v>
      </c>
      <c r="AI311" s="60">
        <v>1218</v>
      </c>
    </row>
    <row r="312" spans="1:35">
      <c r="A312" s="21" t="s">
        <v>220</v>
      </c>
      <c r="B312" s="5">
        <v>561</v>
      </c>
      <c r="C312" s="5">
        <v>400</v>
      </c>
      <c r="D312" s="5">
        <v>450</v>
      </c>
      <c r="E312" s="5">
        <v>450</v>
      </c>
      <c r="F312" s="5">
        <v>929</v>
      </c>
      <c r="G312" s="5"/>
      <c r="H312" s="5">
        <v>350</v>
      </c>
      <c r="I312" s="5">
        <v>249</v>
      </c>
      <c r="J312" s="5">
        <v>253</v>
      </c>
      <c r="K312" s="5"/>
      <c r="L312" s="5"/>
      <c r="M312" s="5"/>
      <c r="N312" s="5">
        <v>3642</v>
      </c>
      <c r="O312" s="5"/>
      <c r="P312" s="5"/>
      <c r="T312" s="21" t="s">
        <v>220</v>
      </c>
      <c r="U312" s="5">
        <v>561</v>
      </c>
      <c r="V312" s="5">
        <v>400</v>
      </c>
      <c r="W312" s="5">
        <v>450</v>
      </c>
      <c r="X312" s="5">
        <v>450</v>
      </c>
      <c r="Y312" s="5">
        <v>929</v>
      </c>
      <c r="Z312" s="5"/>
      <c r="AA312" s="5">
        <v>350</v>
      </c>
      <c r="AB312" s="5">
        <v>249</v>
      </c>
      <c r="AC312" s="5">
        <v>253</v>
      </c>
      <c r="AD312" s="5"/>
      <c r="AE312" s="5"/>
      <c r="AF312" s="5"/>
      <c r="AG312" s="61">
        <v>3642</v>
      </c>
      <c r="AH312" s="5"/>
      <c r="AI312" s="61"/>
    </row>
    <row r="313" spans="1:35">
      <c r="A313" s="21" t="s">
        <v>121</v>
      </c>
      <c r="B313" s="5"/>
      <c r="C313" s="5">
        <v>810.54</v>
      </c>
      <c r="D313" s="5">
        <v>824</v>
      </c>
      <c r="E313" s="5">
        <v>311</v>
      </c>
      <c r="F313" s="5"/>
      <c r="G313" s="5">
        <v>83</v>
      </c>
      <c r="H313" s="5">
        <v>180</v>
      </c>
      <c r="I313" s="5">
        <v>558.55999999999995</v>
      </c>
      <c r="J313" s="5">
        <v>477</v>
      </c>
      <c r="K313" s="5">
        <v>180</v>
      </c>
      <c r="L313" s="5">
        <v>157</v>
      </c>
      <c r="M313" s="5"/>
      <c r="N313" s="5">
        <v>3581.1</v>
      </c>
      <c r="O313" s="5"/>
      <c r="P313" s="5"/>
      <c r="T313" s="21" t="s">
        <v>121</v>
      </c>
      <c r="U313" s="5"/>
      <c r="V313" s="5">
        <v>810.54</v>
      </c>
      <c r="W313" s="5">
        <v>824</v>
      </c>
      <c r="X313" s="5">
        <v>311</v>
      </c>
      <c r="Y313" s="5"/>
      <c r="Z313" s="5">
        <v>83</v>
      </c>
      <c r="AA313" s="5">
        <v>180</v>
      </c>
      <c r="AB313" s="5">
        <v>558.55999999999995</v>
      </c>
      <c r="AC313" s="5">
        <v>477</v>
      </c>
      <c r="AD313" s="5">
        <v>180</v>
      </c>
      <c r="AE313" s="5">
        <v>157</v>
      </c>
      <c r="AF313" s="5"/>
      <c r="AG313" s="61">
        <v>3581.1</v>
      </c>
      <c r="AH313" s="5"/>
      <c r="AI313" s="61"/>
    </row>
    <row r="314" spans="1:35">
      <c r="A314" s="21" t="s">
        <v>93</v>
      </c>
      <c r="B314" s="5">
        <v>157</v>
      </c>
      <c r="C314" s="5">
        <v>178</v>
      </c>
      <c r="D314" s="5">
        <v>622</v>
      </c>
      <c r="E314" s="5"/>
      <c r="F314" s="5"/>
      <c r="G314" s="5"/>
      <c r="H314" s="5">
        <v>310</v>
      </c>
      <c r="I314" s="5"/>
      <c r="J314" s="5"/>
      <c r="K314" s="5">
        <v>153</v>
      </c>
      <c r="L314" s="5"/>
      <c r="M314" s="5"/>
      <c r="N314" s="5">
        <v>1420</v>
      </c>
      <c r="O314" s="5"/>
      <c r="P314" s="5"/>
      <c r="T314" s="21" t="s">
        <v>93</v>
      </c>
      <c r="U314" s="5">
        <v>157</v>
      </c>
      <c r="V314" s="5">
        <v>178</v>
      </c>
      <c r="W314" s="5">
        <v>622</v>
      </c>
      <c r="X314" s="5"/>
      <c r="Y314" s="5"/>
      <c r="Z314" s="5"/>
      <c r="AA314" s="5">
        <v>310</v>
      </c>
      <c r="AB314" s="5"/>
      <c r="AC314" s="5"/>
      <c r="AD314" s="5">
        <v>153</v>
      </c>
      <c r="AE314" s="5"/>
      <c r="AF314" s="5"/>
      <c r="AG314" s="61">
        <v>1420</v>
      </c>
      <c r="AH314" s="5"/>
      <c r="AI314" s="61"/>
    </row>
    <row r="315" spans="1:35">
      <c r="A315" s="21" t="s">
        <v>113</v>
      </c>
      <c r="B315" s="5"/>
      <c r="C315" s="5"/>
      <c r="D315" s="5"/>
      <c r="E315" s="5"/>
      <c r="F315" s="5"/>
      <c r="G315" s="5"/>
      <c r="H315" s="5"/>
      <c r="I315" s="5"/>
      <c r="J315" s="5"/>
      <c r="K315" s="5">
        <v>153</v>
      </c>
      <c r="L315" s="5"/>
      <c r="M315" s="5"/>
      <c r="N315" s="5">
        <v>153</v>
      </c>
      <c r="O315" s="5">
        <v>676</v>
      </c>
      <c r="P315" s="5">
        <v>676</v>
      </c>
      <c r="T315" s="21" t="s">
        <v>113</v>
      </c>
      <c r="U315" s="5"/>
      <c r="V315" s="5"/>
      <c r="W315" s="5"/>
      <c r="X315" s="5"/>
      <c r="Y315" s="5"/>
      <c r="Z315" s="5"/>
      <c r="AA315" s="5"/>
      <c r="AB315" s="5"/>
      <c r="AC315" s="5"/>
      <c r="AD315" s="5">
        <v>153</v>
      </c>
      <c r="AE315" s="5"/>
      <c r="AF315" s="5"/>
      <c r="AG315" s="61">
        <v>153</v>
      </c>
      <c r="AH315" s="5">
        <v>676</v>
      </c>
      <c r="AI315" s="61">
        <v>676</v>
      </c>
    </row>
    <row r="316" spans="1:35">
      <c r="A316" s="21" t="s">
        <v>107</v>
      </c>
      <c r="B316" s="5"/>
      <c r="C316" s="5"/>
      <c r="D316" s="5"/>
      <c r="E316" s="5"/>
      <c r="F316" s="5"/>
      <c r="G316" s="5"/>
      <c r="H316" s="5"/>
      <c r="I316" s="5"/>
      <c r="J316" s="5"/>
      <c r="K316" s="5">
        <v>327</v>
      </c>
      <c r="L316" s="5"/>
      <c r="M316" s="5"/>
      <c r="N316" s="5">
        <v>327</v>
      </c>
      <c r="O316" s="5">
        <v>388</v>
      </c>
      <c r="P316" s="5">
        <v>388</v>
      </c>
      <c r="T316" s="21" t="s">
        <v>107</v>
      </c>
      <c r="U316" s="5"/>
      <c r="V316" s="5"/>
      <c r="W316" s="5"/>
      <c r="X316" s="5"/>
      <c r="Y316" s="5"/>
      <c r="Z316" s="5"/>
      <c r="AA316" s="5"/>
      <c r="AB316" s="5"/>
      <c r="AC316" s="5"/>
      <c r="AD316" s="5">
        <v>327</v>
      </c>
      <c r="AE316" s="5"/>
      <c r="AF316" s="5"/>
      <c r="AG316" s="61">
        <v>327</v>
      </c>
      <c r="AH316" s="5">
        <v>388</v>
      </c>
      <c r="AI316" s="61">
        <v>388</v>
      </c>
    </row>
    <row r="317" spans="1:35">
      <c r="A317" s="21" t="s">
        <v>331</v>
      </c>
      <c r="B317" s="5"/>
      <c r="C317" s="5"/>
      <c r="D317" s="5"/>
      <c r="E317" s="5"/>
      <c r="F317" s="5"/>
      <c r="G317" s="5">
        <v>249</v>
      </c>
      <c r="H317" s="5"/>
      <c r="I317" s="5">
        <v>333</v>
      </c>
      <c r="J317" s="5"/>
      <c r="K317" s="5"/>
      <c r="L317" s="5"/>
      <c r="M317" s="5"/>
      <c r="N317" s="5">
        <v>582</v>
      </c>
      <c r="O317" s="5"/>
      <c r="P317" s="5"/>
      <c r="T317" s="21" t="s">
        <v>331</v>
      </c>
      <c r="U317" s="5"/>
      <c r="V317" s="5"/>
      <c r="W317" s="5"/>
      <c r="X317" s="5"/>
      <c r="Y317" s="5"/>
      <c r="Z317" s="5">
        <v>249</v>
      </c>
      <c r="AA317" s="5"/>
      <c r="AB317" s="5">
        <v>333</v>
      </c>
      <c r="AC317" s="5"/>
      <c r="AD317" s="5"/>
      <c r="AE317" s="5"/>
      <c r="AF317" s="5"/>
      <c r="AG317" s="61">
        <v>582</v>
      </c>
      <c r="AH317" s="5"/>
      <c r="AI317" s="61"/>
    </row>
    <row r="318" spans="1:35">
      <c r="A318" s="21" t="s">
        <v>316</v>
      </c>
      <c r="B318" s="5">
        <v>154</v>
      </c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>
        <v>154</v>
      </c>
      <c r="O318" s="5">
        <v>154</v>
      </c>
      <c r="P318" s="5">
        <v>154</v>
      </c>
      <c r="T318" s="21" t="s">
        <v>316</v>
      </c>
      <c r="U318" s="5">
        <v>154</v>
      </c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61">
        <v>154</v>
      </c>
      <c r="AH318" s="5">
        <v>154</v>
      </c>
      <c r="AI318" s="61">
        <v>154</v>
      </c>
    </row>
    <row r="319" spans="1:35">
      <c r="A319" s="21" t="s">
        <v>186</v>
      </c>
      <c r="B319" s="5"/>
      <c r="C319" s="5">
        <v>180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>
        <v>180</v>
      </c>
      <c r="O319" s="5"/>
      <c r="P319" s="5"/>
      <c r="T319" s="21" t="s">
        <v>186</v>
      </c>
      <c r="U319" s="5"/>
      <c r="V319" s="5">
        <v>180</v>
      </c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61">
        <v>180</v>
      </c>
      <c r="AH319" s="5"/>
      <c r="AI319" s="61"/>
    </row>
    <row r="320" spans="1:35">
      <c r="A320" s="6" t="s">
        <v>502</v>
      </c>
      <c r="B320" s="5">
        <v>6055</v>
      </c>
      <c r="C320" s="5">
        <v>12562</v>
      </c>
      <c r="D320" s="5">
        <v>7531</v>
      </c>
      <c r="E320" s="5">
        <v>7032</v>
      </c>
      <c r="F320" s="5">
        <v>6924</v>
      </c>
      <c r="G320" s="5">
        <v>8276</v>
      </c>
      <c r="H320" s="5">
        <v>6666.5</v>
      </c>
      <c r="I320" s="5">
        <v>8946.5</v>
      </c>
      <c r="J320" s="5">
        <v>7026</v>
      </c>
      <c r="K320" s="5">
        <v>12805</v>
      </c>
      <c r="L320" s="5">
        <v>8968.5</v>
      </c>
      <c r="M320" s="5">
        <v>9566</v>
      </c>
      <c r="N320" s="5">
        <v>102358.5</v>
      </c>
      <c r="O320" s="5">
        <v>9851</v>
      </c>
      <c r="P320" s="5">
        <v>9851</v>
      </c>
      <c r="T320" s="22" t="s">
        <v>502</v>
      </c>
      <c r="U320" s="23">
        <v>6055</v>
      </c>
      <c r="V320" s="23">
        <v>12562</v>
      </c>
      <c r="W320" s="23">
        <v>7531</v>
      </c>
      <c r="X320" s="23">
        <v>7032</v>
      </c>
      <c r="Y320" s="23">
        <v>6924</v>
      </c>
      <c r="Z320" s="23">
        <v>8276</v>
      </c>
      <c r="AA320" s="23">
        <v>6666.5</v>
      </c>
      <c r="AB320" s="23">
        <v>8946.5</v>
      </c>
      <c r="AC320" s="23">
        <v>7026</v>
      </c>
      <c r="AD320" s="23">
        <v>12805</v>
      </c>
      <c r="AE320" s="23">
        <v>8968.5</v>
      </c>
      <c r="AF320" s="23">
        <v>9566</v>
      </c>
      <c r="AG320" s="60">
        <v>102358.5</v>
      </c>
      <c r="AH320" s="23">
        <v>9851</v>
      </c>
      <c r="AI320" s="60">
        <v>9851</v>
      </c>
    </row>
    <row r="321" spans="1:35">
      <c r="A321" s="21" t="s">
        <v>220</v>
      </c>
      <c r="B321" s="5">
        <v>1548</v>
      </c>
      <c r="C321" s="5">
        <v>1082</v>
      </c>
      <c r="D321" s="5">
        <v>2330</v>
      </c>
      <c r="E321" s="5">
        <v>1599</v>
      </c>
      <c r="F321" s="5">
        <v>4416</v>
      </c>
      <c r="G321" s="5">
        <v>5924</v>
      </c>
      <c r="H321" s="5">
        <v>2719</v>
      </c>
      <c r="I321" s="5">
        <v>4411</v>
      </c>
      <c r="J321" s="5">
        <v>1165</v>
      </c>
      <c r="K321" s="5">
        <v>5056</v>
      </c>
      <c r="L321" s="5"/>
      <c r="M321" s="5">
        <v>1095</v>
      </c>
      <c r="N321" s="5">
        <v>31345</v>
      </c>
      <c r="O321" s="5">
        <v>705</v>
      </c>
      <c r="P321" s="5">
        <v>705</v>
      </c>
      <c r="T321" s="21" t="s">
        <v>220</v>
      </c>
      <c r="U321" s="5">
        <v>1548</v>
      </c>
      <c r="V321" s="5">
        <v>1082</v>
      </c>
      <c r="W321" s="5">
        <v>2330</v>
      </c>
      <c r="X321" s="5">
        <v>1599</v>
      </c>
      <c r="Y321" s="5">
        <v>4416</v>
      </c>
      <c r="Z321" s="5">
        <v>5924</v>
      </c>
      <c r="AA321" s="5">
        <v>2719</v>
      </c>
      <c r="AB321" s="5">
        <v>4411</v>
      </c>
      <c r="AC321" s="5">
        <v>1165</v>
      </c>
      <c r="AD321" s="5">
        <v>5056</v>
      </c>
      <c r="AE321" s="5"/>
      <c r="AF321" s="5">
        <v>1095</v>
      </c>
      <c r="AG321" s="61">
        <v>31345</v>
      </c>
      <c r="AH321" s="5">
        <v>705</v>
      </c>
      <c r="AI321" s="61">
        <v>705</v>
      </c>
    </row>
    <row r="322" spans="1:35">
      <c r="A322" s="21" t="s">
        <v>121</v>
      </c>
      <c r="B322" s="5">
        <v>337</v>
      </c>
      <c r="C322" s="5">
        <v>614</v>
      </c>
      <c r="D322" s="5">
        <v>618</v>
      </c>
      <c r="E322" s="5">
        <v>280</v>
      </c>
      <c r="F322" s="5">
        <v>2006</v>
      </c>
      <c r="G322" s="5">
        <v>1154</v>
      </c>
      <c r="H322" s="5">
        <v>531</v>
      </c>
      <c r="I322" s="5">
        <v>1146</v>
      </c>
      <c r="J322" s="5">
        <v>1922</v>
      </c>
      <c r="K322" s="5">
        <v>1708</v>
      </c>
      <c r="L322" s="5">
        <v>3329</v>
      </c>
      <c r="M322" s="5">
        <v>2655</v>
      </c>
      <c r="N322" s="5">
        <v>16300</v>
      </c>
      <c r="O322" s="5">
        <v>3083</v>
      </c>
      <c r="P322" s="5">
        <v>3083</v>
      </c>
      <c r="T322" s="21" t="s">
        <v>121</v>
      </c>
      <c r="U322" s="5">
        <v>337</v>
      </c>
      <c r="V322" s="5">
        <v>614</v>
      </c>
      <c r="W322" s="5">
        <v>618</v>
      </c>
      <c r="X322" s="5">
        <v>280</v>
      </c>
      <c r="Y322" s="5">
        <v>2006</v>
      </c>
      <c r="Z322" s="5">
        <v>1154</v>
      </c>
      <c r="AA322" s="5">
        <v>531</v>
      </c>
      <c r="AB322" s="5">
        <v>1146</v>
      </c>
      <c r="AC322" s="5">
        <v>1922</v>
      </c>
      <c r="AD322" s="5">
        <v>1708</v>
      </c>
      <c r="AE322" s="5">
        <v>3329</v>
      </c>
      <c r="AF322" s="5">
        <v>2655</v>
      </c>
      <c r="AG322" s="61">
        <v>16300</v>
      </c>
      <c r="AH322" s="5">
        <v>3083</v>
      </c>
      <c r="AI322" s="61">
        <v>3083</v>
      </c>
    </row>
    <row r="323" spans="1:35">
      <c r="A323" s="21" t="s">
        <v>30</v>
      </c>
      <c r="B323" s="5">
        <v>1800</v>
      </c>
      <c r="C323" s="5">
        <v>4268</v>
      </c>
      <c r="D323" s="5">
        <v>1167</v>
      </c>
      <c r="E323" s="5">
        <v>3629</v>
      </c>
      <c r="F323" s="5"/>
      <c r="G323" s="5"/>
      <c r="H323" s="5">
        <v>270</v>
      </c>
      <c r="I323" s="5">
        <v>720</v>
      </c>
      <c r="J323" s="5"/>
      <c r="K323" s="5"/>
      <c r="L323" s="5"/>
      <c r="M323" s="5"/>
      <c r="N323" s="5">
        <v>11854</v>
      </c>
      <c r="O323" s="5">
        <v>518</v>
      </c>
      <c r="P323" s="5">
        <v>518</v>
      </c>
      <c r="T323" s="21" t="s">
        <v>30</v>
      </c>
      <c r="U323" s="5">
        <v>1800</v>
      </c>
      <c r="V323" s="5">
        <v>4268</v>
      </c>
      <c r="W323" s="5">
        <v>1167</v>
      </c>
      <c r="X323" s="5">
        <v>3629</v>
      </c>
      <c r="Y323" s="5"/>
      <c r="Z323" s="5"/>
      <c r="AA323" s="5">
        <v>270</v>
      </c>
      <c r="AB323" s="5">
        <v>720</v>
      </c>
      <c r="AC323" s="5"/>
      <c r="AD323" s="5"/>
      <c r="AE323" s="5"/>
      <c r="AF323" s="5"/>
      <c r="AG323" s="61">
        <v>11854</v>
      </c>
      <c r="AH323" s="5">
        <v>518</v>
      </c>
      <c r="AI323" s="61">
        <v>518</v>
      </c>
    </row>
    <row r="324" spans="1:35">
      <c r="A324" s="21" t="s">
        <v>216</v>
      </c>
      <c r="B324" s="5"/>
      <c r="C324" s="5">
        <v>2023</v>
      </c>
      <c r="D324" s="5"/>
      <c r="E324" s="5"/>
      <c r="F324" s="5"/>
      <c r="G324" s="5"/>
      <c r="H324" s="5">
        <v>288.5</v>
      </c>
      <c r="I324" s="5">
        <v>997.5</v>
      </c>
      <c r="J324" s="5"/>
      <c r="K324" s="5">
        <v>3049</v>
      </c>
      <c r="L324" s="5">
        <v>486.5</v>
      </c>
      <c r="M324" s="5">
        <v>1855</v>
      </c>
      <c r="N324" s="5">
        <v>8699.5</v>
      </c>
      <c r="O324" s="5">
        <v>2429</v>
      </c>
      <c r="P324" s="5">
        <v>2429</v>
      </c>
      <c r="T324" s="21" t="s">
        <v>216</v>
      </c>
      <c r="U324" s="5"/>
      <c r="V324" s="5">
        <v>2023</v>
      </c>
      <c r="W324" s="5"/>
      <c r="X324" s="5"/>
      <c r="Y324" s="5"/>
      <c r="Z324" s="5"/>
      <c r="AA324" s="5">
        <v>288.5</v>
      </c>
      <c r="AB324" s="5">
        <v>997.5</v>
      </c>
      <c r="AC324" s="5"/>
      <c r="AD324" s="5">
        <v>3049</v>
      </c>
      <c r="AE324" s="5">
        <v>486.5</v>
      </c>
      <c r="AF324" s="5">
        <v>1855</v>
      </c>
      <c r="AG324" s="61">
        <v>8699.5</v>
      </c>
      <c r="AH324" s="5">
        <v>2429</v>
      </c>
      <c r="AI324" s="61">
        <v>2429</v>
      </c>
    </row>
    <row r="325" spans="1:35">
      <c r="A325" s="21" t="s">
        <v>17</v>
      </c>
      <c r="B325" s="5"/>
      <c r="C325" s="5">
        <v>1413</v>
      </c>
      <c r="D325" s="5">
        <v>2727</v>
      </c>
      <c r="E325" s="5"/>
      <c r="F325" s="5"/>
      <c r="G325" s="5"/>
      <c r="H325" s="5">
        <v>810</v>
      </c>
      <c r="I325" s="5"/>
      <c r="J325" s="5"/>
      <c r="K325" s="5">
        <v>900</v>
      </c>
      <c r="L325" s="5">
        <v>1080</v>
      </c>
      <c r="M325" s="5">
        <v>540</v>
      </c>
      <c r="N325" s="5">
        <v>7470</v>
      </c>
      <c r="O325" s="5"/>
      <c r="P325" s="5"/>
      <c r="T325" s="21" t="s">
        <v>17</v>
      </c>
      <c r="U325" s="5"/>
      <c r="V325" s="5">
        <v>1413</v>
      </c>
      <c r="W325" s="5">
        <v>2727</v>
      </c>
      <c r="X325" s="5"/>
      <c r="Y325" s="5"/>
      <c r="Z325" s="5"/>
      <c r="AA325" s="5">
        <v>810</v>
      </c>
      <c r="AB325" s="5"/>
      <c r="AC325" s="5"/>
      <c r="AD325" s="5">
        <v>900</v>
      </c>
      <c r="AE325" s="5">
        <v>1080</v>
      </c>
      <c r="AF325" s="5">
        <v>540</v>
      </c>
      <c r="AG325" s="61">
        <v>7470</v>
      </c>
      <c r="AH325" s="5"/>
      <c r="AI325" s="61"/>
    </row>
    <row r="326" spans="1:35">
      <c r="A326" s="21" t="s">
        <v>93</v>
      </c>
      <c r="B326" s="5">
        <v>951</v>
      </c>
      <c r="C326" s="5">
        <v>1575</v>
      </c>
      <c r="D326" s="5"/>
      <c r="E326" s="5">
        <v>525</v>
      </c>
      <c r="F326" s="5"/>
      <c r="G326" s="5"/>
      <c r="H326" s="5"/>
      <c r="I326" s="5">
        <v>560</v>
      </c>
      <c r="J326" s="5">
        <v>420</v>
      </c>
      <c r="K326" s="5">
        <v>245</v>
      </c>
      <c r="L326" s="5">
        <v>531</v>
      </c>
      <c r="M326" s="5">
        <v>840</v>
      </c>
      <c r="N326" s="5">
        <v>5647</v>
      </c>
      <c r="O326" s="5">
        <v>280</v>
      </c>
      <c r="P326" s="5">
        <v>280</v>
      </c>
      <c r="T326" s="21" t="s">
        <v>93</v>
      </c>
      <c r="U326" s="5">
        <v>951</v>
      </c>
      <c r="V326" s="5">
        <v>1575</v>
      </c>
      <c r="W326" s="5"/>
      <c r="X326" s="5">
        <v>525</v>
      </c>
      <c r="Y326" s="5"/>
      <c r="Z326" s="5"/>
      <c r="AA326" s="5"/>
      <c r="AB326" s="5">
        <v>560</v>
      </c>
      <c r="AC326" s="5">
        <v>420</v>
      </c>
      <c r="AD326" s="5">
        <v>245</v>
      </c>
      <c r="AE326" s="5">
        <v>531</v>
      </c>
      <c r="AF326" s="5">
        <v>840</v>
      </c>
      <c r="AG326" s="61">
        <v>5647</v>
      </c>
      <c r="AH326" s="5">
        <v>280</v>
      </c>
      <c r="AI326" s="61">
        <v>280</v>
      </c>
    </row>
    <row r="327" spans="1:35">
      <c r="A327" s="21" t="s">
        <v>107</v>
      </c>
      <c r="B327" s="5">
        <v>996</v>
      </c>
      <c r="C327" s="5"/>
      <c r="D327" s="5"/>
      <c r="E327" s="5"/>
      <c r="F327" s="5"/>
      <c r="G327" s="5"/>
      <c r="H327" s="5">
        <v>1236</v>
      </c>
      <c r="I327" s="5"/>
      <c r="J327" s="5">
        <v>1614</v>
      </c>
      <c r="K327" s="5"/>
      <c r="L327" s="5"/>
      <c r="M327" s="5">
        <v>1117</v>
      </c>
      <c r="N327" s="5">
        <v>4963</v>
      </c>
      <c r="O327" s="5"/>
      <c r="P327" s="5"/>
      <c r="T327" s="21" t="s">
        <v>107</v>
      </c>
      <c r="U327" s="5">
        <v>996</v>
      </c>
      <c r="V327" s="5"/>
      <c r="W327" s="5"/>
      <c r="X327" s="5"/>
      <c r="Y327" s="5"/>
      <c r="Z327" s="5"/>
      <c r="AA327" s="5">
        <v>1236</v>
      </c>
      <c r="AB327" s="5"/>
      <c r="AC327" s="5">
        <v>1614</v>
      </c>
      <c r="AD327" s="5"/>
      <c r="AE327" s="5"/>
      <c r="AF327" s="5">
        <v>1117</v>
      </c>
      <c r="AG327" s="61">
        <v>4963</v>
      </c>
      <c r="AH327" s="5"/>
      <c r="AI327" s="61"/>
    </row>
    <row r="328" spans="1:35">
      <c r="A328" s="21" t="s">
        <v>331</v>
      </c>
      <c r="B328" s="5"/>
      <c r="C328" s="5"/>
      <c r="D328" s="5"/>
      <c r="E328" s="5">
        <v>999</v>
      </c>
      <c r="F328" s="5"/>
      <c r="G328" s="5"/>
      <c r="H328" s="5">
        <v>499</v>
      </c>
      <c r="I328" s="5">
        <v>832</v>
      </c>
      <c r="J328" s="5">
        <v>666</v>
      </c>
      <c r="K328" s="5">
        <v>749</v>
      </c>
      <c r="L328" s="5">
        <v>829</v>
      </c>
      <c r="M328" s="5"/>
      <c r="N328" s="5">
        <v>4574</v>
      </c>
      <c r="O328" s="5"/>
      <c r="P328" s="5"/>
      <c r="T328" s="21" t="s">
        <v>331</v>
      </c>
      <c r="U328" s="5"/>
      <c r="V328" s="5"/>
      <c r="W328" s="5"/>
      <c r="X328" s="5">
        <v>999</v>
      </c>
      <c r="Y328" s="5"/>
      <c r="Z328" s="5"/>
      <c r="AA328" s="5">
        <v>499</v>
      </c>
      <c r="AB328" s="5">
        <v>832</v>
      </c>
      <c r="AC328" s="5">
        <v>666</v>
      </c>
      <c r="AD328" s="5">
        <v>749</v>
      </c>
      <c r="AE328" s="5">
        <v>829</v>
      </c>
      <c r="AF328" s="5"/>
      <c r="AG328" s="61">
        <v>4574</v>
      </c>
      <c r="AH328" s="5"/>
      <c r="AI328" s="61"/>
    </row>
    <row r="329" spans="1:35">
      <c r="A329" s="21" t="s">
        <v>266</v>
      </c>
      <c r="B329" s="5"/>
      <c r="C329" s="5"/>
      <c r="D329" s="5"/>
      <c r="E329" s="5"/>
      <c r="F329" s="5">
        <v>251</v>
      </c>
      <c r="G329" s="5">
        <v>251</v>
      </c>
      <c r="H329" s="5"/>
      <c r="I329" s="5"/>
      <c r="J329" s="5"/>
      <c r="K329" s="5">
        <v>846</v>
      </c>
      <c r="L329" s="5">
        <v>846</v>
      </c>
      <c r="M329" s="5">
        <v>846</v>
      </c>
      <c r="N329" s="5">
        <v>3040</v>
      </c>
      <c r="O329" s="5">
        <v>846</v>
      </c>
      <c r="P329" s="5">
        <v>846</v>
      </c>
      <c r="T329" s="21" t="s">
        <v>266</v>
      </c>
      <c r="U329" s="5"/>
      <c r="V329" s="5"/>
      <c r="W329" s="5"/>
      <c r="X329" s="5"/>
      <c r="Y329" s="5">
        <v>251</v>
      </c>
      <c r="Z329" s="5">
        <v>251</v>
      </c>
      <c r="AA329" s="5"/>
      <c r="AB329" s="5"/>
      <c r="AC329" s="5"/>
      <c r="AD329" s="5">
        <v>846</v>
      </c>
      <c r="AE329" s="5">
        <v>846</v>
      </c>
      <c r="AF329" s="5">
        <v>846</v>
      </c>
      <c r="AG329" s="61">
        <v>3040</v>
      </c>
      <c r="AH329" s="5">
        <v>846</v>
      </c>
      <c r="AI329" s="61">
        <v>846</v>
      </c>
    </row>
    <row r="330" spans="1:35">
      <c r="A330" s="21" t="s">
        <v>97</v>
      </c>
      <c r="B330" s="5"/>
      <c r="C330" s="5">
        <v>689</v>
      </c>
      <c r="D330" s="5">
        <v>689</v>
      </c>
      <c r="E330" s="5"/>
      <c r="F330" s="5"/>
      <c r="G330" s="5">
        <v>696</v>
      </c>
      <c r="H330" s="5">
        <v>313</v>
      </c>
      <c r="I330" s="5"/>
      <c r="J330" s="5">
        <v>504</v>
      </c>
      <c r="K330" s="5">
        <v>252</v>
      </c>
      <c r="L330" s="5">
        <v>689</v>
      </c>
      <c r="M330" s="5"/>
      <c r="N330" s="5">
        <v>3832</v>
      </c>
      <c r="O330" s="5"/>
      <c r="P330" s="5"/>
      <c r="T330" s="21" t="s">
        <v>97</v>
      </c>
      <c r="U330" s="5"/>
      <c r="V330" s="5">
        <v>689</v>
      </c>
      <c r="W330" s="5">
        <v>689</v>
      </c>
      <c r="X330" s="5"/>
      <c r="Y330" s="5"/>
      <c r="Z330" s="5">
        <v>696</v>
      </c>
      <c r="AA330" s="5">
        <v>313</v>
      </c>
      <c r="AB330" s="5"/>
      <c r="AC330" s="5">
        <v>504</v>
      </c>
      <c r="AD330" s="5">
        <v>252</v>
      </c>
      <c r="AE330" s="5">
        <v>689</v>
      </c>
      <c r="AF330" s="5"/>
      <c r="AG330" s="61">
        <v>3832</v>
      </c>
      <c r="AH330" s="5"/>
      <c r="AI330" s="61"/>
    </row>
    <row r="331" spans="1:35">
      <c r="A331" s="21" t="s">
        <v>113</v>
      </c>
      <c r="B331" s="5">
        <v>423</v>
      </c>
      <c r="C331" s="5">
        <v>618</v>
      </c>
      <c r="D331" s="5"/>
      <c r="E331" s="5"/>
      <c r="F331" s="5"/>
      <c r="G331" s="5"/>
      <c r="H331" s="5"/>
      <c r="I331" s="5">
        <v>280</v>
      </c>
      <c r="J331" s="5">
        <v>405</v>
      </c>
      <c r="K331" s="5"/>
      <c r="L331" s="5"/>
      <c r="M331" s="5">
        <v>618</v>
      </c>
      <c r="N331" s="5">
        <v>2344</v>
      </c>
      <c r="O331" s="5">
        <v>1480</v>
      </c>
      <c r="P331" s="5">
        <v>1480</v>
      </c>
      <c r="T331" s="21" t="s">
        <v>113</v>
      </c>
      <c r="U331" s="5">
        <v>423</v>
      </c>
      <c r="V331" s="5">
        <v>618</v>
      </c>
      <c r="W331" s="5"/>
      <c r="X331" s="5"/>
      <c r="Y331" s="5"/>
      <c r="Z331" s="5"/>
      <c r="AA331" s="5"/>
      <c r="AB331" s="5">
        <v>280</v>
      </c>
      <c r="AC331" s="5">
        <v>405</v>
      </c>
      <c r="AD331" s="5"/>
      <c r="AE331" s="5"/>
      <c r="AF331" s="5">
        <v>618</v>
      </c>
      <c r="AG331" s="61">
        <v>2344</v>
      </c>
      <c r="AH331" s="5">
        <v>1480</v>
      </c>
      <c r="AI331" s="61">
        <v>1480</v>
      </c>
    </row>
    <row r="332" spans="1:35">
      <c r="A332" s="21" t="s">
        <v>316</v>
      </c>
      <c r="B332" s="5"/>
      <c r="C332" s="5"/>
      <c r="D332" s="5"/>
      <c r="E332" s="5"/>
      <c r="F332" s="5">
        <v>251</v>
      </c>
      <c r="G332" s="5">
        <v>251</v>
      </c>
      <c r="H332" s="5"/>
      <c r="I332" s="5"/>
      <c r="J332" s="5"/>
      <c r="K332" s="5"/>
      <c r="L332" s="5">
        <v>1178</v>
      </c>
      <c r="M332" s="5"/>
      <c r="N332" s="5">
        <v>1680</v>
      </c>
      <c r="O332" s="5">
        <v>251</v>
      </c>
      <c r="P332" s="5">
        <v>251</v>
      </c>
      <c r="T332" s="21" t="s">
        <v>316</v>
      </c>
      <c r="U332" s="5"/>
      <c r="V332" s="5"/>
      <c r="W332" s="5"/>
      <c r="X332" s="5"/>
      <c r="Y332" s="5">
        <v>251</v>
      </c>
      <c r="Z332" s="5">
        <v>251</v>
      </c>
      <c r="AA332" s="5"/>
      <c r="AB332" s="5"/>
      <c r="AC332" s="5"/>
      <c r="AD332" s="5"/>
      <c r="AE332" s="5">
        <v>1178</v>
      </c>
      <c r="AF332" s="5"/>
      <c r="AG332" s="61">
        <v>1680</v>
      </c>
      <c r="AH332" s="5">
        <v>251</v>
      </c>
      <c r="AI332" s="61">
        <v>251</v>
      </c>
    </row>
    <row r="333" spans="1:35">
      <c r="A333" s="21" t="s">
        <v>321</v>
      </c>
      <c r="B333" s="5"/>
      <c r="C333" s="5"/>
      <c r="D333" s="5"/>
      <c r="E333" s="5"/>
      <c r="F333" s="5"/>
      <c r="G333" s="5"/>
      <c r="H333" s="5"/>
      <c r="I333" s="5"/>
      <c r="J333" s="5">
        <v>330</v>
      </c>
      <c r="K333" s="5"/>
      <c r="L333" s="5"/>
      <c r="M333" s="5"/>
      <c r="N333" s="5">
        <v>330</v>
      </c>
      <c r="O333" s="5"/>
      <c r="P333" s="5"/>
      <c r="T333" s="21" t="s">
        <v>321</v>
      </c>
      <c r="U333" s="5"/>
      <c r="V333" s="5"/>
      <c r="W333" s="5"/>
      <c r="X333" s="5"/>
      <c r="Y333" s="5"/>
      <c r="Z333" s="5"/>
      <c r="AA333" s="5"/>
      <c r="AB333" s="5"/>
      <c r="AC333" s="5">
        <v>330</v>
      </c>
      <c r="AD333" s="5"/>
      <c r="AE333" s="5"/>
      <c r="AF333" s="5"/>
      <c r="AG333" s="61">
        <v>330</v>
      </c>
      <c r="AH333" s="5"/>
      <c r="AI333" s="61"/>
    </row>
    <row r="334" spans="1:35">
      <c r="A334" s="21" t="s">
        <v>186</v>
      </c>
      <c r="B334" s="5"/>
      <c r="C334" s="5">
        <v>280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>
        <v>280</v>
      </c>
      <c r="O334" s="5"/>
      <c r="P334" s="5"/>
      <c r="T334" s="21" t="s">
        <v>186</v>
      </c>
      <c r="U334" s="5"/>
      <c r="V334" s="5">
        <v>280</v>
      </c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61">
        <v>280</v>
      </c>
      <c r="AH334" s="5"/>
      <c r="AI334" s="61"/>
    </row>
    <row r="335" spans="1:35">
      <c r="A335" s="21" t="s">
        <v>653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>
        <v>259</v>
      </c>
      <c r="P335" s="5">
        <v>259</v>
      </c>
      <c r="T335" s="21" t="s">
        <v>653</v>
      </c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61"/>
      <c r="AH335" s="5">
        <v>259</v>
      </c>
      <c r="AI335" s="61">
        <v>259</v>
      </c>
    </row>
    <row r="336" spans="1:35">
      <c r="A336" s="6" t="s">
        <v>494</v>
      </c>
      <c r="B336" s="5">
        <v>2021</v>
      </c>
      <c r="C336" s="5">
        <v>1233</v>
      </c>
      <c r="D336" s="5">
        <v>416</v>
      </c>
      <c r="E336" s="5">
        <v>952</v>
      </c>
      <c r="F336" s="5">
        <v>245</v>
      </c>
      <c r="G336" s="5">
        <v>897</v>
      </c>
      <c r="H336" s="5">
        <v>1287</v>
      </c>
      <c r="I336" s="5">
        <v>427</v>
      </c>
      <c r="J336" s="5">
        <v>665</v>
      </c>
      <c r="K336" s="5"/>
      <c r="L336" s="5"/>
      <c r="M336" s="5"/>
      <c r="N336" s="5">
        <v>8143</v>
      </c>
      <c r="O336" s="5"/>
      <c r="P336" s="5"/>
      <c r="T336" s="22" t="s">
        <v>494</v>
      </c>
      <c r="U336" s="23">
        <v>2021</v>
      </c>
      <c r="V336" s="23">
        <v>1233</v>
      </c>
      <c r="W336" s="23">
        <v>416</v>
      </c>
      <c r="X336" s="23">
        <v>952</v>
      </c>
      <c r="Y336" s="23">
        <v>245</v>
      </c>
      <c r="Z336" s="23">
        <v>897</v>
      </c>
      <c r="AA336" s="23">
        <v>1287</v>
      </c>
      <c r="AB336" s="23">
        <v>427</v>
      </c>
      <c r="AC336" s="23">
        <v>665</v>
      </c>
      <c r="AD336" s="23"/>
      <c r="AE336" s="23"/>
      <c r="AF336" s="23"/>
      <c r="AG336" s="60">
        <v>8143</v>
      </c>
      <c r="AH336" s="23"/>
      <c r="AI336" s="60"/>
    </row>
    <row r="337" spans="1:35">
      <c r="A337" s="21" t="s">
        <v>121</v>
      </c>
      <c r="B337" s="5">
        <v>694</v>
      </c>
      <c r="C337" s="5">
        <v>988</v>
      </c>
      <c r="D337" s="5"/>
      <c r="E337" s="5">
        <v>322</v>
      </c>
      <c r="F337" s="5"/>
      <c r="G337" s="5">
        <v>652</v>
      </c>
      <c r="H337" s="5"/>
      <c r="I337" s="5"/>
      <c r="J337" s="5"/>
      <c r="K337" s="5"/>
      <c r="L337" s="5"/>
      <c r="M337" s="5"/>
      <c r="N337" s="5">
        <v>2656</v>
      </c>
      <c r="O337" s="5"/>
      <c r="P337" s="5"/>
      <c r="T337" s="21" t="s">
        <v>121</v>
      </c>
      <c r="U337" s="5">
        <v>694</v>
      </c>
      <c r="V337" s="5">
        <v>988</v>
      </c>
      <c r="W337" s="5"/>
      <c r="X337" s="5">
        <v>322</v>
      </c>
      <c r="Y337" s="5"/>
      <c r="Z337" s="5">
        <v>652</v>
      </c>
      <c r="AA337" s="5"/>
      <c r="AB337" s="5"/>
      <c r="AC337" s="5"/>
      <c r="AD337" s="5"/>
      <c r="AE337" s="5"/>
      <c r="AF337" s="5"/>
      <c r="AG337" s="61">
        <v>2656</v>
      </c>
      <c r="AH337" s="5"/>
      <c r="AI337" s="61"/>
    </row>
    <row r="338" spans="1:35">
      <c r="A338" s="21" t="s">
        <v>93</v>
      </c>
      <c r="B338" s="5"/>
      <c r="C338" s="5">
        <v>245</v>
      </c>
      <c r="D338" s="5"/>
      <c r="E338" s="5"/>
      <c r="F338" s="5">
        <v>245</v>
      </c>
      <c r="G338" s="5">
        <v>245</v>
      </c>
      <c r="H338" s="5">
        <v>387</v>
      </c>
      <c r="I338" s="5">
        <v>427</v>
      </c>
      <c r="J338" s="5">
        <v>665</v>
      </c>
      <c r="K338" s="5"/>
      <c r="L338" s="5"/>
      <c r="M338" s="5"/>
      <c r="N338" s="5">
        <v>2214</v>
      </c>
      <c r="O338" s="5"/>
      <c r="P338" s="5"/>
      <c r="T338" s="21" t="s">
        <v>93</v>
      </c>
      <c r="U338" s="5"/>
      <c r="V338" s="5">
        <v>245</v>
      </c>
      <c r="W338" s="5"/>
      <c r="X338" s="5"/>
      <c r="Y338" s="5">
        <v>245</v>
      </c>
      <c r="Z338" s="5">
        <v>245</v>
      </c>
      <c r="AA338" s="5">
        <v>387</v>
      </c>
      <c r="AB338" s="5">
        <v>427</v>
      </c>
      <c r="AC338" s="5">
        <v>665</v>
      </c>
      <c r="AD338" s="5"/>
      <c r="AE338" s="5"/>
      <c r="AF338" s="5"/>
      <c r="AG338" s="61">
        <v>2214</v>
      </c>
      <c r="AH338" s="5"/>
      <c r="AI338" s="61"/>
    </row>
    <row r="339" spans="1:35">
      <c r="A339" s="21" t="s">
        <v>220</v>
      </c>
      <c r="B339" s="5">
        <v>800</v>
      </c>
      <c r="C339" s="5"/>
      <c r="D339" s="5">
        <v>416</v>
      </c>
      <c r="E339" s="5"/>
      <c r="F339" s="5"/>
      <c r="G339" s="5"/>
      <c r="H339" s="5">
        <v>900</v>
      </c>
      <c r="I339" s="5"/>
      <c r="J339" s="5"/>
      <c r="K339" s="5"/>
      <c r="L339" s="5"/>
      <c r="M339" s="5"/>
      <c r="N339" s="5">
        <v>2116</v>
      </c>
      <c r="O339" s="5"/>
      <c r="P339" s="5"/>
      <c r="T339" s="21" t="s">
        <v>220</v>
      </c>
      <c r="U339" s="5">
        <v>800</v>
      </c>
      <c r="V339" s="5"/>
      <c r="W339" s="5">
        <v>416</v>
      </c>
      <c r="X339" s="5"/>
      <c r="Y339" s="5"/>
      <c r="Z339" s="5"/>
      <c r="AA339" s="5">
        <v>900</v>
      </c>
      <c r="AB339" s="5"/>
      <c r="AC339" s="5"/>
      <c r="AD339" s="5"/>
      <c r="AE339" s="5"/>
      <c r="AF339" s="5"/>
      <c r="AG339" s="61">
        <v>2116</v>
      </c>
      <c r="AH339" s="5"/>
      <c r="AI339" s="61"/>
    </row>
    <row r="340" spans="1:35">
      <c r="A340" s="21" t="s">
        <v>113</v>
      </c>
      <c r="B340" s="5">
        <v>527</v>
      </c>
      <c r="C340" s="5"/>
      <c r="D340" s="5"/>
      <c r="E340" s="5">
        <v>630</v>
      </c>
      <c r="F340" s="5"/>
      <c r="G340" s="5"/>
      <c r="H340" s="5"/>
      <c r="I340" s="5"/>
      <c r="J340" s="5"/>
      <c r="K340" s="5"/>
      <c r="L340" s="5"/>
      <c r="M340" s="5"/>
      <c r="N340" s="5">
        <v>1157</v>
      </c>
      <c r="O340" s="5"/>
      <c r="P340" s="5"/>
      <c r="T340" s="21" t="s">
        <v>113</v>
      </c>
      <c r="U340" s="5">
        <v>527</v>
      </c>
      <c r="V340" s="5"/>
      <c r="W340" s="5"/>
      <c r="X340" s="5">
        <v>630</v>
      </c>
      <c r="Y340" s="5"/>
      <c r="Z340" s="5"/>
      <c r="AA340" s="5"/>
      <c r="AB340" s="5"/>
      <c r="AC340" s="5"/>
      <c r="AD340" s="5"/>
      <c r="AE340" s="5"/>
      <c r="AF340" s="5"/>
      <c r="AG340" s="61">
        <v>1157</v>
      </c>
      <c r="AH340" s="5"/>
      <c r="AI340" s="61"/>
    </row>
    <row r="341" spans="1:35">
      <c r="A341" s="6" t="s">
        <v>500</v>
      </c>
      <c r="B341" s="5">
        <v>3438</v>
      </c>
      <c r="C341" s="5">
        <v>2674</v>
      </c>
      <c r="D341" s="5">
        <v>3000</v>
      </c>
      <c r="E341" s="5">
        <v>1707</v>
      </c>
      <c r="F341" s="5">
        <v>3062</v>
      </c>
      <c r="G341" s="5">
        <v>720</v>
      </c>
      <c r="H341" s="5"/>
      <c r="I341" s="5"/>
      <c r="J341" s="5">
        <v>1166</v>
      </c>
      <c r="K341" s="5">
        <v>322</v>
      </c>
      <c r="L341" s="5">
        <v>288</v>
      </c>
      <c r="M341" s="5">
        <v>1485</v>
      </c>
      <c r="N341" s="5">
        <v>17862</v>
      </c>
      <c r="O341" s="5">
        <v>4068</v>
      </c>
      <c r="P341" s="5">
        <v>4068</v>
      </c>
      <c r="T341" s="22" t="s">
        <v>500</v>
      </c>
      <c r="U341" s="23">
        <v>3438</v>
      </c>
      <c r="V341" s="23">
        <v>2674</v>
      </c>
      <c r="W341" s="23">
        <v>3000</v>
      </c>
      <c r="X341" s="23">
        <v>1707</v>
      </c>
      <c r="Y341" s="23">
        <v>3062</v>
      </c>
      <c r="Z341" s="23">
        <v>720</v>
      </c>
      <c r="AA341" s="23"/>
      <c r="AB341" s="23"/>
      <c r="AC341" s="23">
        <v>1166</v>
      </c>
      <c r="AD341" s="23">
        <v>322</v>
      </c>
      <c r="AE341" s="23">
        <v>288</v>
      </c>
      <c r="AF341" s="23">
        <v>1485</v>
      </c>
      <c r="AG341" s="60">
        <v>17862</v>
      </c>
      <c r="AH341" s="23">
        <v>4068</v>
      </c>
      <c r="AI341" s="60">
        <v>4068</v>
      </c>
    </row>
    <row r="342" spans="1:35">
      <c r="A342" s="21" t="s">
        <v>30</v>
      </c>
      <c r="B342" s="5">
        <v>1134</v>
      </c>
      <c r="C342" s="5">
        <v>720</v>
      </c>
      <c r="D342" s="5">
        <v>3000</v>
      </c>
      <c r="E342" s="5"/>
      <c r="F342" s="5"/>
      <c r="G342" s="5"/>
      <c r="H342" s="5"/>
      <c r="I342" s="5"/>
      <c r="J342" s="5">
        <v>1166</v>
      </c>
      <c r="K342" s="5"/>
      <c r="L342" s="5"/>
      <c r="M342" s="5"/>
      <c r="N342" s="5">
        <v>6020</v>
      </c>
      <c r="O342" s="5"/>
      <c r="P342" s="5"/>
      <c r="T342" s="21" t="s">
        <v>30</v>
      </c>
      <c r="U342" s="5">
        <v>1134</v>
      </c>
      <c r="V342" s="5">
        <v>720</v>
      </c>
      <c r="W342" s="5">
        <v>3000</v>
      </c>
      <c r="X342" s="5"/>
      <c r="Y342" s="5"/>
      <c r="Z342" s="5"/>
      <c r="AA342" s="5"/>
      <c r="AB342" s="5"/>
      <c r="AC342" s="5">
        <v>1166</v>
      </c>
      <c r="AD342" s="5"/>
      <c r="AE342" s="5"/>
      <c r="AF342" s="5"/>
      <c r="AG342" s="61">
        <v>6020</v>
      </c>
      <c r="AH342" s="5"/>
      <c r="AI342" s="61"/>
    </row>
    <row r="343" spans="1:35">
      <c r="A343" s="21" t="s">
        <v>17</v>
      </c>
      <c r="B343" s="5">
        <v>639</v>
      </c>
      <c r="C343" s="5">
        <v>1498</v>
      </c>
      <c r="D343" s="5"/>
      <c r="E343" s="5">
        <v>667</v>
      </c>
      <c r="F343" s="5">
        <v>1980</v>
      </c>
      <c r="G343" s="5">
        <v>720</v>
      </c>
      <c r="H343" s="5"/>
      <c r="I343" s="5"/>
      <c r="J343" s="5"/>
      <c r="K343" s="5"/>
      <c r="L343" s="5">
        <v>288</v>
      </c>
      <c r="M343" s="5"/>
      <c r="N343" s="5">
        <v>5792</v>
      </c>
      <c r="O343" s="5"/>
      <c r="P343" s="5"/>
      <c r="T343" s="21" t="s">
        <v>17</v>
      </c>
      <c r="U343" s="5">
        <v>639</v>
      </c>
      <c r="V343" s="5">
        <v>1498</v>
      </c>
      <c r="W343" s="5"/>
      <c r="X343" s="5">
        <v>667</v>
      </c>
      <c r="Y343" s="5">
        <v>1980</v>
      </c>
      <c r="Z343" s="5">
        <v>720</v>
      </c>
      <c r="AA343" s="5"/>
      <c r="AB343" s="5"/>
      <c r="AC343" s="5"/>
      <c r="AD343" s="5"/>
      <c r="AE343" s="5">
        <v>288</v>
      </c>
      <c r="AF343" s="5"/>
      <c r="AG343" s="61">
        <v>5792</v>
      </c>
      <c r="AH343" s="5"/>
      <c r="AI343" s="61"/>
    </row>
    <row r="344" spans="1:35">
      <c r="A344" s="21" t="s">
        <v>93</v>
      </c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>
        <v>735</v>
      </c>
      <c r="N344" s="5">
        <v>735</v>
      </c>
      <c r="O344" s="5">
        <v>2100</v>
      </c>
      <c r="P344" s="5">
        <v>2100</v>
      </c>
      <c r="T344" s="21" t="s">
        <v>93</v>
      </c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>
        <v>735</v>
      </c>
      <c r="AG344" s="61">
        <v>735</v>
      </c>
      <c r="AH344" s="5">
        <v>2100</v>
      </c>
      <c r="AI344" s="61">
        <v>2100</v>
      </c>
    </row>
    <row r="345" spans="1:35">
      <c r="A345" s="21" t="s">
        <v>220</v>
      </c>
      <c r="B345" s="5">
        <v>1665</v>
      </c>
      <c r="C345" s="5"/>
      <c r="D345" s="5"/>
      <c r="E345" s="5"/>
      <c r="F345" s="5">
        <v>1082</v>
      </c>
      <c r="G345" s="5"/>
      <c r="H345" s="5"/>
      <c r="I345" s="5"/>
      <c r="J345" s="5"/>
      <c r="K345" s="5"/>
      <c r="L345" s="5"/>
      <c r="M345" s="5"/>
      <c r="N345" s="5">
        <v>2747</v>
      </c>
      <c r="O345" s="5"/>
      <c r="P345" s="5"/>
      <c r="T345" s="21" t="s">
        <v>220</v>
      </c>
      <c r="U345" s="5">
        <v>1665</v>
      </c>
      <c r="V345" s="5"/>
      <c r="W345" s="5"/>
      <c r="X345" s="5"/>
      <c r="Y345" s="5">
        <v>1082</v>
      </c>
      <c r="Z345" s="5"/>
      <c r="AA345" s="5"/>
      <c r="AB345" s="5"/>
      <c r="AC345" s="5"/>
      <c r="AD345" s="5"/>
      <c r="AE345" s="5"/>
      <c r="AF345" s="5"/>
      <c r="AG345" s="61">
        <v>2747</v>
      </c>
      <c r="AH345" s="5"/>
      <c r="AI345" s="61"/>
    </row>
    <row r="346" spans="1:35">
      <c r="A346" s="21" t="s">
        <v>91</v>
      </c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>
        <v>1870</v>
      </c>
      <c r="P346" s="5">
        <v>1870</v>
      </c>
      <c r="T346" s="21" t="s">
        <v>91</v>
      </c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61"/>
      <c r="AH346" s="5">
        <v>1870</v>
      </c>
      <c r="AI346" s="61">
        <v>1870</v>
      </c>
    </row>
    <row r="347" spans="1:35">
      <c r="A347" s="21" t="s">
        <v>331</v>
      </c>
      <c r="B347" s="5"/>
      <c r="C347" s="5"/>
      <c r="D347" s="5"/>
      <c r="E347" s="5">
        <v>915</v>
      </c>
      <c r="F347" s="5"/>
      <c r="G347" s="5"/>
      <c r="H347" s="5"/>
      <c r="I347" s="5"/>
      <c r="J347" s="5"/>
      <c r="K347" s="5"/>
      <c r="L347" s="5"/>
      <c r="M347" s="5"/>
      <c r="N347" s="5">
        <v>915</v>
      </c>
      <c r="O347" s="5"/>
      <c r="P347" s="5"/>
      <c r="T347" s="21" t="s">
        <v>331</v>
      </c>
      <c r="U347" s="5"/>
      <c r="V347" s="5"/>
      <c r="W347" s="5"/>
      <c r="X347" s="5">
        <v>915</v>
      </c>
      <c r="Y347" s="5"/>
      <c r="Z347" s="5"/>
      <c r="AA347" s="5"/>
      <c r="AB347" s="5"/>
      <c r="AC347" s="5"/>
      <c r="AD347" s="5"/>
      <c r="AE347" s="5"/>
      <c r="AF347" s="5"/>
      <c r="AG347" s="61">
        <v>915</v>
      </c>
      <c r="AH347" s="5"/>
      <c r="AI347" s="61"/>
    </row>
    <row r="348" spans="1:35">
      <c r="A348" s="21" t="s">
        <v>216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>
        <v>651</v>
      </c>
      <c r="N348" s="5">
        <v>651</v>
      </c>
      <c r="O348" s="5"/>
      <c r="P348" s="5"/>
      <c r="T348" s="21" t="s">
        <v>216</v>
      </c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>
        <v>651</v>
      </c>
      <c r="AG348" s="61">
        <v>651</v>
      </c>
      <c r="AH348" s="5"/>
      <c r="AI348" s="61"/>
    </row>
    <row r="349" spans="1:35">
      <c r="A349" s="21" t="s">
        <v>121</v>
      </c>
      <c r="B349" s="5"/>
      <c r="C349" s="5"/>
      <c r="D349" s="5"/>
      <c r="E349" s="5"/>
      <c r="F349" s="5"/>
      <c r="G349" s="5"/>
      <c r="H349" s="5"/>
      <c r="I349" s="5"/>
      <c r="J349" s="5"/>
      <c r="K349" s="5">
        <v>322</v>
      </c>
      <c r="L349" s="5"/>
      <c r="M349" s="5"/>
      <c r="N349" s="5">
        <v>322</v>
      </c>
      <c r="O349" s="5"/>
      <c r="P349" s="5"/>
      <c r="T349" s="21" t="s">
        <v>121</v>
      </c>
      <c r="U349" s="5"/>
      <c r="V349" s="5"/>
      <c r="W349" s="5"/>
      <c r="X349" s="5"/>
      <c r="Y349" s="5"/>
      <c r="Z349" s="5"/>
      <c r="AA349" s="5"/>
      <c r="AB349" s="5"/>
      <c r="AC349" s="5"/>
      <c r="AD349" s="5">
        <v>322</v>
      </c>
      <c r="AE349" s="5"/>
      <c r="AF349" s="5"/>
      <c r="AG349" s="61">
        <v>322</v>
      </c>
      <c r="AH349" s="5"/>
      <c r="AI349" s="61"/>
    </row>
    <row r="350" spans="1:35">
      <c r="A350" s="21" t="s">
        <v>316</v>
      </c>
      <c r="B350" s="5"/>
      <c r="C350" s="5">
        <v>98</v>
      </c>
      <c r="D350" s="5"/>
      <c r="E350" s="5"/>
      <c r="F350" s="5"/>
      <c r="G350" s="5"/>
      <c r="H350" s="5"/>
      <c r="I350" s="5"/>
      <c r="J350" s="5"/>
      <c r="K350" s="5"/>
      <c r="L350" s="5"/>
      <c r="M350" s="5">
        <v>99</v>
      </c>
      <c r="N350" s="5">
        <v>197</v>
      </c>
      <c r="O350" s="5">
        <v>98</v>
      </c>
      <c r="P350" s="5">
        <v>98</v>
      </c>
      <c r="T350" s="21" t="s">
        <v>316</v>
      </c>
      <c r="U350" s="5"/>
      <c r="V350" s="5">
        <v>98</v>
      </c>
      <c r="W350" s="5"/>
      <c r="X350" s="5"/>
      <c r="Y350" s="5"/>
      <c r="Z350" s="5"/>
      <c r="AA350" s="5"/>
      <c r="AB350" s="5"/>
      <c r="AC350" s="5"/>
      <c r="AD350" s="5"/>
      <c r="AE350" s="5"/>
      <c r="AF350" s="5">
        <v>99</v>
      </c>
      <c r="AG350" s="61">
        <v>197</v>
      </c>
      <c r="AH350" s="5">
        <v>98</v>
      </c>
      <c r="AI350" s="61">
        <v>98</v>
      </c>
    </row>
    <row r="351" spans="1:35">
      <c r="A351" s="21" t="s">
        <v>266</v>
      </c>
      <c r="B351" s="5"/>
      <c r="C351" s="5">
        <v>230</v>
      </c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>
        <v>230</v>
      </c>
      <c r="O351" s="5"/>
      <c r="P351" s="5"/>
      <c r="T351" s="21" t="s">
        <v>266</v>
      </c>
      <c r="U351" s="5"/>
      <c r="V351" s="5">
        <v>230</v>
      </c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61">
        <v>230</v>
      </c>
      <c r="AH351" s="5"/>
      <c r="AI351" s="61"/>
    </row>
    <row r="352" spans="1:35">
      <c r="A352" s="21" t="s">
        <v>113</v>
      </c>
      <c r="B352" s="5"/>
      <c r="C352" s="5">
        <v>128</v>
      </c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>
        <v>128</v>
      </c>
      <c r="O352" s="5"/>
      <c r="P352" s="5"/>
      <c r="T352" s="21" t="s">
        <v>113</v>
      </c>
      <c r="U352" s="5"/>
      <c r="V352" s="5">
        <v>128</v>
      </c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61">
        <v>128</v>
      </c>
      <c r="AH352" s="5"/>
      <c r="AI352" s="61"/>
    </row>
    <row r="353" spans="1:35">
      <c r="A353" s="21" t="s">
        <v>321</v>
      </c>
      <c r="B353" s="5"/>
      <c r="C353" s="5"/>
      <c r="D353" s="5"/>
      <c r="E353" s="5">
        <v>125</v>
      </c>
      <c r="F353" s="5"/>
      <c r="G353" s="5"/>
      <c r="H353" s="5"/>
      <c r="I353" s="5"/>
      <c r="J353" s="5"/>
      <c r="K353" s="5"/>
      <c r="L353" s="5"/>
      <c r="M353" s="5"/>
      <c r="N353" s="5">
        <v>125</v>
      </c>
      <c r="O353" s="5"/>
      <c r="P353" s="5"/>
      <c r="T353" s="21" t="s">
        <v>321</v>
      </c>
      <c r="U353" s="5"/>
      <c r="V353" s="5"/>
      <c r="W353" s="5"/>
      <c r="X353" s="5">
        <v>125</v>
      </c>
      <c r="Y353" s="5"/>
      <c r="Z353" s="5"/>
      <c r="AA353" s="5"/>
      <c r="AB353" s="5"/>
      <c r="AC353" s="5"/>
      <c r="AD353" s="5"/>
      <c r="AE353" s="5"/>
      <c r="AF353" s="5"/>
      <c r="AG353" s="61">
        <v>125</v>
      </c>
      <c r="AH353" s="5"/>
      <c r="AI353" s="61"/>
    </row>
    <row r="354" spans="1:35">
      <c r="A354" s="6" t="s">
        <v>506</v>
      </c>
      <c r="B354" s="5">
        <v>44274</v>
      </c>
      <c r="C354" s="5">
        <v>36547</v>
      </c>
      <c r="D354" s="5">
        <v>31686</v>
      </c>
      <c r="E354" s="5">
        <v>22418</v>
      </c>
      <c r="F354" s="5">
        <v>26547</v>
      </c>
      <c r="G354" s="5">
        <v>39614</v>
      </c>
      <c r="H354" s="5">
        <v>53837</v>
      </c>
      <c r="I354" s="5">
        <v>35201</v>
      </c>
      <c r="J354" s="5">
        <v>39109</v>
      </c>
      <c r="K354" s="5">
        <v>27242</v>
      </c>
      <c r="L354" s="5">
        <v>11419</v>
      </c>
      <c r="M354" s="5">
        <v>12386</v>
      </c>
      <c r="N354" s="5">
        <v>380280</v>
      </c>
      <c r="O354" s="5">
        <v>25095</v>
      </c>
      <c r="P354" s="5">
        <v>25095</v>
      </c>
      <c r="T354" s="22" t="s">
        <v>506</v>
      </c>
      <c r="U354" s="23">
        <v>44274</v>
      </c>
      <c r="V354" s="23">
        <v>36547</v>
      </c>
      <c r="W354" s="23">
        <v>31686</v>
      </c>
      <c r="X354" s="23">
        <v>22418</v>
      </c>
      <c r="Y354" s="23">
        <v>26547</v>
      </c>
      <c r="Z354" s="23">
        <v>39614</v>
      </c>
      <c r="AA354" s="23">
        <v>53837</v>
      </c>
      <c r="AB354" s="23">
        <v>35201</v>
      </c>
      <c r="AC354" s="23">
        <v>39109</v>
      </c>
      <c r="AD354" s="23">
        <v>27242</v>
      </c>
      <c r="AE354" s="23">
        <v>11419</v>
      </c>
      <c r="AF354" s="23">
        <v>12386</v>
      </c>
      <c r="AG354" s="60">
        <v>380280</v>
      </c>
      <c r="AH354" s="23">
        <v>25095</v>
      </c>
      <c r="AI354" s="60">
        <v>25095</v>
      </c>
    </row>
    <row r="355" spans="1:35">
      <c r="A355" s="21" t="s">
        <v>121</v>
      </c>
      <c r="B355" s="5">
        <v>13806</v>
      </c>
      <c r="C355" s="5">
        <v>16487</v>
      </c>
      <c r="D355" s="5">
        <v>13040</v>
      </c>
      <c r="E355" s="5">
        <v>6600</v>
      </c>
      <c r="F355" s="5">
        <v>10729</v>
      </c>
      <c r="G355" s="5">
        <v>10873</v>
      </c>
      <c r="H355" s="5">
        <v>11764</v>
      </c>
      <c r="I355" s="5">
        <v>7255</v>
      </c>
      <c r="J355" s="5">
        <v>6469</v>
      </c>
      <c r="K355" s="5">
        <v>3884</v>
      </c>
      <c r="L355" s="5">
        <v>1749</v>
      </c>
      <c r="M355" s="5">
        <v>1487</v>
      </c>
      <c r="N355" s="5">
        <v>104143</v>
      </c>
      <c r="O355" s="5">
        <v>1419</v>
      </c>
      <c r="P355" s="5">
        <v>1419</v>
      </c>
      <c r="T355" s="21" t="s">
        <v>121</v>
      </c>
      <c r="U355" s="5">
        <v>13806</v>
      </c>
      <c r="V355" s="5">
        <v>16487</v>
      </c>
      <c r="W355" s="5">
        <v>13040</v>
      </c>
      <c r="X355" s="5">
        <v>6600</v>
      </c>
      <c r="Y355" s="5">
        <v>10729</v>
      </c>
      <c r="Z355" s="5">
        <v>10873</v>
      </c>
      <c r="AA355" s="5">
        <v>11764</v>
      </c>
      <c r="AB355" s="5">
        <v>7255</v>
      </c>
      <c r="AC355" s="5">
        <v>6469</v>
      </c>
      <c r="AD355" s="5">
        <v>3884</v>
      </c>
      <c r="AE355" s="5">
        <v>1749</v>
      </c>
      <c r="AF355" s="5">
        <v>1487</v>
      </c>
      <c r="AG355" s="61">
        <v>104143</v>
      </c>
      <c r="AH355" s="5">
        <v>1419</v>
      </c>
      <c r="AI355" s="61">
        <v>1419</v>
      </c>
    </row>
    <row r="356" spans="1:35">
      <c r="A356" s="21" t="s">
        <v>220</v>
      </c>
      <c r="B356" s="5">
        <v>10762</v>
      </c>
      <c r="C356" s="5">
        <v>4895</v>
      </c>
      <c r="D356" s="5">
        <v>9787</v>
      </c>
      <c r="E356" s="5">
        <v>6992</v>
      </c>
      <c r="F356" s="5">
        <v>4810</v>
      </c>
      <c r="G356" s="5">
        <v>12883</v>
      </c>
      <c r="H356" s="5">
        <v>23793</v>
      </c>
      <c r="I356" s="5">
        <v>3781</v>
      </c>
      <c r="J356" s="5">
        <v>3868</v>
      </c>
      <c r="K356" s="5">
        <v>5583</v>
      </c>
      <c r="L356" s="5">
        <v>1185</v>
      </c>
      <c r="M356" s="5">
        <v>3016</v>
      </c>
      <c r="N356" s="5">
        <v>91355</v>
      </c>
      <c r="O356" s="5">
        <v>4328</v>
      </c>
      <c r="P356" s="5">
        <v>4328</v>
      </c>
      <c r="T356" s="21" t="s">
        <v>220</v>
      </c>
      <c r="U356" s="5">
        <v>10762</v>
      </c>
      <c r="V356" s="5">
        <v>4895</v>
      </c>
      <c r="W356" s="5">
        <v>9787</v>
      </c>
      <c r="X356" s="5">
        <v>6992</v>
      </c>
      <c r="Y356" s="5">
        <v>4810</v>
      </c>
      <c r="Z356" s="5">
        <v>12883</v>
      </c>
      <c r="AA356" s="5">
        <v>23793</v>
      </c>
      <c r="AB356" s="5">
        <v>3781</v>
      </c>
      <c r="AC356" s="5">
        <v>3868</v>
      </c>
      <c r="AD356" s="5">
        <v>5583</v>
      </c>
      <c r="AE356" s="5">
        <v>1185</v>
      </c>
      <c r="AF356" s="5">
        <v>3016</v>
      </c>
      <c r="AG356" s="61">
        <v>91355</v>
      </c>
      <c r="AH356" s="5">
        <v>4328</v>
      </c>
      <c r="AI356" s="61">
        <v>4328</v>
      </c>
    </row>
    <row r="357" spans="1:35">
      <c r="A357" s="21" t="s">
        <v>30</v>
      </c>
      <c r="B357" s="5">
        <v>10948</v>
      </c>
      <c r="C357" s="5">
        <v>9443</v>
      </c>
      <c r="D357" s="5">
        <v>1581</v>
      </c>
      <c r="E357" s="5">
        <v>4003</v>
      </c>
      <c r="F357" s="5">
        <v>8348</v>
      </c>
      <c r="G357" s="5">
        <v>5134</v>
      </c>
      <c r="H357" s="5">
        <v>9048</v>
      </c>
      <c r="I357" s="5">
        <v>10469</v>
      </c>
      <c r="J357" s="5">
        <v>16407</v>
      </c>
      <c r="K357" s="5">
        <v>8510</v>
      </c>
      <c r="L357" s="5">
        <v>1544</v>
      </c>
      <c r="M357" s="5">
        <v>6658</v>
      </c>
      <c r="N357" s="5">
        <v>92093</v>
      </c>
      <c r="O357" s="5">
        <v>3029</v>
      </c>
      <c r="P357" s="5">
        <v>3029</v>
      </c>
      <c r="T357" s="21" t="s">
        <v>30</v>
      </c>
      <c r="U357" s="5">
        <v>10948</v>
      </c>
      <c r="V357" s="5">
        <v>9443</v>
      </c>
      <c r="W357" s="5">
        <v>1581</v>
      </c>
      <c r="X357" s="5">
        <v>4003</v>
      </c>
      <c r="Y357" s="5">
        <v>8348</v>
      </c>
      <c r="Z357" s="5">
        <v>5134</v>
      </c>
      <c r="AA357" s="5">
        <v>9048</v>
      </c>
      <c r="AB357" s="5">
        <v>10469</v>
      </c>
      <c r="AC357" s="5">
        <v>16407</v>
      </c>
      <c r="AD357" s="5">
        <v>8510</v>
      </c>
      <c r="AE357" s="5">
        <v>1544</v>
      </c>
      <c r="AF357" s="5">
        <v>6658</v>
      </c>
      <c r="AG357" s="61">
        <v>92093</v>
      </c>
      <c r="AH357" s="5">
        <v>3029</v>
      </c>
      <c r="AI357" s="61">
        <v>3029</v>
      </c>
    </row>
    <row r="358" spans="1:35">
      <c r="A358" s="21" t="s">
        <v>107</v>
      </c>
      <c r="B358" s="5">
        <v>3924</v>
      </c>
      <c r="C358" s="5">
        <v>750</v>
      </c>
      <c r="D358" s="5">
        <v>1464</v>
      </c>
      <c r="E358" s="5"/>
      <c r="F358" s="5"/>
      <c r="G358" s="5">
        <v>5966</v>
      </c>
      <c r="H358" s="5">
        <v>750</v>
      </c>
      <c r="I358" s="5">
        <v>6540</v>
      </c>
      <c r="J358" s="5">
        <v>5221</v>
      </c>
      <c r="K358" s="5">
        <v>2616</v>
      </c>
      <c r="L358" s="5">
        <v>4483</v>
      </c>
      <c r="M358" s="5"/>
      <c r="N358" s="5">
        <v>31714</v>
      </c>
      <c r="O358" s="5">
        <v>5352</v>
      </c>
      <c r="P358" s="5">
        <v>5352</v>
      </c>
      <c r="T358" s="21" t="s">
        <v>107</v>
      </c>
      <c r="U358" s="5">
        <v>3924</v>
      </c>
      <c r="V358" s="5">
        <v>750</v>
      </c>
      <c r="W358" s="5">
        <v>1464</v>
      </c>
      <c r="X358" s="5"/>
      <c r="Y358" s="5"/>
      <c r="Z358" s="5">
        <v>5966</v>
      </c>
      <c r="AA358" s="5">
        <v>750</v>
      </c>
      <c r="AB358" s="5">
        <v>6540</v>
      </c>
      <c r="AC358" s="5">
        <v>5221</v>
      </c>
      <c r="AD358" s="5">
        <v>2616</v>
      </c>
      <c r="AE358" s="5">
        <v>4483</v>
      </c>
      <c r="AF358" s="5"/>
      <c r="AG358" s="61">
        <v>31714</v>
      </c>
      <c r="AH358" s="5">
        <v>5352</v>
      </c>
      <c r="AI358" s="61">
        <v>5352</v>
      </c>
    </row>
    <row r="359" spans="1:35">
      <c r="A359" s="21" t="s">
        <v>113</v>
      </c>
      <c r="B359" s="5">
        <v>1854</v>
      </c>
      <c r="C359" s="5">
        <v>1480</v>
      </c>
      <c r="D359" s="5">
        <v>4676</v>
      </c>
      <c r="E359" s="5">
        <v>871</v>
      </c>
      <c r="F359" s="5">
        <v>2660</v>
      </c>
      <c r="G359" s="5">
        <v>3001</v>
      </c>
      <c r="H359" s="5">
        <v>1305</v>
      </c>
      <c r="I359" s="5">
        <v>2960</v>
      </c>
      <c r="J359" s="5">
        <v>1676</v>
      </c>
      <c r="K359" s="5">
        <v>1446</v>
      </c>
      <c r="L359" s="5">
        <v>314</v>
      </c>
      <c r="M359" s="5">
        <v>471</v>
      </c>
      <c r="N359" s="5">
        <v>22714</v>
      </c>
      <c r="O359" s="5">
        <v>1246</v>
      </c>
      <c r="P359" s="5">
        <v>1246</v>
      </c>
      <c r="T359" s="21" t="s">
        <v>113</v>
      </c>
      <c r="U359" s="5">
        <v>1854</v>
      </c>
      <c r="V359" s="5">
        <v>1480</v>
      </c>
      <c r="W359" s="5">
        <v>4676</v>
      </c>
      <c r="X359" s="5">
        <v>871</v>
      </c>
      <c r="Y359" s="5">
        <v>2660</v>
      </c>
      <c r="Z359" s="5">
        <v>3001</v>
      </c>
      <c r="AA359" s="5">
        <v>1305</v>
      </c>
      <c r="AB359" s="5">
        <v>2960</v>
      </c>
      <c r="AC359" s="5">
        <v>1676</v>
      </c>
      <c r="AD359" s="5">
        <v>1446</v>
      </c>
      <c r="AE359" s="5">
        <v>314</v>
      </c>
      <c r="AF359" s="5">
        <v>471</v>
      </c>
      <c r="AG359" s="61">
        <v>22714</v>
      </c>
      <c r="AH359" s="5">
        <v>1246</v>
      </c>
      <c r="AI359" s="61">
        <v>1246</v>
      </c>
    </row>
    <row r="360" spans="1:35">
      <c r="A360" s="21" t="s">
        <v>331</v>
      </c>
      <c r="B360" s="5"/>
      <c r="C360" s="5"/>
      <c r="D360" s="5"/>
      <c r="E360" s="5">
        <v>1914</v>
      </c>
      <c r="F360" s="5"/>
      <c r="G360" s="5"/>
      <c r="H360" s="5">
        <v>1581</v>
      </c>
      <c r="I360" s="5">
        <v>1831</v>
      </c>
      <c r="J360" s="5">
        <v>1248</v>
      </c>
      <c r="K360" s="5">
        <v>3246</v>
      </c>
      <c r="L360" s="5">
        <v>1124</v>
      </c>
      <c r="M360" s="5">
        <v>754</v>
      </c>
      <c r="N360" s="5">
        <v>11698</v>
      </c>
      <c r="O360" s="5">
        <v>1508</v>
      </c>
      <c r="P360" s="5">
        <v>1508</v>
      </c>
      <c r="T360" s="21" t="s">
        <v>331</v>
      </c>
      <c r="U360" s="5"/>
      <c r="V360" s="5"/>
      <c r="W360" s="5"/>
      <c r="X360" s="5">
        <v>1914</v>
      </c>
      <c r="Y360" s="5"/>
      <c r="Z360" s="5"/>
      <c r="AA360" s="5">
        <v>1581</v>
      </c>
      <c r="AB360" s="5">
        <v>1831</v>
      </c>
      <c r="AC360" s="5">
        <v>1248</v>
      </c>
      <c r="AD360" s="5">
        <v>3246</v>
      </c>
      <c r="AE360" s="5">
        <v>1124</v>
      </c>
      <c r="AF360" s="5">
        <v>754</v>
      </c>
      <c r="AG360" s="61">
        <v>11698</v>
      </c>
      <c r="AH360" s="5">
        <v>1508</v>
      </c>
      <c r="AI360" s="61">
        <v>1508</v>
      </c>
    </row>
    <row r="361" spans="1:35">
      <c r="A361" s="21" t="s">
        <v>212</v>
      </c>
      <c r="B361" s="5"/>
      <c r="C361" s="5"/>
      <c r="D361" s="5"/>
      <c r="E361" s="5"/>
      <c r="F361" s="5"/>
      <c r="G361" s="5">
        <v>1757</v>
      </c>
      <c r="H361" s="5">
        <v>2838</v>
      </c>
      <c r="I361" s="5">
        <v>1624</v>
      </c>
      <c r="J361" s="5">
        <v>4220</v>
      </c>
      <c r="K361" s="5">
        <v>1152</v>
      </c>
      <c r="L361" s="5">
        <v>322</v>
      </c>
      <c r="M361" s="5"/>
      <c r="N361" s="5">
        <v>11913</v>
      </c>
      <c r="O361" s="5"/>
      <c r="P361" s="5"/>
      <c r="T361" s="21" t="s">
        <v>212</v>
      </c>
      <c r="U361" s="5"/>
      <c r="V361" s="5"/>
      <c r="W361" s="5"/>
      <c r="X361" s="5"/>
      <c r="Y361" s="5"/>
      <c r="Z361" s="5">
        <v>1757</v>
      </c>
      <c r="AA361" s="5">
        <v>2838</v>
      </c>
      <c r="AB361" s="5">
        <v>1624</v>
      </c>
      <c r="AC361" s="5">
        <v>4220</v>
      </c>
      <c r="AD361" s="5">
        <v>1152</v>
      </c>
      <c r="AE361" s="5">
        <v>322</v>
      </c>
      <c r="AF361" s="5"/>
      <c r="AG361" s="61">
        <v>11913</v>
      </c>
      <c r="AH361" s="5"/>
      <c r="AI361" s="61"/>
    </row>
    <row r="362" spans="1:35">
      <c r="A362" s="21" t="s">
        <v>93</v>
      </c>
      <c r="B362" s="5"/>
      <c r="C362" s="5">
        <v>841</v>
      </c>
      <c r="D362" s="5"/>
      <c r="E362" s="5"/>
      <c r="F362" s="5"/>
      <c r="G362" s="5"/>
      <c r="H362" s="5"/>
      <c r="I362" s="5">
        <v>315</v>
      </c>
      <c r="J362" s="5"/>
      <c r="K362" s="5"/>
      <c r="L362" s="5">
        <v>698</v>
      </c>
      <c r="M362" s="5"/>
      <c r="N362" s="5">
        <v>1854</v>
      </c>
      <c r="O362" s="5">
        <v>7556</v>
      </c>
      <c r="P362" s="5">
        <v>7556</v>
      </c>
      <c r="T362" s="21" t="s">
        <v>93</v>
      </c>
      <c r="U362" s="5"/>
      <c r="V362" s="5">
        <v>841</v>
      </c>
      <c r="W362" s="5"/>
      <c r="X362" s="5"/>
      <c r="Y362" s="5"/>
      <c r="Z362" s="5"/>
      <c r="AA362" s="5"/>
      <c r="AB362" s="5">
        <v>315</v>
      </c>
      <c r="AC362" s="5"/>
      <c r="AD362" s="5"/>
      <c r="AE362" s="5">
        <v>698</v>
      </c>
      <c r="AF362" s="5"/>
      <c r="AG362" s="61">
        <v>1854</v>
      </c>
      <c r="AH362" s="5">
        <v>7556</v>
      </c>
      <c r="AI362" s="61">
        <v>7556</v>
      </c>
    </row>
    <row r="363" spans="1:35">
      <c r="A363" s="21" t="s">
        <v>321</v>
      </c>
      <c r="B363" s="5">
        <v>850</v>
      </c>
      <c r="C363" s="5">
        <v>1799</v>
      </c>
      <c r="D363" s="5">
        <v>1138</v>
      </c>
      <c r="E363" s="5">
        <v>2038</v>
      </c>
      <c r="F363" s="5"/>
      <c r="G363" s="5"/>
      <c r="H363" s="5"/>
      <c r="I363" s="5"/>
      <c r="J363" s="5"/>
      <c r="K363" s="5">
        <v>805</v>
      </c>
      <c r="L363" s="5"/>
      <c r="M363" s="5"/>
      <c r="N363" s="5">
        <v>6630</v>
      </c>
      <c r="O363" s="5"/>
      <c r="P363" s="5"/>
      <c r="T363" s="21" t="s">
        <v>321</v>
      </c>
      <c r="U363" s="5">
        <v>850</v>
      </c>
      <c r="V363" s="5">
        <v>1799</v>
      </c>
      <c r="W363" s="5">
        <v>1138</v>
      </c>
      <c r="X363" s="5">
        <v>2038</v>
      </c>
      <c r="Y363" s="5"/>
      <c r="Z363" s="5"/>
      <c r="AA363" s="5"/>
      <c r="AB363" s="5"/>
      <c r="AC363" s="5"/>
      <c r="AD363" s="5">
        <v>805</v>
      </c>
      <c r="AE363" s="5"/>
      <c r="AF363" s="5"/>
      <c r="AG363" s="61">
        <v>6630</v>
      </c>
      <c r="AH363" s="5"/>
      <c r="AI363" s="61"/>
    </row>
    <row r="364" spans="1:35">
      <c r="A364" s="21" t="s">
        <v>207</v>
      </c>
      <c r="B364" s="5"/>
      <c r="C364" s="5"/>
      <c r="D364" s="5"/>
      <c r="E364" s="5"/>
      <c r="F364" s="5"/>
      <c r="G364" s="5"/>
      <c r="H364" s="5">
        <v>2758</v>
      </c>
      <c r="I364" s="5">
        <v>426</v>
      </c>
      <c r="J364" s="5"/>
      <c r="K364" s="5"/>
      <c r="L364" s="5"/>
      <c r="M364" s="5"/>
      <c r="N364" s="5">
        <v>3184</v>
      </c>
      <c r="O364" s="5"/>
      <c r="P364" s="5"/>
      <c r="T364" s="21" t="s">
        <v>207</v>
      </c>
      <c r="U364" s="5"/>
      <c r="V364" s="5"/>
      <c r="W364" s="5"/>
      <c r="X364" s="5"/>
      <c r="Y364" s="5"/>
      <c r="Z364" s="5"/>
      <c r="AA364" s="5">
        <v>2758</v>
      </c>
      <c r="AB364" s="5">
        <v>426</v>
      </c>
      <c r="AC364" s="5"/>
      <c r="AD364" s="5"/>
      <c r="AE364" s="5"/>
      <c r="AF364" s="5"/>
      <c r="AG364" s="61">
        <v>3184</v>
      </c>
      <c r="AH364" s="5"/>
      <c r="AI364" s="61"/>
    </row>
    <row r="365" spans="1:35">
      <c r="A365" s="21" t="s">
        <v>186</v>
      </c>
      <c r="B365" s="5">
        <v>2130</v>
      </c>
      <c r="C365" s="5">
        <v>852</v>
      </c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>
        <v>2982</v>
      </c>
      <c r="O365" s="5"/>
      <c r="P365" s="5"/>
      <c r="T365" s="21" t="s">
        <v>186</v>
      </c>
      <c r="U365" s="5">
        <v>2130</v>
      </c>
      <c r="V365" s="5">
        <v>852</v>
      </c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61">
        <v>2982</v>
      </c>
      <c r="AH365" s="5"/>
      <c r="AI365" s="61"/>
    </row>
    <row r="366" spans="1:35">
      <c r="A366" s="21" t="s">
        <v>316</v>
      </c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>
        <v>657</v>
      </c>
      <c r="P366" s="5">
        <v>657</v>
      </c>
      <c r="T366" s="21" t="s">
        <v>316</v>
      </c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61"/>
      <c r="AH366" s="5">
        <v>657</v>
      </c>
      <c r="AI366" s="61">
        <v>657</v>
      </c>
    </row>
    <row r="367" spans="1:35">
      <c r="A367" s="6" t="s">
        <v>490</v>
      </c>
      <c r="B367" s="5">
        <v>9483</v>
      </c>
      <c r="C367" s="5">
        <v>10680</v>
      </c>
      <c r="D367" s="5">
        <v>6662</v>
      </c>
      <c r="E367" s="5">
        <v>6852</v>
      </c>
      <c r="F367" s="5">
        <v>12310</v>
      </c>
      <c r="G367" s="5">
        <v>11616</v>
      </c>
      <c r="H367" s="5">
        <v>4379.8999999999996</v>
      </c>
      <c r="I367" s="5">
        <v>12224</v>
      </c>
      <c r="J367" s="5">
        <v>34572</v>
      </c>
      <c r="K367" s="5">
        <v>15458</v>
      </c>
      <c r="L367" s="5">
        <v>9582</v>
      </c>
      <c r="M367" s="5">
        <v>18827</v>
      </c>
      <c r="N367" s="5">
        <v>152645.9</v>
      </c>
      <c r="O367" s="5">
        <v>10085</v>
      </c>
      <c r="P367" s="5">
        <v>10085</v>
      </c>
      <c r="T367" s="22" t="s">
        <v>490</v>
      </c>
      <c r="U367" s="23">
        <v>9483</v>
      </c>
      <c r="V367" s="23">
        <v>10680</v>
      </c>
      <c r="W367" s="23">
        <v>6662</v>
      </c>
      <c r="X367" s="23">
        <v>6852</v>
      </c>
      <c r="Y367" s="23">
        <v>12310</v>
      </c>
      <c r="Z367" s="23">
        <v>11616</v>
      </c>
      <c r="AA367" s="23">
        <v>4379.8999999999996</v>
      </c>
      <c r="AB367" s="23">
        <v>12224</v>
      </c>
      <c r="AC367" s="23">
        <v>34572</v>
      </c>
      <c r="AD367" s="23">
        <v>15458</v>
      </c>
      <c r="AE367" s="23">
        <v>9582</v>
      </c>
      <c r="AF367" s="23">
        <v>18827</v>
      </c>
      <c r="AG367" s="60">
        <v>152645.9</v>
      </c>
      <c r="AH367" s="23">
        <v>10085</v>
      </c>
      <c r="AI367" s="60">
        <v>10085</v>
      </c>
    </row>
    <row r="368" spans="1:35">
      <c r="A368" s="21" t="s">
        <v>121</v>
      </c>
      <c r="B368" s="5">
        <v>1661</v>
      </c>
      <c r="C368" s="5">
        <v>2603</v>
      </c>
      <c r="D368" s="5">
        <v>478</v>
      </c>
      <c r="E368" s="5">
        <v>2777</v>
      </c>
      <c r="F368" s="5">
        <v>3092</v>
      </c>
      <c r="G368" s="5">
        <v>3039</v>
      </c>
      <c r="H368" s="5">
        <v>1513</v>
      </c>
      <c r="I368" s="5">
        <v>4047</v>
      </c>
      <c r="J368" s="5">
        <v>5888</v>
      </c>
      <c r="K368" s="5">
        <v>3080</v>
      </c>
      <c r="L368" s="5">
        <v>5098</v>
      </c>
      <c r="M368" s="5">
        <v>6105</v>
      </c>
      <c r="N368" s="5">
        <v>39381</v>
      </c>
      <c r="O368" s="5">
        <v>2188</v>
      </c>
      <c r="P368" s="5">
        <v>2188</v>
      </c>
      <c r="T368" s="21" t="s">
        <v>121</v>
      </c>
      <c r="U368" s="5">
        <v>1661</v>
      </c>
      <c r="V368" s="5">
        <v>2603</v>
      </c>
      <c r="W368" s="5">
        <v>478</v>
      </c>
      <c r="X368" s="5">
        <v>2777</v>
      </c>
      <c r="Y368" s="5">
        <v>3092</v>
      </c>
      <c r="Z368" s="5">
        <v>3039</v>
      </c>
      <c r="AA368" s="5">
        <v>1513</v>
      </c>
      <c r="AB368" s="5">
        <v>4047</v>
      </c>
      <c r="AC368" s="5">
        <v>5888</v>
      </c>
      <c r="AD368" s="5">
        <v>3080</v>
      </c>
      <c r="AE368" s="5">
        <v>5098</v>
      </c>
      <c r="AF368" s="5">
        <v>6105</v>
      </c>
      <c r="AG368" s="61">
        <v>39381</v>
      </c>
      <c r="AH368" s="5">
        <v>2188</v>
      </c>
      <c r="AI368" s="61">
        <v>2188</v>
      </c>
    </row>
    <row r="369" spans="1:35">
      <c r="A369" s="21" t="s">
        <v>220</v>
      </c>
      <c r="B369" s="5">
        <v>5406</v>
      </c>
      <c r="C369" s="5">
        <v>4620</v>
      </c>
      <c r="D369" s="5">
        <v>2660</v>
      </c>
      <c r="E369" s="5">
        <v>3050</v>
      </c>
      <c r="F369" s="5">
        <v>4873</v>
      </c>
      <c r="G369" s="5">
        <v>5623</v>
      </c>
      <c r="H369" s="5">
        <v>1352.9</v>
      </c>
      <c r="I369" s="5">
        <v>3930</v>
      </c>
      <c r="J369" s="5">
        <v>2799</v>
      </c>
      <c r="K369" s="5">
        <v>2974</v>
      </c>
      <c r="L369" s="5">
        <v>1267</v>
      </c>
      <c r="M369" s="5">
        <v>1370</v>
      </c>
      <c r="N369" s="5">
        <v>39924.9</v>
      </c>
      <c r="O369" s="5">
        <v>826</v>
      </c>
      <c r="P369" s="5">
        <v>826</v>
      </c>
      <c r="T369" s="21" t="s">
        <v>220</v>
      </c>
      <c r="U369" s="5">
        <v>5406</v>
      </c>
      <c r="V369" s="5">
        <v>4620</v>
      </c>
      <c r="W369" s="5">
        <v>2660</v>
      </c>
      <c r="X369" s="5">
        <v>3050</v>
      </c>
      <c r="Y369" s="5">
        <v>4873</v>
      </c>
      <c r="Z369" s="5">
        <v>5623</v>
      </c>
      <c r="AA369" s="5">
        <v>1352.9</v>
      </c>
      <c r="AB369" s="5">
        <v>3930</v>
      </c>
      <c r="AC369" s="5">
        <v>2799</v>
      </c>
      <c r="AD369" s="5">
        <v>2974</v>
      </c>
      <c r="AE369" s="5">
        <v>1267</v>
      </c>
      <c r="AF369" s="5">
        <v>1370</v>
      </c>
      <c r="AG369" s="61">
        <v>39924.9</v>
      </c>
      <c r="AH369" s="5">
        <v>826</v>
      </c>
      <c r="AI369" s="61">
        <v>826</v>
      </c>
    </row>
    <row r="370" spans="1:35">
      <c r="A370" s="21" t="s">
        <v>91</v>
      </c>
      <c r="B370" s="5"/>
      <c r="C370" s="5"/>
      <c r="D370" s="5"/>
      <c r="E370" s="5"/>
      <c r="F370" s="5"/>
      <c r="G370" s="5"/>
      <c r="H370" s="5"/>
      <c r="I370" s="5"/>
      <c r="J370" s="5">
        <v>21631</v>
      </c>
      <c r="K370" s="5"/>
      <c r="L370" s="5"/>
      <c r="M370" s="5"/>
      <c r="N370" s="5">
        <v>21631</v>
      </c>
      <c r="O370" s="5"/>
      <c r="P370" s="5"/>
      <c r="T370" s="21" t="s">
        <v>91</v>
      </c>
      <c r="U370" s="5"/>
      <c r="V370" s="5"/>
      <c r="W370" s="5"/>
      <c r="X370" s="5"/>
      <c r="Y370" s="5"/>
      <c r="Z370" s="5"/>
      <c r="AA370" s="5"/>
      <c r="AB370" s="5"/>
      <c r="AC370" s="5">
        <v>21631</v>
      </c>
      <c r="AD370" s="5"/>
      <c r="AE370" s="5"/>
      <c r="AF370" s="5"/>
      <c r="AG370" s="61">
        <v>21631</v>
      </c>
      <c r="AH370" s="5"/>
      <c r="AI370" s="61"/>
    </row>
    <row r="371" spans="1:35">
      <c r="A371" s="21" t="s">
        <v>93</v>
      </c>
      <c r="B371" s="5">
        <v>1157</v>
      </c>
      <c r="C371" s="5">
        <v>1957</v>
      </c>
      <c r="D371" s="5">
        <v>1364</v>
      </c>
      <c r="E371" s="5">
        <v>525</v>
      </c>
      <c r="F371" s="5">
        <v>840</v>
      </c>
      <c r="G371" s="5">
        <v>315</v>
      </c>
      <c r="H371" s="5">
        <v>298</v>
      </c>
      <c r="I371" s="5">
        <v>2120</v>
      </c>
      <c r="J371" s="5">
        <v>1439</v>
      </c>
      <c r="K371" s="5">
        <v>2484</v>
      </c>
      <c r="L371" s="5"/>
      <c r="M371" s="5">
        <v>630</v>
      </c>
      <c r="N371" s="5">
        <v>13129</v>
      </c>
      <c r="O371" s="5">
        <v>1400</v>
      </c>
      <c r="P371" s="5">
        <v>1400</v>
      </c>
      <c r="T371" s="21" t="s">
        <v>93</v>
      </c>
      <c r="U371" s="5">
        <v>1157</v>
      </c>
      <c r="V371" s="5">
        <v>1957</v>
      </c>
      <c r="W371" s="5">
        <v>1364</v>
      </c>
      <c r="X371" s="5">
        <v>525</v>
      </c>
      <c r="Y371" s="5">
        <v>840</v>
      </c>
      <c r="Z371" s="5">
        <v>315</v>
      </c>
      <c r="AA371" s="5">
        <v>298</v>
      </c>
      <c r="AB371" s="5">
        <v>2120</v>
      </c>
      <c r="AC371" s="5">
        <v>1439</v>
      </c>
      <c r="AD371" s="5">
        <v>2484</v>
      </c>
      <c r="AE371" s="5"/>
      <c r="AF371" s="5">
        <v>630</v>
      </c>
      <c r="AG371" s="61">
        <v>13129</v>
      </c>
      <c r="AH371" s="5">
        <v>1400</v>
      </c>
      <c r="AI371" s="61">
        <v>1400</v>
      </c>
    </row>
    <row r="372" spans="1:35">
      <c r="A372" s="21" t="s">
        <v>17</v>
      </c>
      <c r="B372" s="5">
        <v>833</v>
      </c>
      <c r="C372" s="5"/>
      <c r="D372" s="5">
        <v>2160</v>
      </c>
      <c r="E372" s="5">
        <v>500</v>
      </c>
      <c r="F372" s="5"/>
      <c r="G372" s="5"/>
      <c r="H372" s="5">
        <v>556</v>
      </c>
      <c r="I372" s="5"/>
      <c r="J372" s="5"/>
      <c r="K372" s="5">
        <v>2672</v>
      </c>
      <c r="L372" s="5">
        <v>774</v>
      </c>
      <c r="M372" s="5">
        <v>2106</v>
      </c>
      <c r="N372" s="5">
        <v>9601</v>
      </c>
      <c r="O372" s="5">
        <v>3449</v>
      </c>
      <c r="P372" s="5">
        <v>3449</v>
      </c>
      <c r="T372" s="21" t="s">
        <v>17</v>
      </c>
      <c r="U372" s="5">
        <v>833</v>
      </c>
      <c r="V372" s="5"/>
      <c r="W372" s="5">
        <v>2160</v>
      </c>
      <c r="X372" s="5">
        <v>500</v>
      </c>
      <c r="Y372" s="5"/>
      <c r="Z372" s="5"/>
      <c r="AA372" s="5">
        <v>556</v>
      </c>
      <c r="AB372" s="5"/>
      <c r="AC372" s="5"/>
      <c r="AD372" s="5">
        <v>2672</v>
      </c>
      <c r="AE372" s="5">
        <v>774</v>
      </c>
      <c r="AF372" s="5">
        <v>2106</v>
      </c>
      <c r="AG372" s="61">
        <v>9601</v>
      </c>
      <c r="AH372" s="5">
        <v>3449</v>
      </c>
      <c r="AI372" s="61">
        <v>3449</v>
      </c>
    </row>
    <row r="373" spans="1:35">
      <c r="A373" s="21" t="s">
        <v>227</v>
      </c>
      <c r="B373" s="5"/>
      <c r="C373" s="5"/>
      <c r="D373" s="5"/>
      <c r="E373" s="5"/>
      <c r="F373" s="5">
        <v>2653</v>
      </c>
      <c r="G373" s="5">
        <v>2639</v>
      </c>
      <c r="H373" s="5">
        <v>660</v>
      </c>
      <c r="I373" s="5">
        <v>1649</v>
      </c>
      <c r="J373" s="5">
        <v>820</v>
      </c>
      <c r="K373" s="5"/>
      <c r="L373" s="5"/>
      <c r="M373" s="5">
        <v>1795</v>
      </c>
      <c r="N373" s="5">
        <v>10216</v>
      </c>
      <c r="O373" s="5">
        <v>1694</v>
      </c>
      <c r="P373" s="5">
        <v>1694</v>
      </c>
      <c r="T373" s="21" t="s">
        <v>227</v>
      </c>
      <c r="U373" s="5"/>
      <c r="V373" s="5"/>
      <c r="W373" s="5"/>
      <c r="X373" s="5"/>
      <c r="Y373" s="5">
        <v>2653</v>
      </c>
      <c r="Z373" s="5">
        <v>2639</v>
      </c>
      <c r="AA373" s="5">
        <v>660</v>
      </c>
      <c r="AB373" s="5">
        <v>1649</v>
      </c>
      <c r="AC373" s="5">
        <v>820</v>
      </c>
      <c r="AD373" s="5"/>
      <c r="AE373" s="5"/>
      <c r="AF373" s="5">
        <v>1795</v>
      </c>
      <c r="AG373" s="61">
        <v>10216</v>
      </c>
      <c r="AH373" s="5">
        <v>1694</v>
      </c>
      <c r="AI373" s="61">
        <v>1694</v>
      </c>
    </row>
    <row r="374" spans="1:35">
      <c r="A374" s="21" t="s">
        <v>113</v>
      </c>
      <c r="B374" s="5"/>
      <c r="C374" s="5">
        <v>478</v>
      </c>
      <c r="D374" s="5"/>
      <c r="E374" s="5"/>
      <c r="F374" s="5"/>
      <c r="G374" s="5"/>
      <c r="H374" s="5"/>
      <c r="I374" s="5">
        <v>478</v>
      </c>
      <c r="J374" s="5">
        <v>580</v>
      </c>
      <c r="K374" s="5">
        <v>576</v>
      </c>
      <c r="L374" s="5"/>
      <c r="M374" s="5">
        <v>3062</v>
      </c>
      <c r="N374" s="5">
        <v>5174</v>
      </c>
      <c r="O374" s="5"/>
      <c r="P374" s="5"/>
      <c r="T374" s="21" t="s">
        <v>113</v>
      </c>
      <c r="U374" s="5"/>
      <c r="V374" s="5">
        <v>478</v>
      </c>
      <c r="W374" s="5"/>
      <c r="X374" s="5"/>
      <c r="Y374" s="5"/>
      <c r="Z374" s="5"/>
      <c r="AA374" s="5"/>
      <c r="AB374" s="5">
        <v>478</v>
      </c>
      <c r="AC374" s="5">
        <v>580</v>
      </c>
      <c r="AD374" s="5">
        <v>576</v>
      </c>
      <c r="AE374" s="5"/>
      <c r="AF374" s="5">
        <v>3062</v>
      </c>
      <c r="AG374" s="61">
        <v>5174</v>
      </c>
      <c r="AH374" s="5"/>
      <c r="AI374" s="61"/>
    </row>
    <row r="375" spans="1:35">
      <c r="A375" s="21" t="s">
        <v>30</v>
      </c>
      <c r="B375" s="5"/>
      <c r="C375" s="5">
        <v>722</v>
      </c>
      <c r="D375" s="5"/>
      <c r="E375" s="5"/>
      <c r="F375" s="5"/>
      <c r="G375" s="5"/>
      <c r="H375" s="5"/>
      <c r="I375" s="5"/>
      <c r="J375" s="5">
        <v>250</v>
      </c>
      <c r="K375" s="5">
        <v>3006</v>
      </c>
      <c r="L375" s="5">
        <v>900</v>
      </c>
      <c r="M375" s="5"/>
      <c r="N375" s="5">
        <v>4878</v>
      </c>
      <c r="O375" s="5"/>
      <c r="P375" s="5"/>
      <c r="T375" s="21" t="s">
        <v>30</v>
      </c>
      <c r="U375" s="5"/>
      <c r="V375" s="5">
        <v>722</v>
      </c>
      <c r="W375" s="5"/>
      <c r="X375" s="5"/>
      <c r="Y375" s="5"/>
      <c r="Z375" s="5"/>
      <c r="AA375" s="5"/>
      <c r="AB375" s="5"/>
      <c r="AC375" s="5">
        <v>250</v>
      </c>
      <c r="AD375" s="5">
        <v>3006</v>
      </c>
      <c r="AE375" s="5">
        <v>900</v>
      </c>
      <c r="AF375" s="5"/>
      <c r="AG375" s="61">
        <v>4878</v>
      </c>
      <c r="AH375" s="5"/>
      <c r="AI375" s="61"/>
    </row>
    <row r="376" spans="1:35">
      <c r="A376" s="21" t="s">
        <v>216</v>
      </c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>
        <v>3297</v>
      </c>
      <c r="N376" s="5">
        <v>3297</v>
      </c>
      <c r="O376" s="5"/>
      <c r="P376" s="5"/>
      <c r="T376" s="21" t="s">
        <v>216</v>
      </c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>
        <v>3297</v>
      </c>
      <c r="AG376" s="61">
        <v>3297</v>
      </c>
      <c r="AH376" s="5"/>
      <c r="AI376" s="61"/>
    </row>
    <row r="377" spans="1:35">
      <c r="A377" s="21" t="s">
        <v>331</v>
      </c>
      <c r="B377" s="5"/>
      <c r="C377" s="5"/>
      <c r="D377" s="5"/>
      <c r="E377" s="5"/>
      <c r="F377" s="5"/>
      <c r="G377" s="5"/>
      <c r="H377" s="5"/>
      <c r="I377" s="5"/>
      <c r="J377" s="5">
        <v>1165</v>
      </c>
      <c r="K377" s="5">
        <v>666</v>
      </c>
      <c r="L377" s="5">
        <v>1284</v>
      </c>
      <c r="M377" s="5"/>
      <c r="N377" s="5">
        <v>3115</v>
      </c>
      <c r="O377" s="5"/>
      <c r="P377" s="5"/>
      <c r="T377" s="21" t="s">
        <v>331</v>
      </c>
      <c r="U377" s="5"/>
      <c r="V377" s="5"/>
      <c r="W377" s="5"/>
      <c r="X377" s="5"/>
      <c r="Y377" s="5"/>
      <c r="Z377" s="5"/>
      <c r="AA377" s="5"/>
      <c r="AB377" s="5"/>
      <c r="AC377" s="5">
        <v>1165</v>
      </c>
      <c r="AD377" s="5">
        <v>666</v>
      </c>
      <c r="AE377" s="5">
        <v>1284</v>
      </c>
      <c r="AF377" s="5"/>
      <c r="AG377" s="61">
        <v>3115</v>
      </c>
      <c r="AH377" s="5"/>
      <c r="AI377" s="61"/>
    </row>
    <row r="378" spans="1:35">
      <c r="A378" s="21" t="s">
        <v>316</v>
      </c>
      <c r="B378" s="5">
        <v>426</v>
      </c>
      <c r="C378" s="5"/>
      <c r="D378" s="5"/>
      <c r="E378" s="5"/>
      <c r="F378" s="5">
        <v>426</v>
      </c>
      <c r="G378" s="5"/>
      <c r="H378" s="5"/>
      <c r="I378" s="5"/>
      <c r="J378" s="5"/>
      <c r="K378" s="5"/>
      <c r="L378" s="5">
        <v>259</v>
      </c>
      <c r="M378" s="5"/>
      <c r="N378" s="5">
        <v>1111</v>
      </c>
      <c r="O378" s="5">
        <v>426</v>
      </c>
      <c r="P378" s="5">
        <v>426</v>
      </c>
      <c r="T378" s="21" t="s">
        <v>316</v>
      </c>
      <c r="U378" s="5">
        <v>426</v>
      </c>
      <c r="V378" s="5"/>
      <c r="W378" s="5"/>
      <c r="X378" s="5"/>
      <c r="Y378" s="5">
        <v>426</v>
      </c>
      <c r="Z378" s="5"/>
      <c r="AA378" s="5"/>
      <c r="AB378" s="5"/>
      <c r="AC378" s="5"/>
      <c r="AD378" s="5"/>
      <c r="AE378" s="5">
        <v>259</v>
      </c>
      <c r="AF378" s="5"/>
      <c r="AG378" s="61">
        <v>1111</v>
      </c>
      <c r="AH378" s="5">
        <v>426</v>
      </c>
      <c r="AI378" s="61">
        <v>426</v>
      </c>
    </row>
    <row r="379" spans="1:35">
      <c r="A379" s="21" t="s">
        <v>107</v>
      </c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>
        <v>462</v>
      </c>
      <c r="N379" s="5">
        <v>462</v>
      </c>
      <c r="O379" s="5">
        <v>102</v>
      </c>
      <c r="P379" s="5">
        <v>102</v>
      </c>
      <c r="T379" s="21" t="s">
        <v>107</v>
      </c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>
        <v>462</v>
      </c>
      <c r="AG379" s="61">
        <v>462</v>
      </c>
      <c r="AH379" s="5">
        <v>102</v>
      </c>
      <c r="AI379" s="61">
        <v>102</v>
      </c>
    </row>
    <row r="380" spans="1:35">
      <c r="A380" s="21" t="s">
        <v>266</v>
      </c>
      <c r="B380" s="5"/>
      <c r="C380" s="5"/>
      <c r="D380" s="5"/>
      <c r="E380" s="5"/>
      <c r="F380" s="5">
        <v>426</v>
      </c>
      <c r="G380" s="5"/>
      <c r="H380" s="5"/>
      <c r="I380" s="5"/>
      <c r="J380" s="5"/>
      <c r="K380" s="5"/>
      <c r="L380" s="5"/>
      <c r="M380" s="5"/>
      <c r="N380" s="5">
        <v>426</v>
      </c>
      <c r="O380" s="5"/>
      <c r="P380" s="5"/>
      <c r="T380" s="21" t="s">
        <v>266</v>
      </c>
      <c r="U380" s="5"/>
      <c r="V380" s="5"/>
      <c r="W380" s="5"/>
      <c r="X380" s="5"/>
      <c r="Y380" s="5">
        <v>426</v>
      </c>
      <c r="Z380" s="5"/>
      <c r="AA380" s="5"/>
      <c r="AB380" s="5"/>
      <c r="AC380" s="5"/>
      <c r="AD380" s="5"/>
      <c r="AE380" s="5"/>
      <c r="AF380" s="5"/>
      <c r="AG380" s="61">
        <v>426</v>
      </c>
      <c r="AH380" s="5"/>
      <c r="AI380" s="61"/>
    </row>
    <row r="381" spans="1:35">
      <c r="A381" s="21" t="s">
        <v>97</v>
      </c>
      <c r="B381" s="5"/>
      <c r="C381" s="5">
        <v>300</v>
      </c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>
        <v>300</v>
      </c>
      <c r="O381" s="5"/>
      <c r="P381" s="5"/>
      <c r="T381" s="21" t="s">
        <v>97</v>
      </c>
      <c r="U381" s="5"/>
      <c r="V381" s="5">
        <v>300</v>
      </c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61">
        <v>300</v>
      </c>
      <c r="AH381" s="5"/>
      <c r="AI381" s="61"/>
    </row>
    <row r="382" spans="1:35">
      <c r="A382" s="6" t="s">
        <v>483</v>
      </c>
      <c r="B382" s="5">
        <v>10412</v>
      </c>
      <c r="C382" s="5">
        <v>13199</v>
      </c>
      <c r="D382" s="5">
        <v>16543</v>
      </c>
      <c r="E382" s="5">
        <v>12490</v>
      </c>
      <c r="F382" s="5">
        <v>14747</v>
      </c>
      <c r="G382" s="5">
        <v>18620.72</v>
      </c>
      <c r="H382" s="5">
        <v>15742</v>
      </c>
      <c r="I382" s="5">
        <v>13213.64</v>
      </c>
      <c r="J382" s="5">
        <v>11413</v>
      </c>
      <c r="K382" s="5">
        <v>14766</v>
      </c>
      <c r="L382" s="5">
        <v>8781</v>
      </c>
      <c r="M382" s="5">
        <v>16754</v>
      </c>
      <c r="N382" s="5">
        <v>166681.35999999999</v>
      </c>
      <c r="O382" s="5">
        <v>17959</v>
      </c>
      <c r="P382" s="5">
        <v>17959</v>
      </c>
      <c r="T382" s="22" t="s">
        <v>483</v>
      </c>
      <c r="U382" s="23">
        <v>10412</v>
      </c>
      <c r="V382" s="23">
        <v>13199</v>
      </c>
      <c r="W382" s="23">
        <v>16543</v>
      </c>
      <c r="X382" s="23">
        <v>12490</v>
      </c>
      <c r="Y382" s="23">
        <v>14747</v>
      </c>
      <c r="Z382" s="23">
        <v>18620.72</v>
      </c>
      <c r="AA382" s="23">
        <v>15742</v>
      </c>
      <c r="AB382" s="23">
        <v>13213.64</v>
      </c>
      <c r="AC382" s="23">
        <v>11413</v>
      </c>
      <c r="AD382" s="23">
        <v>14766</v>
      </c>
      <c r="AE382" s="23">
        <v>8781</v>
      </c>
      <c r="AF382" s="23">
        <v>16754</v>
      </c>
      <c r="AG382" s="60">
        <v>166681.35999999999</v>
      </c>
      <c r="AH382" s="23">
        <v>17959</v>
      </c>
      <c r="AI382" s="60">
        <v>17959</v>
      </c>
    </row>
    <row r="383" spans="1:35">
      <c r="A383" s="21" t="s">
        <v>220</v>
      </c>
      <c r="B383" s="5">
        <v>4828</v>
      </c>
      <c r="C383" s="5">
        <v>4680</v>
      </c>
      <c r="D383" s="5">
        <v>5973</v>
      </c>
      <c r="E383" s="5">
        <v>7191</v>
      </c>
      <c r="F383" s="5">
        <v>5629</v>
      </c>
      <c r="G383" s="5">
        <v>9839</v>
      </c>
      <c r="H383" s="5">
        <v>5644</v>
      </c>
      <c r="I383" s="5">
        <v>5328</v>
      </c>
      <c r="J383" s="5">
        <v>4359</v>
      </c>
      <c r="K383" s="5">
        <v>6708</v>
      </c>
      <c r="L383" s="5">
        <v>3996</v>
      </c>
      <c r="M383" s="5">
        <v>5496</v>
      </c>
      <c r="N383" s="5">
        <v>69671</v>
      </c>
      <c r="O383" s="5">
        <v>2653</v>
      </c>
      <c r="P383" s="5">
        <v>2653</v>
      </c>
      <c r="T383" s="21" t="s">
        <v>220</v>
      </c>
      <c r="U383" s="5">
        <v>4828</v>
      </c>
      <c r="V383" s="5">
        <v>4680</v>
      </c>
      <c r="W383" s="5">
        <v>5973</v>
      </c>
      <c r="X383" s="5">
        <v>7191</v>
      </c>
      <c r="Y383" s="5">
        <v>5629</v>
      </c>
      <c r="Z383" s="5">
        <v>9839</v>
      </c>
      <c r="AA383" s="5">
        <v>5644</v>
      </c>
      <c r="AB383" s="5">
        <v>5328</v>
      </c>
      <c r="AC383" s="5">
        <v>4359</v>
      </c>
      <c r="AD383" s="5">
        <v>6708</v>
      </c>
      <c r="AE383" s="5">
        <v>3996</v>
      </c>
      <c r="AF383" s="5">
        <v>5496</v>
      </c>
      <c r="AG383" s="61">
        <v>69671</v>
      </c>
      <c r="AH383" s="5">
        <v>2653</v>
      </c>
      <c r="AI383" s="61">
        <v>2653</v>
      </c>
    </row>
    <row r="384" spans="1:35">
      <c r="A384" s="21" t="s">
        <v>93</v>
      </c>
      <c r="B384" s="5">
        <v>2100</v>
      </c>
      <c r="C384" s="5">
        <v>4550</v>
      </c>
      <c r="D384" s="5">
        <v>4200</v>
      </c>
      <c r="E384" s="5">
        <v>3990</v>
      </c>
      <c r="F384" s="5">
        <v>4970</v>
      </c>
      <c r="G384" s="5">
        <v>5775</v>
      </c>
      <c r="H384" s="5">
        <v>7665</v>
      </c>
      <c r="I384" s="5">
        <v>5880</v>
      </c>
      <c r="J384" s="5">
        <v>4572</v>
      </c>
      <c r="K384" s="5">
        <v>4725</v>
      </c>
      <c r="L384" s="5">
        <v>1632</v>
      </c>
      <c r="M384" s="5">
        <v>4340</v>
      </c>
      <c r="N384" s="5">
        <v>54399</v>
      </c>
      <c r="O384" s="5">
        <v>4900</v>
      </c>
      <c r="P384" s="5">
        <v>4900</v>
      </c>
      <c r="T384" s="21" t="s">
        <v>93</v>
      </c>
      <c r="U384" s="5">
        <v>2100</v>
      </c>
      <c r="V384" s="5">
        <v>4550</v>
      </c>
      <c r="W384" s="5">
        <v>4200</v>
      </c>
      <c r="X384" s="5">
        <v>3990</v>
      </c>
      <c r="Y384" s="5">
        <v>4970</v>
      </c>
      <c r="Z384" s="5">
        <v>5775</v>
      </c>
      <c r="AA384" s="5">
        <v>7665</v>
      </c>
      <c r="AB384" s="5">
        <v>5880</v>
      </c>
      <c r="AC384" s="5">
        <v>4572</v>
      </c>
      <c r="AD384" s="5">
        <v>4725</v>
      </c>
      <c r="AE384" s="5">
        <v>1632</v>
      </c>
      <c r="AF384" s="5">
        <v>4340</v>
      </c>
      <c r="AG384" s="61">
        <v>54399</v>
      </c>
      <c r="AH384" s="5">
        <v>4900</v>
      </c>
      <c r="AI384" s="61">
        <v>4900</v>
      </c>
    </row>
    <row r="385" spans="1:35">
      <c r="A385" s="21" t="s">
        <v>121</v>
      </c>
      <c r="B385" s="5"/>
      <c r="C385" s="5">
        <v>525</v>
      </c>
      <c r="D385" s="5">
        <v>1366</v>
      </c>
      <c r="E385" s="5">
        <v>523</v>
      </c>
      <c r="F385" s="5">
        <v>2423</v>
      </c>
      <c r="G385" s="5">
        <v>2409.7200000000003</v>
      </c>
      <c r="H385" s="5">
        <v>1214</v>
      </c>
      <c r="I385" s="5">
        <v>2005.64</v>
      </c>
      <c r="J385" s="5"/>
      <c r="K385" s="5">
        <v>1211</v>
      </c>
      <c r="L385" s="5">
        <v>532</v>
      </c>
      <c r="M385" s="5">
        <v>955</v>
      </c>
      <c r="N385" s="5">
        <v>13164.36</v>
      </c>
      <c r="O385" s="5">
        <v>1347</v>
      </c>
      <c r="P385" s="5">
        <v>1347</v>
      </c>
      <c r="T385" s="21" t="s">
        <v>121</v>
      </c>
      <c r="U385" s="5"/>
      <c r="V385" s="5">
        <v>525</v>
      </c>
      <c r="W385" s="5">
        <v>1366</v>
      </c>
      <c r="X385" s="5">
        <v>523</v>
      </c>
      <c r="Y385" s="5">
        <v>2423</v>
      </c>
      <c r="Z385" s="5">
        <v>2409.7200000000003</v>
      </c>
      <c r="AA385" s="5">
        <v>1214</v>
      </c>
      <c r="AB385" s="5">
        <v>2005.64</v>
      </c>
      <c r="AC385" s="5"/>
      <c r="AD385" s="5">
        <v>1211</v>
      </c>
      <c r="AE385" s="5">
        <v>532</v>
      </c>
      <c r="AF385" s="5">
        <v>955</v>
      </c>
      <c r="AG385" s="61">
        <v>13164.36</v>
      </c>
      <c r="AH385" s="5">
        <v>1347</v>
      </c>
      <c r="AI385" s="61">
        <v>1347</v>
      </c>
    </row>
    <row r="386" spans="1:35">
      <c r="A386" s="21" t="s">
        <v>17</v>
      </c>
      <c r="B386" s="5">
        <v>2111</v>
      </c>
      <c r="C386" s="5"/>
      <c r="D386" s="5"/>
      <c r="E386" s="5"/>
      <c r="F386" s="5"/>
      <c r="G386" s="5"/>
      <c r="H386" s="5"/>
      <c r="I386" s="5"/>
      <c r="J386" s="5"/>
      <c r="K386" s="5"/>
      <c r="L386" s="5">
        <v>1458</v>
      </c>
      <c r="M386" s="5">
        <v>2034</v>
      </c>
      <c r="N386" s="5">
        <v>5603</v>
      </c>
      <c r="O386" s="5">
        <v>5851</v>
      </c>
      <c r="P386" s="5">
        <v>5851</v>
      </c>
      <c r="T386" s="21" t="s">
        <v>17</v>
      </c>
      <c r="U386" s="5">
        <v>2111</v>
      </c>
      <c r="V386" s="5"/>
      <c r="W386" s="5"/>
      <c r="X386" s="5"/>
      <c r="Y386" s="5"/>
      <c r="Z386" s="5"/>
      <c r="AA386" s="5"/>
      <c r="AB386" s="5"/>
      <c r="AC386" s="5"/>
      <c r="AD386" s="5"/>
      <c r="AE386" s="5">
        <v>1458</v>
      </c>
      <c r="AF386" s="5">
        <v>2034</v>
      </c>
      <c r="AG386" s="61">
        <v>5603</v>
      </c>
      <c r="AH386" s="5">
        <v>5851</v>
      </c>
      <c r="AI386" s="61">
        <v>5851</v>
      </c>
    </row>
    <row r="387" spans="1:35">
      <c r="A387" s="21" t="s">
        <v>113</v>
      </c>
      <c r="B387" s="5"/>
      <c r="C387" s="5">
        <v>531</v>
      </c>
      <c r="D387" s="5">
        <v>773</v>
      </c>
      <c r="E387" s="5"/>
      <c r="F387" s="5">
        <v>531</v>
      </c>
      <c r="G387" s="5"/>
      <c r="H387" s="5">
        <v>1219</v>
      </c>
      <c r="I387" s="5"/>
      <c r="J387" s="5"/>
      <c r="K387" s="5"/>
      <c r="L387" s="5">
        <v>272</v>
      </c>
      <c r="M387" s="5">
        <v>3364</v>
      </c>
      <c r="N387" s="5">
        <v>6690</v>
      </c>
      <c r="O387" s="5">
        <v>2319</v>
      </c>
      <c r="P387" s="5">
        <v>2319</v>
      </c>
      <c r="T387" s="21" t="s">
        <v>113</v>
      </c>
      <c r="U387" s="5"/>
      <c r="V387" s="5">
        <v>531</v>
      </c>
      <c r="W387" s="5">
        <v>773</v>
      </c>
      <c r="X387" s="5"/>
      <c r="Y387" s="5">
        <v>531</v>
      </c>
      <c r="Z387" s="5"/>
      <c r="AA387" s="5">
        <v>1219</v>
      </c>
      <c r="AB387" s="5"/>
      <c r="AC387" s="5"/>
      <c r="AD387" s="5"/>
      <c r="AE387" s="5">
        <v>272</v>
      </c>
      <c r="AF387" s="5">
        <v>3364</v>
      </c>
      <c r="AG387" s="61">
        <v>6690</v>
      </c>
      <c r="AH387" s="5">
        <v>2319</v>
      </c>
      <c r="AI387" s="61">
        <v>2319</v>
      </c>
    </row>
    <row r="388" spans="1:35">
      <c r="A388" s="21" t="s">
        <v>331</v>
      </c>
      <c r="B388" s="5">
        <v>666</v>
      </c>
      <c r="C388" s="5"/>
      <c r="D388" s="5">
        <v>3246</v>
      </c>
      <c r="E388" s="5">
        <v>666</v>
      </c>
      <c r="F388" s="5"/>
      <c r="G388" s="5"/>
      <c r="H388" s="5"/>
      <c r="I388" s="5"/>
      <c r="J388" s="5">
        <v>1498</v>
      </c>
      <c r="K388" s="5">
        <v>666</v>
      </c>
      <c r="L388" s="5"/>
      <c r="M388" s="5"/>
      <c r="N388" s="5">
        <v>6742</v>
      </c>
      <c r="O388" s="5"/>
      <c r="P388" s="5"/>
      <c r="T388" s="21" t="s">
        <v>331</v>
      </c>
      <c r="U388" s="5">
        <v>666</v>
      </c>
      <c r="V388" s="5"/>
      <c r="W388" s="5">
        <v>3246</v>
      </c>
      <c r="X388" s="5">
        <v>666</v>
      </c>
      <c r="Y388" s="5"/>
      <c r="Z388" s="5"/>
      <c r="AA388" s="5"/>
      <c r="AB388" s="5"/>
      <c r="AC388" s="5">
        <v>1498</v>
      </c>
      <c r="AD388" s="5">
        <v>666</v>
      </c>
      <c r="AE388" s="5"/>
      <c r="AF388" s="5"/>
      <c r="AG388" s="61">
        <v>6742</v>
      </c>
      <c r="AH388" s="5"/>
      <c r="AI388" s="61"/>
    </row>
    <row r="389" spans="1:35">
      <c r="A389" s="21" t="s">
        <v>316</v>
      </c>
      <c r="B389" s="5"/>
      <c r="C389" s="5"/>
      <c r="D389" s="5">
        <v>598</v>
      </c>
      <c r="E389" s="5"/>
      <c r="F389" s="5">
        <v>597</v>
      </c>
      <c r="G389" s="5">
        <v>597</v>
      </c>
      <c r="H389" s="5"/>
      <c r="I389" s="5"/>
      <c r="J389" s="5">
        <v>597</v>
      </c>
      <c r="K389" s="5">
        <v>892</v>
      </c>
      <c r="L389" s="5">
        <v>891</v>
      </c>
      <c r="M389" s="5"/>
      <c r="N389" s="5">
        <v>4172</v>
      </c>
      <c r="O389" s="5">
        <v>889</v>
      </c>
      <c r="P389" s="5">
        <v>889</v>
      </c>
      <c r="T389" s="21" t="s">
        <v>316</v>
      </c>
      <c r="U389" s="5"/>
      <c r="V389" s="5"/>
      <c r="W389" s="5">
        <v>598</v>
      </c>
      <c r="X389" s="5"/>
      <c r="Y389" s="5">
        <v>597</v>
      </c>
      <c r="Z389" s="5">
        <v>597</v>
      </c>
      <c r="AA389" s="5"/>
      <c r="AB389" s="5"/>
      <c r="AC389" s="5">
        <v>597</v>
      </c>
      <c r="AD389" s="5">
        <v>892</v>
      </c>
      <c r="AE389" s="5">
        <v>891</v>
      </c>
      <c r="AF389" s="5"/>
      <c r="AG389" s="61">
        <v>4172</v>
      </c>
      <c r="AH389" s="5">
        <v>889</v>
      </c>
      <c r="AI389" s="61">
        <v>889</v>
      </c>
    </row>
    <row r="390" spans="1:35">
      <c r="A390" s="21" t="s">
        <v>333</v>
      </c>
      <c r="B390" s="5"/>
      <c r="C390" s="5">
        <v>2913</v>
      </c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>
        <v>2913</v>
      </c>
      <c r="O390" s="5"/>
      <c r="P390" s="5"/>
      <c r="T390" s="21" t="s">
        <v>333</v>
      </c>
      <c r="U390" s="5"/>
      <c r="V390" s="5">
        <v>2913</v>
      </c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61">
        <v>2913</v>
      </c>
      <c r="AH390" s="5"/>
      <c r="AI390" s="61"/>
    </row>
    <row r="391" spans="1:35">
      <c r="A391" s="21" t="s">
        <v>266</v>
      </c>
      <c r="B391" s="5"/>
      <c r="C391" s="5"/>
      <c r="D391" s="5"/>
      <c r="E391" s="5"/>
      <c r="F391" s="5">
        <v>597</v>
      </c>
      <c r="G391" s="5"/>
      <c r="H391" s="5"/>
      <c r="I391" s="5"/>
      <c r="J391" s="5"/>
      <c r="K391" s="5">
        <v>564</v>
      </c>
      <c r="L391" s="5"/>
      <c r="M391" s="5">
        <v>565</v>
      </c>
      <c r="N391" s="5">
        <v>1726</v>
      </c>
      <c r="O391" s="5"/>
      <c r="P391" s="5"/>
      <c r="T391" s="21" t="s">
        <v>266</v>
      </c>
      <c r="U391" s="5"/>
      <c r="V391" s="5"/>
      <c r="W391" s="5"/>
      <c r="X391" s="5"/>
      <c r="Y391" s="5">
        <v>597</v>
      </c>
      <c r="Z391" s="5"/>
      <c r="AA391" s="5"/>
      <c r="AB391" s="5"/>
      <c r="AC391" s="5"/>
      <c r="AD391" s="5">
        <v>564</v>
      </c>
      <c r="AE391" s="5"/>
      <c r="AF391" s="5">
        <v>565</v>
      </c>
      <c r="AG391" s="61">
        <v>1726</v>
      </c>
      <c r="AH391" s="5"/>
      <c r="AI391" s="61"/>
    </row>
    <row r="392" spans="1:35">
      <c r="A392" s="21" t="s">
        <v>97</v>
      </c>
      <c r="B392" s="5"/>
      <c r="C392" s="5"/>
      <c r="D392" s="5">
        <v>387</v>
      </c>
      <c r="E392" s="5"/>
      <c r="F392" s="5"/>
      <c r="G392" s="5"/>
      <c r="H392" s="5"/>
      <c r="I392" s="5"/>
      <c r="J392" s="5">
        <v>387</v>
      </c>
      <c r="K392" s="5"/>
      <c r="L392" s="5"/>
      <c r="M392" s="5"/>
      <c r="N392" s="5">
        <v>774</v>
      </c>
      <c r="O392" s="5"/>
      <c r="P392" s="5"/>
      <c r="T392" s="21" t="s">
        <v>97</v>
      </c>
      <c r="U392" s="5"/>
      <c r="V392" s="5"/>
      <c r="W392" s="5">
        <v>387</v>
      </c>
      <c r="X392" s="5"/>
      <c r="Y392" s="5"/>
      <c r="Z392" s="5"/>
      <c r="AA392" s="5"/>
      <c r="AB392" s="5"/>
      <c r="AC392" s="5">
        <v>387</v>
      </c>
      <c r="AD392" s="5"/>
      <c r="AE392" s="5"/>
      <c r="AF392" s="5"/>
      <c r="AG392" s="61">
        <v>774</v>
      </c>
      <c r="AH392" s="5"/>
      <c r="AI392" s="61"/>
    </row>
    <row r="393" spans="1:35">
      <c r="A393" s="21" t="s">
        <v>189</v>
      </c>
      <c r="B393" s="5">
        <v>464</v>
      </c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>
        <v>464</v>
      </c>
      <c r="O393" s="5"/>
      <c r="P393" s="5"/>
      <c r="T393" s="21" t="s">
        <v>189</v>
      </c>
      <c r="U393" s="5">
        <v>464</v>
      </c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61">
        <v>464</v>
      </c>
      <c r="AH393" s="5"/>
      <c r="AI393" s="61"/>
    </row>
    <row r="394" spans="1:35">
      <c r="A394" s="21" t="s">
        <v>107</v>
      </c>
      <c r="B394" s="5">
        <v>243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>
        <v>243</v>
      </c>
      <c r="O394" s="5"/>
      <c r="P394" s="5"/>
      <c r="T394" s="21" t="s">
        <v>107</v>
      </c>
      <c r="U394" s="5">
        <v>243</v>
      </c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61">
        <v>243</v>
      </c>
      <c r="AH394" s="5"/>
      <c r="AI394" s="61"/>
    </row>
    <row r="395" spans="1:35">
      <c r="A395" s="21" t="s">
        <v>30</v>
      </c>
      <c r="B395" s="5"/>
      <c r="C395" s="5"/>
      <c r="D395" s="5"/>
      <c r="E395" s="5">
        <v>120</v>
      </c>
      <c r="F395" s="5"/>
      <c r="G395" s="5"/>
      <c r="H395" s="5"/>
      <c r="I395" s="5"/>
      <c r="J395" s="5"/>
      <c r="K395" s="5"/>
      <c r="L395" s="5"/>
      <c r="M395" s="5"/>
      <c r="N395" s="5">
        <v>120</v>
      </c>
      <c r="O395" s="5"/>
      <c r="P395" s="5"/>
      <c r="T395" s="21" t="s">
        <v>30</v>
      </c>
      <c r="U395" s="5"/>
      <c r="V395" s="5"/>
      <c r="W395" s="5"/>
      <c r="X395" s="5">
        <v>120</v>
      </c>
      <c r="Y395" s="5"/>
      <c r="Z395" s="5"/>
      <c r="AA395" s="5"/>
      <c r="AB395" s="5"/>
      <c r="AC395" s="5"/>
      <c r="AD395" s="5"/>
      <c r="AE395" s="5"/>
      <c r="AF395" s="5"/>
      <c r="AG395" s="61">
        <v>120</v>
      </c>
      <c r="AH395" s="5"/>
      <c r="AI395" s="61"/>
    </row>
    <row r="396" spans="1:35">
      <c r="A396" s="6" t="s">
        <v>486</v>
      </c>
      <c r="B396" s="5">
        <v>3286</v>
      </c>
      <c r="C396" s="5">
        <v>2609</v>
      </c>
      <c r="D396" s="5">
        <v>6205</v>
      </c>
      <c r="E396" s="5">
        <v>466.3</v>
      </c>
      <c r="F396" s="5">
        <v>2142</v>
      </c>
      <c r="G396" s="5">
        <v>2262</v>
      </c>
      <c r="H396" s="5">
        <v>3228</v>
      </c>
      <c r="I396" s="5">
        <v>3874</v>
      </c>
      <c r="J396" s="5">
        <v>2068.1</v>
      </c>
      <c r="K396" s="5">
        <v>892</v>
      </c>
      <c r="L396" s="5">
        <v>2049</v>
      </c>
      <c r="M396" s="5">
        <v>2105</v>
      </c>
      <c r="N396" s="5">
        <v>31186.400000000001</v>
      </c>
      <c r="O396" s="5">
        <v>2593</v>
      </c>
      <c r="P396" s="5">
        <v>2593</v>
      </c>
      <c r="T396" s="22" t="s">
        <v>486</v>
      </c>
      <c r="U396" s="23">
        <v>3286</v>
      </c>
      <c r="V396" s="23">
        <v>2609</v>
      </c>
      <c r="W396" s="23">
        <v>6205</v>
      </c>
      <c r="X396" s="23">
        <v>466.3</v>
      </c>
      <c r="Y396" s="23">
        <v>2142</v>
      </c>
      <c r="Z396" s="23">
        <v>2262</v>
      </c>
      <c r="AA396" s="23">
        <v>3228</v>
      </c>
      <c r="AB396" s="23">
        <v>3874</v>
      </c>
      <c r="AC396" s="23">
        <v>2068.1</v>
      </c>
      <c r="AD396" s="23">
        <v>892</v>
      </c>
      <c r="AE396" s="23">
        <v>2049</v>
      </c>
      <c r="AF396" s="23">
        <v>2105</v>
      </c>
      <c r="AG396" s="60">
        <v>31186.400000000001</v>
      </c>
      <c r="AH396" s="23">
        <v>2593</v>
      </c>
      <c r="AI396" s="60">
        <v>2593</v>
      </c>
    </row>
    <row r="397" spans="1:35">
      <c r="A397" s="21" t="s">
        <v>220</v>
      </c>
      <c r="B397" s="5">
        <v>1000</v>
      </c>
      <c r="C397" s="5"/>
      <c r="D397" s="5">
        <v>3937</v>
      </c>
      <c r="E397" s="5">
        <v>11.3</v>
      </c>
      <c r="F397" s="5">
        <v>1582</v>
      </c>
      <c r="G397" s="5">
        <v>1580</v>
      </c>
      <c r="H397" s="5">
        <v>900</v>
      </c>
      <c r="I397" s="5">
        <v>1130</v>
      </c>
      <c r="J397" s="5">
        <v>1296</v>
      </c>
      <c r="K397" s="5"/>
      <c r="L397" s="5">
        <v>1580</v>
      </c>
      <c r="M397" s="5">
        <v>1468</v>
      </c>
      <c r="N397" s="5">
        <v>14484.3</v>
      </c>
      <c r="O397" s="5">
        <v>783</v>
      </c>
      <c r="P397" s="5">
        <v>783</v>
      </c>
      <c r="T397" s="21" t="s">
        <v>220</v>
      </c>
      <c r="U397" s="5">
        <v>1000</v>
      </c>
      <c r="V397" s="5"/>
      <c r="W397" s="5">
        <v>3937</v>
      </c>
      <c r="X397" s="5">
        <v>11.3</v>
      </c>
      <c r="Y397" s="5">
        <v>1582</v>
      </c>
      <c r="Z397" s="5">
        <v>1580</v>
      </c>
      <c r="AA397" s="5">
        <v>900</v>
      </c>
      <c r="AB397" s="5">
        <v>1130</v>
      </c>
      <c r="AC397" s="5">
        <v>1296</v>
      </c>
      <c r="AD397" s="5"/>
      <c r="AE397" s="5">
        <v>1580</v>
      </c>
      <c r="AF397" s="5">
        <v>1468</v>
      </c>
      <c r="AG397" s="61">
        <v>14484.3</v>
      </c>
      <c r="AH397" s="5">
        <v>783</v>
      </c>
      <c r="AI397" s="61">
        <v>783</v>
      </c>
    </row>
    <row r="398" spans="1:35">
      <c r="A398" s="21" t="s">
        <v>93</v>
      </c>
      <c r="B398" s="5">
        <v>875</v>
      </c>
      <c r="C398" s="5">
        <v>1830</v>
      </c>
      <c r="D398" s="5">
        <v>1944</v>
      </c>
      <c r="E398" s="5">
        <v>455</v>
      </c>
      <c r="F398" s="5">
        <v>560</v>
      </c>
      <c r="G398" s="5">
        <v>210</v>
      </c>
      <c r="H398" s="5">
        <v>857</v>
      </c>
      <c r="I398" s="5">
        <v>1381</v>
      </c>
      <c r="J398" s="5">
        <v>770</v>
      </c>
      <c r="K398" s="5">
        <v>892</v>
      </c>
      <c r="L398" s="5"/>
      <c r="M398" s="5"/>
      <c r="N398" s="5">
        <v>9774</v>
      </c>
      <c r="O398" s="5">
        <v>1244</v>
      </c>
      <c r="P398" s="5">
        <v>1244</v>
      </c>
      <c r="T398" s="21" t="s">
        <v>93</v>
      </c>
      <c r="U398" s="5">
        <v>875</v>
      </c>
      <c r="V398" s="5">
        <v>1830</v>
      </c>
      <c r="W398" s="5">
        <v>1944</v>
      </c>
      <c r="X398" s="5">
        <v>455</v>
      </c>
      <c r="Y398" s="5">
        <v>560</v>
      </c>
      <c r="Z398" s="5">
        <v>210</v>
      </c>
      <c r="AA398" s="5">
        <v>857</v>
      </c>
      <c r="AB398" s="5">
        <v>1381</v>
      </c>
      <c r="AC398" s="5">
        <v>770</v>
      </c>
      <c r="AD398" s="5">
        <v>892</v>
      </c>
      <c r="AE398" s="5"/>
      <c r="AF398" s="5"/>
      <c r="AG398" s="61">
        <v>9774</v>
      </c>
      <c r="AH398" s="5">
        <v>1244</v>
      </c>
      <c r="AI398" s="61">
        <v>1244</v>
      </c>
    </row>
    <row r="399" spans="1:35">
      <c r="A399" s="21" t="s">
        <v>121</v>
      </c>
      <c r="B399" s="5">
        <v>637</v>
      </c>
      <c r="C399" s="5">
        <v>637</v>
      </c>
      <c r="D399" s="5"/>
      <c r="E399" s="5"/>
      <c r="F399" s="5"/>
      <c r="G399" s="5">
        <v>472</v>
      </c>
      <c r="H399" s="5">
        <v>637</v>
      </c>
      <c r="I399" s="5">
        <v>1363</v>
      </c>
      <c r="J399" s="5">
        <v>2.1</v>
      </c>
      <c r="K399" s="5"/>
      <c r="L399" s="5"/>
      <c r="M399" s="5">
        <v>637</v>
      </c>
      <c r="N399" s="5">
        <v>4385.1000000000004</v>
      </c>
      <c r="O399" s="5"/>
      <c r="P399" s="5"/>
      <c r="T399" s="21" t="s">
        <v>121</v>
      </c>
      <c r="U399" s="5">
        <v>637</v>
      </c>
      <c r="V399" s="5">
        <v>637</v>
      </c>
      <c r="W399" s="5"/>
      <c r="X399" s="5"/>
      <c r="Y399" s="5"/>
      <c r="Z399" s="5">
        <v>472</v>
      </c>
      <c r="AA399" s="5">
        <v>637</v>
      </c>
      <c r="AB399" s="5">
        <v>1363</v>
      </c>
      <c r="AC399" s="5">
        <v>2.1</v>
      </c>
      <c r="AD399" s="5"/>
      <c r="AE399" s="5"/>
      <c r="AF399" s="5">
        <v>637</v>
      </c>
      <c r="AG399" s="61">
        <v>4385.1000000000004</v>
      </c>
      <c r="AH399" s="5"/>
      <c r="AI399" s="61"/>
    </row>
    <row r="400" spans="1:35">
      <c r="A400" s="21" t="s">
        <v>17</v>
      </c>
      <c r="B400" s="5"/>
      <c r="C400" s="5"/>
      <c r="D400" s="5"/>
      <c r="E400" s="5"/>
      <c r="F400" s="5"/>
      <c r="G400" s="5"/>
      <c r="H400" s="5">
        <v>834</v>
      </c>
      <c r="I400" s="5"/>
      <c r="J400" s="5"/>
      <c r="K400" s="5"/>
      <c r="L400" s="5"/>
      <c r="M400" s="5"/>
      <c r="N400" s="5">
        <v>834</v>
      </c>
      <c r="O400" s="5"/>
      <c r="P400" s="5"/>
      <c r="T400" s="21" t="s">
        <v>17</v>
      </c>
      <c r="U400" s="5"/>
      <c r="V400" s="5"/>
      <c r="W400" s="5"/>
      <c r="X400" s="5"/>
      <c r="Y400" s="5"/>
      <c r="Z400" s="5"/>
      <c r="AA400" s="5">
        <v>834</v>
      </c>
      <c r="AB400" s="5"/>
      <c r="AC400" s="5"/>
      <c r="AD400" s="5"/>
      <c r="AE400" s="5"/>
      <c r="AF400" s="5"/>
      <c r="AG400" s="61">
        <v>834</v>
      </c>
      <c r="AH400" s="5"/>
      <c r="AI400" s="61"/>
    </row>
    <row r="401" spans="1:35">
      <c r="A401" s="21" t="s">
        <v>30</v>
      </c>
      <c r="B401" s="5">
        <v>774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>
        <v>774</v>
      </c>
      <c r="O401" s="5"/>
      <c r="P401" s="5"/>
      <c r="T401" s="21" t="s">
        <v>30</v>
      </c>
      <c r="U401" s="5">
        <v>774</v>
      </c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61">
        <v>774</v>
      </c>
      <c r="AH401" s="5"/>
      <c r="AI401" s="61"/>
    </row>
    <row r="402" spans="1:35">
      <c r="A402" s="21" t="s">
        <v>113</v>
      </c>
      <c r="B402" s="5"/>
      <c r="C402" s="5">
        <v>142</v>
      </c>
      <c r="D402" s="5"/>
      <c r="E402" s="5"/>
      <c r="F402" s="5"/>
      <c r="G402" s="5"/>
      <c r="H402" s="5"/>
      <c r="I402" s="5"/>
      <c r="J402" s="5"/>
      <c r="K402" s="5"/>
      <c r="L402" s="5">
        <v>469</v>
      </c>
      <c r="M402" s="5"/>
      <c r="N402" s="5">
        <v>611</v>
      </c>
      <c r="O402" s="5"/>
      <c r="P402" s="5"/>
      <c r="T402" s="21" t="s">
        <v>113</v>
      </c>
      <c r="U402" s="5"/>
      <c r="V402" s="5">
        <v>142</v>
      </c>
      <c r="W402" s="5"/>
      <c r="X402" s="5"/>
      <c r="Y402" s="5"/>
      <c r="Z402" s="5"/>
      <c r="AA402" s="5"/>
      <c r="AB402" s="5"/>
      <c r="AC402" s="5"/>
      <c r="AD402" s="5"/>
      <c r="AE402" s="5">
        <v>469</v>
      </c>
      <c r="AF402" s="5"/>
      <c r="AG402" s="61">
        <v>611</v>
      </c>
      <c r="AH402" s="5"/>
      <c r="AI402" s="61"/>
    </row>
    <row r="403" spans="1:35">
      <c r="A403" s="21" t="s">
        <v>316</v>
      </c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>
        <v>566</v>
      </c>
      <c r="P403" s="5">
        <v>566</v>
      </c>
      <c r="T403" s="21" t="s">
        <v>316</v>
      </c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61"/>
      <c r="AH403" s="5">
        <v>566</v>
      </c>
      <c r="AI403" s="61">
        <v>566</v>
      </c>
    </row>
    <row r="404" spans="1:35">
      <c r="A404" s="21" t="s">
        <v>279</v>
      </c>
      <c r="B404" s="5"/>
      <c r="C404" s="5"/>
      <c r="D404" s="5">
        <v>324</v>
      </c>
      <c r="E404" s="5"/>
      <c r="F404" s="5"/>
      <c r="G404" s="5"/>
      <c r="H404" s="5"/>
      <c r="I404" s="5"/>
      <c r="J404" s="5"/>
      <c r="K404" s="5"/>
      <c r="L404" s="5"/>
      <c r="M404" s="5"/>
      <c r="N404" s="5">
        <v>324</v>
      </c>
      <c r="O404" s="5"/>
      <c r="P404" s="5"/>
      <c r="T404" s="21" t="s">
        <v>279</v>
      </c>
      <c r="U404" s="5"/>
      <c r="V404" s="5"/>
      <c r="W404" s="5">
        <v>324</v>
      </c>
      <c r="X404" s="5"/>
      <c r="Y404" s="5"/>
      <c r="Z404" s="5"/>
      <c r="AA404" s="5"/>
      <c r="AB404" s="5"/>
      <c r="AC404" s="5"/>
      <c r="AD404" s="5"/>
      <c r="AE404" s="5"/>
      <c r="AF404" s="5"/>
      <c r="AG404" s="61">
        <v>324</v>
      </c>
      <c r="AH404" s="5"/>
      <c r="AI404" s="61"/>
    </row>
    <row r="405" spans="1:35">
      <c r="A405" s="6" t="s">
        <v>496</v>
      </c>
      <c r="B405" s="5">
        <v>4608</v>
      </c>
      <c r="C405" s="5">
        <v>4574.54</v>
      </c>
      <c r="D405" s="5">
        <v>7382.18</v>
      </c>
      <c r="E405" s="5">
        <v>1891</v>
      </c>
      <c r="F405" s="5">
        <v>4293.9399999999996</v>
      </c>
      <c r="G405" s="5">
        <v>2701.62</v>
      </c>
      <c r="H405" s="5">
        <v>5157</v>
      </c>
      <c r="I405" s="5">
        <v>2059</v>
      </c>
      <c r="J405" s="5">
        <v>5697</v>
      </c>
      <c r="K405" s="5">
        <v>8171</v>
      </c>
      <c r="L405" s="5">
        <v>8339</v>
      </c>
      <c r="M405" s="5">
        <v>5030</v>
      </c>
      <c r="N405" s="5">
        <v>59904.28</v>
      </c>
      <c r="O405" s="5">
        <v>4390</v>
      </c>
      <c r="P405" s="5">
        <v>4390</v>
      </c>
      <c r="T405" s="22" t="s">
        <v>496</v>
      </c>
      <c r="U405" s="23">
        <v>4608</v>
      </c>
      <c r="V405" s="23">
        <v>4574.54</v>
      </c>
      <c r="W405" s="23">
        <v>7382.18</v>
      </c>
      <c r="X405" s="23">
        <v>1891</v>
      </c>
      <c r="Y405" s="23">
        <v>4293.9399999999996</v>
      </c>
      <c r="Z405" s="23">
        <v>2701.62</v>
      </c>
      <c r="AA405" s="23">
        <v>5157</v>
      </c>
      <c r="AB405" s="23">
        <v>2059</v>
      </c>
      <c r="AC405" s="23">
        <v>5697</v>
      </c>
      <c r="AD405" s="23">
        <v>8171</v>
      </c>
      <c r="AE405" s="23">
        <v>8339</v>
      </c>
      <c r="AF405" s="23">
        <v>5030</v>
      </c>
      <c r="AG405" s="60">
        <v>59904.28</v>
      </c>
      <c r="AH405" s="23">
        <v>4390</v>
      </c>
      <c r="AI405" s="60">
        <v>4390</v>
      </c>
    </row>
    <row r="406" spans="1:35">
      <c r="A406" s="21" t="s">
        <v>121</v>
      </c>
      <c r="B406" s="5">
        <v>2445</v>
      </c>
      <c r="C406" s="5">
        <v>2966.54</v>
      </c>
      <c r="D406" s="5">
        <v>4039.1800000000003</v>
      </c>
      <c r="E406" s="5">
        <v>592</v>
      </c>
      <c r="F406" s="5">
        <v>2507.9399999999996</v>
      </c>
      <c r="G406" s="5">
        <v>1889.6200000000001</v>
      </c>
      <c r="H406" s="5">
        <v>2511</v>
      </c>
      <c r="I406" s="5">
        <v>329</v>
      </c>
      <c r="J406" s="5">
        <v>3638</v>
      </c>
      <c r="K406" s="5">
        <v>4225</v>
      </c>
      <c r="L406" s="5">
        <v>5216</v>
      </c>
      <c r="M406" s="5">
        <v>1705</v>
      </c>
      <c r="N406" s="5">
        <v>32064.28</v>
      </c>
      <c r="O406" s="5">
        <v>2122</v>
      </c>
      <c r="P406" s="5">
        <v>2122</v>
      </c>
      <c r="T406" s="21" t="s">
        <v>121</v>
      </c>
      <c r="U406" s="5">
        <v>2445</v>
      </c>
      <c r="V406" s="5">
        <v>2966.54</v>
      </c>
      <c r="W406" s="5">
        <v>4039.1800000000003</v>
      </c>
      <c r="X406" s="5">
        <v>592</v>
      </c>
      <c r="Y406" s="5">
        <v>2507.9399999999996</v>
      </c>
      <c r="Z406" s="5">
        <v>1889.6200000000001</v>
      </c>
      <c r="AA406" s="5">
        <v>2511</v>
      </c>
      <c r="AB406" s="5">
        <v>329</v>
      </c>
      <c r="AC406" s="5">
        <v>3638</v>
      </c>
      <c r="AD406" s="5">
        <v>4225</v>
      </c>
      <c r="AE406" s="5">
        <v>5216</v>
      </c>
      <c r="AF406" s="5">
        <v>1705</v>
      </c>
      <c r="AG406" s="61">
        <v>32064.28</v>
      </c>
      <c r="AH406" s="5">
        <v>2122</v>
      </c>
      <c r="AI406" s="61">
        <v>2122</v>
      </c>
    </row>
    <row r="407" spans="1:35">
      <c r="A407" s="21" t="s">
        <v>220</v>
      </c>
      <c r="B407" s="5">
        <v>699</v>
      </c>
      <c r="C407" s="5">
        <v>516</v>
      </c>
      <c r="D407" s="5">
        <v>1346</v>
      </c>
      <c r="E407" s="5">
        <v>1299</v>
      </c>
      <c r="F407" s="5">
        <v>1250</v>
      </c>
      <c r="G407" s="5">
        <v>499</v>
      </c>
      <c r="H407" s="5">
        <v>1250</v>
      </c>
      <c r="I407" s="5">
        <v>900</v>
      </c>
      <c r="J407" s="5">
        <v>1062</v>
      </c>
      <c r="K407" s="5">
        <v>1451</v>
      </c>
      <c r="L407" s="5">
        <v>1694</v>
      </c>
      <c r="M407" s="5">
        <v>1483</v>
      </c>
      <c r="N407" s="5">
        <v>13449</v>
      </c>
      <c r="O407" s="5">
        <v>1776</v>
      </c>
      <c r="P407" s="5">
        <v>1776</v>
      </c>
      <c r="T407" s="21" t="s">
        <v>220</v>
      </c>
      <c r="U407" s="5">
        <v>699</v>
      </c>
      <c r="V407" s="5">
        <v>516</v>
      </c>
      <c r="W407" s="5">
        <v>1346</v>
      </c>
      <c r="X407" s="5">
        <v>1299</v>
      </c>
      <c r="Y407" s="5">
        <v>1250</v>
      </c>
      <c r="Z407" s="5">
        <v>499</v>
      </c>
      <c r="AA407" s="5">
        <v>1250</v>
      </c>
      <c r="AB407" s="5">
        <v>900</v>
      </c>
      <c r="AC407" s="5">
        <v>1062</v>
      </c>
      <c r="AD407" s="5">
        <v>1451</v>
      </c>
      <c r="AE407" s="5">
        <v>1694</v>
      </c>
      <c r="AF407" s="5">
        <v>1483</v>
      </c>
      <c r="AG407" s="61">
        <v>13449</v>
      </c>
      <c r="AH407" s="5">
        <v>1776</v>
      </c>
      <c r="AI407" s="61">
        <v>1776</v>
      </c>
    </row>
    <row r="408" spans="1:35">
      <c r="A408" s="21" t="s">
        <v>93</v>
      </c>
      <c r="B408" s="5">
        <v>1202</v>
      </c>
      <c r="C408" s="5">
        <v>830</v>
      </c>
      <c r="D408" s="5">
        <v>1010</v>
      </c>
      <c r="E408" s="5"/>
      <c r="F408" s="5"/>
      <c r="G408" s="5"/>
      <c r="H408" s="5">
        <v>564</v>
      </c>
      <c r="I408" s="5">
        <v>830</v>
      </c>
      <c r="J408" s="5">
        <v>997</v>
      </c>
      <c r="K408" s="5">
        <v>325</v>
      </c>
      <c r="L408" s="5"/>
      <c r="M408" s="5"/>
      <c r="N408" s="5">
        <v>5758</v>
      </c>
      <c r="O408" s="5"/>
      <c r="P408" s="5"/>
      <c r="T408" s="21" t="s">
        <v>93</v>
      </c>
      <c r="U408" s="5">
        <v>1202</v>
      </c>
      <c r="V408" s="5">
        <v>830</v>
      </c>
      <c r="W408" s="5">
        <v>1010</v>
      </c>
      <c r="X408" s="5"/>
      <c r="Y408" s="5"/>
      <c r="Z408" s="5"/>
      <c r="AA408" s="5">
        <v>564</v>
      </c>
      <c r="AB408" s="5">
        <v>830</v>
      </c>
      <c r="AC408" s="5">
        <v>997</v>
      </c>
      <c r="AD408" s="5">
        <v>325</v>
      </c>
      <c r="AE408" s="5"/>
      <c r="AF408" s="5"/>
      <c r="AG408" s="61">
        <v>5758</v>
      </c>
      <c r="AH408" s="5"/>
      <c r="AI408" s="61"/>
    </row>
    <row r="409" spans="1:35">
      <c r="A409" s="21" t="s">
        <v>113</v>
      </c>
      <c r="B409" s="5">
        <v>262</v>
      </c>
      <c r="C409" s="5">
        <v>262</v>
      </c>
      <c r="D409" s="5">
        <v>987</v>
      </c>
      <c r="E409" s="5"/>
      <c r="F409" s="5"/>
      <c r="G409" s="5">
        <v>313</v>
      </c>
      <c r="H409" s="5"/>
      <c r="I409" s="5"/>
      <c r="J409" s="5"/>
      <c r="K409" s="5">
        <v>1345</v>
      </c>
      <c r="L409" s="5">
        <v>1429</v>
      </c>
      <c r="M409" s="5"/>
      <c r="N409" s="5">
        <v>4598</v>
      </c>
      <c r="O409" s="5"/>
      <c r="P409" s="5"/>
      <c r="T409" s="21" t="s">
        <v>113</v>
      </c>
      <c r="U409" s="5">
        <v>262</v>
      </c>
      <c r="V409" s="5">
        <v>262</v>
      </c>
      <c r="W409" s="5">
        <v>987</v>
      </c>
      <c r="X409" s="5"/>
      <c r="Y409" s="5"/>
      <c r="Z409" s="5">
        <v>313</v>
      </c>
      <c r="AA409" s="5"/>
      <c r="AB409" s="5"/>
      <c r="AC409" s="5"/>
      <c r="AD409" s="5">
        <v>1345</v>
      </c>
      <c r="AE409" s="5">
        <v>1429</v>
      </c>
      <c r="AF409" s="5"/>
      <c r="AG409" s="61">
        <v>4598</v>
      </c>
      <c r="AH409" s="5"/>
      <c r="AI409" s="61"/>
    </row>
    <row r="410" spans="1:35">
      <c r="A410" s="21" t="s">
        <v>316</v>
      </c>
      <c r="B410" s="5"/>
      <c r="C410" s="5"/>
      <c r="D410" s="5"/>
      <c r="E410" s="5"/>
      <c r="F410" s="5"/>
      <c r="G410" s="5"/>
      <c r="H410" s="5"/>
      <c r="I410" s="5"/>
      <c r="J410" s="5"/>
      <c r="K410" s="5">
        <v>492</v>
      </c>
      <c r="L410" s="5"/>
      <c r="M410" s="5">
        <v>492</v>
      </c>
      <c r="N410" s="5">
        <v>984</v>
      </c>
      <c r="O410" s="5">
        <v>492</v>
      </c>
      <c r="P410" s="5">
        <v>492</v>
      </c>
      <c r="T410" s="21" t="s">
        <v>316</v>
      </c>
      <c r="U410" s="5"/>
      <c r="V410" s="5"/>
      <c r="W410" s="5"/>
      <c r="X410" s="5"/>
      <c r="Y410" s="5"/>
      <c r="Z410" s="5"/>
      <c r="AA410" s="5"/>
      <c r="AB410" s="5"/>
      <c r="AC410" s="5"/>
      <c r="AD410" s="5">
        <v>492</v>
      </c>
      <c r="AE410" s="5"/>
      <c r="AF410" s="5">
        <v>492</v>
      </c>
      <c r="AG410" s="61">
        <v>984</v>
      </c>
      <c r="AH410" s="5">
        <v>492</v>
      </c>
      <c r="AI410" s="61">
        <v>492</v>
      </c>
    </row>
    <row r="411" spans="1:35">
      <c r="A411" s="21" t="s">
        <v>285</v>
      </c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>
        <v>1350</v>
      </c>
      <c r="N411" s="5">
        <v>1350</v>
      </c>
      <c r="O411" s="5"/>
      <c r="P411" s="5"/>
      <c r="T411" s="21" t="s">
        <v>285</v>
      </c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>
        <v>1350</v>
      </c>
      <c r="AG411" s="61">
        <v>1350</v>
      </c>
      <c r="AH411" s="5"/>
      <c r="AI411" s="61"/>
    </row>
    <row r="412" spans="1:35">
      <c r="A412" s="21" t="s">
        <v>331</v>
      </c>
      <c r="B412" s="5"/>
      <c r="C412" s="5"/>
      <c r="D412" s="5"/>
      <c r="E412" s="5"/>
      <c r="F412" s="5"/>
      <c r="G412" s="5"/>
      <c r="H412" s="5">
        <v>832</v>
      </c>
      <c r="I412" s="5"/>
      <c r="J412" s="5"/>
      <c r="K412" s="5">
        <v>333</v>
      </c>
      <c r="L412" s="5"/>
      <c r="M412" s="5"/>
      <c r="N412" s="5">
        <v>1165</v>
      </c>
      <c r="O412" s="5"/>
      <c r="P412" s="5"/>
      <c r="T412" s="21" t="s">
        <v>331</v>
      </c>
      <c r="U412" s="5"/>
      <c r="V412" s="5"/>
      <c r="W412" s="5"/>
      <c r="X412" s="5"/>
      <c r="Y412" s="5"/>
      <c r="Z412" s="5"/>
      <c r="AA412" s="5">
        <v>832</v>
      </c>
      <c r="AB412" s="5"/>
      <c r="AC412" s="5"/>
      <c r="AD412" s="5">
        <v>333</v>
      </c>
      <c r="AE412" s="5"/>
      <c r="AF412" s="5"/>
      <c r="AG412" s="61">
        <v>1165</v>
      </c>
      <c r="AH412" s="5"/>
      <c r="AI412" s="61"/>
    </row>
    <row r="413" spans="1:35">
      <c r="A413" s="21" t="s">
        <v>97</v>
      </c>
      <c r="B413" s="5"/>
      <c r="C413" s="5"/>
      <c r="D413" s="5"/>
      <c r="E413" s="5"/>
      <c r="F413" s="5">
        <v>536</v>
      </c>
      <c r="G413" s="5"/>
      <c r="H413" s="5"/>
      <c r="I413" s="5"/>
      <c r="J413" s="5"/>
      <c r="K413" s="5"/>
      <c r="L413" s="5"/>
      <c r="M413" s="5"/>
      <c r="N413" s="5">
        <v>536</v>
      </c>
      <c r="O413" s="5"/>
      <c r="P413" s="5"/>
      <c r="T413" s="21" t="s">
        <v>97</v>
      </c>
      <c r="U413" s="5"/>
      <c r="V413" s="5"/>
      <c r="W413" s="5"/>
      <c r="X413" s="5"/>
      <c r="Y413" s="5">
        <v>536</v>
      </c>
      <c r="Z413" s="5"/>
      <c r="AA413" s="5"/>
      <c r="AB413" s="5"/>
      <c r="AC413" s="5"/>
      <c r="AD413" s="5"/>
      <c r="AE413" s="5"/>
      <c r="AF413" s="5"/>
      <c r="AG413" s="61">
        <v>536</v>
      </c>
      <c r="AH413" s="5"/>
      <c r="AI413" s="61"/>
    </row>
    <row r="414" spans="1:35">
      <c r="A414" s="6" t="s">
        <v>489</v>
      </c>
      <c r="B414" s="5">
        <v>41475</v>
      </c>
      <c r="C414" s="5">
        <v>36847.24</v>
      </c>
      <c r="D414" s="5">
        <v>48981.14</v>
      </c>
      <c r="E414" s="5">
        <v>15833</v>
      </c>
      <c r="F414" s="5">
        <v>17788</v>
      </c>
      <c r="G414" s="5">
        <v>15667</v>
      </c>
      <c r="H414" s="5">
        <v>15156</v>
      </c>
      <c r="I414" s="5">
        <v>15645</v>
      </c>
      <c r="J414" s="5">
        <v>30256</v>
      </c>
      <c r="K414" s="5">
        <v>31050</v>
      </c>
      <c r="L414" s="5">
        <v>18766</v>
      </c>
      <c r="M414" s="5">
        <v>21011</v>
      </c>
      <c r="N414" s="5">
        <v>308475.38</v>
      </c>
      <c r="O414" s="5">
        <v>20038.41</v>
      </c>
      <c r="P414" s="5">
        <v>20038.41</v>
      </c>
      <c r="T414" s="22" t="s">
        <v>489</v>
      </c>
      <c r="U414" s="23">
        <v>41475</v>
      </c>
      <c r="V414" s="23">
        <v>36847.24</v>
      </c>
      <c r="W414" s="23">
        <v>48981.14</v>
      </c>
      <c r="X414" s="23">
        <v>15833</v>
      </c>
      <c r="Y414" s="23">
        <v>17788</v>
      </c>
      <c r="Z414" s="23">
        <v>15667</v>
      </c>
      <c r="AA414" s="23">
        <v>15156</v>
      </c>
      <c r="AB414" s="23">
        <v>15645</v>
      </c>
      <c r="AC414" s="23">
        <v>30256</v>
      </c>
      <c r="AD414" s="23">
        <v>31050</v>
      </c>
      <c r="AE414" s="23">
        <v>18766</v>
      </c>
      <c r="AF414" s="23">
        <v>21011</v>
      </c>
      <c r="AG414" s="60">
        <v>308475.38</v>
      </c>
      <c r="AH414" s="23">
        <v>20038.41</v>
      </c>
      <c r="AI414" s="60">
        <v>20038.41</v>
      </c>
    </row>
    <row r="415" spans="1:35">
      <c r="A415" s="21" t="s">
        <v>121</v>
      </c>
      <c r="B415" s="5">
        <v>5505</v>
      </c>
      <c r="C415" s="5">
        <v>10750.24</v>
      </c>
      <c r="D415" s="5">
        <v>33415.14</v>
      </c>
      <c r="E415" s="5">
        <v>7872</v>
      </c>
      <c r="F415" s="5">
        <v>7059</v>
      </c>
      <c r="G415" s="5">
        <v>4915</v>
      </c>
      <c r="H415" s="5">
        <v>6763</v>
      </c>
      <c r="I415" s="5">
        <v>6223</v>
      </c>
      <c r="J415" s="5">
        <v>8597</v>
      </c>
      <c r="K415" s="5">
        <v>8742</v>
      </c>
      <c r="L415" s="5">
        <v>5962</v>
      </c>
      <c r="M415" s="5">
        <v>9329</v>
      </c>
      <c r="N415" s="5">
        <v>115132.38</v>
      </c>
      <c r="O415" s="5">
        <v>8013</v>
      </c>
      <c r="P415" s="5">
        <v>8013</v>
      </c>
      <c r="T415" s="21" t="s">
        <v>121</v>
      </c>
      <c r="U415" s="5">
        <v>5505</v>
      </c>
      <c r="V415" s="5">
        <v>10750.24</v>
      </c>
      <c r="W415" s="5">
        <v>33415.14</v>
      </c>
      <c r="X415" s="5">
        <v>7872</v>
      </c>
      <c r="Y415" s="5">
        <v>7059</v>
      </c>
      <c r="Z415" s="5">
        <v>4915</v>
      </c>
      <c r="AA415" s="5">
        <v>6763</v>
      </c>
      <c r="AB415" s="5">
        <v>6223</v>
      </c>
      <c r="AC415" s="5">
        <v>8597</v>
      </c>
      <c r="AD415" s="5">
        <v>8742</v>
      </c>
      <c r="AE415" s="5">
        <v>5962</v>
      </c>
      <c r="AF415" s="5">
        <v>9329</v>
      </c>
      <c r="AG415" s="61">
        <v>115132.38</v>
      </c>
      <c r="AH415" s="5">
        <v>8013</v>
      </c>
      <c r="AI415" s="61">
        <v>8013</v>
      </c>
    </row>
    <row r="416" spans="1:35">
      <c r="A416" s="21" t="s">
        <v>220</v>
      </c>
      <c r="B416" s="5">
        <v>26256</v>
      </c>
      <c r="C416" s="5">
        <v>24045</v>
      </c>
      <c r="D416" s="5">
        <v>13501</v>
      </c>
      <c r="E416" s="5">
        <v>6380</v>
      </c>
      <c r="F416" s="5">
        <v>6057</v>
      </c>
      <c r="G416" s="5">
        <v>8681</v>
      </c>
      <c r="H416" s="5">
        <v>2005</v>
      </c>
      <c r="I416" s="5">
        <v>2330</v>
      </c>
      <c r="J416" s="5">
        <v>2912</v>
      </c>
      <c r="K416" s="5">
        <v>4279</v>
      </c>
      <c r="L416" s="5">
        <v>2632</v>
      </c>
      <c r="M416" s="5">
        <v>2373</v>
      </c>
      <c r="N416" s="5">
        <v>101451</v>
      </c>
      <c r="O416" s="5">
        <v>5385</v>
      </c>
      <c r="P416" s="5">
        <v>5385</v>
      </c>
      <c r="T416" s="21" t="s">
        <v>220</v>
      </c>
      <c r="U416" s="5">
        <v>26256</v>
      </c>
      <c r="V416" s="5">
        <v>24045</v>
      </c>
      <c r="W416" s="5">
        <v>13501</v>
      </c>
      <c r="X416" s="5">
        <v>6380</v>
      </c>
      <c r="Y416" s="5">
        <v>6057</v>
      </c>
      <c r="Z416" s="5">
        <v>8681</v>
      </c>
      <c r="AA416" s="5">
        <v>2005</v>
      </c>
      <c r="AB416" s="5">
        <v>2330</v>
      </c>
      <c r="AC416" s="5">
        <v>2912</v>
      </c>
      <c r="AD416" s="5">
        <v>4279</v>
      </c>
      <c r="AE416" s="5">
        <v>2632</v>
      </c>
      <c r="AF416" s="5">
        <v>2373</v>
      </c>
      <c r="AG416" s="61">
        <v>101451</v>
      </c>
      <c r="AH416" s="5">
        <v>5385</v>
      </c>
      <c r="AI416" s="61">
        <v>5385</v>
      </c>
    </row>
    <row r="417" spans="1:35">
      <c r="A417" s="21" t="s">
        <v>17</v>
      </c>
      <c r="B417" s="5"/>
      <c r="C417" s="5"/>
      <c r="D417" s="5"/>
      <c r="E417" s="5"/>
      <c r="F417" s="5"/>
      <c r="G417" s="5"/>
      <c r="H417" s="5"/>
      <c r="I417" s="5"/>
      <c r="J417" s="5">
        <v>15276</v>
      </c>
      <c r="K417" s="5">
        <v>15276</v>
      </c>
      <c r="L417" s="5">
        <v>3104</v>
      </c>
      <c r="M417" s="5">
        <v>2572</v>
      </c>
      <c r="N417" s="5">
        <v>36228</v>
      </c>
      <c r="O417" s="5">
        <v>201</v>
      </c>
      <c r="P417" s="5">
        <v>201</v>
      </c>
      <c r="T417" s="21" t="s">
        <v>17</v>
      </c>
      <c r="U417" s="5"/>
      <c r="V417" s="5"/>
      <c r="W417" s="5"/>
      <c r="X417" s="5"/>
      <c r="Y417" s="5"/>
      <c r="Z417" s="5"/>
      <c r="AA417" s="5"/>
      <c r="AB417" s="5"/>
      <c r="AC417" s="5">
        <v>15276</v>
      </c>
      <c r="AD417" s="5">
        <v>15276</v>
      </c>
      <c r="AE417" s="5">
        <v>3104</v>
      </c>
      <c r="AF417" s="5">
        <v>2572</v>
      </c>
      <c r="AG417" s="61">
        <v>36228</v>
      </c>
      <c r="AH417" s="5">
        <v>201</v>
      </c>
      <c r="AI417" s="61">
        <v>201</v>
      </c>
    </row>
    <row r="418" spans="1:35">
      <c r="A418" s="21" t="s">
        <v>107</v>
      </c>
      <c r="B418" s="5">
        <v>6391</v>
      </c>
      <c r="C418" s="5">
        <v>574</v>
      </c>
      <c r="D418" s="5">
        <v>130</v>
      </c>
      <c r="E418" s="5"/>
      <c r="F418" s="5">
        <v>1779</v>
      </c>
      <c r="G418" s="5">
        <v>1510</v>
      </c>
      <c r="H418" s="5">
        <v>3618</v>
      </c>
      <c r="I418" s="5">
        <v>4869</v>
      </c>
      <c r="J418" s="5">
        <v>1908</v>
      </c>
      <c r="K418" s="5">
        <v>2105</v>
      </c>
      <c r="L418" s="5">
        <v>2528</v>
      </c>
      <c r="M418" s="5">
        <v>5580</v>
      </c>
      <c r="N418" s="5">
        <v>30992</v>
      </c>
      <c r="O418" s="5">
        <v>1664</v>
      </c>
      <c r="P418" s="5">
        <v>1664</v>
      </c>
      <c r="T418" s="21" t="s">
        <v>107</v>
      </c>
      <c r="U418" s="5">
        <v>6391</v>
      </c>
      <c r="V418" s="5">
        <v>574</v>
      </c>
      <c r="W418" s="5">
        <v>130</v>
      </c>
      <c r="X418" s="5"/>
      <c r="Y418" s="5">
        <v>1779</v>
      </c>
      <c r="Z418" s="5">
        <v>1510</v>
      </c>
      <c r="AA418" s="5">
        <v>3618</v>
      </c>
      <c r="AB418" s="5">
        <v>4869</v>
      </c>
      <c r="AC418" s="5">
        <v>1908</v>
      </c>
      <c r="AD418" s="5">
        <v>2105</v>
      </c>
      <c r="AE418" s="5">
        <v>2528</v>
      </c>
      <c r="AF418" s="5">
        <v>5580</v>
      </c>
      <c r="AG418" s="61">
        <v>30992</v>
      </c>
      <c r="AH418" s="5">
        <v>1664</v>
      </c>
      <c r="AI418" s="61">
        <v>1664</v>
      </c>
    </row>
    <row r="419" spans="1:35">
      <c r="A419" s="21" t="s">
        <v>113</v>
      </c>
      <c r="B419" s="5">
        <v>2191</v>
      </c>
      <c r="C419" s="5">
        <v>1047</v>
      </c>
      <c r="D419" s="5">
        <v>520</v>
      </c>
      <c r="E419" s="5"/>
      <c r="F419" s="5">
        <v>1848</v>
      </c>
      <c r="G419" s="5">
        <v>130</v>
      </c>
      <c r="H419" s="5">
        <v>973</v>
      </c>
      <c r="I419" s="5">
        <v>275</v>
      </c>
      <c r="J419" s="5">
        <v>130</v>
      </c>
      <c r="K419" s="5">
        <v>414</v>
      </c>
      <c r="L419" s="5">
        <v>958</v>
      </c>
      <c r="M419" s="5">
        <v>674</v>
      </c>
      <c r="N419" s="5">
        <v>9160</v>
      </c>
      <c r="O419" s="5">
        <v>1316</v>
      </c>
      <c r="P419" s="5">
        <v>1316</v>
      </c>
      <c r="T419" s="21" t="s">
        <v>113</v>
      </c>
      <c r="U419" s="5">
        <v>2191</v>
      </c>
      <c r="V419" s="5">
        <v>1047</v>
      </c>
      <c r="W419" s="5">
        <v>520</v>
      </c>
      <c r="X419" s="5"/>
      <c r="Y419" s="5">
        <v>1848</v>
      </c>
      <c r="Z419" s="5">
        <v>130</v>
      </c>
      <c r="AA419" s="5">
        <v>973</v>
      </c>
      <c r="AB419" s="5">
        <v>275</v>
      </c>
      <c r="AC419" s="5">
        <v>130</v>
      </c>
      <c r="AD419" s="5">
        <v>414</v>
      </c>
      <c r="AE419" s="5">
        <v>958</v>
      </c>
      <c r="AF419" s="5">
        <v>674</v>
      </c>
      <c r="AG419" s="61">
        <v>9160</v>
      </c>
      <c r="AH419" s="5">
        <v>1316</v>
      </c>
      <c r="AI419" s="61">
        <v>1316</v>
      </c>
    </row>
    <row r="420" spans="1:35">
      <c r="A420" s="21" t="s">
        <v>227</v>
      </c>
      <c r="B420" s="5"/>
      <c r="C420" s="5"/>
      <c r="D420" s="5"/>
      <c r="E420" s="5"/>
      <c r="F420" s="5">
        <v>531</v>
      </c>
      <c r="G420" s="5">
        <v>431</v>
      </c>
      <c r="H420" s="5">
        <v>285</v>
      </c>
      <c r="I420" s="5">
        <v>790</v>
      </c>
      <c r="J420" s="5">
        <v>156</v>
      </c>
      <c r="K420" s="5"/>
      <c r="L420" s="5">
        <v>3048</v>
      </c>
      <c r="M420" s="5">
        <v>483</v>
      </c>
      <c r="N420" s="5">
        <v>5724</v>
      </c>
      <c r="O420" s="5">
        <v>1413</v>
      </c>
      <c r="P420" s="5">
        <v>1413</v>
      </c>
      <c r="T420" s="21" t="s">
        <v>227</v>
      </c>
      <c r="U420" s="5"/>
      <c r="V420" s="5"/>
      <c r="W420" s="5"/>
      <c r="X420" s="5"/>
      <c r="Y420" s="5">
        <v>531</v>
      </c>
      <c r="Z420" s="5">
        <v>431</v>
      </c>
      <c r="AA420" s="5">
        <v>285</v>
      </c>
      <c r="AB420" s="5">
        <v>790</v>
      </c>
      <c r="AC420" s="5">
        <v>156</v>
      </c>
      <c r="AD420" s="5"/>
      <c r="AE420" s="5">
        <v>3048</v>
      </c>
      <c r="AF420" s="5">
        <v>483</v>
      </c>
      <c r="AG420" s="61">
        <v>5724</v>
      </c>
      <c r="AH420" s="5">
        <v>1413</v>
      </c>
      <c r="AI420" s="61">
        <v>1413</v>
      </c>
    </row>
    <row r="421" spans="1:35">
      <c r="A421" s="21" t="s">
        <v>331</v>
      </c>
      <c r="B421" s="5"/>
      <c r="C421" s="5"/>
      <c r="D421" s="5">
        <v>1415</v>
      </c>
      <c r="E421" s="5">
        <v>1581</v>
      </c>
      <c r="F421" s="5"/>
      <c r="G421" s="5"/>
      <c r="H421" s="5">
        <v>666</v>
      </c>
      <c r="I421" s="5">
        <v>582</v>
      </c>
      <c r="J421" s="5">
        <v>333</v>
      </c>
      <c r="K421" s="5"/>
      <c r="L421" s="5">
        <v>130</v>
      </c>
      <c r="M421" s="5"/>
      <c r="N421" s="5">
        <v>4707</v>
      </c>
      <c r="O421" s="5">
        <v>1050.4100000000001</v>
      </c>
      <c r="P421" s="5">
        <v>1050.4100000000001</v>
      </c>
      <c r="T421" s="21" t="s">
        <v>331</v>
      </c>
      <c r="U421" s="5"/>
      <c r="V421" s="5"/>
      <c r="W421" s="5">
        <v>1415</v>
      </c>
      <c r="X421" s="5">
        <v>1581</v>
      </c>
      <c r="Y421" s="5"/>
      <c r="Z421" s="5"/>
      <c r="AA421" s="5">
        <v>666</v>
      </c>
      <c r="AB421" s="5">
        <v>582</v>
      </c>
      <c r="AC421" s="5">
        <v>333</v>
      </c>
      <c r="AD421" s="5"/>
      <c r="AE421" s="5">
        <v>130</v>
      </c>
      <c r="AF421" s="5"/>
      <c r="AG421" s="61">
        <v>4707</v>
      </c>
      <c r="AH421" s="5">
        <v>1050.4100000000001</v>
      </c>
      <c r="AI421" s="61">
        <v>1050.4100000000001</v>
      </c>
    </row>
    <row r="422" spans="1:35">
      <c r="A422" s="21" t="s">
        <v>93</v>
      </c>
      <c r="B422" s="5">
        <v>1132</v>
      </c>
      <c r="C422" s="5">
        <v>431</v>
      </c>
      <c r="D422" s="5"/>
      <c r="E422" s="5"/>
      <c r="F422" s="5"/>
      <c r="G422" s="5"/>
      <c r="H422" s="5">
        <v>638</v>
      </c>
      <c r="I422" s="5">
        <v>576</v>
      </c>
      <c r="J422" s="5">
        <v>944</v>
      </c>
      <c r="K422" s="5"/>
      <c r="L422" s="5">
        <v>404</v>
      </c>
      <c r="M422" s="5"/>
      <c r="N422" s="5">
        <v>4125</v>
      </c>
      <c r="O422" s="5">
        <v>996</v>
      </c>
      <c r="P422" s="5">
        <v>996</v>
      </c>
      <c r="T422" s="21" t="s">
        <v>93</v>
      </c>
      <c r="U422" s="5">
        <v>1132</v>
      </c>
      <c r="V422" s="5">
        <v>431</v>
      </c>
      <c r="W422" s="5"/>
      <c r="X422" s="5"/>
      <c r="Y422" s="5"/>
      <c r="Z422" s="5"/>
      <c r="AA422" s="5">
        <v>638</v>
      </c>
      <c r="AB422" s="5">
        <v>576</v>
      </c>
      <c r="AC422" s="5">
        <v>944</v>
      </c>
      <c r="AD422" s="5"/>
      <c r="AE422" s="5">
        <v>404</v>
      </c>
      <c r="AF422" s="5"/>
      <c r="AG422" s="61">
        <v>4125</v>
      </c>
      <c r="AH422" s="5">
        <v>996</v>
      </c>
      <c r="AI422" s="61">
        <v>996</v>
      </c>
    </row>
    <row r="423" spans="1:35">
      <c r="A423" s="21" t="s">
        <v>30</v>
      </c>
      <c r="B423" s="5"/>
      <c r="C423" s="5"/>
      <c r="D423" s="5"/>
      <c r="E423" s="5"/>
      <c r="F423" s="5"/>
      <c r="G423" s="5"/>
      <c r="H423" s="5">
        <v>208</v>
      </c>
      <c r="I423" s="5"/>
      <c r="J423" s="5"/>
      <c r="K423" s="5">
        <v>234</v>
      </c>
      <c r="L423" s="5"/>
      <c r="M423" s="5"/>
      <c r="N423" s="5">
        <v>442</v>
      </c>
      <c r="O423" s="5"/>
      <c r="P423" s="5"/>
      <c r="T423" s="21" t="s">
        <v>30</v>
      </c>
      <c r="U423" s="5"/>
      <c r="V423" s="5"/>
      <c r="W423" s="5"/>
      <c r="X423" s="5"/>
      <c r="Y423" s="5"/>
      <c r="Z423" s="5"/>
      <c r="AA423" s="5">
        <v>208</v>
      </c>
      <c r="AB423" s="5"/>
      <c r="AC423" s="5"/>
      <c r="AD423" s="5">
        <v>234</v>
      </c>
      <c r="AE423" s="5"/>
      <c r="AF423" s="5"/>
      <c r="AG423" s="61">
        <v>442</v>
      </c>
      <c r="AH423" s="5"/>
      <c r="AI423" s="61"/>
    </row>
    <row r="424" spans="1:35">
      <c r="A424" s="21" t="s">
        <v>316</v>
      </c>
      <c r="B424" s="5"/>
      <c r="C424" s="5"/>
      <c r="D424" s="5"/>
      <c r="E424" s="5"/>
      <c r="F424" s="5">
        <v>257</v>
      </c>
      <c r="G424" s="5"/>
      <c r="H424" s="5"/>
      <c r="I424" s="5"/>
      <c r="J424" s="5"/>
      <c r="K424" s="5"/>
      <c r="L424" s="5"/>
      <c r="M424" s="5"/>
      <c r="N424" s="5">
        <v>257</v>
      </c>
      <c r="O424" s="5"/>
      <c r="P424" s="5"/>
      <c r="T424" s="21" t="s">
        <v>316</v>
      </c>
      <c r="U424" s="5"/>
      <c r="V424" s="5"/>
      <c r="W424" s="5"/>
      <c r="X424" s="5"/>
      <c r="Y424" s="5">
        <v>257</v>
      </c>
      <c r="Z424" s="5"/>
      <c r="AA424" s="5"/>
      <c r="AB424" s="5"/>
      <c r="AC424" s="5"/>
      <c r="AD424" s="5"/>
      <c r="AE424" s="5"/>
      <c r="AF424" s="5"/>
      <c r="AG424" s="61">
        <v>257</v>
      </c>
      <c r="AH424" s="5"/>
      <c r="AI424" s="61"/>
    </row>
    <row r="425" spans="1:35">
      <c r="A425" s="21" t="s">
        <v>266</v>
      </c>
      <c r="B425" s="5"/>
      <c r="C425" s="5"/>
      <c r="D425" s="5"/>
      <c r="E425" s="5"/>
      <c r="F425" s="5">
        <v>257</v>
      </c>
      <c r="G425" s="5"/>
      <c r="H425" s="5"/>
      <c r="I425" s="5"/>
      <c r="J425" s="5"/>
      <c r="K425" s="5"/>
      <c r="L425" s="5"/>
      <c r="M425" s="5"/>
      <c r="N425" s="5">
        <v>257</v>
      </c>
      <c r="O425" s="5"/>
      <c r="P425" s="5"/>
      <c r="T425" s="21" t="s">
        <v>266</v>
      </c>
      <c r="U425" s="5"/>
      <c r="V425" s="5"/>
      <c r="W425" s="5"/>
      <c r="X425" s="5"/>
      <c r="Y425" s="5">
        <v>257</v>
      </c>
      <c r="Z425" s="5"/>
      <c r="AA425" s="5"/>
      <c r="AB425" s="5"/>
      <c r="AC425" s="5"/>
      <c r="AD425" s="5"/>
      <c r="AE425" s="5"/>
      <c r="AF425" s="5"/>
      <c r="AG425" s="61">
        <v>257</v>
      </c>
      <c r="AH425" s="5"/>
      <c r="AI425" s="61"/>
    </row>
    <row r="426" spans="1:35">
      <c r="A426" s="6" t="s">
        <v>498</v>
      </c>
      <c r="B426" s="5">
        <v>15914</v>
      </c>
      <c r="C426" s="5">
        <v>8824</v>
      </c>
      <c r="D426" s="5">
        <v>10756</v>
      </c>
      <c r="E426" s="5">
        <v>13905</v>
      </c>
      <c r="F426" s="5">
        <v>9611</v>
      </c>
      <c r="G426" s="5">
        <v>19366.03</v>
      </c>
      <c r="H426" s="5">
        <v>13021</v>
      </c>
      <c r="I426" s="5">
        <v>23511</v>
      </c>
      <c r="J426" s="5">
        <v>14698</v>
      </c>
      <c r="K426" s="5">
        <v>16862</v>
      </c>
      <c r="L426" s="5">
        <v>4988</v>
      </c>
      <c r="M426" s="5">
        <v>2089</v>
      </c>
      <c r="N426" s="5">
        <v>153545.03</v>
      </c>
      <c r="O426" s="5">
        <v>6960</v>
      </c>
      <c r="P426" s="5">
        <v>6960</v>
      </c>
      <c r="T426" s="22" t="s">
        <v>498</v>
      </c>
      <c r="U426" s="23">
        <v>15914</v>
      </c>
      <c r="V426" s="23">
        <v>8824</v>
      </c>
      <c r="W426" s="23">
        <v>10756</v>
      </c>
      <c r="X426" s="23">
        <v>13905</v>
      </c>
      <c r="Y426" s="23">
        <v>9611</v>
      </c>
      <c r="Z426" s="23">
        <v>19366.03</v>
      </c>
      <c r="AA426" s="23">
        <v>13021</v>
      </c>
      <c r="AB426" s="23">
        <v>23511</v>
      </c>
      <c r="AC426" s="23">
        <v>14698</v>
      </c>
      <c r="AD426" s="23">
        <v>16862</v>
      </c>
      <c r="AE426" s="23">
        <v>4988</v>
      </c>
      <c r="AF426" s="23">
        <v>2089</v>
      </c>
      <c r="AG426" s="60">
        <v>153545.03</v>
      </c>
      <c r="AH426" s="23">
        <v>6960</v>
      </c>
      <c r="AI426" s="60">
        <v>6960</v>
      </c>
    </row>
    <row r="427" spans="1:35">
      <c r="A427" s="21" t="s">
        <v>121</v>
      </c>
      <c r="B427" s="5">
        <v>7759</v>
      </c>
      <c r="C427" s="5">
        <v>6364</v>
      </c>
      <c r="D427" s="5">
        <v>8040</v>
      </c>
      <c r="E427" s="5">
        <v>3201</v>
      </c>
      <c r="F427" s="5">
        <v>6782</v>
      </c>
      <c r="G427" s="5">
        <v>9549</v>
      </c>
      <c r="H427" s="5">
        <v>3697</v>
      </c>
      <c r="I427" s="5">
        <v>9880</v>
      </c>
      <c r="J427" s="5">
        <v>6103</v>
      </c>
      <c r="K427" s="5">
        <v>11780</v>
      </c>
      <c r="L427" s="5"/>
      <c r="M427" s="5">
        <v>1062</v>
      </c>
      <c r="N427" s="5">
        <v>74217</v>
      </c>
      <c r="O427" s="5">
        <v>1633</v>
      </c>
      <c r="P427" s="5">
        <v>1633</v>
      </c>
      <c r="T427" s="21" t="s">
        <v>121</v>
      </c>
      <c r="U427" s="5">
        <v>7759</v>
      </c>
      <c r="V427" s="5">
        <v>6364</v>
      </c>
      <c r="W427" s="5">
        <v>8040</v>
      </c>
      <c r="X427" s="5">
        <v>3201</v>
      </c>
      <c r="Y427" s="5">
        <v>6782</v>
      </c>
      <c r="Z427" s="5">
        <v>9549</v>
      </c>
      <c r="AA427" s="5">
        <v>3697</v>
      </c>
      <c r="AB427" s="5">
        <v>9880</v>
      </c>
      <c r="AC427" s="5">
        <v>6103</v>
      </c>
      <c r="AD427" s="5">
        <v>11780</v>
      </c>
      <c r="AE427" s="5"/>
      <c r="AF427" s="5">
        <v>1062</v>
      </c>
      <c r="AG427" s="61">
        <v>74217</v>
      </c>
      <c r="AH427" s="5">
        <v>1633</v>
      </c>
      <c r="AI427" s="61">
        <v>1633</v>
      </c>
    </row>
    <row r="428" spans="1:35">
      <c r="A428" s="21" t="s">
        <v>30</v>
      </c>
      <c r="B428" s="5">
        <v>3327</v>
      </c>
      <c r="C428" s="5">
        <v>853</v>
      </c>
      <c r="D428" s="5"/>
      <c r="E428" s="5">
        <v>4633</v>
      </c>
      <c r="F428" s="5">
        <v>2325</v>
      </c>
      <c r="G428" s="5">
        <v>3502.0299999999997</v>
      </c>
      <c r="H428" s="5">
        <v>6616</v>
      </c>
      <c r="I428" s="5">
        <v>7109</v>
      </c>
      <c r="J428" s="5">
        <v>4023</v>
      </c>
      <c r="K428" s="5">
        <v>3704</v>
      </c>
      <c r="L428" s="5">
        <v>3353</v>
      </c>
      <c r="M428" s="5">
        <v>434</v>
      </c>
      <c r="N428" s="5">
        <v>39879.03</v>
      </c>
      <c r="O428" s="5">
        <v>4301</v>
      </c>
      <c r="P428" s="5">
        <v>4301</v>
      </c>
      <c r="T428" s="21" t="s">
        <v>30</v>
      </c>
      <c r="U428" s="5">
        <v>3327</v>
      </c>
      <c r="V428" s="5">
        <v>853</v>
      </c>
      <c r="W428" s="5"/>
      <c r="X428" s="5">
        <v>4633</v>
      </c>
      <c r="Y428" s="5">
        <v>2325</v>
      </c>
      <c r="Z428" s="5">
        <v>3502.0299999999997</v>
      </c>
      <c r="AA428" s="5">
        <v>6616</v>
      </c>
      <c r="AB428" s="5">
        <v>7109</v>
      </c>
      <c r="AC428" s="5">
        <v>4023</v>
      </c>
      <c r="AD428" s="5">
        <v>3704</v>
      </c>
      <c r="AE428" s="5">
        <v>3353</v>
      </c>
      <c r="AF428" s="5">
        <v>434</v>
      </c>
      <c r="AG428" s="61">
        <v>39879.03</v>
      </c>
      <c r="AH428" s="5">
        <v>4301</v>
      </c>
      <c r="AI428" s="61">
        <v>4301</v>
      </c>
    </row>
    <row r="429" spans="1:35">
      <c r="A429" s="21" t="s">
        <v>220</v>
      </c>
      <c r="B429" s="5">
        <v>582</v>
      </c>
      <c r="C429" s="5">
        <v>666</v>
      </c>
      <c r="D429" s="5">
        <v>585</v>
      </c>
      <c r="E429" s="5">
        <v>4992</v>
      </c>
      <c r="F429" s="5"/>
      <c r="G429" s="5">
        <v>1482</v>
      </c>
      <c r="H429" s="5"/>
      <c r="I429" s="5">
        <v>3001</v>
      </c>
      <c r="J429" s="5">
        <v>1305</v>
      </c>
      <c r="K429" s="5"/>
      <c r="L429" s="5">
        <v>553</v>
      </c>
      <c r="M429" s="5">
        <v>593</v>
      </c>
      <c r="N429" s="5">
        <v>13759</v>
      </c>
      <c r="O429" s="5"/>
      <c r="P429" s="5"/>
      <c r="T429" s="21" t="s">
        <v>220</v>
      </c>
      <c r="U429" s="5">
        <v>582</v>
      </c>
      <c r="V429" s="5">
        <v>666</v>
      </c>
      <c r="W429" s="5">
        <v>585</v>
      </c>
      <c r="X429" s="5">
        <v>4992</v>
      </c>
      <c r="Y429" s="5"/>
      <c r="Z429" s="5">
        <v>1482</v>
      </c>
      <c r="AA429" s="5"/>
      <c r="AB429" s="5">
        <v>3001</v>
      </c>
      <c r="AC429" s="5">
        <v>1305</v>
      </c>
      <c r="AD429" s="5"/>
      <c r="AE429" s="5">
        <v>553</v>
      </c>
      <c r="AF429" s="5">
        <v>593</v>
      </c>
      <c r="AG429" s="61">
        <v>13759</v>
      </c>
      <c r="AH429" s="5"/>
      <c r="AI429" s="61"/>
    </row>
    <row r="430" spans="1:35">
      <c r="A430" s="21" t="s">
        <v>113</v>
      </c>
      <c r="B430" s="5"/>
      <c r="C430" s="5">
        <v>437</v>
      </c>
      <c r="D430" s="5">
        <v>1132</v>
      </c>
      <c r="E430" s="5"/>
      <c r="F430" s="5">
        <v>504</v>
      </c>
      <c r="G430" s="5">
        <v>2806</v>
      </c>
      <c r="H430" s="5">
        <v>294</v>
      </c>
      <c r="I430" s="5">
        <v>2134</v>
      </c>
      <c r="J430" s="5">
        <v>1015</v>
      </c>
      <c r="K430" s="5"/>
      <c r="L430" s="5">
        <v>445</v>
      </c>
      <c r="M430" s="5"/>
      <c r="N430" s="5">
        <v>8767</v>
      </c>
      <c r="O430" s="5">
        <v>1026</v>
      </c>
      <c r="P430" s="5">
        <v>1026</v>
      </c>
      <c r="T430" s="21" t="s">
        <v>113</v>
      </c>
      <c r="U430" s="5"/>
      <c r="V430" s="5">
        <v>437</v>
      </c>
      <c r="W430" s="5">
        <v>1132</v>
      </c>
      <c r="X430" s="5"/>
      <c r="Y430" s="5">
        <v>504</v>
      </c>
      <c r="Z430" s="5">
        <v>2806</v>
      </c>
      <c r="AA430" s="5">
        <v>294</v>
      </c>
      <c r="AB430" s="5">
        <v>2134</v>
      </c>
      <c r="AC430" s="5">
        <v>1015</v>
      </c>
      <c r="AD430" s="5"/>
      <c r="AE430" s="5">
        <v>445</v>
      </c>
      <c r="AF430" s="5"/>
      <c r="AG430" s="61">
        <v>8767</v>
      </c>
      <c r="AH430" s="5">
        <v>1026</v>
      </c>
      <c r="AI430" s="61">
        <v>1026</v>
      </c>
    </row>
    <row r="431" spans="1:35">
      <c r="A431" s="21" t="s">
        <v>212</v>
      </c>
      <c r="B431" s="5"/>
      <c r="C431" s="5"/>
      <c r="D431" s="5"/>
      <c r="E431" s="5"/>
      <c r="F431" s="5"/>
      <c r="G431" s="5">
        <v>1445</v>
      </c>
      <c r="H431" s="5">
        <v>1311</v>
      </c>
      <c r="I431" s="5">
        <v>504</v>
      </c>
      <c r="J431" s="5">
        <v>2252</v>
      </c>
      <c r="K431" s="5">
        <v>1378</v>
      </c>
      <c r="L431" s="5">
        <v>637</v>
      </c>
      <c r="M431" s="5"/>
      <c r="N431" s="5">
        <v>7527</v>
      </c>
      <c r="O431" s="5"/>
      <c r="P431" s="5"/>
      <c r="T431" s="21" t="s">
        <v>212</v>
      </c>
      <c r="U431" s="5"/>
      <c r="V431" s="5"/>
      <c r="W431" s="5"/>
      <c r="X431" s="5"/>
      <c r="Y431" s="5"/>
      <c r="Z431" s="5">
        <v>1445</v>
      </c>
      <c r="AA431" s="5">
        <v>1311</v>
      </c>
      <c r="AB431" s="5">
        <v>504</v>
      </c>
      <c r="AC431" s="5">
        <v>2252</v>
      </c>
      <c r="AD431" s="5">
        <v>1378</v>
      </c>
      <c r="AE431" s="5">
        <v>637</v>
      </c>
      <c r="AF431" s="5"/>
      <c r="AG431" s="61">
        <v>7527</v>
      </c>
      <c r="AH431" s="5"/>
      <c r="AI431" s="61"/>
    </row>
    <row r="432" spans="1:35">
      <c r="A432" s="21" t="s">
        <v>186</v>
      </c>
      <c r="B432" s="5">
        <v>3761</v>
      </c>
      <c r="C432" s="5">
        <v>504</v>
      </c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>
        <v>4265</v>
      </c>
      <c r="O432" s="5"/>
      <c r="P432" s="5"/>
      <c r="T432" s="21" t="s">
        <v>186</v>
      </c>
      <c r="U432" s="5">
        <v>3761</v>
      </c>
      <c r="V432" s="5">
        <v>504</v>
      </c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61">
        <v>4265</v>
      </c>
      <c r="AH432" s="5"/>
      <c r="AI432" s="61"/>
    </row>
    <row r="433" spans="1:35">
      <c r="A433" s="21" t="s">
        <v>331</v>
      </c>
      <c r="B433" s="5"/>
      <c r="C433" s="5"/>
      <c r="D433" s="5">
        <v>999</v>
      </c>
      <c r="E433" s="5">
        <v>499</v>
      </c>
      <c r="F433" s="5"/>
      <c r="G433" s="5">
        <v>582</v>
      </c>
      <c r="H433" s="5">
        <v>666</v>
      </c>
      <c r="I433" s="5"/>
      <c r="J433" s="5"/>
      <c r="K433" s="5"/>
      <c r="L433" s="5"/>
      <c r="M433" s="5"/>
      <c r="N433" s="5">
        <v>2746</v>
      </c>
      <c r="O433" s="5"/>
      <c r="P433" s="5"/>
      <c r="T433" s="21" t="s">
        <v>331</v>
      </c>
      <c r="U433" s="5"/>
      <c r="V433" s="5"/>
      <c r="W433" s="5">
        <v>999</v>
      </c>
      <c r="X433" s="5">
        <v>499</v>
      </c>
      <c r="Y433" s="5"/>
      <c r="Z433" s="5">
        <v>582</v>
      </c>
      <c r="AA433" s="5">
        <v>666</v>
      </c>
      <c r="AB433" s="5"/>
      <c r="AC433" s="5"/>
      <c r="AD433" s="5"/>
      <c r="AE433" s="5"/>
      <c r="AF433" s="5"/>
      <c r="AG433" s="61">
        <v>2746</v>
      </c>
      <c r="AH433" s="5"/>
      <c r="AI433" s="61"/>
    </row>
    <row r="434" spans="1:35">
      <c r="A434" s="21" t="s">
        <v>207</v>
      </c>
      <c r="B434" s="5"/>
      <c r="C434" s="5"/>
      <c r="D434" s="5"/>
      <c r="E434" s="5"/>
      <c r="F434" s="5"/>
      <c r="G434" s="5"/>
      <c r="H434" s="5">
        <v>437</v>
      </c>
      <c r="I434" s="5">
        <v>883</v>
      </c>
      <c r="J434" s="5"/>
      <c r="K434" s="5"/>
      <c r="L434" s="5"/>
      <c r="M434" s="5"/>
      <c r="N434" s="5">
        <v>1320</v>
      </c>
      <c r="O434" s="5"/>
      <c r="P434" s="5"/>
      <c r="T434" s="21" t="s">
        <v>207</v>
      </c>
      <c r="U434" s="5"/>
      <c r="V434" s="5"/>
      <c r="W434" s="5"/>
      <c r="X434" s="5"/>
      <c r="Y434" s="5"/>
      <c r="Z434" s="5"/>
      <c r="AA434" s="5">
        <v>437</v>
      </c>
      <c r="AB434" s="5">
        <v>883</v>
      </c>
      <c r="AC434" s="5"/>
      <c r="AD434" s="5"/>
      <c r="AE434" s="5"/>
      <c r="AF434" s="5"/>
      <c r="AG434" s="61">
        <v>1320</v>
      </c>
      <c r="AH434" s="5"/>
      <c r="AI434" s="61"/>
    </row>
    <row r="435" spans="1:35">
      <c r="A435" s="21" t="s">
        <v>321</v>
      </c>
      <c r="B435" s="5"/>
      <c r="C435" s="5"/>
      <c r="D435" s="5"/>
      <c r="E435" s="5">
        <v>580</v>
      </c>
      <c r="F435" s="5"/>
      <c r="G435" s="5"/>
      <c r="H435" s="5"/>
      <c r="I435" s="5"/>
      <c r="J435" s="5"/>
      <c r="K435" s="5"/>
      <c r="L435" s="5"/>
      <c r="M435" s="5"/>
      <c r="N435" s="5">
        <v>580</v>
      </c>
      <c r="O435" s="5"/>
      <c r="P435" s="5"/>
      <c r="T435" s="21" t="s">
        <v>321</v>
      </c>
      <c r="U435" s="5"/>
      <c r="V435" s="5"/>
      <c r="W435" s="5"/>
      <c r="X435" s="5">
        <v>580</v>
      </c>
      <c r="Y435" s="5"/>
      <c r="Z435" s="5"/>
      <c r="AA435" s="5"/>
      <c r="AB435" s="5"/>
      <c r="AC435" s="5"/>
      <c r="AD435" s="5"/>
      <c r="AE435" s="5"/>
      <c r="AF435" s="5"/>
      <c r="AG435" s="61">
        <v>580</v>
      </c>
      <c r="AH435" s="5"/>
      <c r="AI435" s="61"/>
    </row>
    <row r="436" spans="1:35">
      <c r="A436" s="21" t="s">
        <v>107</v>
      </c>
      <c r="B436" s="5">
        <v>485</v>
      </c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>
        <v>485</v>
      </c>
      <c r="O436" s="5"/>
      <c r="P436" s="5"/>
      <c r="T436" s="21" t="s">
        <v>107</v>
      </c>
      <c r="U436" s="5">
        <v>485</v>
      </c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61">
        <v>485</v>
      </c>
      <c r="AH436" s="5"/>
      <c r="AI436" s="61"/>
    </row>
    <row r="437" spans="1:35">
      <c r="A437" s="6" t="s">
        <v>495</v>
      </c>
      <c r="B437" s="5">
        <v>3305</v>
      </c>
      <c r="C437" s="5">
        <v>4964.6000000000004</v>
      </c>
      <c r="D437" s="5">
        <v>7425.82</v>
      </c>
      <c r="E437" s="5">
        <v>5735</v>
      </c>
      <c r="F437" s="5">
        <v>4836.3999999999996</v>
      </c>
      <c r="G437" s="5">
        <v>6125.71</v>
      </c>
      <c r="H437" s="5">
        <v>4694</v>
      </c>
      <c r="I437" s="5">
        <v>2975</v>
      </c>
      <c r="J437" s="5">
        <v>3969</v>
      </c>
      <c r="K437" s="5">
        <v>7578</v>
      </c>
      <c r="L437" s="5">
        <v>9083</v>
      </c>
      <c r="M437" s="5">
        <v>4333</v>
      </c>
      <c r="N437" s="5">
        <v>65024.53</v>
      </c>
      <c r="O437" s="5">
        <v>8838</v>
      </c>
      <c r="P437" s="5">
        <v>8838</v>
      </c>
      <c r="T437" s="22" t="s">
        <v>495</v>
      </c>
      <c r="U437" s="23">
        <v>3305</v>
      </c>
      <c r="V437" s="23">
        <v>4964.6000000000004</v>
      </c>
      <c r="W437" s="23">
        <v>7425.82</v>
      </c>
      <c r="X437" s="23">
        <v>5735</v>
      </c>
      <c r="Y437" s="23">
        <v>4836.3999999999996</v>
      </c>
      <c r="Z437" s="23">
        <v>6125.71</v>
      </c>
      <c r="AA437" s="23">
        <v>4694</v>
      </c>
      <c r="AB437" s="23">
        <v>2975</v>
      </c>
      <c r="AC437" s="23">
        <v>3969</v>
      </c>
      <c r="AD437" s="23">
        <v>7578</v>
      </c>
      <c r="AE437" s="23">
        <v>9083</v>
      </c>
      <c r="AF437" s="23">
        <v>4333</v>
      </c>
      <c r="AG437" s="60">
        <v>65024.53</v>
      </c>
      <c r="AH437" s="23">
        <v>8838</v>
      </c>
      <c r="AI437" s="60">
        <v>8838</v>
      </c>
    </row>
    <row r="438" spans="1:35">
      <c r="A438" s="21" t="s">
        <v>121</v>
      </c>
      <c r="B438" s="5">
        <v>309</v>
      </c>
      <c r="C438" s="5">
        <v>1542.6</v>
      </c>
      <c r="D438" s="5">
        <v>3090.8199999999997</v>
      </c>
      <c r="E438" s="5">
        <v>1354</v>
      </c>
      <c r="F438" s="5">
        <v>3103.4</v>
      </c>
      <c r="G438" s="5">
        <v>759.70999999999992</v>
      </c>
      <c r="H438" s="5">
        <v>925</v>
      </c>
      <c r="I438" s="5"/>
      <c r="J438" s="5">
        <v>1531</v>
      </c>
      <c r="K438" s="5">
        <v>2742</v>
      </c>
      <c r="L438" s="5">
        <v>3321</v>
      </c>
      <c r="M438" s="5">
        <v>1130</v>
      </c>
      <c r="N438" s="5">
        <v>19808.53</v>
      </c>
      <c r="O438" s="5">
        <v>2576</v>
      </c>
      <c r="P438" s="5">
        <v>2576</v>
      </c>
      <c r="T438" s="21" t="s">
        <v>121</v>
      </c>
      <c r="U438" s="5">
        <v>309</v>
      </c>
      <c r="V438" s="5">
        <v>1542.6</v>
      </c>
      <c r="W438" s="5">
        <v>3090.8199999999997</v>
      </c>
      <c r="X438" s="5">
        <v>1354</v>
      </c>
      <c r="Y438" s="5">
        <v>3103.4</v>
      </c>
      <c r="Z438" s="5">
        <v>759.70999999999992</v>
      </c>
      <c r="AA438" s="5">
        <v>925</v>
      </c>
      <c r="AB438" s="5"/>
      <c r="AC438" s="5">
        <v>1531</v>
      </c>
      <c r="AD438" s="5">
        <v>2742</v>
      </c>
      <c r="AE438" s="5">
        <v>3321</v>
      </c>
      <c r="AF438" s="5">
        <v>1130</v>
      </c>
      <c r="AG438" s="61">
        <v>19808.53</v>
      </c>
      <c r="AH438" s="5">
        <v>2576</v>
      </c>
      <c r="AI438" s="61">
        <v>2576</v>
      </c>
    </row>
    <row r="439" spans="1:35">
      <c r="A439" s="21" t="s">
        <v>220</v>
      </c>
      <c r="B439" s="5">
        <v>2582</v>
      </c>
      <c r="C439" s="5">
        <v>2250</v>
      </c>
      <c r="D439" s="5">
        <v>2225</v>
      </c>
      <c r="E439" s="5">
        <v>3346</v>
      </c>
      <c r="F439" s="5">
        <v>1221</v>
      </c>
      <c r="G439" s="5">
        <v>1382</v>
      </c>
      <c r="H439" s="5">
        <v>1948</v>
      </c>
      <c r="I439" s="5">
        <v>883</v>
      </c>
      <c r="J439" s="5">
        <v>666</v>
      </c>
      <c r="K439" s="5">
        <v>333</v>
      </c>
      <c r="L439" s="5">
        <v>2467</v>
      </c>
      <c r="M439" s="5">
        <v>558</v>
      </c>
      <c r="N439" s="5">
        <v>19861</v>
      </c>
      <c r="O439" s="5">
        <v>730</v>
      </c>
      <c r="P439" s="5">
        <v>730</v>
      </c>
      <c r="T439" s="21" t="s">
        <v>220</v>
      </c>
      <c r="U439" s="5">
        <v>2582</v>
      </c>
      <c r="V439" s="5">
        <v>2250</v>
      </c>
      <c r="W439" s="5">
        <v>2225</v>
      </c>
      <c r="X439" s="5">
        <v>3346</v>
      </c>
      <c r="Y439" s="5">
        <v>1221</v>
      </c>
      <c r="Z439" s="5">
        <v>1382</v>
      </c>
      <c r="AA439" s="5">
        <v>1948</v>
      </c>
      <c r="AB439" s="5">
        <v>883</v>
      </c>
      <c r="AC439" s="5">
        <v>666</v>
      </c>
      <c r="AD439" s="5">
        <v>333</v>
      </c>
      <c r="AE439" s="5">
        <v>2467</v>
      </c>
      <c r="AF439" s="5">
        <v>558</v>
      </c>
      <c r="AG439" s="61">
        <v>19861</v>
      </c>
      <c r="AH439" s="5">
        <v>730</v>
      </c>
      <c r="AI439" s="61">
        <v>730</v>
      </c>
    </row>
    <row r="440" spans="1:35">
      <c r="A440" s="21" t="s">
        <v>266</v>
      </c>
      <c r="B440" s="5"/>
      <c r="C440" s="5">
        <v>256</v>
      </c>
      <c r="D440" s="5"/>
      <c r="E440" s="5">
        <v>512</v>
      </c>
      <c r="F440" s="5">
        <v>512</v>
      </c>
      <c r="G440" s="5">
        <v>256</v>
      </c>
      <c r="H440" s="5"/>
      <c r="I440" s="5"/>
      <c r="J440" s="5"/>
      <c r="K440" s="5">
        <v>1876</v>
      </c>
      <c r="L440" s="5">
        <v>1794</v>
      </c>
      <c r="M440" s="5">
        <v>1132</v>
      </c>
      <c r="N440" s="5">
        <v>6338</v>
      </c>
      <c r="O440" s="5">
        <v>1876</v>
      </c>
      <c r="P440" s="5">
        <v>1876</v>
      </c>
      <c r="T440" s="21" t="s">
        <v>266</v>
      </c>
      <c r="U440" s="5"/>
      <c r="V440" s="5">
        <v>256</v>
      </c>
      <c r="W440" s="5"/>
      <c r="X440" s="5">
        <v>512</v>
      </c>
      <c r="Y440" s="5">
        <v>512</v>
      </c>
      <c r="Z440" s="5">
        <v>256</v>
      </c>
      <c r="AA440" s="5"/>
      <c r="AB440" s="5"/>
      <c r="AC440" s="5"/>
      <c r="AD440" s="5">
        <v>1876</v>
      </c>
      <c r="AE440" s="5">
        <v>1794</v>
      </c>
      <c r="AF440" s="5">
        <v>1132</v>
      </c>
      <c r="AG440" s="61">
        <v>6338</v>
      </c>
      <c r="AH440" s="5">
        <v>1876</v>
      </c>
      <c r="AI440" s="61">
        <v>1876</v>
      </c>
    </row>
    <row r="441" spans="1:35">
      <c r="A441" s="21" t="s">
        <v>316</v>
      </c>
      <c r="B441" s="5">
        <v>414</v>
      </c>
      <c r="C441" s="5">
        <v>256</v>
      </c>
      <c r="D441" s="5">
        <v>256</v>
      </c>
      <c r="E441" s="5"/>
      <c r="F441" s="5"/>
      <c r="G441" s="5">
        <v>1388</v>
      </c>
      <c r="H441" s="5"/>
      <c r="I441" s="5"/>
      <c r="J441" s="5">
        <v>1132</v>
      </c>
      <c r="K441" s="5">
        <v>256</v>
      </c>
      <c r="L441" s="5">
        <v>1133</v>
      </c>
      <c r="M441" s="5"/>
      <c r="N441" s="5">
        <v>4835</v>
      </c>
      <c r="O441" s="5">
        <v>1133</v>
      </c>
      <c r="P441" s="5">
        <v>1133</v>
      </c>
      <c r="T441" s="21" t="s">
        <v>316</v>
      </c>
      <c r="U441" s="5">
        <v>414</v>
      </c>
      <c r="V441" s="5">
        <v>256</v>
      </c>
      <c r="W441" s="5">
        <v>256</v>
      </c>
      <c r="X441" s="5"/>
      <c r="Y441" s="5"/>
      <c r="Z441" s="5">
        <v>1388</v>
      </c>
      <c r="AA441" s="5"/>
      <c r="AB441" s="5"/>
      <c r="AC441" s="5">
        <v>1132</v>
      </c>
      <c r="AD441" s="5">
        <v>256</v>
      </c>
      <c r="AE441" s="5">
        <v>1133</v>
      </c>
      <c r="AF441" s="5"/>
      <c r="AG441" s="61">
        <v>4835</v>
      </c>
      <c r="AH441" s="5">
        <v>1133</v>
      </c>
      <c r="AI441" s="61">
        <v>1133</v>
      </c>
    </row>
    <row r="442" spans="1:35">
      <c r="A442" s="21" t="s">
        <v>17</v>
      </c>
      <c r="B442" s="5"/>
      <c r="C442" s="5"/>
      <c r="D442" s="5">
        <v>1854</v>
      </c>
      <c r="E442" s="5"/>
      <c r="F442" s="5"/>
      <c r="G442" s="5">
        <v>2340</v>
      </c>
      <c r="H442" s="5"/>
      <c r="I442" s="5">
        <v>1260</v>
      </c>
      <c r="J442" s="5"/>
      <c r="K442" s="5"/>
      <c r="L442" s="5">
        <v>90</v>
      </c>
      <c r="M442" s="5"/>
      <c r="N442" s="5">
        <v>5544</v>
      </c>
      <c r="O442" s="5"/>
      <c r="P442" s="5"/>
      <c r="T442" s="21" t="s">
        <v>17</v>
      </c>
      <c r="U442" s="5"/>
      <c r="V442" s="5"/>
      <c r="W442" s="5">
        <v>1854</v>
      </c>
      <c r="X442" s="5"/>
      <c r="Y442" s="5"/>
      <c r="Z442" s="5">
        <v>2340</v>
      </c>
      <c r="AA442" s="5"/>
      <c r="AB442" s="5">
        <v>1260</v>
      </c>
      <c r="AC442" s="5"/>
      <c r="AD442" s="5"/>
      <c r="AE442" s="5">
        <v>90</v>
      </c>
      <c r="AF442" s="5"/>
      <c r="AG442" s="61">
        <v>5544</v>
      </c>
      <c r="AH442" s="5"/>
      <c r="AI442" s="61"/>
    </row>
    <row r="443" spans="1:35">
      <c r="A443" s="21" t="s">
        <v>93</v>
      </c>
      <c r="B443" s="5"/>
      <c r="C443" s="5">
        <v>660</v>
      </c>
      <c r="D443" s="5"/>
      <c r="E443" s="5"/>
      <c r="F443" s="5"/>
      <c r="G443" s="5"/>
      <c r="H443" s="5">
        <v>906</v>
      </c>
      <c r="I443" s="5"/>
      <c r="J443" s="5">
        <v>307</v>
      </c>
      <c r="K443" s="5">
        <v>1330</v>
      </c>
      <c r="L443" s="5">
        <v>278</v>
      </c>
      <c r="M443" s="5"/>
      <c r="N443" s="5">
        <v>3481</v>
      </c>
      <c r="O443" s="5">
        <v>910</v>
      </c>
      <c r="P443" s="5">
        <v>910</v>
      </c>
      <c r="T443" s="21" t="s">
        <v>93</v>
      </c>
      <c r="U443" s="5"/>
      <c r="V443" s="5">
        <v>660</v>
      </c>
      <c r="W443" s="5"/>
      <c r="X443" s="5"/>
      <c r="Y443" s="5"/>
      <c r="Z443" s="5"/>
      <c r="AA443" s="5">
        <v>906</v>
      </c>
      <c r="AB443" s="5"/>
      <c r="AC443" s="5">
        <v>307</v>
      </c>
      <c r="AD443" s="5">
        <v>1330</v>
      </c>
      <c r="AE443" s="5">
        <v>278</v>
      </c>
      <c r="AF443" s="5"/>
      <c r="AG443" s="61">
        <v>3481</v>
      </c>
      <c r="AH443" s="5">
        <v>910</v>
      </c>
      <c r="AI443" s="61">
        <v>910</v>
      </c>
    </row>
    <row r="444" spans="1:35">
      <c r="A444" s="21" t="s">
        <v>331</v>
      </c>
      <c r="B444" s="5"/>
      <c r="C444" s="5"/>
      <c r="D444" s="5"/>
      <c r="E444" s="5">
        <v>333</v>
      </c>
      <c r="F444" s="5"/>
      <c r="G444" s="5"/>
      <c r="H444" s="5">
        <v>915</v>
      </c>
      <c r="I444" s="5">
        <v>832</v>
      </c>
      <c r="J444" s="5">
        <v>333</v>
      </c>
      <c r="K444" s="5">
        <v>249</v>
      </c>
      <c r="L444" s="5"/>
      <c r="M444" s="5"/>
      <c r="N444" s="5">
        <v>2662</v>
      </c>
      <c r="O444" s="5"/>
      <c r="P444" s="5"/>
      <c r="T444" s="21" t="s">
        <v>331</v>
      </c>
      <c r="U444" s="5"/>
      <c r="V444" s="5"/>
      <c r="W444" s="5"/>
      <c r="X444" s="5">
        <v>333</v>
      </c>
      <c r="Y444" s="5"/>
      <c r="Z444" s="5"/>
      <c r="AA444" s="5">
        <v>915</v>
      </c>
      <c r="AB444" s="5">
        <v>832</v>
      </c>
      <c r="AC444" s="5">
        <v>333</v>
      </c>
      <c r="AD444" s="5">
        <v>249</v>
      </c>
      <c r="AE444" s="5"/>
      <c r="AF444" s="5"/>
      <c r="AG444" s="61">
        <v>2662</v>
      </c>
      <c r="AH444" s="5"/>
      <c r="AI444" s="61"/>
    </row>
    <row r="445" spans="1:35">
      <c r="A445" s="21" t="s">
        <v>216</v>
      </c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>
        <v>1435</v>
      </c>
      <c r="P445" s="5">
        <v>1435</v>
      </c>
      <c r="T445" s="21" t="s">
        <v>216</v>
      </c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61"/>
      <c r="AH445" s="5">
        <v>1435</v>
      </c>
      <c r="AI445" s="61">
        <v>1435</v>
      </c>
    </row>
    <row r="446" spans="1:35">
      <c r="A446" s="21" t="s">
        <v>285</v>
      </c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>
        <v>1188</v>
      </c>
      <c r="N446" s="5">
        <v>1188</v>
      </c>
      <c r="O446" s="5"/>
      <c r="P446" s="5"/>
      <c r="T446" s="21" t="s">
        <v>285</v>
      </c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>
        <v>1188</v>
      </c>
      <c r="AG446" s="61">
        <v>1188</v>
      </c>
      <c r="AH446" s="5"/>
      <c r="AI446" s="61"/>
    </row>
    <row r="447" spans="1:35">
      <c r="A447" s="21" t="s">
        <v>30</v>
      </c>
      <c r="B447" s="5">
        <v>0</v>
      </c>
      <c r="C447" s="5"/>
      <c r="D447" s="5"/>
      <c r="E447" s="5">
        <v>190</v>
      </c>
      <c r="F447" s="5"/>
      <c r="G447" s="5"/>
      <c r="H447" s="5"/>
      <c r="I447" s="5"/>
      <c r="J447" s="5"/>
      <c r="K447" s="5">
        <v>792</v>
      </c>
      <c r="L447" s="5"/>
      <c r="M447" s="5"/>
      <c r="N447" s="5">
        <v>982</v>
      </c>
      <c r="O447" s="5"/>
      <c r="P447" s="5"/>
      <c r="T447" s="21" t="s">
        <v>30</v>
      </c>
      <c r="U447" s="5">
        <v>0</v>
      </c>
      <c r="V447" s="5"/>
      <c r="W447" s="5"/>
      <c r="X447" s="5">
        <v>190</v>
      </c>
      <c r="Y447" s="5"/>
      <c r="Z447" s="5"/>
      <c r="AA447" s="5"/>
      <c r="AB447" s="5"/>
      <c r="AC447" s="5"/>
      <c r="AD447" s="5">
        <v>792</v>
      </c>
      <c r="AE447" s="5"/>
      <c r="AF447" s="5"/>
      <c r="AG447" s="61">
        <v>982</v>
      </c>
      <c r="AH447" s="5"/>
      <c r="AI447" s="61"/>
    </row>
    <row r="448" spans="1:35">
      <c r="A448" s="21" t="s">
        <v>113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>
        <v>325</v>
      </c>
      <c r="N448" s="5">
        <v>325</v>
      </c>
      <c r="O448" s="5">
        <v>178</v>
      </c>
      <c r="P448" s="5">
        <v>178</v>
      </c>
      <c r="T448" s="21" t="s">
        <v>113</v>
      </c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>
        <v>325</v>
      </c>
      <c r="AG448" s="61">
        <v>325</v>
      </c>
      <c r="AH448" s="5">
        <v>178</v>
      </c>
      <c r="AI448" s="61">
        <v>178</v>
      </c>
    </row>
    <row r="449" spans="1:35">
      <c r="A449" s="6" t="s">
        <v>491</v>
      </c>
      <c r="B449" s="5">
        <v>1911</v>
      </c>
      <c r="C449" s="5">
        <v>1662</v>
      </c>
      <c r="D449" s="5">
        <v>1476</v>
      </c>
      <c r="E449" s="5">
        <v>1651</v>
      </c>
      <c r="F449" s="5">
        <v>1040</v>
      </c>
      <c r="G449" s="5">
        <v>760</v>
      </c>
      <c r="H449" s="5">
        <v>2280</v>
      </c>
      <c r="I449" s="5"/>
      <c r="J449" s="5">
        <v>885</v>
      </c>
      <c r="K449" s="5">
        <v>18463</v>
      </c>
      <c r="L449" s="5">
        <v>18990</v>
      </c>
      <c r="M449" s="5">
        <v>23173</v>
      </c>
      <c r="N449" s="5">
        <v>72291</v>
      </c>
      <c r="O449" s="5">
        <v>6149</v>
      </c>
      <c r="P449" s="5">
        <v>6149</v>
      </c>
      <c r="T449" s="22" t="s">
        <v>491</v>
      </c>
      <c r="U449" s="23">
        <v>1911</v>
      </c>
      <c r="V449" s="23">
        <v>1662</v>
      </c>
      <c r="W449" s="23">
        <v>1476</v>
      </c>
      <c r="X449" s="23">
        <v>1651</v>
      </c>
      <c r="Y449" s="23">
        <v>1040</v>
      </c>
      <c r="Z449" s="23">
        <v>760</v>
      </c>
      <c r="AA449" s="23">
        <v>2280</v>
      </c>
      <c r="AB449" s="23"/>
      <c r="AC449" s="23">
        <v>885</v>
      </c>
      <c r="AD449" s="23">
        <v>18463</v>
      </c>
      <c r="AE449" s="23">
        <v>18990</v>
      </c>
      <c r="AF449" s="23">
        <v>23173</v>
      </c>
      <c r="AG449" s="60">
        <v>72291</v>
      </c>
      <c r="AH449" s="23">
        <v>6149</v>
      </c>
      <c r="AI449" s="60">
        <v>6149</v>
      </c>
    </row>
    <row r="450" spans="1:35">
      <c r="A450" s="21" t="s">
        <v>227</v>
      </c>
      <c r="B450" s="5"/>
      <c r="C450" s="5"/>
      <c r="D450" s="5"/>
      <c r="E450" s="5"/>
      <c r="F450" s="5"/>
      <c r="G450" s="5"/>
      <c r="H450" s="5"/>
      <c r="I450" s="5"/>
      <c r="J450" s="5"/>
      <c r="K450" s="5">
        <v>16484</v>
      </c>
      <c r="L450" s="5">
        <v>18990</v>
      </c>
      <c r="M450" s="5">
        <v>21602</v>
      </c>
      <c r="N450" s="5">
        <v>57076</v>
      </c>
      <c r="O450" s="5">
        <v>6149</v>
      </c>
      <c r="P450" s="5">
        <v>6149</v>
      </c>
      <c r="T450" s="21" t="s">
        <v>227</v>
      </c>
      <c r="U450" s="5"/>
      <c r="V450" s="5"/>
      <c r="W450" s="5"/>
      <c r="X450" s="5"/>
      <c r="Y450" s="5"/>
      <c r="Z450" s="5"/>
      <c r="AA450" s="5"/>
      <c r="AB450" s="5"/>
      <c r="AC450" s="5"/>
      <c r="AD450" s="5">
        <v>16484</v>
      </c>
      <c r="AE450" s="5">
        <v>18990</v>
      </c>
      <c r="AF450" s="5">
        <v>21602</v>
      </c>
      <c r="AG450" s="61">
        <v>57076</v>
      </c>
      <c r="AH450" s="5">
        <v>6149</v>
      </c>
      <c r="AI450" s="61">
        <v>6149</v>
      </c>
    </row>
    <row r="451" spans="1:35">
      <c r="A451" s="21" t="s">
        <v>121</v>
      </c>
      <c r="B451" s="5"/>
      <c r="C451" s="5"/>
      <c r="D451" s="5"/>
      <c r="E451" s="5"/>
      <c r="F451" s="5">
        <v>760</v>
      </c>
      <c r="G451" s="5">
        <v>760</v>
      </c>
      <c r="H451" s="5">
        <v>2280</v>
      </c>
      <c r="I451" s="5"/>
      <c r="J451" s="5"/>
      <c r="K451" s="5"/>
      <c r="L451" s="5"/>
      <c r="M451" s="5"/>
      <c r="N451" s="5">
        <v>3800</v>
      </c>
      <c r="O451" s="5"/>
      <c r="P451" s="5"/>
      <c r="T451" s="21" t="s">
        <v>121</v>
      </c>
      <c r="U451" s="5"/>
      <c r="V451" s="5"/>
      <c r="W451" s="5"/>
      <c r="X451" s="5"/>
      <c r="Y451" s="5">
        <v>760</v>
      </c>
      <c r="Z451" s="5">
        <v>760</v>
      </c>
      <c r="AA451" s="5">
        <v>2280</v>
      </c>
      <c r="AB451" s="5"/>
      <c r="AC451" s="5"/>
      <c r="AD451" s="5"/>
      <c r="AE451" s="5"/>
      <c r="AF451" s="5"/>
      <c r="AG451" s="61">
        <v>3800</v>
      </c>
      <c r="AH451" s="5"/>
      <c r="AI451" s="61"/>
    </row>
    <row r="452" spans="1:35">
      <c r="A452" s="21" t="s">
        <v>93</v>
      </c>
      <c r="B452" s="5">
        <v>245</v>
      </c>
      <c r="C452" s="5"/>
      <c r="D452" s="5"/>
      <c r="E452" s="5">
        <v>651</v>
      </c>
      <c r="F452" s="5">
        <v>280</v>
      </c>
      <c r="G452" s="5"/>
      <c r="H452" s="5"/>
      <c r="I452" s="5"/>
      <c r="J452" s="5">
        <v>885</v>
      </c>
      <c r="K452" s="5">
        <v>961</v>
      </c>
      <c r="L452" s="5"/>
      <c r="M452" s="5">
        <v>280</v>
      </c>
      <c r="N452" s="5">
        <v>3302</v>
      </c>
      <c r="O452" s="5"/>
      <c r="P452" s="5"/>
      <c r="T452" s="21" t="s">
        <v>93</v>
      </c>
      <c r="U452" s="5">
        <v>245</v>
      </c>
      <c r="V452" s="5"/>
      <c r="W452" s="5"/>
      <c r="X452" s="5">
        <v>651</v>
      </c>
      <c r="Y452" s="5">
        <v>280</v>
      </c>
      <c r="Z452" s="5"/>
      <c r="AA452" s="5"/>
      <c r="AB452" s="5"/>
      <c r="AC452" s="5">
        <v>885</v>
      </c>
      <c r="AD452" s="5">
        <v>961</v>
      </c>
      <c r="AE452" s="5"/>
      <c r="AF452" s="5">
        <v>280</v>
      </c>
      <c r="AG452" s="61">
        <v>3302</v>
      </c>
      <c r="AH452" s="5"/>
      <c r="AI452" s="61"/>
    </row>
    <row r="453" spans="1:35">
      <c r="A453" s="21" t="s">
        <v>220</v>
      </c>
      <c r="B453" s="5">
        <v>1000</v>
      </c>
      <c r="C453" s="5"/>
      <c r="D453" s="5"/>
      <c r="E453" s="5">
        <v>1000</v>
      </c>
      <c r="F453" s="5"/>
      <c r="G453" s="5"/>
      <c r="H453" s="5"/>
      <c r="I453" s="5"/>
      <c r="J453" s="5"/>
      <c r="K453" s="5"/>
      <c r="L453" s="5"/>
      <c r="M453" s="5">
        <v>490</v>
      </c>
      <c r="N453" s="5">
        <v>2490</v>
      </c>
      <c r="O453" s="5"/>
      <c r="P453" s="5"/>
      <c r="T453" s="21" t="s">
        <v>220</v>
      </c>
      <c r="U453" s="5">
        <v>1000</v>
      </c>
      <c r="V453" s="5"/>
      <c r="W453" s="5"/>
      <c r="X453" s="5">
        <v>1000</v>
      </c>
      <c r="Y453" s="5"/>
      <c r="Z453" s="5"/>
      <c r="AA453" s="5"/>
      <c r="AB453" s="5"/>
      <c r="AC453" s="5"/>
      <c r="AD453" s="5"/>
      <c r="AE453" s="5"/>
      <c r="AF453" s="5">
        <v>490</v>
      </c>
      <c r="AG453" s="61">
        <v>2490</v>
      </c>
      <c r="AH453" s="5"/>
      <c r="AI453" s="61"/>
    </row>
    <row r="454" spans="1:35">
      <c r="A454" s="21" t="s">
        <v>17</v>
      </c>
      <c r="B454" s="5"/>
      <c r="C454" s="5"/>
      <c r="D454" s="5"/>
      <c r="E454" s="5"/>
      <c r="F454" s="5"/>
      <c r="G454" s="5"/>
      <c r="H454" s="5"/>
      <c r="I454" s="5"/>
      <c r="J454" s="5"/>
      <c r="K454" s="5">
        <v>720</v>
      </c>
      <c r="L454" s="5"/>
      <c r="M454" s="5">
        <v>801</v>
      </c>
      <c r="N454" s="5">
        <v>1521</v>
      </c>
      <c r="O454" s="5"/>
      <c r="P454" s="5"/>
      <c r="T454" s="21" t="s">
        <v>17</v>
      </c>
      <c r="U454" s="5"/>
      <c r="V454" s="5"/>
      <c r="W454" s="5"/>
      <c r="X454" s="5"/>
      <c r="Y454" s="5"/>
      <c r="Z454" s="5"/>
      <c r="AA454" s="5"/>
      <c r="AB454" s="5"/>
      <c r="AC454" s="5"/>
      <c r="AD454" s="5">
        <v>720</v>
      </c>
      <c r="AE454" s="5"/>
      <c r="AF454" s="5">
        <v>801</v>
      </c>
      <c r="AG454" s="61">
        <v>1521</v>
      </c>
      <c r="AH454" s="5"/>
      <c r="AI454" s="61"/>
    </row>
    <row r="455" spans="1:35">
      <c r="A455" s="21" t="s">
        <v>279</v>
      </c>
      <c r="B455" s="5"/>
      <c r="C455" s="5"/>
      <c r="D455" s="5">
        <v>1476</v>
      </c>
      <c r="E455" s="5"/>
      <c r="F455" s="5"/>
      <c r="G455" s="5"/>
      <c r="H455" s="5"/>
      <c r="I455" s="5"/>
      <c r="J455" s="5"/>
      <c r="K455" s="5"/>
      <c r="L455" s="5"/>
      <c r="M455" s="5"/>
      <c r="N455" s="5">
        <v>1476</v>
      </c>
      <c r="O455" s="5"/>
      <c r="P455" s="5"/>
      <c r="T455" s="21" t="s">
        <v>279</v>
      </c>
      <c r="U455" s="5"/>
      <c r="V455" s="5"/>
      <c r="W455" s="5">
        <v>1476</v>
      </c>
      <c r="X455" s="5"/>
      <c r="Y455" s="5"/>
      <c r="Z455" s="5"/>
      <c r="AA455" s="5"/>
      <c r="AB455" s="5"/>
      <c r="AC455" s="5"/>
      <c r="AD455" s="5"/>
      <c r="AE455" s="5"/>
      <c r="AF455" s="5"/>
      <c r="AG455" s="61">
        <v>1476</v>
      </c>
      <c r="AH455" s="5"/>
      <c r="AI455" s="61"/>
    </row>
    <row r="456" spans="1:35">
      <c r="A456" s="21" t="s">
        <v>316</v>
      </c>
      <c r="B456" s="5">
        <v>666</v>
      </c>
      <c r="C456" s="5">
        <v>666</v>
      </c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>
        <v>1332</v>
      </c>
      <c r="O456" s="5"/>
      <c r="P456" s="5"/>
      <c r="T456" s="21" t="s">
        <v>316</v>
      </c>
      <c r="U456" s="5">
        <v>666</v>
      </c>
      <c r="V456" s="5">
        <v>666</v>
      </c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61">
        <v>1332</v>
      </c>
      <c r="AH456" s="5"/>
      <c r="AI456" s="61"/>
    </row>
    <row r="457" spans="1:35">
      <c r="A457" s="21" t="s">
        <v>30</v>
      </c>
      <c r="B457" s="5"/>
      <c r="C457" s="5">
        <v>996</v>
      </c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>
        <v>996</v>
      </c>
      <c r="O457" s="5"/>
      <c r="P457" s="5"/>
      <c r="T457" s="21" t="s">
        <v>30</v>
      </c>
      <c r="U457" s="5"/>
      <c r="V457" s="5">
        <v>996</v>
      </c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61">
        <v>996</v>
      </c>
      <c r="AH457" s="5"/>
      <c r="AI457" s="61"/>
    </row>
    <row r="458" spans="1:35">
      <c r="A458" s="21" t="s">
        <v>107</v>
      </c>
      <c r="B458" s="5"/>
      <c r="C458" s="5"/>
      <c r="D458" s="5"/>
      <c r="E458" s="5"/>
      <c r="F458" s="5"/>
      <c r="G458" s="5"/>
      <c r="H458" s="5"/>
      <c r="I458" s="5"/>
      <c r="J458" s="5"/>
      <c r="K458" s="5">
        <v>298</v>
      </c>
      <c r="L458" s="5"/>
      <c r="M458" s="5"/>
      <c r="N458" s="5">
        <v>298</v>
      </c>
      <c r="O458" s="5"/>
      <c r="P458" s="5"/>
      <c r="T458" s="21" t="s">
        <v>107</v>
      </c>
      <c r="U458" s="5"/>
      <c r="V458" s="5"/>
      <c r="W458" s="5"/>
      <c r="X458" s="5"/>
      <c r="Y458" s="5"/>
      <c r="Z458" s="5"/>
      <c r="AA458" s="5"/>
      <c r="AB458" s="5"/>
      <c r="AC458" s="5"/>
      <c r="AD458" s="5">
        <v>298</v>
      </c>
      <c r="AE458" s="5"/>
      <c r="AF458" s="5"/>
      <c r="AG458" s="61">
        <v>298</v>
      </c>
      <c r="AH458" s="5"/>
      <c r="AI458" s="61"/>
    </row>
    <row r="459" spans="1:35">
      <c r="A459" s="6" t="s">
        <v>488</v>
      </c>
      <c r="B459" s="5">
        <v>328</v>
      </c>
      <c r="C459" s="5">
        <v>1069</v>
      </c>
      <c r="D459" s="5">
        <v>2989</v>
      </c>
      <c r="E459" s="5">
        <v>257</v>
      </c>
      <c r="F459" s="5">
        <v>5638</v>
      </c>
      <c r="G459" s="5">
        <v>3229</v>
      </c>
      <c r="H459" s="5">
        <v>2498</v>
      </c>
      <c r="I459" s="5">
        <v>1611</v>
      </c>
      <c r="J459" s="5">
        <v>1825</v>
      </c>
      <c r="K459" s="5">
        <v>926</v>
      </c>
      <c r="L459" s="5">
        <v>2849</v>
      </c>
      <c r="M459" s="5">
        <v>4463</v>
      </c>
      <c r="N459" s="5">
        <v>27682</v>
      </c>
      <c r="O459" s="5">
        <v>1800</v>
      </c>
      <c r="P459" s="5">
        <v>1800</v>
      </c>
      <c r="T459" s="22" t="s">
        <v>488</v>
      </c>
      <c r="U459" s="23">
        <v>328</v>
      </c>
      <c r="V459" s="23">
        <v>1069</v>
      </c>
      <c r="W459" s="23">
        <v>2989</v>
      </c>
      <c r="X459" s="23">
        <v>257</v>
      </c>
      <c r="Y459" s="23">
        <v>5638</v>
      </c>
      <c r="Z459" s="23">
        <v>3229</v>
      </c>
      <c r="AA459" s="23">
        <v>2498</v>
      </c>
      <c r="AB459" s="23">
        <v>1611</v>
      </c>
      <c r="AC459" s="23">
        <v>1825</v>
      </c>
      <c r="AD459" s="23">
        <v>926</v>
      </c>
      <c r="AE459" s="23">
        <v>2849</v>
      </c>
      <c r="AF459" s="23">
        <v>4463</v>
      </c>
      <c r="AG459" s="60">
        <v>27682</v>
      </c>
      <c r="AH459" s="23">
        <v>1800</v>
      </c>
      <c r="AI459" s="60">
        <v>1800</v>
      </c>
    </row>
    <row r="460" spans="1:35">
      <c r="A460" s="21" t="s">
        <v>121</v>
      </c>
      <c r="B460" s="5"/>
      <c r="C460" s="5">
        <v>587</v>
      </c>
      <c r="D460" s="5">
        <v>189</v>
      </c>
      <c r="E460" s="5"/>
      <c r="F460" s="5">
        <v>3650</v>
      </c>
      <c r="G460" s="5">
        <v>2193</v>
      </c>
      <c r="H460" s="5">
        <v>1425</v>
      </c>
      <c r="I460" s="5">
        <v>1566</v>
      </c>
      <c r="J460" s="5">
        <v>1207</v>
      </c>
      <c r="K460" s="5">
        <v>598</v>
      </c>
      <c r="L460" s="5">
        <v>1875</v>
      </c>
      <c r="M460" s="5"/>
      <c r="N460" s="5">
        <v>13290</v>
      </c>
      <c r="O460" s="5"/>
      <c r="P460" s="5"/>
      <c r="T460" s="21" t="s">
        <v>121</v>
      </c>
      <c r="U460" s="5"/>
      <c r="V460" s="5">
        <v>587</v>
      </c>
      <c r="W460" s="5">
        <v>189</v>
      </c>
      <c r="X460" s="5"/>
      <c r="Y460" s="5">
        <v>3650</v>
      </c>
      <c r="Z460" s="5">
        <v>2193</v>
      </c>
      <c r="AA460" s="5">
        <v>1425</v>
      </c>
      <c r="AB460" s="5">
        <v>1566</v>
      </c>
      <c r="AC460" s="5">
        <v>1207</v>
      </c>
      <c r="AD460" s="5">
        <v>598</v>
      </c>
      <c r="AE460" s="5">
        <v>1875</v>
      </c>
      <c r="AF460" s="5"/>
      <c r="AG460" s="61">
        <v>13290</v>
      </c>
      <c r="AH460" s="5"/>
      <c r="AI460" s="61"/>
    </row>
    <row r="461" spans="1:35">
      <c r="A461" s="21" t="s">
        <v>30</v>
      </c>
      <c r="B461" s="5"/>
      <c r="C461" s="5">
        <v>482</v>
      </c>
      <c r="D461" s="5"/>
      <c r="E461" s="5">
        <v>257</v>
      </c>
      <c r="F461" s="5">
        <v>337</v>
      </c>
      <c r="G461" s="5">
        <v>438</v>
      </c>
      <c r="H461" s="5">
        <v>1073</v>
      </c>
      <c r="I461" s="5">
        <v>45</v>
      </c>
      <c r="J461" s="5"/>
      <c r="K461" s="5"/>
      <c r="L461" s="5"/>
      <c r="M461" s="5">
        <v>3900</v>
      </c>
      <c r="N461" s="5">
        <v>6532</v>
      </c>
      <c r="O461" s="5">
        <v>1800</v>
      </c>
      <c r="P461" s="5">
        <v>1800</v>
      </c>
      <c r="T461" s="21" t="s">
        <v>30</v>
      </c>
      <c r="U461" s="5"/>
      <c r="V461" s="5">
        <v>482</v>
      </c>
      <c r="W461" s="5"/>
      <c r="X461" s="5">
        <v>257</v>
      </c>
      <c r="Y461" s="5">
        <v>337</v>
      </c>
      <c r="Z461" s="5">
        <v>438</v>
      </c>
      <c r="AA461" s="5">
        <v>1073</v>
      </c>
      <c r="AB461" s="5">
        <v>45</v>
      </c>
      <c r="AC461" s="5"/>
      <c r="AD461" s="5"/>
      <c r="AE461" s="5"/>
      <c r="AF461" s="5">
        <v>3900</v>
      </c>
      <c r="AG461" s="61">
        <v>6532</v>
      </c>
      <c r="AH461" s="5">
        <v>1800</v>
      </c>
      <c r="AI461" s="61">
        <v>1800</v>
      </c>
    </row>
    <row r="462" spans="1:35">
      <c r="A462" s="21" t="s">
        <v>220</v>
      </c>
      <c r="B462" s="5"/>
      <c r="C462" s="5"/>
      <c r="D462" s="5">
        <v>2800</v>
      </c>
      <c r="E462" s="5"/>
      <c r="F462" s="5">
        <v>1651</v>
      </c>
      <c r="G462" s="5"/>
      <c r="H462" s="5"/>
      <c r="I462" s="5"/>
      <c r="J462" s="5">
        <v>258</v>
      </c>
      <c r="K462" s="5"/>
      <c r="L462" s="5">
        <v>974</v>
      </c>
      <c r="M462" s="5"/>
      <c r="N462" s="5">
        <v>5683</v>
      </c>
      <c r="O462" s="5"/>
      <c r="P462" s="5"/>
      <c r="T462" s="21" t="s">
        <v>220</v>
      </c>
      <c r="U462" s="5"/>
      <c r="V462" s="5"/>
      <c r="W462" s="5">
        <v>2800</v>
      </c>
      <c r="X462" s="5"/>
      <c r="Y462" s="5">
        <v>1651</v>
      </c>
      <c r="Z462" s="5"/>
      <c r="AA462" s="5"/>
      <c r="AB462" s="5"/>
      <c r="AC462" s="5">
        <v>258</v>
      </c>
      <c r="AD462" s="5"/>
      <c r="AE462" s="5">
        <v>974</v>
      </c>
      <c r="AF462" s="5"/>
      <c r="AG462" s="61">
        <v>5683</v>
      </c>
      <c r="AH462" s="5"/>
      <c r="AI462" s="61"/>
    </row>
    <row r="463" spans="1:35">
      <c r="A463" s="21" t="s">
        <v>316</v>
      </c>
      <c r="B463" s="5">
        <v>328</v>
      </c>
      <c r="C463" s="5"/>
      <c r="D463" s="5"/>
      <c r="E463" s="5"/>
      <c r="F463" s="5"/>
      <c r="G463" s="5"/>
      <c r="H463" s="5"/>
      <c r="I463" s="5"/>
      <c r="J463" s="5"/>
      <c r="K463" s="5">
        <v>328</v>
      </c>
      <c r="L463" s="5"/>
      <c r="M463" s="5">
        <v>328</v>
      </c>
      <c r="N463" s="5">
        <v>984</v>
      </c>
      <c r="O463" s="5"/>
      <c r="P463" s="5"/>
      <c r="T463" s="21" t="s">
        <v>316</v>
      </c>
      <c r="U463" s="5">
        <v>328</v>
      </c>
      <c r="V463" s="5"/>
      <c r="W463" s="5"/>
      <c r="X463" s="5"/>
      <c r="Y463" s="5"/>
      <c r="Z463" s="5"/>
      <c r="AA463" s="5"/>
      <c r="AB463" s="5"/>
      <c r="AC463" s="5"/>
      <c r="AD463" s="5">
        <v>328</v>
      </c>
      <c r="AE463" s="5"/>
      <c r="AF463" s="5">
        <v>328</v>
      </c>
      <c r="AG463" s="61">
        <v>984</v>
      </c>
      <c r="AH463" s="5"/>
      <c r="AI463" s="61"/>
    </row>
    <row r="464" spans="1:35">
      <c r="A464" s="21" t="s">
        <v>113</v>
      </c>
      <c r="B464" s="5"/>
      <c r="C464" s="5"/>
      <c r="D464" s="5"/>
      <c r="E464" s="5"/>
      <c r="F464" s="5"/>
      <c r="G464" s="5">
        <v>598</v>
      </c>
      <c r="H464" s="5"/>
      <c r="I464" s="5"/>
      <c r="J464" s="5"/>
      <c r="K464" s="5"/>
      <c r="L464" s="5"/>
      <c r="M464" s="5"/>
      <c r="N464" s="5">
        <v>598</v>
      </c>
      <c r="O464" s="5"/>
      <c r="P464" s="5"/>
      <c r="T464" s="21" t="s">
        <v>113</v>
      </c>
      <c r="U464" s="5"/>
      <c r="V464" s="5"/>
      <c r="W464" s="5"/>
      <c r="X464" s="5"/>
      <c r="Y464" s="5"/>
      <c r="Z464" s="5">
        <v>598</v>
      </c>
      <c r="AA464" s="5"/>
      <c r="AB464" s="5"/>
      <c r="AC464" s="5"/>
      <c r="AD464" s="5"/>
      <c r="AE464" s="5"/>
      <c r="AF464" s="5"/>
      <c r="AG464" s="61">
        <v>598</v>
      </c>
      <c r="AH464" s="5"/>
      <c r="AI464" s="61"/>
    </row>
    <row r="465" spans="1:35">
      <c r="A465" s="21" t="s">
        <v>321</v>
      </c>
      <c r="B465" s="5"/>
      <c r="C465" s="5"/>
      <c r="D465" s="5"/>
      <c r="E465" s="5"/>
      <c r="F465" s="5"/>
      <c r="G465" s="5"/>
      <c r="H465" s="5"/>
      <c r="I465" s="5"/>
      <c r="J465" s="5">
        <v>360</v>
      </c>
      <c r="K465" s="5"/>
      <c r="L465" s="5"/>
      <c r="M465" s="5"/>
      <c r="N465" s="5">
        <v>360</v>
      </c>
      <c r="O465" s="5"/>
      <c r="P465" s="5"/>
      <c r="T465" s="21" t="s">
        <v>321</v>
      </c>
      <c r="U465" s="5"/>
      <c r="V465" s="5"/>
      <c r="W465" s="5"/>
      <c r="X465" s="5"/>
      <c r="Y465" s="5"/>
      <c r="Z465" s="5"/>
      <c r="AA465" s="5"/>
      <c r="AB465" s="5"/>
      <c r="AC465" s="5">
        <v>360</v>
      </c>
      <c r="AD465" s="5"/>
      <c r="AE465" s="5"/>
      <c r="AF465" s="5"/>
      <c r="AG465" s="61">
        <v>360</v>
      </c>
      <c r="AH465" s="5"/>
      <c r="AI465" s="61"/>
    </row>
    <row r="466" spans="1:35">
      <c r="A466" s="21" t="s">
        <v>93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>
        <v>235</v>
      </c>
      <c r="N466" s="5">
        <v>235</v>
      </c>
      <c r="O466" s="5"/>
      <c r="P466" s="5"/>
      <c r="T466" s="21" t="s">
        <v>93</v>
      </c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>
        <v>235</v>
      </c>
      <c r="AG466" s="61">
        <v>235</v>
      </c>
      <c r="AH466" s="5"/>
      <c r="AI466" s="61"/>
    </row>
    <row r="467" spans="1:35">
      <c r="A467" s="6" t="s">
        <v>487</v>
      </c>
      <c r="B467" s="5">
        <v>12876</v>
      </c>
      <c r="C467" s="5">
        <v>6461</v>
      </c>
      <c r="D467" s="5">
        <v>1803.45</v>
      </c>
      <c r="E467" s="5"/>
      <c r="F467" s="5">
        <v>1530</v>
      </c>
      <c r="G467" s="5">
        <v>1250</v>
      </c>
      <c r="H467" s="5">
        <v>949</v>
      </c>
      <c r="I467" s="5"/>
      <c r="J467" s="5">
        <v>249</v>
      </c>
      <c r="K467" s="5">
        <v>149</v>
      </c>
      <c r="L467" s="5">
        <v>917.71</v>
      </c>
      <c r="M467" s="5"/>
      <c r="N467" s="5">
        <v>26185.16</v>
      </c>
      <c r="O467" s="5"/>
      <c r="P467" s="5"/>
      <c r="T467" s="22" t="s">
        <v>487</v>
      </c>
      <c r="U467" s="23">
        <v>12876</v>
      </c>
      <c r="V467" s="23">
        <v>6461</v>
      </c>
      <c r="W467" s="23">
        <v>1803.45</v>
      </c>
      <c r="X467" s="23"/>
      <c r="Y467" s="23">
        <v>1530</v>
      </c>
      <c r="Z467" s="23">
        <v>1250</v>
      </c>
      <c r="AA467" s="23">
        <v>949</v>
      </c>
      <c r="AB467" s="23"/>
      <c r="AC467" s="23">
        <v>249</v>
      </c>
      <c r="AD467" s="23">
        <v>149</v>
      </c>
      <c r="AE467" s="23">
        <v>917.71</v>
      </c>
      <c r="AF467" s="23"/>
      <c r="AG467" s="60">
        <v>26185.16</v>
      </c>
      <c r="AH467" s="23"/>
      <c r="AI467" s="60"/>
    </row>
    <row r="468" spans="1:35">
      <c r="A468" s="21" t="s">
        <v>285</v>
      </c>
      <c r="B468" s="5">
        <v>8298</v>
      </c>
      <c r="C468" s="5">
        <v>1260</v>
      </c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>
        <v>9558</v>
      </c>
      <c r="O468" s="5"/>
      <c r="P468" s="5"/>
      <c r="T468" s="21" t="s">
        <v>285</v>
      </c>
      <c r="U468" s="5">
        <v>8298</v>
      </c>
      <c r="V468" s="5">
        <v>1260</v>
      </c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61">
        <v>9558</v>
      </c>
      <c r="AH468" s="5"/>
      <c r="AI468" s="61"/>
    </row>
    <row r="469" spans="1:35">
      <c r="A469" s="21" t="s">
        <v>121</v>
      </c>
      <c r="B469" s="5">
        <v>1878</v>
      </c>
      <c r="C469" s="5">
        <v>2336</v>
      </c>
      <c r="D469" s="5">
        <v>1353.45</v>
      </c>
      <c r="E469" s="5"/>
      <c r="F469" s="5"/>
      <c r="G469" s="5"/>
      <c r="H469" s="5"/>
      <c r="I469" s="5"/>
      <c r="J469" s="5"/>
      <c r="K469" s="5"/>
      <c r="L469" s="5"/>
      <c r="M469" s="5"/>
      <c r="N469" s="5">
        <v>5567.45</v>
      </c>
      <c r="O469" s="5"/>
      <c r="P469" s="5"/>
      <c r="T469" s="21" t="s">
        <v>121</v>
      </c>
      <c r="U469" s="5">
        <v>1878</v>
      </c>
      <c r="V469" s="5">
        <v>2336</v>
      </c>
      <c r="W469" s="5">
        <v>1353.45</v>
      </c>
      <c r="X469" s="5"/>
      <c r="Y469" s="5"/>
      <c r="Z469" s="5"/>
      <c r="AA469" s="5"/>
      <c r="AB469" s="5"/>
      <c r="AC469" s="5"/>
      <c r="AD469" s="5"/>
      <c r="AE469" s="5"/>
      <c r="AF469" s="5"/>
      <c r="AG469" s="61">
        <v>5567.45</v>
      </c>
      <c r="AH469" s="5"/>
      <c r="AI469" s="61"/>
    </row>
    <row r="470" spans="1:35">
      <c r="A470" s="21" t="s">
        <v>279</v>
      </c>
      <c r="B470" s="5">
        <v>2700</v>
      </c>
      <c r="C470" s="5">
        <v>2340</v>
      </c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>
        <v>5040</v>
      </c>
      <c r="O470" s="5"/>
      <c r="P470" s="5"/>
      <c r="T470" s="21" t="s">
        <v>279</v>
      </c>
      <c r="U470" s="5">
        <v>2700</v>
      </c>
      <c r="V470" s="5">
        <v>2340</v>
      </c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61">
        <v>5040</v>
      </c>
      <c r="AH470" s="5"/>
      <c r="AI470" s="61"/>
    </row>
    <row r="471" spans="1:35">
      <c r="A471" s="21" t="s">
        <v>220</v>
      </c>
      <c r="B471" s="5"/>
      <c r="C471" s="5"/>
      <c r="D471" s="5">
        <v>450</v>
      </c>
      <c r="E471" s="5"/>
      <c r="F471" s="5">
        <v>900</v>
      </c>
      <c r="G471" s="5">
        <v>1250</v>
      </c>
      <c r="H471" s="5">
        <v>249</v>
      </c>
      <c r="I471" s="5"/>
      <c r="J471" s="5">
        <v>249</v>
      </c>
      <c r="K471" s="5">
        <v>149</v>
      </c>
      <c r="L471" s="5"/>
      <c r="M471" s="5"/>
      <c r="N471" s="5">
        <v>3247</v>
      </c>
      <c r="O471" s="5"/>
      <c r="P471" s="5"/>
      <c r="T471" s="21" t="s">
        <v>220</v>
      </c>
      <c r="U471" s="5"/>
      <c r="V471" s="5"/>
      <c r="W471" s="5">
        <v>450</v>
      </c>
      <c r="X471" s="5"/>
      <c r="Y471" s="5">
        <v>900</v>
      </c>
      <c r="Z471" s="5">
        <v>1250</v>
      </c>
      <c r="AA471" s="5">
        <v>249</v>
      </c>
      <c r="AB471" s="5"/>
      <c r="AC471" s="5">
        <v>249</v>
      </c>
      <c r="AD471" s="5">
        <v>149</v>
      </c>
      <c r="AE471" s="5"/>
      <c r="AF471" s="5"/>
      <c r="AG471" s="61">
        <v>3247</v>
      </c>
      <c r="AH471" s="5"/>
      <c r="AI471" s="61"/>
    </row>
    <row r="472" spans="1:35">
      <c r="A472" s="21" t="s">
        <v>93</v>
      </c>
      <c r="B472" s="5"/>
      <c r="C472" s="5">
        <v>525</v>
      </c>
      <c r="D472" s="5"/>
      <c r="E472" s="5"/>
      <c r="F472" s="5">
        <v>630</v>
      </c>
      <c r="G472" s="5"/>
      <c r="H472" s="5">
        <v>700</v>
      </c>
      <c r="I472" s="5"/>
      <c r="J472" s="5"/>
      <c r="K472" s="5"/>
      <c r="L472" s="5"/>
      <c r="M472" s="5"/>
      <c r="N472" s="5">
        <v>1855</v>
      </c>
      <c r="O472" s="5"/>
      <c r="P472" s="5"/>
      <c r="T472" s="21" t="s">
        <v>93</v>
      </c>
      <c r="U472" s="5"/>
      <c r="V472" s="5">
        <v>525</v>
      </c>
      <c r="W472" s="5"/>
      <c r="X472" s="5"/>
      <c r="Y472" s="5">
        <v>630</v>
      </c>
      <c r="Z472" s="5"/>
      <c r="AA472" s="5">
        <v>700</v>
      </c>
      <c r="AB472" s="5"/>
      <c r="AC472" s="5"/>
      <c r="AD472" s="5"/>
      <c r="AE472" s="5"/>
      <c r="AF472" s="5"/>
      <c r="AG472" s="61">
        <v>1855</v>
      </c>
      <c r="AH472" s="5"/>
      <c r="AI472" s="61"/>
    </row>
    <row r="473" spans="1:35">
      <c r="A473" s="21" t="s">
        <v>216</v>
      </c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>
        <v>917.71</v>
      </c>
      <c r="M473" s="5"/>
      <c r="N473" s="5">
        <v>917.71</v>
      </c>
      <c r="O473" s="5"/>
      <c r="P473" s="5"/>
      <c r="T473" s="21" t="s">
        <v>216</v>
      </c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>
        <v>917.71</v>
      </c>
      <c r="AF473" s="5"/>
      <c r="AG473" s="61">
        <v>917.71</v>
      </c>
      <c r="AH473" s="5"/>
      <c r="AI473" s="61"/>
    </row>
    <row r="474" spans="1:35">
      <c r="A474" s="6" t="s">
        <v>548</v>
      </c>
      <c r="B474" s="5">
        <v>17213</v>
      </c>
      <c r="C474" s="5">
        <v>18339</v>
      </c>
      <c r="D474" s="5">
        <v>28834</v>
      </c>
      <c r="E474" s="5">
        <v>20294</v>
      </c>
      <c r="F474" s="5">
        <v>14487.26</v>
      </c>
      <c r="G474" s="5">
        <v>14919.54</v>
      </c>
      <c r="H474" s="5">
        <v>18174.32</v>
      </c>
      <c r="I474" s="5">
        <v>18890</v>
      </c>
      <c r="J474" s="5">
        <v>17796</v>
      </c>
      <c r="K474" s="5">
        <v>28086</v>
      </c>
      <c r="L474" s="5">
        <v>13849</v>
      </c>
      <c r="M474" s="5">
        <v>18376</v>
      </c>
      <c r="N474" s="5">
        <v>229258.12</v>
      </c>
      <c r="O474" s="5">
        <v>17472.5</v>
      </c>
      <c r="P474" s="5">
        <v>17472.5</v>
      </c>
      <c r="T474" s="22" t="s">
        <v>548</v>
      </c>
      <c r="U474" s="23">
        <v>17213</v>
      </c>
      <c r="V474" s="23">
        <v>18339</v>
      </c>
      <c r="W474" s="23">
        <v>28834</v>
      </c>
      <c r="X474" s="23">
        <v>20294</v>
      </c>
      <c r="Y474" s="23">
        <v>14487.26</v>
      </c>
      <c r="Z474" s="23">
        <v>14919.54</v>
      </c>
      <c r="AA474" s="23">
        <v>18174.32</v>
      </c>
      <c r="AB474" s="23">
        <v>18890</v>
      </c>
      <c r="AC474" s="23">
        <v>17796</v>
      </c>
      <c r="AD474" s="23">
        <v>28086</v>
      </c>
      <c r="AE474" s="23">
        <v>13849</v>
      </c>
      <c r="AF474" s="23">
        <v>18376</v>
      </c>
      <c r="AG474" s="60">
        <v>229258.12</v>
      </c>
      <c r="AH474" s="23">
        <v>17472.5</v>
      </c>
      <c r="AI474" s="60">
        <v>17472.5</v>
      </c>
    </row>
    <row r="475" spans="1:35">
      <c r="A475" s="21" t="s">
        <v>220</v>
      </c>
      <c r="B475" s="5">
        <v>10670</v>
      </c>
      <c r="C475" s="5">
        <v>11544</v>
      </c>
      <c r="D475" s="5">
        <v>9990</v>
      </c>
      <c r="E475" s="5">
        <v>10990</v>
      </c>
      <c r="F475" s="5">
        <v>8865.26</v>
      </c>
      <c r="G475" s="5">
        <v>10892.54</v>
      </c>
      <c r="H475" s="5">
        <v>11342.32</v>
      </c>
      <c r="I475" s="5">
        <v>8570</v>
      </c>
      <c r="J475" s="5">
        <v>8075</v>
      </c>
      <c r="K475" s="5">
        <v>16060</v>
      </c>
      <c r="L475" s="5">
        <v>5040</v>
      </c>
      <c r="M475" s="5">
        <v>8067</v>
      </c>
      <c r="N475" s="5">
        <v>120106.12</v>
      </c>
      <c r="O475" s="5">
        <v>3190</v>
      </c>
      <c r="P475" s="5">
        <v>3190</v>
      </c>
      <c r="T475" s="21" t="s">
        <v>220</v>
      </c>
      <c r="U475" s="5">
        <v>10670</v>
      </c>
      <c r="V475" s="5">
        <v>11544</v>
      </c>
      <c r="W475" s="5">
        <v>9990</v>
      </c>
      <c r="X475" s="5">
        <v>10990</v>
      </c>
      <c r="Y475" s="5">
        <v>8865.26</v>
      </c>
      <c r="Z475" s="5">
        <v>10892.54</v>
      </c>
      <c r="AA475" s="5">
        <v>11342.32</v>
      </c>
      <c r="AB475" s="5">
        <v>8570</v>
      </c>
      <c r="AC475" s="5">
        <v>8075</v>
      </c>
      <c r="AD475" s="5">
        <v>16060</v>
      </c>
      <c r="AE475" s="5">
        <v>5040</v>
      </c>
      <c r="AF475" s="5">
        <v>8067</v>
      </c>
      <c r="AG475" s="61">
        <v>120106.12</v>
      </c>
      <c r="AH475" s="5">
        <v>3190</v>
      </c>
      <c r="AI475" s="61">
        <v>3190</v>
      </c>
    </row>
    <row r="476" spans="1:35">
      <c r="A476" s="21" t="s">
        <v>113</v>
      </c>
      <c r="B476" s="5">
        <v>168</v>
      </c>
      <c r="C476" s="5">
        <v>2807</v>
      </c>
      <c r="D476" s="5">
        <v>6404</v>
      </c>
      <c r="E476" s="5"/>
      <c r="F476" s="5">
        <v>699</v>
      </c>
      <c r="G476" s="5">
        <v>787</v>
      </c>
      <c r="H476" s="5">
        <v>763</v>
      </c>
      <c r="I476" s="5">
        <v>2634</v>
      </c>
      <c r="J476" s="5">
        <v>1569</v>
      </c>
      <c r="K476" s="5">
        <v>1001</v>
      </c>
      <c r="L476" s="5"/>
      <c r="M476" s="5">
        <v>2699</v>
      </c>
      <c r="N476" s="5">
        <v>19531</v>
      </c>
      <c r="O476" s="5">
        <v>4562</v>
      </c>
      <c r="P476" s="5">
        <v>4562</v>
      </c>
      <c r="T476" s="21" t="s">
        <v>113</v>
      </c>
      <c r="U476" s="5">
        <v>168</v>
      </c>
      <c r="V476" s="5">
        <v>2807</v>
      </c>
      <c r="W476" s="5">
        <v>6404</v>
      </c>
      <c r="X476" s="5"/>
      <c r="Y476" s="5">
        <v>699</v>
      </c>
      <c r="Z476" s="5">
        <v>787</v>
      </c>
      <c r="AA476" s="5">
        <v>763</v>
      </c>
      <c r="AB476" s="5">
        <v>2634</v>
      </c>
      <c r="AC476" s="5">
        <v>1569</v>
      </c>
      <c r="AD476" s="5">
        <v>1001</v>
      </c>
      <c r="AE476" s="5"/>
      <c r="AF476" s="5">
        <v>2699</v>
      </c>
      <c r="AG476" s="61">
        <v>19531</v>
      </c>
      <c r="AH476" s="5">
        <v>4562</v>
      </c>
      <c r="AI476" s="61">
        <v>4562</v>
      </c>
    </row>
    <row r="477" spans="1:35">
      <c r="A477" s="21" t="s">
        <v>331</v>
      </c>
      <c r="B477" s="5">
        <v>749</v>
      </c>
      <c r="C477" s="5">
        <v>2164</v>
      </c>
      <c r="D477" s="5">
        <v>3330</v>
      </c>
      <c r="E477" s="5">
        <v>3330</v>
      </c>
      <c r="F477" s="5"/>
      <c r="G477" s="5"/>
      <c r="H477" s="5">
        <v>3330</v>
      </c>
      <c r="I477" s="5">
        <v>3330</v>
      </c>
      <c r="J477" s="5">
        <v>3330</v>
      </c>
      <c r="K477" s="5">
        <v>3330</v>
      </c>
      <c r="L477" s="5">
        <v>456</v>
      </c>
      <c r="M477" s="5"/>
      <c r="N477" s="5">
        <v>23349</v>
      </c>
      <c r="O477" s="5">
        <v>1.5</v>
      </c>
      <c r="P477" s="5">
        <v>1.5</v>
      </c>
      <c r="T477" s="21" t="s">
        <v>331</v>
      </c>
      <c r="U477" s="5">
        <v>749</v>
      </c>
      <c r="V477" s="5">
        <v>2164</v>
      </c>
      <c r="W477" s="5">
        <v>3330</v>
      </c>
      <c r="X477" s="5">
        <v>3330</v>
      </c>
      <c r="Y477" s="5"/>
      <c r="Z477" s="5"/>
      <c r="AA477" s="5">
        <v>3330</v>
      </c>
      <c r="AB477" s="5">
        <v>3330</v>
      </c>
      <c r="AC477" s="5">
        <v>3330</v>
      </c>
      <c r="AD477" s="5">
        <v>3330</v>
      </c>
      <c r="AE477" s="5">
        <v>456</v>
      </c>
      <c r="AF477" s="5"/>
      <c r="AG477" s="61">
        <v>23349</v>
      </c>
      <c r="AH477" s="5">
        <v>1.5</v>
      </c>
      <c r="AI477" s="61">
        <v>1.5</v>
      </c>
    </row>
    <row r="478" spans="1:35">
      <c r="A478" s="21" t="s">
        <v>93</v>
      </c>
      <c r="B478" s="5"/>
      <c r="C478" s="5">
        <v>356</v>
      </c>
      <c r="D478" s="5"/>
      <c r="E478" s="5">
        <v>1155</v>
      </c>
      <c r="F478" s="5">
        <v>840</v>
      </c>
      <c r="G478" s="5">
        <v>1295</v>
      </c>
      <c r="H478" s="5">
        <v>1400</v>
      </c>
      <c r="I478" s="5">
        <v>1680</v>
      </c>
      <c r="J478" s="5"/>
      <c r="K478" s="5">
        <v>1510</v>
      </c>
      <c r="L478" s="5"/>
      <c r="M478" s="5">
        <v>4005</v>
      </c>
      <c r="N478" s="5">
        <v>12241</v>
      </c>
      <c r="O478" s="5">
        <v>3010</v>
      </c>
      <c r="P478" s="5">
        <v>3010</v>
      </c>
      <c r="T478" s="21" t="s">
        <v>93</v>
      </c>
      <c r="U478" s="5"/>
      <c r="V478" s="5">
        <v>356</v>
      </c>
      <c r="W478" s="5"/>
      <c r="X478" s="5">
        <v>1155</v>
      </c>
      <c r="Y478" s="5">
        <v>840</v>
      </c>
      <c r="Z478" s="5">
        <v>1295</v>
      </c>
      <c r="AA478" s="5">
        <v>1400</v>
      </c>
      <c r="AB478" s="5">
        <v>1680</v>
      </c>
      <c r="AC478" s="5"/>
      <c r="AD478" s="5">
        <v>1510</v>
      </c>
      <c r="AE478" s="5"/>
      <c r="AF478" s="5">
        <v>4005</v>
      </c>
      <c r="AG478" s="61">
        <v>12241</v>
      </c>
      <c r="AH478" s="5">
        <v>3010</v>
      </c>
      <c r="AI478" s="61">
        <v>3010</v>
      </c>
    </row>
    <row r="479" spans="1:35">
      <c r="A479" s="21" t="s">
        <v>266</v>
      </c>
      <c r="B479" s="5"/>
      <c r="C479" s="5"/>
      <c r="D479" s="5"/>
      <c r="E479" s="5">
        <v>2245</v>
      </c>
      <c r="F479" s="5">
        <v>3306</v>
      </c>
      <c r="G479" s="5">
        <v>1653</v>
      </c>
      <c r="H479" s="5"/>
      <c r="I479" s="5"/>
      <c r="J479" s="5">
        <v>2037</v>
      </c>
      <c r="K479" s="5">
        <v>909</v>
      </c>
      <c r="L479" s="5">
        <v>1653</v>
      </c>
      <c r="M479" s="5">
        <v>1653</v>
      </c>
      <c r="N479" s="5">
        <v>13456</v>
      </c>
      <c r="O479" s="5">
        <v>1352</v>
      </c>
      <c r="P479" s="5">
        <v>1352</v>
      </c>
      <c r="T479" s="21" t="s">
        <v>266</v>
      </c>
      <c r="U479" s="5"/>
      <c r="V479" s="5"/>
      <c r="W479" s="5"/>
      <c r="X479" s="5">
        <v>2245</v>
      </c>
      <c r="Y479" s="5">
        <v>3306</v>
      </c>
      <c r="Z479" s="5">
        <v>1653</v>
      </c>
      <c r="AA479" s="5"/>
      <c r="AB479" s="5"/>
      <c r="AC479" s="5">
        <v>2037</v>
      </c>
      <c r="AD479" s="5">
        <v>909</v>
      </c>
      <c r="AE479" s="5">
        <v>1653</v>
      </c>
      <c r="AF479" s="5">
        <v>1653</v>
      </c>
      <c r="AG479" s="61">
        <v>13456</v>
      </c>
      <c r="AH479" s="5">
        <v>1352</v>
      </c>
      <c r="AI479" s="61">
        <v>1352</v>
      </c>
    </row>
    <row r="480" spans="1:35">
      <c r="A480" s="21" t="s">
        <v>121</v>
      </c>
      <c r="B480" s="5"/>
      <c r="C480" s="5"/>
      <c r="D480" s="5">
        <v>7800</v>
      </c>
      <c r="E480" s="5"/>
      <c r="F480" s="5">
        <v>777</v>
      </c>
      <c r="G480" s="5"/>
      <c r="H480" s="5">
        <v>297</v>
      </c>
      <c r="I480" s="5"/>
      <c r="J480" s="5">
        <v>930</v>
      </c>
      <c r="K480" s="5">
        <v>886</v>
      </c>
      <c r="L480" s="5">
        <v>1428</v>
      </c>
      <c r="M480" s="5"/>
      <c r="N480" s="5">
        <v>12118</v>
      </c>
      <c r="O480" s="5">
        <v>1126</v>
      </c>
      <c r="P480" s="5">
        <v>1126</v>
      </c>
      <c r="T480" s="21" t="s">
        <v>121</v>
      </c>
      <c r="U480" s="5"/>
      <c r="V480" s="5"/>
      <c r="W480" s="5">
        <v>7800</v>
      </c>
      <c r="X480" s="5"/>
      <c r="Y480" s="5">
        <v>777</v>
      </c>
      <c r="Z480" s="5"/>
      <c r="AA480" s="5">
        <v>297</v>
      </c>
      <c r="AB480" s="5"/>
      <c r="AC480" s="5">
        <v>930</v>
      </c>
      <c r="AD480" s="5">
        <v>886</v>
      </c>
      <c r="AE480" s="5">
        <v>1428</v>
      </c>
      <c r="AF480" s="5"/>
      <c r="AG480" s="61">
        <v>12118</v>
      </c>
      <c r="AH480" s="5">
        <v>1126</v>
      </c>
      <c r="AI480" s="61">
        <v>1126</v>
      </c>
    </row>
    <row r="481" spans="1:35">
      <c r="A481" s="21" t="s">
        <v>17</v>
      </c>
      <c r="B481" s="5"/>
      <c r="C481" s="5"/>
      <c r="D481" s="5">
        <v>180</v>
      </c>
      <c r="E481" s="5">
        <v>1134</v>
      </c>
      <c r="F481" s="5"/>
      <c r="G481" s="5">
        <v>292</v>
      </c>
      <c r="H481" s="5"/>
      <c r="I481" s="5">
        <v>2424</v>
      </c>
      <c r="J481" s="5"/>
      <c r="K481" s="5">
        <v>2491</v>
      </c>
      <c r="L481" s="5">
        <v>1494</v>
      </c>
      <c r="M481" s="5"/>
      <c r="N481" s="5">
        <v>8015</v>
      </c>
      <c r="O481" s="5">
        <v>432</v>
      </c>
      <c r="P481" s="5">
        <v>432</v>
      </c>
      <c r="T481" s="21" t="s">
        <v>17</v>
      </c>
      <c r="U481" s="5"/>
      <c r="V481" s="5"/>
      <c r="W481" s="5">
        <v>180</v>
      </c>
      <c r="X481" s="5">
        <v>1134</v>
      </c>
      <c r="Y481" s="5"/>
      <c r="Z481" s="5">
        <v>292</v>
      </c>
      <c r="AA481" s="5"/>
      <c r="AB481" s="5">
        <v>2424</v>
      </c>
      <c r="AC481" s="5"/>
      <c r="AD481" s="5">
        <v>2491</v>
      </c>
      <c r="AE481" s="5">
        <v>1494</v>
      </c>
      <c r="AF481" s="5"/>
      <c r="AG481" s="61">
        <v>8015</v>
      </c>
      <c r="AH481" s="5">
        <v>432</v>
      </c>
      <c r="AI481" s="61">
        <v>432</v>
      </c>
    </row>
    <row r="482" spans="1:35">
      <c r="A482" s="21" t="s">
        <v>316</v>
      </c>
      <c r="B482" s="5">
        <v>910</v>
      </c>
      <c r="C482" s="5">
        <v>910</v>
      </c>
      <c r="D482" s="5">
        <v>878</v>
      </c>
      <c r="E482" s="5"/>
      <c r="F482" s="5"/>
      <c r="G482" s="5"/>
      <c r="H482" s="5"/>
      <c r="I482" s="5"/>
      <c r="J482" s="5">
        <v>597</v>
      </c>
      <c r="K482" s="5">
        <v>909</v>
      </c>
      <c r="L482" s="5">
        <v>1821</v>
      </c>
      <c r="M482" s="5">
        <v>661</v>
      </c>
      <c r="N482" s="5">
        <v>6686</v>
      </c>
      <c r="O482" s="5">
        <v>1297</v>
      </c>
      <c r="P482" s="5">
        <v>1297</v>
      </c>
      <c r="T482" s="21" t="s">
        <v>316</v>
      </c>
      <c r="U482" s="5">
        <v>910</v>
      </c>
      <c r="V482" s="5">
        <v>910</v>
      </c>
      <c r="W482" s="5">
        <v>878</v>
      </c>
      <c r="X482" s="5"/>
      <c r="Y482" s="5"/>
      <c r="Z482" s="5"/>
      <c r="AA482" s="5"/>
      <c r="AB482" s="5"/>
      <c r="AC482" s="5">
        <v>597</v>
      </c>
      <c r="AD482" s="5">
        <v>909</v>
      </c>
      <c r="AE482" s="5">
        <v>1821</v>
      </c>
      <c r="AF482" s="5">
        <v>661</v>
      </c>
      <c r="AG482" s="61">
        <v>6686</v>
      </c>
      <c r="AH482" s="5">
        <v>1297</v>
      </c>
      <c r="AI482" s="61">
        <v>1297</v>
      </c>
    </row>
    <row r="483" spans="1:35">
      <c r="A483" s="21" t="s">
        <v>30</v>
      </c>
      <c r="B483" s="5"/>
      <c r="C483" s="5"/>
      <c r="D483" s="5"/>
      <c r="E483" s="5">
        <v>1440</v>
      </c>
      <c r="F483" s="5"/>
      <c r="G483" s="5"/>
      <c r="H483" s="5">
        <v>790</v>
      </c>
      <c r="I483" s="5"/>
      <c r="J483" s="5">
        <v>417</v>
      </c>
      <c r="K483" s="5">
        <v>738</v>
      </c>
      <c r="L483" s="5">
        <v>1116</v>
      </c>
      <c r="M483" s="5"/>
      <c r="N483" s="5">
        <v>4501</v>
      </c>
      <c r="O483" s="5">
        <v>2250</v>
      </c>
      <c r="P483" s="5">
        <v>2250</v>
      </c>
      <c r="T483" s="21" t="s">
        <v>30</v>
      </c>
      <c r="U483" s="5"/>
      <c r="V483" s="5"/>
      <c r="W483" s="5"/>
      <c r="X483" s="5">
        <v>1440</v>
      </c>
      <c r="Y483" s="5"/>
      <c r="Z483" s="5"/>
      <c r="AA483" s="5">
        <v>790</v>
      </c>
      <c r="AB483" s="5"/>
      <c r="AC483" s="5">
        <v>417</v>
      </c>
      <c r="AD483" s="5">
        <v>738</v>
      </c>
      <c r="AE483" s="5">
        <v>1116</v>
      </c>
      <c r="AF483" s="5"/>
      <c r="AG483" s="61">
        <v>4501</v>
      </c>
      <c r="AH483" s="5">
        <v>2250</v>
      </c>
      <c r="AI483" s="61">
        <v>2250</v>
      </c>
    </row>
    <row r="484" spans="1:35">
      <c r="A484" s="21" t="s">
        <v>97</v>
      </c>
      <c r="B484" s="5"/>
      <c r="C484" s="5">
        <v>252</v>
      </c>
      <c r="D484" s="5">
        <v>252</v>
      </c>
      <c r="E484" s="5"/>
      <c r="F484" s="5"/>
      <c r="G484" s="5"/>
      <c r="H484" s="5">
        <v>252</v>
      </c>
      <c r="I484" s="5">
        <v>252</v>
      </c>
      <c r="J484" s="5">
        <v>841</v>
      </c>
      <c r="K484" s="5">
        <v>252</v>
      </c>
      <c r="L484" s="5">
        <v>841</v>
      </c>
      <c r="M484" s="5">
        <v>841</v>
      </c>
      <c r="N484" s="5">
        <v>3783</v>
      </c>
      <c r="O484" s="5">
        <v>252</v>
      </c>
      <c r="P484" s="5">
        <v>252</v>
      </c>
      <c r="T484" s="21" t="s">
        <v>97</v>
      </c>
      <c r="U484" s="5"/>
      <c r="V484" s="5">
        <v>252</v>
      </c>
      <c r="W484" s="5">
        <v>252</v>
      </c>
      <c r="X484" s="5"/>
      <c r="Y484" s="5"/>
      <c r="Z484" s="5"/>
      <c r="AA484" s="5">
        <v>252</v>
      </c>
      <c r="AB484" s="5">
        <v>252</v>
      </c>
      <c r="AC484" s="5">
        <v>841</v>
      </c>
      <c r="AD484" s="5">
        <v>252</v>
      </c>
      <c r="AE484" s="5">
        <v>841</v>
      </c>
      <c r="AF484" s="5">
        <v>841</v>
      </c>
      <c r="AG484" s="61">
        <v>3783</v>
      </c>
      <c r="AH484" s="5">
        <v>252</v>
      </c>
      <c r="AI484" s="61">
        <v>252</v>
      </c>
    </row>
    <row r="485" spans="1:35">
      <c r="A485" s="21" t="s">
        <v>279</v>
      </c>
      <c r="B485" s="5">
        <v>3564</v>
      </c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>
        <v>3564</v>
      </c>
      <c r="O485" s="5"/>
      <c r="P485" s="5"/>
      <c r="T485" s="21" t="s">
        <v>279</v>
      </c>
      <c r="U485" s="5">
        <v>3564</v>
      </c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61">
        <v>3564</v>
      </c>
      <c r="AH485" s="5"/>
      <c r="AI485" s="61"/>
    </row>
    <row r="486" spans="1:35">
      <c r="A486" s="21" t="s">
        <v>285</v>
      </c>
      <c r="B486" s="5">
        <v>1152</v>
      </c>
      <c r="C486" s="5">
        <v>306</v>
      </c>
      <c r="D486" s="5"/>
      <c r="E486" s="5"/>
      <c r="F486" s="5"/>
      <c r="G486" s="5"/>
      <c r="H486" s="5"/>
      <c r="I486" s="5"/>
      <c r="J486" s="5"/>
      <c r="K486" s="5"/>
      <c r="L486" s="5"/>
      <c r="M486" s="5">
        <v>450</v>
      </c>
      <c r="N486" s="5">
        <v>1908</v>
      </c>
      <c r="O486" s="5"/>
      <c r="P486" s="5"/>
      <c r="T486" s="21" t="s">
        <v>285</v>
      </c>
      <c r="U486" s="5">
        <v>1152</v>
      </c>
      <c r="V486" s="5">
        <v>306</v>
      </c>
      <c r="W486" s="5"/>
      <c r="X486" s="5"/>
      <c r="Y486" s="5"/>
      <c r="Z486" s="5"/>
      <c r="AA486" s="5"/>
      <c r="AB486" s="5"/>
      <c r="AC486" s="5"/>
      <c r="AD486" s="5"/>
      <c r="AE486" s="5"/>
      <c r="AF486" s="5">
        <v>450</v>
      </c>
      <c r="AG486" s="61">
        <v>1908</v>
      </c>
      <c r="AH486" s="5"/>
      <c r="AI486" s="61"/>
    </row>
    <row r="487" spans="1:35">
      <c r="A487" s="6" t="s">
        <v>556</v>
      </c>
      <c r="B487" s="5">
        <v>26613</v>
      </c>
      <c r="C487" s="5">
        <v>33116</v>
      </c>
      <c r="D487" s="5">
        <v>32419</v>
      </c>
      <c r="E487" s="5">
        <v>32482</v>
      </c>
      <c r="F487" s="5">
        <v>14247</v>
      </c>
      <c r="G487" s="5">
        <v>20567.45</v>
      </c>
      <c r="H487" s="5">
        <v>28062</v>
      </c>
      <c r="I487" s="5">
        <v>24170</v>
      </c>
      <c r="J487" s="5">
        <v>18701</v>
      </c>
      <c r="K487" s="5">
        <v>43141</v>
      </c>
      <c r="L487" s="5">
        <v>18207</v>
      </c>
      <c r="M487" s="5">
        <v>38421</v>
      </c>
      <c r="N487" s="5">
        <v>330146.45</v>
      </c>
      <c r="O487" s="5">
        <v>26339</v>
      </c>
      <c r="P487" s="5">
        <v>26339</v>
      </c>
      <c r="T487" s="22" t="s">
        <v>556</v>
      </c>
      <c r="U487" s="23">
        <v>26613</v>
      </c>
      <c r="V487" s="23">
        <v>33116</v>
      </c>
      <c r="W487" s="23">
        <v>32419</v>
      </c>
      <c r="X487" s="23">
        <v>32482</v>
      </c>
      <c r="Y487" s="23">
        <v>14247</v>
      </c>
      <c r="Z487" s="23">
        <v>20567.45</v>
      </c>
      <c r="AA487" s="23">
        <v>28062</v>
      </c>
      <c r="AB487" s="23">
        <v>24170</v>
      </c>
      <c r="AC487" s="23">
        <v>18701</v>
      </c>
      <c r="AD487" s="23">
        <v>43141</v>
      </c>
      <c r="AE487" s="23">
        <v>18207</v>
      </c>
      <c r="AF487" s="23">
        <v>38421</v>
      </c>
      <c r="AG487" s="60">
        <v>330146.45</v>
      </c>
      <c r="AH487" s="23">
        <v>26339</v>
      </c>
      <c r="AI487" s="60">
        <v>26339</v>
      </c>
    </row>
    <row r="488" spans="1:35">
      <c r="A488" s="21" t="s">
        <v>220</v>
      </c>
      <c r="B488" s="5">
        <v>15409</v>
      </c>
      <c r="C488" s="5">
        <v>20303</v>
      </c>
      <c r="D488" s="5">
        <v>20104</v>
      </c>
      <c r="E488" s="5">
        <v>26687</v>
      </c>
      <c r="F488" s="5">
        <v>9322</v>
      </c>
      <c r="G488" s="5">
        <v>14455</v>
      </c>
      <c r="H488" s="5">
        <v>17153</v>
      </c>
      <c r="I488" s="5">
        <v>17191</v>
      </c>
      <c r="J488" s="5">
        <v>12551</v>
      </c>
      <c r="K488" s="5">
        <v>26618</v>
      </c>
      <c r="L488" s="5">
        <v>14978</v>
      </c>
      <c r="M488" s="5">
        <v>31219</v>
      </c>
      <c r="N488" s="5">
        <v>225990</v>
      </c>
      <c r="O488" s="5">
        <v>17531</v>
      </c>
      <c r="P488" s="5">
        <v>17531</v>
      </c>
      <c r="T488" s="21" t="s">
        <v>220</v>
      </c>
      <c r="U488" s="5">
        <v>15409</v>
      </c>
      <c r="V488" s="5">
        <v>20303</v>
      </c>
      <c r="W488" s="5">
        <v>20104</v>
      </c>
      <c r="X488" s="5">
        <v>26687</v>
      </c>
      <c r="Y488" s="5">
        <v>9322</v>
      </c>
      <c r="Z488" s="5">
        <v>14455</v>
      </c>
      <c r="AA488" s="5">
        <v>17153</v>
      </c>
      <c r="AB488" s="5">
        <v>17191</v>
      </c>
      <c r="AC488" s="5">
        <v>12551</v>
      </c>
      <c r="AD488" s="5">
        <v>26618</v>
      </c>
      <c r="AE488" s="5">
        <v>14978</v>
      </c>
      <c r="AF488" s="5">
        <v>31219</v>
      </c>
      <c r="AG488" s="61">
        <v>225990</v>
      </c>
      <c r="AH488" s="5">
        <v>17531</v>
      </c>
      <c r="AI488" s="61">
        <v>17531</v>
      </c>
    </row>
    <row r="489" spans="1:35">
      <c r="A489" s="21" t="s">
        <v>113</v>
      </c>
      <c r="B489" s="5">
        <v>6338</v>
      </c>
      <c r="C489" s="5">
        <v>7526</v>
      </c>
      <c r="D489" s="5">
        <v>2396</v>
      </c>
      <c r="E489" s="5">
        <v>649</v>
      </c>
      <c r="F489" s="5">
        <v>4925</v>
      </c>
      <c r="G489" s="5">
        <v>649</v>
      </c>
      <c r="H489" s="5">
        <v>3427</v>
      </c>
      <c r="I489" s="5">
        <v>4648</v>
      </c>
      <c r="J489" s="5">
        <v>3396</v>
      </c>
      <c r="K489" s="5">
        <v>12733</v>
      </c>
      <c r="L489" s="5">
        <v>649</v>
      </c>
      <c r="M489" s="5">
        <v>4333</v>
      </c>
      <c r="N489" s="5">
        <v>51669</v>
      </c>
      <c r="O489" s="5">
        <v>3870</v>
      </c>
      <c r="P489" s="5">
        <v>3870</v>
      </c>
      <c r="T489" s="21" t="s">
        <v>113</v>
      </c>
      <c r="U489" s="5">
        <v>6338</v>
      </c>
      <c r="V489" s="5">
        <v>7526</v>
      </c>
      <c r="W489" s="5">
        <v>2396</v>
      </c>
      <c r="X489" s="5">
        <v>649</v>
      </c>
      <c r="Y489" s="5">
        <v>4925</v>
      </c>
      <c r="Z489" s="5">
        <v>649</v>
      </c>
      <c r="AA489" s="5">
        <v>3427</v>
      </c>
      <c r="AB489" s="5">
        <v>4648</v>
      </c>
      <c r="AC489" s="5">
        <v>3396</v>
      </c>
      <c r="AD489" s="5">
        <v>12733</v>
      </c>
      <c r="AE489" s="5">
        <v>649</v>
      </c>
      <c r="AF489" s="5">
        <v>4333</v>
      </c>
      <c r="AG489" s="61">
        <v>51669</v>
      </c>
      <c r="AH489" s="5">
        <v>3870</v>
      </c>
      <c r="AI489" s="61">
        <v>3870</v>
      </c>
    </row>
    <row r="490" spans="1:35">
      <c r="A490" s="21" t="s">
        <v>93</v>
      </c>
      <c r="B490" s="5">
        <v>3666</v>
      </c>
      <c r="C490" s="5">
        <v>3665</v>
      </c>
      <c r="D490" s="5">
        <v>3658</v>
      </c>
      <c r="E490" s="5">
        <v>1400</v>
      </c>
      <c r="F490" s="5"/>
      <c r="G490" s="5"/>
      <c r="H490" s="5">
        <v>2905</v>
      </c>
      <c r="I490" s="5"/>
      <c r="J490" s="5">
        <v>840</v>
      </c>
      <c r="K490" s="5">
        <v>3790</v>
      </c>
      <c r="L490" s="5">
        <v>777</v>
      </c>
      <c r="M490" s="5">
        <v>1266</v>
      </c>
      <c r="N490" s="5">
        <v>21967</v>
      </c>
      <c r="O490" s="5">
        <v>2283</v>
      </c>
      <c r="P490" s="5">
        <v>2283</v>
      </c>
      <c r="T490" s="21" t="s">
        <v>93</v>
      </c>
      <c r="U490" s="5">
        <v>3666</v>
      </c>
      <c r="V490" s="5">
        <v>3665</v>
      </c>
      <c r="W490" s="5">
        <v>3658</v>
      </c>
      <c r="X490" s="5">
        <v>1400</v>
      </c>
      <c r="Y490" s="5"/>
      <c r="Z490" s="5"/>
      <c r="AA490" s="5">
        <v>2905</v>
      </c>
      <c r="AB490" s="5"/>
      <c r="AC490" s="5">
        <v>840</v>
      </c>
      <c r="AD490" s="5">
        <v>3790</v>
      </c>
      <c r="AE490" s="5">
        <v>777</v>
      </c>
      <c r="AF490" s="5">
        <v>1266</v>
      </c>
      <c r="AG490" s="61">
        <v>21967</v>
      </c>
      <c r="AH490" s="5">
        <v>2283</v>
      </c>
      <c r="AI490" s="61">
        <v>2283</v>
      </c>
    </row>
    <row r="491" spans="1:35">
      <c r="A491" s="21" t="s">
        <v>331</v>
      </c>
      <c r="B491" s="5"/>
      <c r="C491" s="5">
        <v>1165</v>
      </c>
      <c r="D491" s="5">
        <v>4412</v>
      </c>
      <c r="E491" s="5">
        <v>3746</v>
      </c>
      <c r="F491" s="5"/>
      <c r="G491" s="5">
        <v>2.4500000000000002</v>
      </c>
      <c r="H491" s="5">
        <v>4577</v>
      </c>
      <c r="I491" s="5">
        <v>2331</v>
      </c>
      <c r="J491" s="5">
        <v>1914</v>
      </c>
      <c r="K491" s="5"/>
      <c r="L491" s="5">
        <v>1803</v>
      </c>
      <c r="M491" s="5">
        <v>1603</v>
      </c>
      <c r="N491" s="5">
        <v>21553.45</v>
      </c>
      <c r="O491" s="5">
        <v>2655</v>
      </c>
      <c r="P491" s="5">
        <v>2655</v>
      </c>
      <c r="T491" s="21" t="s">
        <v>331</v>
      </c>
      <c r="U491" s="5"/>
      <c r="V491" s="5">
        <v>1165</v>
      </c>
      <c r="W491" s="5">
        <v>4412</v>
      </c>
      <c r="X491" s="5">
        <v>3746</v>
      </c>
      <c r="Y491" s="5"/>
      <c r="Z491" s="5">
        <v>2.4500000000000002</v>
      </c>
      <c r="AA491" s="5">
        <v>4577</v>
      </c>
      <c r="AB491" s="5">
        <v>2331</v>
      </c>
      <c r="AC491" s="5">
        <v>1914</v>
      </c>
      <c r="AD491" s="5"/>
      <c r="AE491" s="5">
        <v>1803</v>
      </c>
      <c r="AF491" s="5">
        <v>1603</v>
      </c>
      <c r="AG491" s="61">
        <v>21553.45</v>
      </c>
      <c r="AH491" s="5">
        <v>2655</v>
      </c>
      <c r="AI491" s="61">
        <v>2655</v>
      </c>
    </row>
    <row r="492" spans="1:35">
      <c r="A492" s="21" t="s">
        <v>377</v>
      </c>
      <c r="B492" s="5"/>
      <c r="C492" s="5"/>
      <c r="D492" s="5"/>
      <c r="E492" s="5"/>
      <c r="F492" s="5"/>
      <c r="G492" s="5">
        <v>4050</v>
      </c>
      <c r="H492" s="5"/>
      <c r="I492" s="5"/>
      <c r="J492" s="5"/>
      <c r="K492" s="5"/>
      <c r="L492" s="5"/>
      <c r="M492" s="5"/>
      <c r="N492" s="5">
        <v>4050</v>
      </c>
      <c r="O492" s="5"/>
      <c r="P492" s="5"/>
      <c r="T492" s="21" t="s">
        <v>377</v>
      </c>
      <c r="U492" s="5"/>
      <c r="V492" s="5"/>
      <c r="W492" s="5"/>
      <c r="X492" s="5"/>
      <c r="Y492" s="5"/>
      <c r="Z492" s="5">
        <v>4050</v>
      </c>
      <c r="AA492" s="5"/>
      <c r="AB492" s="5"/>
      <c r="AC492" s="5"/>
      <c r="AD492" s="5"/>
      <c r="AE492" s="5"/>
      <c r="AF492" s="5"/>
      <c r="AG492" s="61">
        <v>4050</v>
      </c>
      <c r="AH492" s="5"/>
      <c r="AI492" s="61"/>
    </row>
    <row r="493" spans="1:35">
      <c r="A493" s="21" t="s">
        <v>121</v>
      </c>
      <c r="B493" s="5">
        <v>1200</v>
      </c>
      <c r="C493" s="5"/>
      <c r="D493" s="5">
        <v>1200</v>
      </c>
      <c r="E493" s="5"/>
      <c r="F493" s="5"/>
      <c r="G493" s="5"/>
      <c r="H493" s="5"/>
      <c r="I493" s="5"/>
      <c r="J493" s="5"/>
      <c r="K493" s="5"/>
      <c r="L493" s="5"/>
      <c r="M493" s="5"/>
      <c r="N493" s="5">
        <v>2400</v>
      </c>
      <c r="O493" s="5"/>
      <c r="P493" s="5"/>
      <c r="T493" s="21" t="s">
        <v>121</v>
      </c>
      <c r="U493" s="5">
        <v>1200</v>
      </c>
      <c r="V493" s="5"/>
      <c r="W493" s="5">
        <v>1200</v>
      </c>
      <c r="X493" s="5"/>
      <c r="Y493" s="5"/>
      <c r="Z493" s="5"/>
      <c r="AA493" s="5"/>
      <c r="AB493" s="5"/>
      <c r="AC493" s="5"/>
      <c r="AD493" s="5"/>
      <c r="AE493" s="5"/>
      <c r="AF493" s="5"/>
      <c r="AG493" s="61">
        <v>2400</v>
      </c>
      <c r="AH493" s="5"/>
      <c r="AI493" s="61"/>
    </row>
    <row r="494" spans="1:35">
      <c r="A494" s="21" t="s">
        <v>266</v>
      </c>
      <c r="B494" s="5"/>
      <c r="C494" s="5"/>
      <c r="D494" s="5"/>
      <c r="E494" s="5"/>
      <c r="F494" s="5"/>
      <c r="G494" s="5">
        <v>1411</v>
      </c>
      <c r="H494" s="5"/>
      <c r="I494" s="5"/>
      <c r="J494" s="5"/>
      <c r="K494" s="5"/>
      <c r="L494" s="5"/>
      <c r="M494" s="5"/>
      <c r="N494" s="5">
        <v>1411</v>
      </c>
      <c r="O494" s="5"/>
      <c r="P494" s="5"/>
      <c r="T494" s="21" t="s">
        <v>266</v>
      </c>
      <c r="U494" s="5"/>
      <c r="V494" s="5"/>
      <c r="W494" s="5"/>
      <c r="X494" s="5"/>
      <c r="Y494" s="5"/>
      <c r="Z494" s="5">
        <v>1411</v>
      </c>
      <c r="AA494" s="5"/>
      <c r="AB494" s="5"/>
      <c r="AC494" s="5"/>
      <c r="AD494" s="5"/>
      <c r="AE494" s="5"/>
      <c r="AF494" s="5"/>
      <c r="AG494" s="61">
        <v>1411</v>
      </c>
      <c r="AH494" s="5"/>
      <c r="AI494" s="61"/>
    </row>
    <row r="495" spans="1:35">
      <c r="A495" s="21" t="s">
        <v>362</v>
      </c>
      <c r="B495" s="5"/>
      <c r="C495" s="5"/>
      <c r="D495" s="5">
        <v>649</v>
      </c>
      <c r="E495" s="5"/>
      <c r="F495" s="5"/>
      <c r="G495" s="5"/>
      <c r="H495" s="5"/>
      <c r="I495" s="5"/>
      <c r="J495" s="5"/>
      <c r="K495" s="5"/>
      <c r="L495" s="5"/>
      <c r="M495" s="5"/>
      <c r="N495" s="5">
        <v>649</v>
      </c>
      <c r="O495" s="5"/>
      <c r="P495" s="5"/>
      <c r="T495" s="21" t="s">
        <v>362</v>
      </c>
      <c r="U495" s="5"/>
      <c r="V495" s="5"/>
      <c r="W495" s="5">
        <v>649</v>
      </c>
      <c r="X495" s="5"/>
      <c r="Y495" s="5"/>
      <c r="Z495" s="5"/>
      <c r="AA495" s="5"/>
      <c r="AB495" s="5"/>
      <c r="AC495" s="5"/>
      <c r="AD495" s="5"/>
      <c r="AE495" s="5"/>
      <c r="AF495" s="5"/>
      <c r="AG495" s="61">
        <v>649</v>
      </c>
      <c r="AH495" s="5"/>
      <c r="AI495" s="61"/>
    </row>
    <row r="496" spans="1:35">
      <c r="A496" s="21" t="s">
        <v>318</v>
      </c>
      <c r="B496" s="5"/>
      <c r="C496" s="5">
        <v>457</v>
      </c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>
        <v>457</v>
      </c>
      <c r="O496" s="5"/>
      <c r="P496" s="5"/>
      <c r="T496" s="21" t="s">
        <v>318</v>
      </c>
      <c r="U496" s="5"/>
      <c r="V496" s="5">
        <v>457</v>
      </c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61">
        <v>457</v>
      </c>
      <c r="AH496" s="5"/>
      <c r="AI496" s="61"/>
    </row>
    <row r="497" spans="1:35">
      <c r="A497" s="6" t="s">
        <v>606</v>
      </c>
      <c r="B497" s="5">
        <v>27770</v>
      </c>
      <c r="C497" s="5">
        <v>24192</v>
      </c>
      <c r="D497" s="5">
        <v>26697</v>
      </c>
      <c r="E497" s="5">
        <v>25574</v>
      </c>
      <c r="F497" s="5">
        <v>20348</v>
      </c>
      <c r="G497" s="5">
        <v>27829</v>
      </c>
      <c r="H497" s="5">
        <v>29331</v>
      </c>
      <c r="I497" s="5">
        <v>17952</v>
      </c>
      <c r="J497" s="5">
        <v>22369</v>
      </c>
      <c r="K497" s="5">
        <v>41477</v>
      </c>
      <c r="L497" s="5">
        <v>10627</v>
      </c>
      <c r="M497" s="5">
        <v>7034</v>
      </c>
      <c r="N497" s="5">
        <v>281200</v>
      </c>
      <c r="O497" s="5">
        <v>18613</v>
      </c>
      <c r="P497" s="5">
        <v>18613</v>
      </c>
      <c r="T497" s="22" t="s">
        <v>606</v>
      </c>
      <c r="U497" s="23">
        <v>27770</v>
      </c>
      <c r="V497" s="23">
        <v>24192</v>
      </c>
      <c r="W497" s="23">
        <v>26697</v>
      </c>
      <c r="X497" s="23">
        <v>25574</v>
      </c>
      <c r="Y497" s="23">
        <v>20348</v>
      </c>
      <c r="Z497" s="23">
        <v>27829</v>
      </c>
      <c r="AA497" s="23">
        <v>29331</v>
      </c>
      <c r="AB497" s="23">
        <v>17952</v>
      </c>
      <c r="AC497" s="23">
        <v>22369</v>
      </c>
      <c r="AD497" s="23">
        <v>41477</v>
      </c>
      <c r="AE497" s="23">
        <v>10627</v>
      </c>
      <c r="AF497" s="23">
        <v>7034</v>
      </c>
      <c r="AG497" s="60">
        <v>281200</v>
      </c>
      <c r="AH497" s="23">
        <v>18613</v>
      </c>
      <c r="AI497" s="60">
        <v>18613</v>
      </c>
    </row>
    <row r="498" spans="1:35">
      <c r="A498" s="21" t="s">
        <v>121</v>
      </c>
      <c r="B498" s="5">
        <v>14591</v>
      </c>
      <c r="C498" s="5">
        <v>21048</v>
      </c>
      <c r="D498" s="5">
        <v>21819</v>
      </c>
      <c r="E498" s="5">
        <v>13426</v>
      </c>
      <c r="F498" s="5">
        <v>9433</v>
      </c>
      <c r="G498" s="5">
        <v>5462</v>
      </c>
      <c r="H498" s="5">
        <v>7500</v>
      </c>
      <c r="I498" s="5">
        <v>5562</v>
      </c>
      <c r="J498" s="5">
        <v>5971</v>
      </c>
      <c r="K498" s="5">
        <v>14384</v>
      </c>
      <c r="L498" s="5">
        <v>3885</v>
      </c>
      <c r="M498" s="5">
        <v>1017</v>
      </c>
      <c r="N498" s="5">
        <v>124098</v>
      </c>
      <c r="O498" s="5">
        <v>2669</v>
      </c>
      <c r="P498" s="5">
        <v>2669</v>
      </c>
      <c r="T498" s="21" t="s">
        <v>121</v>
      </c>
      <c r="U498" s="5">
        <v>14591</v>
      </c>
      <c r="V498" s="5">
        <v>21048</v>
      </c>
      <c r="W498" s="5">
        <v>21819</v>
      </c>
      <c r="X498" s="5">
        <v>13426</v>
      </c>
      <c r="Y498" s="5">
        <v>9433</v>
      </c>
      <c r="Z498" s="5">
        <v>5462</v>
      </c>
      <c r="AA498" s="5">
        <v>7500</v>
      </c>
      <c r="AB498" s="5">
        <v>5562</v>
      </c>
      <c r="AC498" s="5">
        <v>5971</v>
      </c>
      <c r="AD498" s="5">
        <v>14384</v>
      </c>
      <c r="AE498" s="5">
        <v>3885</v>
      </c>
      <c r="AF498" s="5">
        <v>1017</v>
      </c>
      <c r="AG498" s="61">
        <v>124098</v>
      </c>
      <c r="AH498" s="5">
        <v>2669</v>
      </c>
      <c r="AI498" s="61">
        <v>2669</v>
      </c>
    </row>
    <row r="499" spans="1:35">
      <c r="A499" s="21" t="s">
        <v>30</v>
      </c>
      <c r="B499" s="5">
        <v>4541</v>
      </c>
      <c r="C499" s="5">
        <v>1170</v>
      </c>
      <c r="D499" s="5"/>
      <c r="E499" s="5">
        <v>9651</v>
      </c>
      <c r="F499" s="5">
        <v>4647</v>
      </c>
      <c r="G499" s="5">
        <v>10659</v>
      </c>
      <c r="H499" s="5">
        <v>13993</v>
      </c>
      <c r="I499" s="5">
        <v>7866</v>
      </c>
      <c r="J499" s="5">
        <v>8934</v>
      </c>
      <c r="K499" s="5">
        <v>12312</v>
      </c>
      <c r="L499" s="5">
        <v>5071</v>
      </c>
      <c r="M499" s="5">
        <v>4005</v>
      </c>
      <c r="N499" s="5">
        <v>82849</v>
      </c>
      <c r="O499" s="5">
        <v>15044</v>
      </c>
      <c r="P499" s="5">
        <v>15044</v>
      </c>
      <c r="T499" s="21" t="s">
        <v>30</v>
      </c>
      <c r="U499" s="5">
        <v>4541</v>
      </c>
      <c r="V499" s="5">
        <v>1170</v>
      </c>
      <c r="W499" s="5"/>
      <c r="X499" s="5">
        <v>9651</v>
      </c>
      <c r="Y499" s="5">
        <v>4647</v>
      </c>
      <c r="Z499" s="5">
        <v>10659</v>
      </c>
      <c r="AA499" s="5">
        <v>13993</v>
      </c>
      <c r="AB499" s="5">
        <v>7866</v>
      </c>
      <c r="AC499" s="5">
        <v>8934</v>
      </c>
      <c r="AD499" s="5">
        <v>12312</v>
      </c>
      <c r="AE499" s="5">
        <v>5071</v>
      </c>
      <c r="AF499" s="5">
        <v>4005</v>
      </c>
      <c r="AG499" s="61">
        <v>82849</v>
      </c>
      <c r="AH499" s="5">
        <v>15044</v>
      </c>
      <c r="AI499" s="61">
        <v>15044</v>
      </c>
    </row>
    <row r="500" spans="1:35">
      <c r="A500" s="21" t="s">
        <v>220</v>
      </c>
      <c r="B500" s="5">
        <v>3495</v>
      </c>
      <c r="C500" s="5">
        <v>582</v>
      </c>
      <c r="D500" s="5">
        <v>2001</v>
      </c>
      <c r="E500" s="5">
        <v>1664</v>
      </c>
      <c r="F500" s="5">
        <v>5311</v>
      </c>
      <c r="G500" s="5">
        <v>1914</v>
      </c>
      <c r="H500" s="5">
        <v>1132</v>
      </c>
      <c r="I500" s="5">
        <v>1380</v>
      </c>
      <c r="J500" s="5">
        <v>2501</v>
      </c>
      <c r="K500" s="5">
        <v>7095</v>
      </c>
      <c r="L500" s="5"/>
      <c r="M500" s="5">
        <v>1000</v>
      </c>
      <c r="N500" s="5">
        <v>28075</v>
      </c>
      <c r="O500" s="5">
        <v>900</v>
      </c>
      <c r="P500" s="5">
        <v>900</v>
      </c>
      <c r="T500" s="21" t="s">
        <v>220</v>
      </c>
      <c r="U500" s="5">
        <v>3495</v>
      </c>
      <c r="V500" s="5">
        <v>582</v>
      </c>
      <c r="W500" s="5">
        <v>2001</v>
      </c>
      <c r="X500" s="5">
        <v>1664</v>
      </c>
      <c r="Y500" s="5">
        <v>5311</v>
      </c>
      <c r="Z500" s="5">
        <v>1914</v>
      </c>
      <c r="AA500" s="5">
        <v>1132</v>
      </c>
      <c r="AB500" s="5">
        <v>1380</v>
      </c>
      <c r="AC500" s="5">
        <v>2501</v>
      </c>
      <c r="AD500" s="5">
        <v>7095</v>
      </c>
      <c r="AE500" s="5"/>
      <c r="AF500" s="5">
        <v>1000</v>
      </c>
      <c r="AG500" s="61">
        <v>28075</v>
      </c>
      <c r="AH500" s="5">
        <v>900</v>
      </c>
      <c r="AI500" s="61">
        <v>900</v>
      </c>
    </row>
    <row r="501" spans="1:35">
      <c r="A501" s="21" t="s">
        <v>212</v>
      </c>
      <c r="B501" s="5"/>
      <c r="C501" s="5"/>
      <c r="D501" s="5"/>
      <c r="E501" s="5"/>
      <c r="F501" s="5"/>
      <c r="G501" s="5">
        <v>3851</v>
      </c>
      <c r="H501" s="5">
        <v>3038</v>
      </c>
      <c r="I501" s="5">
        <v>1803</v>
      </c>
      <c r="J501" s="5">
        <v>3691</v>
      </c>
      <c r="K501" s="5">
        <v>5809</v>
      </c>
      <c r="L501" s="5">
        <v>1038</v>
      </c>
      <c r="M501" s="5"/>
      <c r="N501" s="5">
        <v>19230</v>
      </c>
      <c r="O501" s="5"/>
      <c r="P501" s="5"/>
      <c r="T501" s="21" t="s">
        <v>212</v>
      </c>
      <c r="U501" s="5"/>
      <c r="V501" s="5"/>
      <c r="W501" s="5"/>
      <c r="X501" s="5"/>
      <c r="Y501" s="5"/>
      <c r="Z501" s="5">
        <v>3851</v>
      </c>
      <c r="AA501" s="5">
        <v>3038</v>
      </c>
      <c r="AB501" s="5">
        <v>1803</v>
      </c>
      <c r="AC501" s="5">
        <v>3691</v>
      </c>
      <c r="AD501" s="5">
        <v>5809</v>
      </c>
      <c r="AE501" s="5">
        <v>1038</v>
      </c>
      <c r="AF501" s="5"/>
      <c r="AG501" s="61">
        <v>19230</v>
      </c>
      <c r="AH501" s="5"/>
      <c r="AI501" s="61"/>
    </row>
    <row r="502" spans="1:35">
      <c r="A502" s="21" t="s">
        <v>113</v>
      </c>
      <c r="B502" s="5"/>
      <c r="C502" s="5">
        <v>700</v>
      </c>
      <c r="D502" s="5">
        <v>1611</v>
      </c>
      <c r="E502" s="5">
        <v>67</v>
      </c>
      <c r="F502" s="5">
        <v>957</v>
      </c>
      <c r="G502" s="5">
        <v>3860</v>
      </c>
      <c r="H502" s="5">
        <v>324</v>
      </c>
      <c r="I502" s="5">
        <v>106</v>
      </c>
      <c r="J502" s="5"/>
      <c r="K502" s="5">
        <v>914</v>
      </c>
      <c r="L502" s="5"/>
      <c r="M502" s="5">
        <v>324</v>
      </c>
      <c r="N502" s="5">
        <v>8863</v>
      </c>
      <c r="O502" s="5"/>
      <c r="P502" s="5"/>
      <c r="T502" s="21" t="s">
        <v>113</v>
      </c>
      <c r="U502" s="5"/>
      <c r="V502" s="5">
        <v>700</v>
      </c>
      <c r="W502" s="5">
        <v>1611</v>
      </c>
      <c r="X502" s="5">
        <v>67</v>
      </c>
      <c r="Y502" s="5">
        <v>957</v>
      </c>
      <c r="Z502" s="5">
        <v>3860</v>
      </c>
      <c r="AA502" s="5">
        <v>324</v>
      </c>
      <c r="AB502" s="5">
        <v>106</v>
      </c>
      <c r="AC502" s="5"/>
      <c r="AD502" s="5">
        <v>914</v>
      </c>
      <c r="AE502" s="5"/>
      <c r="AF502" s="5">
        <v>324</v>
      </c>
      <c r="AG502" s="61">
        <v>8863</v>
      </c>
      <c r="AH502" s="5"/>
      <c r="AI502" s="61"/>
    </row>
    <row r="503" spans="1:35">
      <c r="A503" s="21" t="s">
        <v>207</v>
      </c>
      <c r="B503" s="5"/>
      <c r="C503" s="5"/>
      <c r="D503" s="5"/>
      <c r="E503" s="5"/>
      <c r="F503" s="5"/>
      <c r="G503" s="5">
        <v>1450</v>
      </c>
      <c r="H503" s="5">
        <v>3344</v>
      </c>
      <c r="I503" s="5">
        <v>1235</v>
      </c>
      <c r="J503" s="5"/>
      <c r="K503" s="5"/>
      <c r="L503" s="5"/>
      <c r="M503" s="5"/>
      <c r="N503" s="5">
        <v>6029</v>
      </c>
      <c r="O503" s="5"/>
      <c r="P503" s="5"/>
      <c r="T503" s="21" t="s">
        <v>207</v>
      </c>
      <c r="U503" s="5"/>
      <c r="V503" s="5"/>
      <c r="W503" s="5"/>
      <c r="X503" s="5"/>
      <c r="Y503" s="5"/>
      <c r="Z503" s="5">
        <v>1450</v>
      </c>
      <c r="AA503" s="5">
        <v>3344</v>
      </c>
      <c r="AB503" s="5">
        <v>1235</v>
      </c>
      <c r="AC503" s="5"/>
      <c r="AD503" s="5"/>
      <c r="AE503" s="5"/>
      <c r="AF503" s="5"/>
      <c r="AG503" s="61">
        <v>6029</v>
      </c>
      <c r="AH503" s="5"/>
      <c r="AI503" s="61"/>
    </row>
    <row r="504" spans="1:35">
      <c r="A504" s="21" t="s">
        <v>186</v>
      </c>
      <c r="B504" s="5">
        <v>3820</v>
      </c>
      <c r="C504" s="5">
        <v>692</v>
      </c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>
        <v>4512</v>
      </c>
      <c r="O504" s="5"/>
      <c r="P504" s="5"/>
      <c r="T504" s="21" t="s">
        <v>186</v>
      </c>
      <c r="U504" s="5">
        <v>3820</v>
      </c>
      <c r="V504" s="5">
        <v>692</v>
      </c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61">
        <v>4512</v>
      </c>
      <c r="AH504" s="5"/>
      <c r="AI504" s="61"/>
    </row>
    <row r="505" spans="1:35">
      <c r="A505" s="21" t="s">
        <v>321</v>
      </c>
      <c r="B505" s="5">
        <v>633</v>
      </c>
      <c r="C505" s="5"/>
      <c r="D505" s="5">
        <v>1266</v>
      </c>
      <c r="E505" s="5"/>
      <c r="F505" s="5"/>
      <c r="G505" s="5"/>
      <c r="H505" s="5"/>
      <c r="I505" s="5"/>
      <c r="J505" s="5"/>
      <c r="K505" s="5">
        <v>963</v>
      </c>
      <c r="L505" s="5">
        <v>633</v>
      </c>
      <c r="M505" s="5">
        <v>688</v>
      </c>
      <c r="N505" s="5">
        <v>4183</v>
      </c>
      <c r="O505" s="5"/>
      <c r="P505" s="5"/>
      <c r="T505" s="21" t="s">
        <v>321</v>
      </c>
      <c r="U505" s="5">
        <v>633</v>
      </c>
      <c r="V505" s="5"/>
      <c r="W505" s="5">
        <v>1266</v>
      </c>
      <c r="X505" s="5"/>
      <c r="Y505" s="5"/>
      <c r="Z505" s="5"/>
      <c r="AA505" s="5"/>
      <c r="AB505" s="5"/>
      <c r="AC505" s="5"/>
      <c r="AD505" s="5">
        <v>963</v>
      </c>
      <c r="AE505" s="5">
        <v>633</v>
      </c>
      <c r="AF505" s="5">
        <v>688</v>
      </c>
      <c r="AG505" s="61">
        <v>4183</v>
      </c>
      <c r="AH505" s="5"/>
      <c r="AI505" s="61"/>
    </row>
    <row r="506" spans="1:35">
      <c r="A506" s="21" t="s">
        <v>107</v>
      </c>
      <c r="B506" s="5"/>
      <c r="C506" s="5"/>
      <c r="D506" s="5"/>
      <c r="E506" s="5"/>
      <c r="F506" s="5"/>
      <c r="G506" s="5">
        <v>633</v>
      </c>
      <c r="H506" s="5"/>
      <c r="I506" s="5"/>
      <c r="J506" s="5">
        <v>690</v>
      </c>
      <c r="K506" s="5"/>
      <c r="L506" s="5"/>
      <c r="M506" s="5"/>
      <c r="N506" s="5">
        <v>1323</v>
      </c>
      <c r="O506" s="5"/>
      <c r="P506" s="5"/>
      <c r="T506" s="21" t="s">
        <v>107</v>
      </c>
      <c r="U506" s="5"/>
      <c r="V506" s="5"/>
      <c r="W506" s="5"/>
      <c r="X506" s="5"/>
      <c r="Y506" s="5"/>
      <c r="Z506" s="5">
        <v>633</v>
      </c>
      <c r="AA506" s="5"/>
      <c r="AB506" s="5"/>
      <c r="AC506" s="5">
        <v>690</v>
      </c>
      <c r="AD506" s="5"/>
      <c r="AE506" s="5"/>
      <c r="AF506" s="5"/>
      <c r="AG506" s="61">
        <v>1323</v>
      </c>
      <c r="AH506" s="5"/>
      <c r="AI506" s="61"/>
    </row>
    <row r="507" spans="1:35">
      <c r="A507" s="21" t="s">
        <v>227</v>
      </c>
      <c r="B507" s="5"/>
      <c r="C507" s="5"/>
      <c r="D507" s="5"/>
      <c r="E507" s="5">
        <v>766</v>
      </c>
      <c r="F507" s="5"/>
      <c r="G507" s="5"/>
      <c r="H507" s="5"/>
      <c r="I507" s="5"/>
      <c r="J507" s="5"/>
      <c r="K507" s="5"/>
      <c r="L507" s="5"/>
      <c r="M507" s="5"/>
      <c r="N507" s="5">
        <v>766</v>
      </c>
      <c r="O507" s="5"/>
      <c r="P507" s="5"/>
      <c r="T507" s="21" t="s">
        <v>227</v>
      </c>
      <c r="U507" s="5"/>
      <c r="V507" s="5"/>
      <c r="W507" s="5"/>
      <c r="X507" s="5">
        <v>766</v>
      </c>
      <c r="Y507" s="5"/>
      <c r="Z507" s="5"/>
      <c r="AA507" s="5"/>
      <c r="AB507" s="5"/>
      <c r="AC507" s="5"/>
      <c r="AD507" s="5"/>
      <c r="AE507" s="5"/>
      <c r="AF507" s="5"/>
      <c r="AG507" s="61">
        <v>766</v>
      </c>
      <c r="AH507" s="5"/>
      <c r="AI507" s="61"/>
    </row>
    <row r="508" spans="1:35">
      <c r="A508" s="21" t="s">
        <v>189</v>
      </c>
      <c r="B508" s="5">
        <v>690</v>
      </c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>
        <v>690</v>
      </c>
      <c r="O508" s="5"/>
      <c r="P508" s="5"/>
      <c r="T508" s="21" t="s">
        <v>189</v>
      </c>
      <c r="U508" s="5">
        <v>690</v>
      </c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61">
        <v>690</v>
      </c>
      <c r="AH508" s="5"/>
      <c r="AI508" s="61"/>
    </row>
    <row r="509" spans="1:35">
      <c r="A509" s="21" t="s">
        <v>331</v>
      </c>
      <c r="B509" s="5"/>
      <c r="C509" s="5"/>
      <c r="D509" s="5"/>
      <c r="E509" s="5"/>
      <c r="F509" s="5"/>
      <c r="G509" s="5"/>
      <c r="H509" s="5"/>
      <c r="I509" s="5"/>
      <c r="J509" s="5">
        <v>582</v>
      </c>
      <c r="K509" s="5"/>
      <c r="L509" s="5"/>
      <c r="M509" s="5"/>
      <c r="N509" s="5">
        <v>582</v>
      </c>
      <c r="O509" s="5"/>
      <c r="P509" s="5"/>
      <c r="T509" s="21" t="s">
        <v>331</v>
      </c>
      <c r="U509" s="5"/>
      <c r="V509" s="5"/>
      <c r="W509" s="5"/>
      <c r="X509" s="5"/>
      <c r="Y509" s="5"/>
      <c r="Z509" s="5"/>
      <c r="AA509" s="5"/>
      <c r="AB509" s="5"/>
      <c r="AC509" s="5">
        <v>582</v>
      </c>
      <c r="AD509" s="5"/>
      <c r="AE509" s="5"/>
      <c r="AF509" s="5"/>
      <c r="AG509" s="61">
        <v>582</v>
      </c>
      <c r="AH509" s="5"/>
      <c r="AI509" s="61"/>
    </row>
    <row r="510" spans="1:35" ht="13.8">
      <c r="A510" s="6" t="s">
        <v>382</v>
      </c>
      <c r="B510" s="5">
        <v>511526</v>
      </c>
      <c r="C510" s="5">
        <v>447766.36999999994</v>
      </c>
      <c r="D510" s="5">
        <v>483414.57</v>
      </c>
      <c r="E510" s="5">
        <v>305072.3</v>
      </c>
      <c r="F510" s="5">
        <v>312924.62</v>
      </c>
      <c r="G510" s="5">
        <v>385375.14999999997</v>
      </c>
      <c r="H510" s="5">
        <v>416911.72000000003</v>
      </c>
      <c r="I510" s="5">
        <v>378522.28</v>
      </c>
      <c r="J510" s="5">
        <v>394969.80999999994</v>
      </c>
      <c r="K510" s="5">
        <v>511124.9</v>
      </c>
      <c r="L510" s="5">
        <v>358329.21</v>
      </c>
      <c r="M510" s="5">
        <v>439181</v>
      </c>
      <c r="N510" s="5">
        <v>4945117.93</v>
      </c>
      <c r="O510" s="5">
        <v>446058.06</v>
      </c>
      <c r="P510" s="5">
        <v>446058.06</v>
      </c>
      <c r="T510" s="34" t="s">
        <v>382</v>
      </c>
      <c r="U510" s="35">
        <v>511526</v>
      </c>
      <c r="V510" s="35">
        <v>447766.36999999994</v>
      </c>
      <c r="W510" s="35">
        <v>483414.57</v>
      </c>
      <c r="X510" s="35">
        <v>305072.3</v>
      </c>
      <c r="Y510" s="35">
        <v>312924.62</v>
      </c>
      <c r="Z510" s="35">
        <v>385375.14999999997</v>
      </c>
      <c r="AA510" s="35">
        <v>416911.72000000003</v>
      </c>
      <c r="AB510" s="35">
        <v>378522.28</v>
      </c>
      <c r="AC510" s="35">
        <v>394969.80999999994</v>
      </c>
      <c r="AD510" s="35">
        <v>511124.9</v>
      </c>
      <c r="AE510" s="35">
        <v>358329.21</v>
      </c>
      <c r="AF510" s="35">
        <v>439181</v>
      </c>
      <c r="AG510" s="35">
        <v>4945117.93</v>
      </c>
      <c r="AH510" s="35">
        <v>446058.06</v>
      </c>
      <c r="AI510" s="59">
        <v>446058.06</v>
      </c>
    </row>
    <row r="511" spans="1:35" ht="13.8">
      <c r="A511" s="6"/>
      <c r="B511" s="5"/>
      <c r="C511" s="5"/>
      <c r="D511" s="5"/>
      <c r="E511" s="5"/>
      <c r="F511" s="5"/>
      <c r="G511" s="5"/>
      <c r="H511" s="5"/>
      <c r="I511" s="5"/>
      <c r="J511" s="5"/>
      <c r="K511" s="5"/>
      <c r="T511" s="62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4"/>
    </row>
    <row r="512" spans="1:35" hidden="1">
      <c r="A512" s="6"/>
      <c r="B512" s="5"/>
      <c r="C512" s="5"/>
      <c r="D512" s="5"/>
      <c r="E512" s="5"/>
      <c r="F512" s="5"/>
      <c r="G512" s="5"/>
      <c r="H512" s="5"/>
      <c r="I512" s="5"/>
      <c r="J512" s="5"/>
      <c r="K512" s="5"/>
    </row>
    <row r="513" spans="1:36" hidden="1">
      <c r="A513" s="6"/>
      <c r="B513" s="5"/>
      <c r="C513" s="5"/>
      <c r="D513" s="5"/>
      <c r="E513" s="5"/>
      <c r="F513" s="5"/>
      <c r="G513" s="5"/>
      <c r="H513" s="5"/>
      <c r="I513" s="5"/>
      <c r="J513" s="5"/>
      <c r="K513" s="5"/>
    </row>
    <row r="514" spans="1:36" ht="17.399999999999999">
      <c r="T514" s="26" t="s">
        <v>421</v>
      </c>
    </row>
    <row r="515" spans="1:36" hidden="1"/>
    <row r="516" spans="1:36">
      <c r="A516" s="3" t="s">
        <v>391</v>
      </c>
      <c r="B516" s="3" t="s">
        <v>381</v>
      </c>
    </row>
    <row r="517" spans="1:36">
      <c r="B517" s="1">
        <v>2024</v>
      </c>
      <c r="N517" s="1" t="s">
        <v>681</v>
      </c>
      <c r="O517" s="1">
        <v>2025</v>
      </c>
      <c r="P517" s="1" t="s">
        <v>682</v>
      </c>
      <c r="U517" s="68">
        <v>2024</v>
      </c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9">
        <v>2025</v>
      </c>
      <c r="AI517" s="70"/>
      <c r="AJ517" s="71"/>
    </row>
    <row r="518" spans="1:36" ht="27.6">
      <c r="A518" s="3" t="s">
        <v>383</v>
      </c>
      <c r="B518" s="1" t="s">
        <v>384</v>
      </c>
      <c r="C518" s="1" t="s">
        <v>385</v>
      </c>
      <c r="D518" s="1" t="s">
        <v>386</v>
      </c>
      <c r="E518" s="1" t="s">
        <v>387</v>
      </c>
      <c r="F518" s="1" t="s">
        <v>388</v>
      </c>
      <c r="G518" s="1" t="s">
        <v>389</v>
      </c>
      <c r="H518" s="1" t="s">
        <v>459</v>
      </c>
      <c r="I518" s="1" t="s">
        <v>512</v>
      </c>
      <c r="J518" s="1" t="s">
        <v>515</v>
      </c>
      <c r="K518" s="1" t="s">
        <v>611</v>
      </c>
      <c r="L518" s="1" t="s">
        <v>621</v>
      </c>
      <c r="M518" s="1" t="s">
        <v>639</v>
      </c>
      <c r="O518" s="1" t="s">
        <v>384</v>
      </c>
      <c r="T518" s="27" t="s">
        <v>404</v>
      </c>
      <c r="U518" s="27" t="s">
        <v>384</v>
      </c>
      <c r="V518" s="27" t="s">
        <v>385</v>
      </c>
      <c r="W518" s="27" t="s">
        <v>386</v>
      </c>
      <c r="X518" s="27" t="s">
        <v>387</v>
      </c>
      <c r="Y518" s="27" t="s">
        <v>388</v>
      </c>
      <c r="Z518" s="27" t="s">
        <v>389</v>
      </c>
      <c r="AA518" s="27" t="s">
        <v>459</v>
      </c>
      <c r="AB518" s="27" t="s">
        <v>512</v>
      </c>
      <c r="AC518" s="27" t="s">
        <v>515</v>
      </c>
      <c r="AD518" s="27" t="s">
        <v>611</v>
      </c>
      <c r="AE518" s="27" t="s">
        <v>621</v>
      </c>
      <c r="AF518" s="27" t="s">
        <v>639</v>
      </c>
      <c r="AG518" s="27" t="s">
        <v>681</v>
      </c>
      <c r="AH518" s="27" t="s">
        <v>384</v>
      </c>
      <c r="AI518" s="33" t="s">
        <v>682</v>
      </c>
      <c r="AJ518" s="33" t="s">
        <v>423</v>
      </c>
    </row>
    <row r="519" spans="1:36">
      <c r="A519" s="6" t="s">
        <v>325</v>
      </c>
      <c r="B519" s="5">
        <v>320</v>
      </c>
      <c r="C519" s="5">
        <v>216</v>
      </c>
      <c r="D519" s="5">
        <v>318</v>
      </c>
      <c r="E519" s="5">
        <v>260</v>
      </c>
      <c r="F519" s="5">
        <v>209</v>
      </c>
      <c r="G519" s="5">
        <v>1241</v>
      </c>
      <c r="H519" s="5">
        <v>230</v>
      </c>
      <c r="I519" s="5">
        <v>270</v>
      </c>
      <c r="J519" s="5">
        <v>192</v>
      </c>
      <c r="K519" s="5">
        <v>846</v>
      </c>
      <c r="L519" s="5">
        <v>122</v>
      </c>
      <c r="M519" s="5">
        <v>117</v>
      </c>
      <c r="N519" s="5">
        <v>4341</v>
      </c>
      <c r="O519" s="5">
        <v>927</v>
      </c>
      <c r="P519" s="5">
        <v>927</v>
      </c>
      <c r="T519" s="48" t="str">
        <f>+A519</f>
        <v>AMBULANCIAS AEREAS DE COLOMBIA LTDA</v>
      </c>
      <c r="U519" s="48">
        <f t="shared" ref="U519:U547" si="54">+B519</f>
        <v>320</v>
      </c>
      <c r="V519" s="48">
        <f t="shared" ref="V519:V547" si="55">+C519</f>
        <v>216</v>
      </c>
      <c r="W519" s="48">
        <f t="shared" ref="W519:W547" si="56">+D519</f>
        <v>318</v>
      </c>
      <c r="X519" s="48">
        <f t="shared" ref="X519:X547" si="57">+E519</f>
        <v>260</v>
      </c>
      <c r="Y519" s="48">
        <f t="shared" ref="Y519:Y547" si="58">+F519</f>
        <v>209</v>
      </c>
      <c r="Z519" s="48">
        <f t="shared" ref="Z519:Z547" si="59">+G519</f>
        <v>1241</v>
      </c>
      <c r="AA519" s="48">
        <f t="shared" ref="AA519:AA547" si="60">+H519</f>
        <v>230</v>
      </c>
      <c r="AB519" s="48">
        <f t="shared" ref="AB519:AB547" si="61">+I519</f>
        <v>270</v>
      </c>
      <c r="AC519" s="48">
        <f t="shared" ref="AC519:AC547" si="62">+J519</f>
        <v>192</v>
      </c>
      <c r="AD519" s="48">
        <f t="shared" ref="AD519:AD547" si="63">+K519</f>
        <v>846</v>
      </c>
      <c r="AE519" s="48">
        <f t="shared" ref="AE519:AE547" si="64">+L519</f>
        <v>122</v>
      </c>
      <c r="AF519" s="48">
        <f t="shared" ref="AF519:AF547" si="65">+M519</f>
        <v>117</v>
      </c>
      <c r="AG519" s="48">
        <f t="shared" ref="AG519:AG547" si="66">+N519</f>
        <v>4341</v>
      </c>
      <c r="AH519" s="48">
        <f t="shared" ref="AH519:AH547" si="67">+O519</f>
        <v>927</v>
      </c>
      <c r="AI519" s="5">
        <f t="shared" ref="AI519:AI547" si="68">+SUM(AH519)</f>
        <v>927</v>
      </c>
      <c r="AJ519" s="24">
        <f>+AI519/$AI$548</f>
        <v>0.46004962779156328</v>
      </c>
    </row>
    <row r="520" spans="1:36">
      <c r="A520" s="6" t="s">
        <v>231</v>
      </c>
      <c r="B520" s="5">
        <v>5221</v>
      </c>
      <c r="C520" s="5">
        <v>8568</v>
      </c>
      <c r="D520" s="5">
        <v>117</v>
      </c>
      <c r="E520" s="5">
        <v>50</v>
      </c>
      <c r="F520" s="5">
        <v>79</v>
      </c>
      <c r="G520" s="5">
        <v>34</v>
      </c>
      <c r="H520" s="5">
        <v>255</v>
      </c>
      <c r="I520" s="5">
        <v>206</v>
      </c>
      <c r="J520" s="5">
        <v>188</v>
      </c>
      <c r="K520" s="5">
        <v>332</v>
      </c>
      <c r="L520" s="5">
        <v>193</v>
      </c>
      <c r="M520" s="5">
        <v>89</v>
      </c>
      <c r="N520" s="5">
        <v>15332</v>
      </c>
      <c r="O520" s="5">
        <v>297</v>
      </c>
      <c r="P520" s="5">
        <v>297</v>
      </c>
      <c r="T520" s="48" t="str">
        <f t="shared" ref="T520:T547" si="69">+A520</f>
        <v>AIR MEDICAL SERVICE</v>
      </c>
      <c r="U520" s="48">
        <f t="shared" si="54"/>
        <v>5221</v>
      </c>
      <c r="V520" s="48">
        <f t="shared" si="55"/>
        <v>8568</v>
      </c>
      <c r="W520" s="48">
        <f t="shared" si="56"/>
        <v>117</v>
      </c>
      <c r="X520" s="48">
        <f t="shared" si="57"/>
        <v>50</v>
      </c>
      <c r="Y520" s="48">
        <f t="shared" si="58"/>
        <v>79</v>
      </c>
      <c r="Z520" s="48">
        <f t="shared" si="59"/>
        <v>34</v>
      </c>
      <c r="AA520" s="48">
        <f t="shared" si="60"/>
        <v>255</v>
      </c>
      <c r="AB520" s="48">
        <f t="shared" si="61"/>
        <v>206</v>
      </c>
      <c r="AC520" s="48">
        <f t="shared" si="62"/>
        <v>188</v>
      </c>
      <c r="AD520" s="48">
        <f t="shared" si="63"/>
        <v>332</v>
      </c>
      <c r="AE520" s="48">
        <f t="shared" si="64"/>
        <v>193</v>
      </c>
      <c r="AF520" s="48">
        <f t="shared" si="65"/>
        <v>89</v>
      </c>
      <c r="AG520" s="48">
        <f t="shared" si="66"/>
        <v>15332</v>
      </c>
      <c r="AH520" s="48">
        <f t="shared" si="67"/>
        <v>297</v>
      </c>
      <c r="AI520" s="5">
        <f t="shared" si="68"/>
        <v>297</v>
      </c>
      <c r="AJ520" s="24">
        <f t="shared" ref="AJ520:AJ547" si="70">+AI520/$AI$548</f>
        <v>0.14739454094292803</v>
      </c>
    </row>
    <row r="521" spans="1:36">
      <c r="A521" s="6" t="s">
        <v>163</v>
      </c>
      <c r="B521" s="5">
        <v>176</v>
      </c>
      <c r="C521" s="5">
        <v>141</v>
      </c>
      <c r="D521" s="5">
        <v>112</v>
      </c>
      <c r="E521" s="5">
        <v>116</v>
      </c>
      <c r="F521" s="5">
        <v>153</v>
      </c>
      <c r="G521" s="5">
        <v>214</v>
      </c>
      <c r="H521" s="5">
        <v>206</v>
      </c>
      <c r="I521" s="5">
        <v>188</v>
      </c>
      <c r="J521" s="5">
        <v>855</v>
      </c>
      <c r="K521" s="5">
        <v>227</v>
      </c>
      <c r="L521" s="5">
        <v>203</v>
      </c>
      <c r="M521" s="5">
        <v>257</v>
      </c>
      <c r="N521" s="5">
        <v>2848</v>
      </c>
      <c r="O521" s="5">
        <v>259</v>
      </c>
      <c r="P521" s="5">
        <v>259</v>
      </c>
      <c r="T521" s="48" t="str">
        <f t="shared" si="69"/>
        <v>SAE</v>
      </c>
      <c r="U521" s="48">
        <f t="shared" si="54"/>
        <v>176</v>
      </c>
      <c r="V521" s="48">
        <f t="shared" si="55"/>
        <v>141</v>
      </c>
      <c r="W521" s="48">
        <f t="shared" si="56"/>
        <v>112</v>
      </c>
      <c r="X521" s="48">
        <f t="shared" si="57"/>
        <v>116</v>
      </c>
      <c r="Y521" s="48">
        <f t="shared" si="58"/>
        <v>153</v>
      </c>
      <c r="Z521" s="48">
        <f t="shared" si="59"/>
        <v>214</v>
      </c>
      <c r="AA521" s="48">
        <f t="shared" si="60"/>
        <v>206</v>
      </c>
      <c r="AB521" s="48">
        <f t="shared" si="61"/>
        <v>188</v>
      </c>
      <c r="AC521" s="48">
        <f t="shared" si="62"/>
        <v>855</v>
      </c>
      <c r="AD521" s="48">
        <f t="shared" si="63"/>
        <v>227</v>
      </c>
      <c r="AE521" s="48">
        <f t="shared" si="64"/>
        <v>203</v>
      </c>
      <c r="AF521" s="48">
        <f t="shared" si="65"/>
        <v>257</v>
      </c>
      <c r="AG521" s="48">
        <f t="shared" si="66"/>
        <v>2848</v>
      </c>
      <c r="AH521" s="48">
        <f t="shared" si="67"/>
        <v>259</v>
      </c>
      <c r="AI521" s="5">
        <f t="shared" si="68"/>
        <v>259</v>
      </c>
      <c r="AJ521" s="24">
        <f t="shared" si="70"/>
        <v>0.12853598014888337</v>
      </c>
    </row>
    <row r="522" spans="1:36">
      <c r="A522" s="6" t="s">
        <v>105</v>
      </c>
      <c r="B522" s="5">
        <v>74</v>
      </c>
      <c r="C522" s="5">
        <v>252</v>
      </c>
      <c r="D522" s="5">
        <v>80</v>
      </c>
      <c r="E522" s="5">
        <v>42</v>
      </c>
      <c r="F522" s="5">
        <v>100</v>
      </c>
      <c r="G522" s="5">
        <v>79</v>
      </c>
      <c r="H522" s="5">
        <v>112</v>
      </c>
      <c r="I522" s="5">
        <v>112</v>
      </c>
      <c r="J522" s="5">
        <v>109</v>
      </c>
      <c r="K522" s="5">
        <v>125</v>
      </c>
      <c r="L522" s="5">
        <v>106</v>
      </c>
      <c r="M522" s="5">
        <v>116</v>
      </c>
      <c r="N522" s="5">
        <v>1307</v>
      </c>
      <c r="O522" s="5">
        <v>116</v>
      </c>
      <c r="P522" s="5">
        <v>116</v>
      </c>
      <c r="T522" s="48" t="str">
        <f t="shared" si="69"/>
        <v>COLCHARTER LTDA.</v>
      </c>
      <c r="U522" s="48">
        <f t="shared" si="54"/>
        <v>74</v>
      </c>
      <c r="V522" s="48">
        <f t="shared" si="55"/>
        <v>252</v>
      </c>
      <c r="W522" s="48">
        <f t="shared" si="56"/>
        <v>80</v>
      </c>
      <c r="X522" s="48">
        <f t="shared" si="57"/>
        <v>42</v>
      </c>
      <c r="Y522" s="48">
        <f t="shared" si="58"/>
        <v>100</v>
      </c>
      <c r="Z522" s="48">
        <f t="shared" si="59"/>
        <v>79</v>
      </c>
      <c r="AA522" s="48">
        <f t="shared" si="60"/>
        <v>112</v>
      </c>
      <c r="AB522" s="48">
        <f t="shared" si="61"/>
        <v>112</v>
      </c>
      <c r="AC522" s="48">
        <f t="shared" si="62"/>
        <v>109</v>
      </c>
      <c r="AD522" s="48">
        <f t="shared" si="63"/>
        <v>125</v>
      </c>
      <c r="AE522" s="48">
        <f t="shared" si="64"/>
        <v>106</v>
      </c>
      <c r="AF522" s="48">
        <f t="shared" si="65"/>
        <v>116</v>
      </c>
      <c r="AG522" s="48">
        <f t="shared" si="66"/>
        <v>1307</v>
      </c>
      <c r="AH522" s="48">
        <f t="shared" si="67"/>
        <v>116</v>
      </c>
      <c r="AI522" s="5">
        <f t="shared" si="68"/>
        <v>116</v>
      </c>
      <c r="AJ522" s="24">
        <f t="shared" si="70"/>
        <v>5.7568238213399507E-2</v>
      </c>
    </row>
    <row r="523" spans="1:36">
      <c r="A523" s="6" t="s">
        <v>314</v>
      </c>
      <c r="B523" s="5">
        <v>44</v>
      </c>
      <c r="C523" s="5">
        <v>33</v>
      </c>
      <c r="D523" s="5">
        <v>17</v>
      </c>
      <c r="E523" s="5"/>
      <c r="F523" s="5">
        <v>39</v>
      </c>
      <c r="G523" s="5">
        <v>49</v>
      </c>
      <c r="H523" s="5"/>
      <c r="I523" s="5"/>
      <c r="J523" s="5">
        <v>23</v>
      </c>
      <c r="K523" s="5">
        <v>46</v>
      </c>
      <c r="L523" s="5">
        <v>45</v>
      </c>
      <c r="M523" s="5">
        <v>37</v>
      </c>
      <c r="N523" s="5">
        <v>333</v>
      </c>
      <c r="O523" s="5">
        <v>80</v>
      </c>
      <c r="P523" s="5">
        <v>80</v>
      </c>
      <c r="T523" s="48" t="str">
        <f t="shared" si="69"/>
        <v>SARPA S.A.S</v>
      </c>
      <c r="U523" s="48">
        <f t="shared" si="54"/>
        <v>44</v>
      </c>
      <c r="V523" s="48">
        <f t="shared" si="55"/>
        <v>33</v>
      </c>
      <c r="W523" s="48">
        <f t="shared" si="56"/>
        <v>17</v>
      </c>
      <c r="X523" s="48">
        <f t="shared" si="57"/>
        <v>0</v>
      </c>
      <c r="Y523" s="48">
        <f t="shared" si="58"/>
        <v>39</v>
      </c>
      <c r="Z523" s="48">
        <f t="shared" si="59"/>
        <v>49</v>
      </c>
      <c r="AA523" s="48">
        <f t="shared" si="60"/>
        <v>0</v>
      </c>
      <c r="AB523" s="48">
        <f t="shared" si="61"/>
        <v>0</v>
      </c>
      <c r="AC523" s="48">
        <f t="shared" si="62"/>
        <v>23</v>
      </c>
      <c r="AD523" s="48">
        <f t="shared" si="63"/>
        <v>46</v>
      </c>
      <c r="AE523" s="48">
        <f t="shared" si="64"/>
        <v>45</v>
      </c>
      <c r="AF523" s="48">
        <f t="shared" si="65"/>
        <v>37</v>
      </c>
      <c r="AG523" s="48">
        <f t="shared" si="66"/>
        <v>333</v>
      </c>
      <c r="AH523" s="48">
        <f t="shared" si="67"/>
        <v>80</v>
      </c>
      <c r="AI523" s="5">
        <f t="shared" si="68"/>
        <v>80</v>
      </c>
      <c r="AJ523" s="24">
        <f t="shared" si="70"/>
        <v>3.9702233250620347E-2</v>
      </c>
    </row>
    <row r="524" spans="1:36">
      <c r="A524" s="6" t="s">
        <v>378</v>
      </c>
      <c r="B524" s="5">
        <v>61</v>
      </c>
      <c r="C524" s="5">
        <v>57</v>
      </c>
      <c r="D524" s="5">
        <v>57</v>
      </c>
      <c r="E524" s="5">
        <v>51</v>
      </c>
      <c r="F524" s="5">
        <v>47</v>
      </c>
      <c r="G524" s="5">
        <v>55</v>
      </c>
      <c r="H524" s="5">
        <v>55</v>
      </c>
      <c r="I524" s="5">
        <v>30</v>
      </c>
      <c r="J524" s="5">
        <v>31</v>
      </c>
      <c r="K524" s="5">
        <v>34</v>
      </c>
      <c r="L524" s="5">
        <v>25</v>
      </c>
      <c r="M524" s="5">
        <v>36</v>
      </c>
      <c r="N524" s="5">
        <v>539</v>
      </c>
      <c r="O524" s="5">
        <v>38</v>
      </c>
      <c r="P524" s="5">
        <v>38</v>
      </c>
      <c r="T524" s="48" t="str">
        <f t="shared" si="69"/>
        <v>AEROESTAR</v>
      </c>
      <c r="U524" s="48">
        <f t="shared" si="54"/>
        <v>61</v>
      </c>
      <c r="V524" s="48">
        <f t="shared" si="55"/>
        <v>57</v>
      </c>
      <c r="W524" s="48">
        <f t="shared" si="56"/>
        <v>57</v>
      </c>
      <c r="X524" s="48">
        <f t="shared" si="57"/>
        <v>51</v>
      </c>
      <c r="Y524" s="48">
        <f t="shared" si="58"/>
        <v>47</v>
      </c>
      <c r="Z524" s="48">
        <f t="shared" si="59"/>
        <v>55</v>
      </c>
      <c r="AA524" s="48">
        <f t="shared" si="60"/>
        <v>55</v>
      </c>
      <c r="AB524" s="48">
        <f t="shared" si="61"/>
        <v>30</v>
      </c>
      <c r="AC524" s="48">
        <f t="shared" si="62"/>
        <v>31</v>
      </c>
      <c r="AD524" s="48">
        <f t="shared" si="63"/>
        <v>34</v>
      </c>
      <c r="AE524" s="48">
        <f t="shared" si="64"/>
        <v>25</v>
      </c>
      <c r="AF524" s="48">
        <f t="shared" si="65"/>
        <v>36</v>
      </c>
      <c r="AG524" s="48">
        <f t="shared" si="66"/>
        <v>539</v>
      </c>
      <c r="AH524" s="48">
        <f t="shared" si="67"/>
        <v>38</v>
      </c>
      <c r="AI524" s="5">
        <f t="shared" si="68"/>
        <v>38</v>
      </c>
      <c r="AJ524" s="24">
        <f t="shared" si="70"/>
        <v>1.8858560794044667E-2</v>
      </c>
    </row>
    <row r="525" spans="1:36">
      <c r="A525" s="6" t="s">
        <v>277</v>
      </c>
      <c r="B525" s="5">
        <v>388</v>
      </c>
      <c r="C525" s="5">
        <v>368</v>
      </c>
      <c r="D525" s="5">
        <v>94</v>
      </c>
      <c r="E525" s="5"/>
      <c r="F525" s="5">
        <v>150</v>
      </c>
      <c r="G525" s="5">
        <v>189</v>
      </c>
      <c r="H525" s="5">
        <v>55</v>
      </c>
      <c r="I525" s="5">
        <v>82</v>
      </c>
      <c r="J525" s="5">
        <v>94</v>
      </c>
      <c r="K525" s="5">
        <v>25</v>
      </c>
      <c r="L525" s="5">
        <v>25</v>
      </c>
      <c r="M525" s="5">
        <v>59</v>
      </c>
      <c r="N525" s="5">
        <v>1529</v>
      </c>
      <c r="O525" s="5">
        <v>36</v>
      </c>
      <c r="P525" s="5">
        <v>36</v>
      </c>
      <c r="T525" s="48" t="str">
        <f t="shared" si="69"/>
        <v>SADI S.A.S</v>
      </c>
      <c r="U525" s="48">
        <f t="shared" si="54"/>
        <v>388</v>
      </c>
      <c r="V525" s="48">
        <f t="shared" si="55"/>
        <v>368</v>
      </c>
      <c r="W525" s="48">
        <f t="shared" si="56"/>
        <v>94</v>
      </c>
      <c r="X525" s="48">
        <f t="shared" si="57"/>
        <v>0</v>
      </c>
      <c r="Y525" s="48">
        <f t="shared" si="58"/>
        <v>150</v>
      </c>
      <c r="Z525" s="48">
        <f t="shared" si="59"/>
        <v>189</v>
      </c>
      <c r="AA525" s="48">
        <f t="shared" si="60"/>
        <v>55</v>
      </c>
      <c r="AB525" s="48">
        <f t="shared" si="61"/>
        <v>82</v>
      </c>
      <c r="AC525" s="48">
        <f t="shared" si="62"/>
        <v>94</v>
      </c>
      <c r="AD525" s="48">
        <f t="shared" si="63"/>
        <v>25</v>
      </c>
      <c r="AE525" s="48">
        <f t="shared" si="64"/>
        <v>25</v>
      </c>
      <c r="AF525" s="48">
        <f t="shared" si="65"/>
        <v>59</v>
      </c>
      <c r="AG525" s="48">
        <f t="shared" si="66"/>
        <v>1529</v>
      </c>
      <c r="AH525" s="48">
        <f t="shared" si="67"/>
        <v>36</v>
      </c>
      <c r="AI525" s="5">
        <f t="shared" si="68"/>
        <v>36</v>
      </c>
      <c r="AJ525" s="24">
        <f t="shared" si="70"/>
        <v>1.7866004962779156E-2</v>
      </c>
    </row>
    <row r="526" spans="1:36">
      <c r="A526" s="6" t="s">
        <v>152</v>
      </c>
      <c r="B526" s="5">
        <v>21</v>
      </c>
      <c r="C526" s="5">
        <v>29</v>
      </c>
      <c r="D526" s="5">
        <v>22</v>
      </c>
      <c r="E526" s="5">
        <v>17</v>
      </c>
      <c r="F526" s="5">
        <v>17</v>
      </c>
      <c r="G526" s="5">
        <v>16</v>
      </c>
      <c r="H526" s="5">
        <v>6</v>
      </c>
      <c r="I526" s="5">
        <v>24</v>
      </c>
      <c r="J526" s="5">
        <v>27</v>
      </c>
      <c r="K526" s="5">
        <v>40</v>
      </c>
      <c r="L526" s="5">
        <v>31</v>
      </c>
      <c r="M526" s="5">
        <v>34</v>
      </c>
      <c r="N526" s="5">
        <v>284</v>
      </c>
      <c r="O526" s="5">
        <v>36</v>
      </c>
      <c r="P526" s="5">
        <v>36</v>
      </c>
      <c r="T526" s="48" t="str">
        <f t="shared" si="69"/>
        <v>ISATECH CORPORATION S A S</v>
      </c>
      <c r="U526" s="48">
        <f t="shared" si="54"/>
        <v>21</v>
      </c>
      <c r="V526" s="48">
        <f t="shared" si="55"/>
        <v>29</v>
      </c>
      <c r="W526" s="48">
        <f t="shared" si="56"/>
        <v>22</v>
      </c>
      <c r="X526" s="48">
        <f t="shared" si="57"/>
        <v>17</v>
      </c>
      <c r="Y526" s="48">
        <f t="shared" si="58"/>
        <v>17</v>
      </c>
      <c r="Z526" s="48">
        <f t="shared" si="59"/>
        <v>16</v>
      </c>
      <c r="AA526" s="48">
        <f t="shared" si="60"/>
        <v>6</v>
      </c>
      <c r="AB526" s="48">
        <f t="shared" si="61"/>
        <v>24</v>
      </c>
      <c r="AC526" s="48">
        <f t="shared" si="62"/>
        <v>27</v>
      </c>
      <c r="AD526" s="48">
        <f t="shared" si="63"/>
        <v>40</v>
      </c>
      <c r="AE526" s="48">
        <f t="shared" si="64"/>
        <v>31</v>
      </c>
      <c r="AF526" s="48">
        <f t="shared" si="65"/>
        <v>34</v>
      </c>
      <c r="AG526" s="48">
        <f t="shared" si="66"/>
        <v>284</v>
      </c>
      <c r="AH526" s="48">
        <f t="shared" si="67"/>
        <v>36</v>
      </c>
      <c r="AI526" s="5">
        <f t="shared" si="68"/>
        <v>36</v>
      </c>
      <c r="AJ526" s="24">
        <f t="shared" si="70"/>
        <v>1.7866004962779156E-2</v>
      </c>
    </row>
    <row r="527" spans="1:36">
      <c r="A527" s="6" t="s">
        <v>86</v>
      </c>
      <c r="B527" s="5"/>
      <c r="C527" s="5">
        <v>9</v>
      </c>
      <c r="D527" s="5">
        <v>5</v>
      </c>
      <c r="E527" s="5">
        <v>2</v>
      </c>
      <c r="F527" s="5">
        <v>12</v>
      </c>
      <c r="G527" s="5">
        <v>0</v>
      </c>
      <c r="H527" s="5"/>
      <c r="I527" s="5">
        <v>4</v>
      </c>
      <c r="J527" s="5">
        <v>16</v>
      </c>
      <c r="K527" s="5">
        <v>13</v>
      </c>
      <c r="L527" s="5">
        <v>14</v>
      </c>
      <c r="M527" s="5">
        <v>18</v>
      </c>
      <c r="N527" s="5">
        <v>93</v>
      </c>
      <c r="O527" s="5">
        <v>29</v>
      </c>
      <c r="P527" s="5">
        <v>29</v>
      </c>
      <c r="T527" s="48" t="str">
        <f t="shared" si="69"/>
        <v>QUERGEO SAS</v>
      </c>
      <c r="U527" s="48">
        <f t="shared" si="54"/>
        <v>0</v>
      </c>
      <c r="V527" s="48">
        <f t="shared" si="55"/>
        <v>9</v>
      </c>
      <c r="W527" s="48">
        <f t="shared" si="56"/>
        <v>5</v>
      </c>
      <c r="X527" s="48">
        <f t="shared" si="57"/>
        <v>2</v>
      </c>
      <c r="Y527" s="48">
        <f t="shared" si="58"/>
        <v>12</v>
      </c>
      <c r="Z527" s="48">
        <f t="shared" si="59"/>
        <v>0</v>
      </c>
      <c r="AA527" s="48">
        <f t="shared" si="60"/>
        <v>0</v>
      </c>
      <c r="AB527" s="48">
        <f t="shared" si="61"/>
        <v>4</v>
      </c>
      <c r="AC527" s="48">
        <f t="shared" si="62"/>
        <v>16</v>
      </c>
      <c r="AD527" s="48">
        <f t="shared" si="63"/>
        <v>13</v>
      </c>
      <c r="AE527" s="48">
        <f t="shared" si="64"/>
        <v>14</v>
      </c>
      <c r="AF527" s="48">
        <f t="shared" si="65"/>
        <v>18</v>
      </c>
      <c r="AG527" s="48">
        <f t="shared" si="66"/>
        <v>93</v>
      </c>
      <c r="AH527" s="48">
        <f t="shared" si="67"/>
        <v>29</v>
      </c>
      <c r="AI527" s="5">
        <f t="shared" si="68"/>
        <v>29</v>
      </c>
      <c r="AJ527" s="24">
        <f t="shared" si="70"/>
        <v>1.4392059553349877E-2</v>
      </c>
    </row>
    <row r="528" spans="1:36">
      <c r="A528" s="6" t="s">
        <v>345</v>
      </c>
      <c r="B528" s="5">
        <v>76</v>
      </c>
      <c r="C528" s="5">
        <v>55</v>
      </c>
      <c r="D528" s="5">
        <v>66</v>
      </c>
      <c r="E528" s="5">
        <v>41</v>
      </c>
      <c r="F528" s="5">
        <v>27</v>
      </c>
      <c r="G528" s="5">
        <v>21</v>
      </c>
      <c r="H528" s="5">
        <v>49</v>
      </c>
      <c r="I528" s="5">
        <v>65</v>
      </c>
      <c r="J528" s="5">
        <v>45</v>
      </c>
      <c r="K528" s="5">
        <v>30</v>
      </c>
      <c r="L528" s="5">
        <v>46</v>
      </c>
      <c r="M528" s="5">
        <v>63</v>
      </c>
      <c r="N528" s="5">
        <v>584</v>
      </c>
      <c r="O528" s="5">
        <v>29</v>
      </c>
      <c r="P528" s="5">
        <v>29</v>
      </c>
      <c r="T528" s="48" t="str">
        <f t="shared" si="69"/>
        <v>SOLAIR S.A.S</v>
      </c>
      <c r="U528" s="48">
        <f t="shared" si="54"/>
        <v>76</v>
      </c>
      <c r="V528" s="48">
        <f t="shared" si="55"/>
        <v>55</v>
      </c>
      <c r="W528" s="48">
        <f t="shared" si="56"/>
        <v>66</v>
      </c>
      <c r="X528" s="48">
        <f t="shared" si="57"/>
        <v>41</v>
      </c>
      <c r="Y528" s="48">
        <f t="shared" si="58"/>
        <v>27</v>
      </c>
      <c r="Z528" s="48">
        <f t="shared" si="59"/>
        <v>21</v>
      </c>
      <c r="AA528" s="48">
        <f t="shared" si="60"/>
        <v>49</v>
      </c>
      <c r="AB528" s="48">
        <f t="shared" si="61"/>
        <v>65</v>
      </c>
      <c r="AC528" s="48">
        <f t="shared" si="62"/>
        <v>45</v>
      </c>
      <c r="AD528" s="48">
        <f t="shared" si="63"/>
        <v>30</v>
      </c>
      <c r="AE528" s="48">
        <f t="shared" si="64"/>
        <v>46</v>
      </c>
      <c r="AF528" s="48">
        <f t="shared" si="65"/>
        <v>63</v>
      </c>
      <c r="AG528" s="48">
        <f t="shared" si="66"/>
        <v>584</v>
      </c>
      <c r="AH528" s="48">
        <f t="shared" si="67"/>
        <v>29</v>
      </c>
      <c r="AI528" s="5">
        <f t="shared" si="68"/>
        <v>29</v>
      </c>
      <c r="AJ528" s="24">
        <f t="shared" si="70"/>
        <v>1.4392059553349877E-2</v>
      </c>
    </row>
    <row r="529" spans="1:36">
      <c r="A529" s="6" t="s">
        <v>225</v>
      </c>
      <c r="B529" s="5"/>
      <c r="C529" s="5"/>
      <c r="D529" s="5"/>
      <c r="E529" s="5"/>
      <c r="F529" s="5">
        <v>15</v>
      </c>
      <c r="G529" s="5">
        <v>18</v>
      </c>
      <c r="H529" s="5">
        <v>9</v>
      </c>
      <c r="I529" s="5">
        <v>23</v>
      </c>
      <c r="J529" s="5">
        <v>11</v>
      </c>
      <c r="K529" s="5"/>
      <c r="L529" s="5">
        <v>15</v>
      </c>
      <c r="M529" s="5">
        <v>16</v>
      </c>
      <c r="N529" s="5">
        <v>107</v>
      </c>
      <c r="O529" s="5">
        <v>23</v>
      </c>
      <c r="P529" s="5">
        <v>23</v>
      </c>
      <c r="T529" s="48" t="str">
        <f t="shared" si="69"/>
        <v>FUNDACION PATRULLA AEREA DEL CHOCO</v>
      </c>
      <c r="U529" s="48">
        <f t="shared" si="54"/>
        <v>0</v>
      </c>
      <c r="V529" s="48">
        <f t="shared" si="55"/>
        <v>0</v>
      </c>
      <c r="W529" s="48">
        <f t="shared" si="56"/>
        <v>0</v>
      </c>
      <c r="X529" s="48">
        <f t="shared" si="57"/>
        <v>0</v>
      </c>
      <c r="Y529" s="48">
        <f t="shared" si="58"/>
        <v>15</v>
      </c>
      <c r="Z529" s="48">
        <f t="shared" si="59"/>
        <v>18</v>
      </c>
      <c r="AA529" s="48">
        <f t="shared" si="60"/>
        <v>9</v>
      </c>
      <c r="AB529" s="48">
        <f t="shared" si="61"/>
        <v>23</v>
      </c>
      <c r="AC529" s="48">
        <f t="shared" si="62"/>
        <v>11</v>
      </c>
      <c r="AD529" s="48">
        <f t="shared" si="63"/>
        <v>0</v>
      </c>
      <c r="AE529" s="48">
        <f t="shared" si="64"/>
        <v>15</v>
      </c>
      <c r="AF529" s="48">
        <f t="shared" si="65"/>
        <v>16</v>
      </c>
      <c r="AG529" s="48">
        <f t="shared" si="66"/>
        <v>107</v>
      </c>
      <c r="AH529" s="48">
        <f t="shared" si="67"/>
        <v>23</v>
      </c>
      <c r="AI529" s="5">
        <f t="shared" si="68"/>
        <v>23</v>
      </c>
      <c r="AJ529" s="24">
        <f t="shared" si="70"/>
        <v>1.1414392059553351E-2</v>
      </c>
    </row>
    <row r="530" spans="1:36">
      <c r="A530" s="6" t="s">
        <v>255</v>
      </c>
      <c r="B530" s="5">
        <v>18</v>
      </c>
      <c r="C530" s="5">
        <v>31</v>
      </c>
      <c r="D530" s="5">
        <v>26</v>
      </c>
      <c r="E530" s="5">
        <v>20</v>
      </c>
      <c r="F530" s="5">
        <v>28</v>
      </c>
      <c r="G530" s="5">
        <v>31</v>
      </c>
      <c r="H530" s="5">
        <v>29</v>
      </c>
      <c r="I530" s="5">
        <v>30</v>
      </c>
      <c r="J530" s="5">
        <v>28</v>
      </c>
      <c r="K530" s="5">
        <v>24</v>
      </c>
      <c r="L530" s="5">
        <v>10</v>
      </c>
      <c r="M530" s="5">
        <v>23</v>
      </c>
      <c r="N530" s="5">
        <v>298</v>
      </c>
      <c r="O530" s="5">
        <v>21</v>
      </c>
      <c r="P530" s="5">
        <v>21</v>
      </c>
      <c r="T530" s="48" t="str">
        <f t="shared" si="69"/>
        <v>AVIOCESAR</v>
      </c>
      <c r="U530" s="48">
        <f t="shared" si="54"/>
        <v>18</v>
      </c>
      <c r="V530" s="48">
        <f t="shared" si="55"/>
        <v>31</v>
      </c>
      <c r="W530" s="48">
        <f t="shared" si="56"/>
        <v>26</v>
      </c>
      <c r="X530" s="48">
        <f t="shared" si="57"/>
        <v>20</v>
      </c>
      <c r="Y530" s="48">
        <f t="shared" si="58"/>
        <v>28</v>
      </c>
      <c r="Z530" s="48">
        <f t="shared" si="59"/>
        <v>31</v>
      </c>
      <c r="AA530" s="48">
        <f t="shared" si="60"/>
        <v>29</v>
      </c>
      <c r="AB530" s="48">
        <f t="shared" si="61"/>
        <v>30</v>
      </c>
      <c r="AC530" s="48">
        <f t="shared" si="62"/>
        <v>28</v>
      </c>
      <c r="AD530" s="48">
        <f t="shared" si="63"/>
        <v>24</v>
      </c>
      <c r="AE530" s="48">
        <f t="shared" si="64"/>
        <v>10</v>
      </c>
      <c r="AF530" s="48">
        <f t="shared" si="65"/>
        <v>23</v>
      </c>
      <c r="AG530" s="48">
        <f t="shared" si="66"/>
        <v>298</v>
      </c>
      <c r="AH530" s="48">
        <f t="shared" si="67"/>
        <v>21</v>
      </c>
      <c r="AI530" s="5">
        <f t="shared" si="68"/>
        <v>21</v>
      </c>
      <c r="AJ530" s="24">
        <f t="shared" si="70"/>
        <v>1.0421836228287842E-2</v>
      </c>
    </row>
    <row r="531" spans="1:36">
      <c r="A531" s="6" t="s">
        <v>15</v>
      </c>
      <c r="B531" s="5">
        <v>14</v>
      </c>
      <c r="C531" s="5">
        <v>29</v>
      </c>
      <c r="D531" s="5">
        <v>25</v>
      </c>
      <c r="E531" s="5">
        <v>17</v>
      </c>
      <c r="F531" s="5">
        <v>9</v>
      </c>
      <c r="G531" s="5">
        <v>41</v>
      </c>
      <c r="H531" s="5">
        <v>43</v>
      </c>
      <c r="I531" s="5">
        <v>27</v>
      </c>
      <c r="J531" s="5">
        <v>23</v>
      </c>
      <c r="K531" s="5">
        <v>19</v>
      </c>
      <c r="L531" s="5">
        <v>13</v>
      </c>
      <c r="M531" s="5">
        <v>19</v>
      </c>
      <c r="N531" s="5">
        <v>279</v>
      </c>
      <c r="O531" s="5">
        <v>20</v>
      </c>
      <c r="P531" s="5">
        <v>20</v>
      </c>
      <c r="T531" s="48" t="str">
        <f t="shared" si="69"/>
        <v>AEROESTUDIOS</v>
      </c>
      <c r="U531" s="48">
        <f t="shared" si="54"/>
        <v>14</v>
      </c>
      <c r="V531" s="48">
        <f t="shared" si="55"/>
        <v>29</v>
      </c>
      <c r="W531" s="48">
        <f t="shared" si="56"/>
        <v>25</v>
      </c>
      <c r="X531" s="48">
        <f t="shared" si="57"/>
        <v>17</v>
      </c>
      <c r="Y531" s="48">
        <f t="shared" si="58"/>
        <v>9</v>
      </c>
      <c r="Z531" s="48">
        <f t="shared" si="59"/>
        <v>41</v>
      </c>
      <c r="AA531" s="48">
        <f t="shared" si="60"/>
        <v>43</v>
      </c>
      <c r="AB531" s="48">
        <f t="shared" si="61"/>
        <v>27</v>
      </c>
      <c r="AC531" s="48">
        <f t="shared" si="62"/>
        <v>23</v>
      </c>
      <c r="AD531" s="48">
        <f t="shared" si="63"/>
        <v>19</v>
      </c>
      <c r="AE531" s="48">
        <f t="shared" si="64"/>
        <v>13</v>
      </c>
      <c r="AF531" s="48">
        <f t="shared" si="65"/>
        <v>19</v>
      </c>
      <c r="AG531" s="48">
        <f t="shared" si="66"/>
        <v>279</v>
      </c>
      <c r="AH531" s="48">
        <f t="shared" si="67"/>
        <v>20</v>
      </c>
      <c r="AI531" s="5">
        <f t="shared" si="68"/>
        <v>20</v>
      </c>
      <c r="AJ531" s="24">
        <f t="shared" si="70"/>
        <v>9.9255583126550868E-3</v>
      </c>
    </row>
    <row r="532" spans="1:36">
      <c r="A532" s="6" t="s">
        <v>370</v>
      </c>
      <c r="B532" s="5">
        <v>59</v>
      </c>
      <c r="C532" s="5">
        <v>53</v>
      </c>
      <c r="D532" s="5">
        <v>44</v>
      </c>
      <c r="E532" s="5">
        <v>53</v>
      </c>
      <c r="F532" s="5">
        <v>39</v>
      </c>
      <c r="G532" s="5">
        <v>69</v>
      </c>
      <c r="H532" s="5">
        <v>68</v>
      </c>
      <c r="I532" s="5">
        <v>49</v>
      </c>
      <c r="J532" s="5">
        <v>32</v>
      </c>
      <c r="K532" s="5">
        <v>42</v>
      </c>
      <c r="L532" s="5">
        <v>40</v>
      </c>
      <c r="M532" s="5">
        <v>35</v>
      </c>
      <c r="N532" s="5">
        <v>583</v>
      </c>
      <c r="O532" s="5">
        <v>19</v>
      </c>
      <c r="P532" s="5">
        <v>19</v>
      </c>
      <c r="T532" s="48" t="str">
        <f t="shared" si="69"/>
        <v>AEROMAS SAS</v>
      </c>
      <c r="U532" s="48">
        <f t="shared" si="54"/>
        <v>59</v>
      </c>
      <c r="V532" s="48">
        <f t="shared" si="55"/>
        <v>53</v>
      </c>
      <c r="W532" s="48">
        <f t="shared" si="56"/>
        <v>44</v>
      </c>
      <c r="X532" s="48">
        <f t="shared" si="57"/>
        <v>53</v>
      </c>
      <c r="Y532" s="48">
        <f t="shared" si="58"/>
        <v>39</v>
      </c>
      <c r="Z532" s="48">
        <f t="shared" si="59"/>
        <v>69</v>
      </c>
      <c r="AA532" s="48">
        <f t="shared" si="60"/>
        <v>68</v>
      </c>
      <c r="AB532" s="48">
        <f t="shared" si="61"/>
        <v>49</v>
      </c>
      <c r="AC532" s="48">
        <f t="shared" si="62"/>
        <v>32</v>
      </c>
      <c r="AD532" s="48">
        <f t="shared" si="63"/>
        <v>42</v>
      </c>
      <c r="AE532" s="48">
        <f t="shared" si="64"/>
        <v>40</v>
      </c>
      <c r="AF532" s="48">
        <f t="shared" si="65"/>
        <v>35</v>
      </c>
      <c r="AG532" s="48">
        <f t="shared" si="66"/>
        <v>583</v>
      </c>
      <c r="AH532" s="48">
        <f t="shared" si="67"/>
        <v>19</v>
      </c>
      <c r="AI532" s="5">
        <f t="shared" si="68"/>
        <v>19</v>
      </c>
      <c r="AJ532" s="24">
        <f t="shared" si="70"/>
        <v>9.4292803970223334E-3</v>
      </c>
    </row>
    <row r="533" spans="1:36">
      <c r="A533" s="6" t="s">
        <v>356</v>
      </c>
      <c r="B533" s="5"/>
      <c r="C533" s="5">
        <v>2</v>
      </c>
      <c r="D533" s="5"/>
      <c r="E533" s="5">
        <v>5</v>
      </c>
      <c r="F533" s="5">
        <v>4</v>
      </c>
      <c r="G533" s="5">
        <v>1</v>
      </c>
      <c r="H533" s="5">
        <v>1</v>
      </c>
      <c r="I533" s="5">
        <v>1</v>
      </c>
      <c r="J533" s="5">
        <v>5</v>
      </c>
      <c r="K533" s="5">
        <v>27</v>
      </c>
      <c r="L533" s="5">
        <v>37</v>
      </c>
      <c r="M533" s="5">
        <v>39</v>
      </c>
      <c r="N533" s="5">
        <v>122</v>
      </c>
      <c r="O533" s="5">
        <v>19</v>
      </c>
      <c r="P533" s="5">
        <v>19</v>
      </c>
      <c r="T533" s="48" t="str">
        <f t="shared" si="69"/>
        <v>XMPC</v>
      </c>
      <c r="U533" s="48">
        <f t="shared" si="54"/>
        <v>0</v>
      </c>
      <c r="V533" s="48">
        <f t="shared" si="55"/>
        <v>2</v>
      </c>
      <c r="W533" s="48">
        <f t="shared" si="56"/>
        <v>0</v>
      </c>
      <c r="X533" s="48">
        <f t="shared" si="57"/>
        <v>5</v>
      </c>
      <c r="Y533" s="48">
        <f t="shared" si="58"/>
        <v>4</v>
      </c>
      <c r="Z533" s="48">
        <f t="shared" si="59"/>
        <v>1</v>
      </c>
      <c r="AA533" s="48">
        <f t="shared" si="60"/>
        <v>1</v>
      </c>
      <c r="AB533" s="48">
        <f t="shared" si="61"/>
        <v>1</v>
      </c>
      <c r="AC533" s="48">
        <f t="shared" si="62"/>
        <v>5</v>
      </c>
      <c r="AD533" s="48">
        <f t="shared" si="63"/>
        <v>27</v>
      </c>
      <c r="AE533" s="48">
        <f t="shared" si="64"/>
        <v>37</v>
      </c>
      <c r="AF533" s="48">
        <f t="shared" si="65"/>
        <v>39</v>
      </c>
      <c r="AG533" s="48">
        <f t="shared" si="66"/>
        <v>122</v>
      </c>
      <c r="AH533" s="48">
        <f t="shared" si="67"/>
        <v>19</v>
      </c>
      <c r="AI533" s="5">
        <f t="shared" si="68"/>
        <v>19</v>
      </c>
      <c r="AJ533" s="24">
        <f t="shared" si="70"/>
        <v>9.4292803970223334E-3</v>
      </c>
    </row>
    <row r="534" spans="1:36">
      <c r="A534" s="6" t="s">
        <v>660</v>
      </c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>
        <v>18</v>
      </c>
      <c r="P534" s="5">
        <v>18</v>
      </c>
      <c r="T534" s="48" t="str">
        <f t="shared" si="69"/>
        <v xml:space="preserve">GEOLatam  SAS </v>
      </c>
      <c r="U534" s="48">
        <f t="shared" si="54"/>
        <v>0</v>
      </c>
      <c r="V534" s="48">
        <f t="shared" si="55"/>
        <v>0</v>
      </c>
      <c r="W534" s="48">
        <f t="shared" si="56"/>
        <v>0</v>
      </c>
      <c r="X534" s="48">
        <f t="shared" si="57"/>
        <v>0</v>
      </c>
      <c r="Y534" s="48">
        <f t="shared" si="58"/>
        <v>0</v>
      </c>
      <c r="Z534" s="48">
        <f t="shared" si="59"/>
        <v>0</v>
      </c>
      <c r="AA534" s="48">
        <f t="shared" si="60"/>
        <v>0</v>
      </c>
      <c r="AB534" s="48">
        <f t="shared" si="61"/>
        <v>0</v>
      </c>
      <c r="AC534" s="48">
        <f t="shared" si="62"/>
        <v>0</v>
      </c>
      <c r="AD534" s="48">
        <f t="shared" si="63"/>
        <v>0</v>
      </c>
      <c r="AE534" s="48">
        <f t="shared" si="64"/>
        <v>0</v>
      </c>
      <c r="AF534" s="48">
        <f t="shared" si="65"/>
        <v>0</v>
      </c>
      <c r="AG534" s="48">
        <f t="shared" si="66"/>
        <v>0</v>
      </c>
      <c r="AH534" s="48">
        <f t="shared" si="67"/>
        <v>18</v>
      </c>
      <c r="AI534" s="5">
        <f t="shared" si="68"/>
        <v>18</v>
      </c>
      <c r="AJ534" s="24">
        <f t="shared" si="70"/>
        <v>8.9330024813895782E-3</v>
      </c>
    </row>
    <row r="535" spans="1:36">
      <c r="A535" s="6" t="s">
        <v>229</v>
      </c>
      <c r="B535" s="5"/>
      <c r="C535" s="5">
        <v>3</v>
      </c>
      <c r="D535" s="5">
        <v>2</v>
      </c>
      <c r="E535" s="5"/>
      <c r="F535" s="5"/>
      <c r="G535" s="5"/>
      <c r="H535" s="5">
        <v>5</v>
      </c>
      <c r="I535" s="5">
        <v>5</v>
      </c>
      <c r="J535" s="5">
        <v>2</v>
      </c>
      <c r="K535" s="5">
        <v>13</v>
      </c>
      <c r="L535" s="5">
        <v>3933</v>
      </c>
      <c r="M535" s="5">
        <v>20</v>
      </c>
      <c r="N535" s="5">
        <v>3983</v>
      </c>
      <c r="O535" s="5">
        <v>15</v>
      </c>
      <c r="P535" s="5">
        <v>15</v>
      </c>
      <c r="T535" s="48" t="str">
        <f t="shared" si="69"/>
        <v>FOTO RUDOLF</v>
      </c>
      <c r="U535" s="48">
        <f t="shared" si="54"/>
        <v>0</v>
      </c>
      <c r="V535" s="48">
        <f t="shared" si="55"/>
        <v>3</v>
      </c>
      <c r="W535" s="48">
        <f t="shared" si="56"/>
        <v>2</v>
      </c>
      <c r="X535" s="48">
        <f t="shared" si="57"/>
        <v>0</v>
      </c>
      <c r="Y535" s="48">
        <f t="shared" si="58"/>
        <v>0</v>
      </c>
      <c r="Z535" s="48">
        <f t="shared" si="59"/>
        <v>0</v>
      </c>
      <c r="AA535" s="48">
        <f t="shared" si="60"/>
        <v>5</v>
      </c>
      <c r="AB535" s="48">
        <f t="shared" si="61"/>
        <v>5</v>
      </c>
      <c r="AC535" s="48">
        <f t="shared" si="62"/>
        <v>2</v>
      </c>
      <c r="AD535" s="48">
        <f t="shared" si="63"/>
        <v>13</v>
      </c>
      <c r="AE535" s="48">
        <f t="shared" si="64"/>
        <v>3933</v>
      </c>
      <c r="AF535" s="48">
        <f t="shared" si="65"/>
        <v>20</v>
      </c>
      <c r="AG535" s="48">
        <f t="shared" si="66"/>
        <v>3983</v>
      </c>
      <c r="AH535" s="48">
        <f t="shared" si="67"/>
        <v>15</v>
      </c>
      <c r="AI535" s="5">
        <f t="shared" si="68"/>
        <v>15</v>
      </c>
      <c r="AJ535" s="24">
        <f t="shared" si="70"/>
        <v>7.4441687344913151E-3</v>
      </c>
    </row>
    <row r="536" spans="1:36">
      <c r="A536" s="6" t="s">
        <v>270</v>
      </c>
      <c r="B536" s="5">
        <v>8</v>
      </c>
      <c r="C536" s="5">
        <v>8</v>
      </c>
      <c r="D536" s="5"/>
      <c r="E536" s="5">
        <v>18</v>
      </c>
      <c r="F536" s="5"/>
      <c r="G536" s="5"/>
      <c r="H536" s="5">
        <v>2</v>
      </c>
      <c r="I536" s="5">
        <v>6</v>
      </c>
      <c r="J536" s="5">
        <v>12</v>
      </c>
      <c r="K536" s="5">
        <v>8</v>
      </c>
      <c r="L536" s="5">
        <v>8</v>
      </c>
      <c r="M536" s="5">
        <v>4</v>
      </c>
      <c r="N536" s="5">
        <v>74</v>
      </c>
      <c r="O536" s="5">
        <v>14</v>
      </c>
      <c r="P536" s="5">
        <v>14</v>
      </c>
      <c r="T536" s="48" t="str">
        <f t="shared" si="69"/>
        <v>LANS S.A.S</v>
      </c>
      <c r="U536" s="48">
        <f t="shared" si="54"/>
        <v>8</v>
      </c>
      <c r="V536" s="48">
        <f t="shared" si="55"/>
        <v>8</v>
      </c>
      <c r="W536" s="48">
        <f t="shared" si="56"/>
        <v>0</v>
      </c>
      <c r="X536" s="48">
        <f t="shared" si="57"/>
        <v>18</v>
      </c>
      <c r="Y536" s="48">
        <f t="shared" si="58"/>
        <v>0</v>
      </c>
      <c r="Z536" s="48">
        <f t="shared" si="59"/>
        <v>0</v>
      </c>
      <c r="AA536" s="48">
        <f t="shared" si="60"/>
        <v>2</v>
      </c>
      <c r="AB536" s="48">
        <f t="shared" si="61"/>
        <v>6</v>
      </c>
      <c r="AC536" s="48">
        <f t="shared" si="62"/>
        <v>12</v>
      </c>
      <c r="AD536" s="48">
        <f t="shared" si="63"/>
        <v>8</v>
      </c>
      <c r="AE536" s="48">
        <f t="shared" si="64"/>
        <v>8</v>
      </c>
      <c r="AF536" s="48">
        <f t="shared" si="65"/>
        <v>4</v>
      </c>
      <c r="AG536" s="48">
        <f t="shared" si="66"/>
        <v>74</v>
      </c>
      <c r="AH536" s="48">
        <f t="shared" si="67"/>
        <v>14</v>
      </c>
      <c r="AI536" s="5">
        <f t="shared" si="68"/>
        <v>14</v>
      </c>
      <c r="AJ536" s="24">
        <f t="shared" si="70"/>
        <v>6.9478908188585608E-3</v>
      </c>
    </row>
    <row r="537" spans="1:36">
      <c r="A537" s="6" t="s">
        <v>251</v>
      </c>
      <c r="B537" s="5">
        <v>2</v>
      </c>
      <c r="C537" s="5"/>
      <c r="D537" s="5">
        <v>67</v>
      </c>
      <c r="E537" s="5"/>
      <c r="F537" s="5">
        <v>58</v>
      </c>
      <c r="G537" s="5">
        <v>42</v>
      </c>
      <c r="H537" s="5">
        <v>27</v>
      </c>
      <c r="I537" s="5"/>
      <c r="J537" s="5">
        <v>31</v>
      </c>
      <c r="K537" s="5">
        <v>40</v>
      </c>
      <c r="L537" s="5">
        <v>15</v>
      </c>
      <c r="M537" s="5">
        <v>33</v>
      </c>
      <c r="N537" s="5">
        <v>315</v>
      </c>
      <c r="O537" s="5">
        <v>6</v>
      </c>
      <c r="P537" s="5">
        <v>6</v>
      </c>
      <c r="T537" s="48" t="str">
        <f t="shared" si="69"/>
        <v>AERO AMBULANCIAS</v>
      </c>
      <c r="U537" s="48">
        <f t="shared" si="54"/>
        <v>2</v>
      </c>
      <c r="V537" s="48">
        <f t="shared" si="55"/>
        <v>0</v>
      </c>
      <c r="W537" s="48">
        <f t="shared" si="56"/>
        <v>67</v>
      </c>
      <c r="X537" s="48">
        <f t="shared" si="57"/>
        <v>0</v>
      </c>
      <c r="Y537" s="48">
        <f t="shared" si="58"/>
        <v>58</v>
      </c>
      <c r="Z537" s="48">
        <f t="shared" si="59"/>
        <v>42</v>
      </c>
      <c r="AA537" s="48">
        <f t="shared" si="60"/>
        <v>27</v>
      </c>
      <c r="AB537" s="48">
        <f t="shared" si="61"/>
        <v>0</v>
      </c>
      <c r="AC537" s="48">
        <f t="shared" si="62"/>
        <v>31</v>
      </c>
      <c r="AD537" s="48">
        <f t="shared" si="63"/>
        <v>40</v>
      </c>
      <c r="AE537" s="48">
        <f t="shared" si="64"/>
        <v>15</v>
      </c>
      <c r="AF537" s="48">
        <f t="shared" si="65"/>
        <v>33</v>
      </c>
      <c r="AG537" s="48">
        <f t="shared" si="66"/>
        <v>315</v>
      </c>
      <c r="AH537" s="48">
        <f t="shared" si="67"/>
        <v>6</v>
      </c>
      <c r="AI537" s="5">
        <f t="shared" si="68"/>
        <v>6</v>
      </c>
      <c r="AJ537" s="24">
        <f t="shared" si="70"/>
        <v>2.9776674937965261E-3</v>
      </c>
    </row>
    <row r="538" spans="1:36">
      <c r="A538" s="6" t="s">
        <v>273</v>
      </c>
      <c r="B538" s="5">
        <v>5</v>
      </c>
      <c r="C538" s="5">
        <v>8</v>
      </c>
      <c r="D538" s="5">
        <v>3</v>
      </c>
      <c r="E538" s="5">
        <v>3</v>
      </c>
      <c r="F538" s="5">
        <v>14</v>
      </c>
      <c r="G538" s="5">
        <v>11</v>
      </c>
      <c r="H538" s="5">
        <v>8</v>
      </c>
      <c r="I538" s="5">
        <v>19</v>
      </c>
      <c r="J538" s="5">
        <v>8</v>
      </c>
      <c r="K538" s="5">
        <v>2</v>
      </c>
      <c r="L538" s="5"/>
      <c r="M538" s="5"/>
      <c r="N538" s="5">
        <v>81</v>
      </c>
      <c r="O538" s="5">
        <v>5</v>
      </c>
      <c r="P538" s="5">
        <v>5</v>
      </c>
      <c r="T538" s="48" t="str">
        <f t="shared" si="69"/>
        <v>RIO SUR</v>
      </c>
      <c r="U538" s="48">
        <f t="shared" si="54"/>
        <v>5</v>
      </c>
      <c r="V538" s="48">
        <f t="shared" si="55"/>
        <v>8</v>
      </c>
      <c r="W538" s="48">
        <f t="shared" si="56"/>
        <v>3</v>
      </c>
      <c r="X538" s="48">
        <f t="shared" si="57"/>
        <v>3</v>
      </c>
      <c r="Y538" s="48">
        <f t="shared" si="58"/>
        <v>14</v>
      </c>
      <c r="Z538" s="48">
        <f t="shared" si="59"/>
        <v>11</v>
      </c>
      <c r="AA538" s="48">
        <f t="shared" si="60"/>
        <v>8</v>
      </c>
      <c r="AB538" s="48">
        <f t="shared" si="61"/>
        <v>19</v>
      </c>
      <c r="AC538" s="48">
        <f t="shared" si="62"/>
        <v>8</v>
      </c>
      <c r="AD538" s="48">
        <f t="shared" si="63"/>
        <v>2</v>
      </c>
      <c r="AE538" s="48">
        <f t="shared" si="64"/>
        <v>0</v>
      </c>
      <c r="AF538" s="48">
        <f t="shared" si="65"/>
        <v>0</v>
      </c>
      <c r="AG538" s="48">
        <f t="shared" si="66"/>
        <v>81</v>
      </c>
      <c r="AH538" s="48">
        <f t="shared" si="67"/>
        <v>5</v>
      </c>
      <c r="AI538" s="5">
        <f t="shared" si="68"/>
        <v>5</v>
      </c>
      <c r="AJ538" s="24">
        <f t="shared" si="70"/>
        <v>2.4813895781637717E-3</v>
      </c>
    </row>
    <row r="539" spans="1:36">
      <c r="A539" s="6" t="s">
        <v>354</v>
      </c>
      <c r="B539" s="5"/>
      <c r="C539" s="5"/>
      <c r="D539" s="5"/>
      <c r="E539" s="5">
        <v>7</v>
      </c>
      <c r="F539" s="5"/>
      <c r="G539" s="5"/>
      <c r="H539" s="5">
        <v>10</v>
      </c>
      <c r="I539" s="5">
        <v>1</v>
      </c>
      <c r="J539" s="5"/>
      <c r="K539" s="5">
        <v>2</v>
      </c>
      <c r="L539" s="5"/>
      <c r="M539" s="5">
        <v>9</v>
      </c>
      <c r="N539" s="5">
        <v>29</v>
      </c>
      <c r="O539" s="5">
        <v>5</v>
      </c>
      <c r="P539" s="5">
        <v>5</v>
      </c>
      <c r="T539" s="48" t="str">
        <f t="shared" si="69"/>
        <v>REGION AIR SAS</v>
      </c>
      <c r="U539" s="48">
        <f t="shared" si="54"/>
        <v>0</v>
      </c>
      <c r="V539" s="48">
        <f t="shared" si="55"/>
        <v>0</v>
      </c>
      <c r="W539" s="48">
        <f t="shared" si="56"/>
        <v>0</v>
      </c>
      <c r="X539" s="48">
        <f t="shared" si="57"/>
        <v>7</v>
      </c>
      <c r="Y539" s="48">
        <f t="shared" si="58"/>
        <v>0</v>
      </c>
      <c r="Z539" s="48">
        <f t="shared" si="59"/>
        <v>0</v>
      </c>
      <c r="AA539" s="48">
        <f t="shared" si="60"/>
        <v>10</v>
      </c>
      <c r="AB539" s="48">
        <f t="shared" si="61"/>
        <v>1</v>
      </c>
      <c r="AC539" s="48">
        <f t="shared" si="62"/>
        <v>0</v>
      </c>
      <c r="AD539" s="48">
        <f t="shared" si="63"/>
        <v>2</v>
      </c>
      <c r="AE539" s="48">
        <f t="shared" si="64"/>
        <v>0</v>
      </c>
      <c r="AF539" s="48">
        <f t="shared" si="65"/>
        <v>9</v>
      </c>
      <c r="AG539" s="48">
        <f t="shared" si="66"/>
        <v>29</v>
      </c>
      <c r="AH539" s="48">
        <f t="shared" si="67"/>
        <v>5</v>
      </c>
      <c r="AI539" s="5">
        <f t="shared" si="68"/>
        <v>5</v>
      </c>
      <c r="AJ539" s="24">
        <f t="shared" si="70"/>
        <v>2.4813895781637717E-3</v>
      </c>
    </row>
    <row r="540" spans="1:36">
      <c r="A540" s="6" t="s">
        <v>650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>
        <v>3</v>
      </c>
      <c r="P540" s="5">
        <v>3</v>
      </c>
      <c r="T540" s="48" t="str">
        <f t="shared" si="69"/>
        <v>FCV</v>
      </c>
      <c r="U540" s="48">
        <f t="shared" si="54"/>
        <v>0</v>
      </c>
      <c r="V540" s="48">
        <f t="shared" si="55"/>
        <v>0</v>
      </c>
      <c r="W540" s="48">
        <f t="shared" si="56"/>
        <v>0</v>
      </c>
      <c r="X540" s="48">
        <f t="shared" si="57"/>
        <v>0</v>
      </c>
      <c r="Y540" s="48">
        <f t="shared" si="58"/>
        <v>0</v>
      </c>
      <c r="Z540" s="48">
        <f t="shared" si="59"/>
        <v>0</v>
      </c>
      <c r="AA540" s="48">
        <f t="shared" si="60"/>
        <v>0</v>
      </c>
      <c r="AB540" s="48">
        <f t="shared" si="61"/>
        <v>0</v>
      </c>
      <c r="AC540" s="48">
        <f t="shared" si="62"/>
        <v>0</v>
      </c>
      <c r="AD540" s="48">
        <f t="shared" si="63"/>
        <v>0</v>
      </c>
      <c r="AE540" s="48">
        <f t="shared" si="64"/>
        <v>0</v>
      </c>
      <c r="AF540" s="48">
        <f t="shared" si="65"/>
        <v>0</v>
      </c>
      <c r="AG540" s="48">
        <f t="shared" si="66"/>
        <v>0</v>
      </c>
      <c r="AH540" s="48">
        <f t="shared" si="67"/>
        <v>3</v>
      </c>
      <c r="AI540" s="5">
        <f t="shared" si="68"/>
        <v>3</v>
      </c>
      <c r="AJ540" s="24">
        <f t="shared" si="70"/>
        <v>1.488833746898263E-3</v>
      </c>
    </row>
    <row r="541" spans="1:36">
      <c r="A541" s="6" t="s">
        <v>214</v>
      </c>
      <c r="B541" s="5"/>
      <c r="C541" s="5">
        <v>3</v>
      </c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>
        <v>3</v>
      </c>
      <c r="O541" s="5"/>
      <c r="P541" s="5"/>
      <c r="T541" s="48" t="str">
        <f t="shared" si="69"/>
        <v>GOOD FLY CO SAS</v>
      </c>
      <c r="U541" s="48">
        <f t="shared" si="54"/>
        <v>0</v>
      </c>
      <c r="V541" s="48">
        <f t="shared" si="55"/>
        <v>3</v>
      </c>
      <c r="W541" s="48">
        <f t="shared" si="56"/>
        <v>0</v>
      </c>
      <c r="X541" s="48">
        <f t="shared" si="57"/>
        <v>0</v>
      </c>
      <c r="Y541" s="48">
        <f t="shared" si="58"/>
        <v>0</v>
      </c>
      <c r="Z541" s="48">
        <f t="shared" si="59"/>
        <v>0</v>
      </c>
      <c r="AA541" s="48">
        <f t="shared" si="60"/>
        <v>0</v>
      </c>
      <c r="AB541" s="48">
        <f t="shared" si="61"/>
        <v>0</v>
      </c>
      <c r="AC541" s="48">
        <f t="shared" si="62"/>
        <v>0</v>
      </c>
      <c r="AD541" s="48">
        <f t="shared" si="63"/>
        <v>0</v>
      </c>
      <c r="AE541" s="48">
        <f t="shared" si="64"/>
        <v>0</v>
      </c>
      <c r="AF541" s="48">
        <f t="shared" si="65"/>
        <v>0</v>
      </c>
      <c r="AG541" s="48">
        <f t="shared" si="66"/>
        <v>3</v>
      </c>
      <c r="AH541" s="48">
        <f t="shared" si="67"/>
        <v>0</v>
      </c>
      <c r="AI541" s="5">
        <f t="shared" si="68"/>
        <v>0</v>
      </c>
      <c r="AJ541" s="24">
        <f t="shared" si="70"/>
        <v>0</v>
      </c>
    </row>
    <row r="542" spans="1:36">
      <c r="A542" s="6" t="s">
        <v>218</v>
      </c>
      <c r="B542" s="5">
        <v>51</v>
      </c>
      <c r="C542" s="5">
        <v>58</v>
      </c>
      <c r="D542" s="5">
        <v>25</v>
      </c>
      <c r="E542" s="5"/>
      <c r="F542" s="5"/>
      <c r="G542" s="5"/>
      <c r="H542" s="5"/>
      <c r="I542" s="5"/>
      <c r="J542" s="5"/>
      <c r="K542" s="5"/>
      <c r="L542" s="5"/>
      <c r="M542" s="5"/>
      <c r="N542" s="5">
        <v>134</v>
      </c>
      <c r="O542" s="5"/>
      <c r="P542" s="5"/>
      <c r="T542" s="48" t="str">
        <f t="shared" si="69"/>
        <v>SKY AMBULANCE SAS</v>
      </c>
      <c r="U542" s="48">
        <f t="shared" si="54"/>
        <v>51</v>
      </c>
      <c r="V542" s="48">
        <f t="shared" si="55"/>
        <v>58</v>
      </c>
      <c r="W542" s="48">
        <f t="shared" si="56"/>
        <v>25</v>
      </c>
      <c r="X542" s="48">
        <f t="shared" si="57"/>
        <v>0</v>
      </c>
      <c r="Y542" s="48">
        <f t="shared" si="58"/>
        <v>0</v>
      </c>
      <c r="Z542" s="48">
        <f t="shared" si="59"/>
        <v>0</v>
      </c>
      <c r="AA542" s="48">
        <f t="shared" si="60"/>
        <v>0</v>
      </c>
      <c r="AB542" s="48">
        <f t="shared" si="61"/>
        <v>0</v>
      </c>
      <c r="AC542" s="48">
        <f t="shared" si="62"/>
        <v>0</v>
      </c>
      <c r="AD542" s="48">
        <f t="shared" si="63"/>
        <v>0</v>
      </c>
      <c r="AE542" s="48">
        <f t="shared" si="64"/>
        <v>0</v>
      </c>
      <c r="AF542" s="48">
        <f t="shared" si="65"/>
        <v>0</v>
      </c>
      <c r="AG542" s="48">
        <f t="shared" si="66"/>
        <v>134</v>
      </c>
      <c r="AH542" s="48">
        <f t="shared" si="67"/>
        <v>0</v>
      </c>
      <c r="AI542" s="5">
        <f t="shared" si="68"/>
        <v>0</v>
      </c>
      <c r="AJ542" s="24">
        <f t="shared" si="70"/>
        <v>0</v>
      </c>
    </row>
    <row r="543" spans="1:36">
      <c r="A543" s="6" t="s">
        <v>95</v>
      </c>
      <c r="B543" s="5">
        <v>2</v>
      </c>
      <c r="C543" s="5">
        <v>7</v>
      </c>
      <c r="D543" s="5">
        <v>4</v>
      </c>
      <c r="E543" s="5"/>
      <c r="F543" s="5">
        <v>2</v>
      </c>
      <c r="G543" s="5">
        <v>6</v>
      </c>
      <c r="H543" s="5">
        <v>8</v>
      </c>
      <c r="I543" s="5">
        <v>5</v>
      </c>
      <c r="J543" s="5">
        <v>7</v>
      </c>
      <c r="K543" s="5">
        <v>7</v>
      </c>
      <c r="L543" s="5">
        <v>5</v>
      </c>
      <c r="M543" s="5">
        <v>1</v>
      </c>
      <c r="N543" s="5">
        <v>54</v>
      </c>
      <c r="O543" s="5"/>
      <c r="P543" s="5"/>
      <c r="T543" s="48" t="str">
        <f t="shared" si="69"/>
        <v>FUNDACION CARDIOVASCULAR DE COLOMBIA</v>
      </c>
      <c r="U543" s="48">
        <f t="shared" si="54"/>
        <v>2</v>
      </c>
      <c r="V543" s="48">
        <f t="shared" si="55"/>
        <v>7</v>
      </c>
      <c r="W543" s="48">
        <f t="shared" si="56"/>
        <v>4</v>
      </c>
      <c r="X543" s="48">
        <f t="shared" si="57"/>
        <v>0</v>
      </c>
      <c r="Y543" s="48">
        <f t="shared" si="58"/>
        <v>2</v>
      </c>
      <c r="Z543" s="48">
        <f t="shared" si="59"/>
        <v>6</v>
      </c>
      <c r="AA543" s="48">
        <f t="shared" si="60"/>
        <v>8</v>
      </c>
      <c r="AB543" s="48">
        <f t="shared" si="61"/>
        <v>5</v>
      </c>
      <c r="AC543" s="48">
        <f t="shared" si="62"/>
        <v>7</v>
      </c>
      <c r="AD543" s="48">
        <f t="shared" si="63"/>
        <v>7</v>
      </c>
      <c r="AE543" s="48">
        <f t="shared" si="64"/>
        <v>5</v>
      </c>
      <c r="AF543" s="48">
        <f t="shared" si="65"/>
        <v>1</v>
      </c>
      <c r="AG543" s="48">
        <f t="shared" si="66"/>
        <v>54</v>
      </c>
      <c r="AH543" s="48">
        <f t="shared" si="67"/>
        <v>0</v>
      </c>
      <c r="AI543" s="5">
        <f t="shared" si="68"/>
        <v>0</v>
      </c>
      <c r="AJ543" s="24">
        <f t="shared" si="70"/>
        <v>0</v>
      </c>
    </row>
    <row r="544" spans="1:36">
      <c r="A544" s="6" t="s">
        <v>364</v>
      </c>
      <c r="B544" s="5">
        <v>1</v>
      </c>
      <c r="C544" s="5">
        <v>48</v>
      </c>
      <c r="D544" s="5">
        <v>36</v>
      </c>
      <c r="E544" s="5"/>
      <c r="F544" s="5">
        <v>25</v>
      </c>
      <c r="G544" s="5">
        <v>25</v>
      </c>
      <c r="H544" s="5">
        <v>25</v>
      </c>
      <c r="I544" s="5">
        <v>13</v>
      </c>
      <c r="J544" s="5">
        <v>32</v>
      </c>
      <c r="K544" s="5"/>
      <c r="L544" s="5"/>
      <c r="M544" s="5"/>
      <c r="N544" s="5">
        <v>205</v>
      </c>
      <c r="O544" s="5"/>
      <c r="P544" s="5"/>
      <c r="T544" s="48" t="str">
        <f t="shared" si="69"/>
        <v>MG MEDICAL GROUP SAS</v>
      </c>
      <c r="U544" s="48">
        <f t="shared" si="54"/>
        <v>1</v>
      </c>
      <c r="V544" s="48">
        <f t="shared" si="55"/>
        <v>48</v>
      </c>
      <c r="W544" s="48">
        <f t="shared" si="56"/>
        <v>36</v>
      </c>
      <c r="X544" s="48">
        <f t="shared" si="57"/>
        <v>0</v>
      </c>
      <c r="Y544" s="48">
        <f t="shared" si="58"/>
        <v>25</v>
      </c>
      <c r="Z544" s="48">
        <f t="shared" si="59"/>
        <v>25</v>
      </c>
      <c r="AA544" s="48">
        <f t="shared" si="60"/>
        <v>25</v>
      </c>
      <c r="AB544" s="48">
        <f t="shared" si="61"/>
        <v>13</v>
      </c>
      <c r="AC544" s="48">
        <f t="shared" si="62"/>
        <v>32</v>
      </c>
      <c r="AD544" s="48">
        <f t="shared" si="63"/>
        <v>0</v>
      </c>
      <c r="AE544" s="48">
        <f t="shared" si="64"/>
        <v>0</v>
      </c>
      <c r="AF544" s="48">
        <f t="shared" si="65"/>
        <v>0</v>
      </c>
      <c r="AG544" s="48">
        <f t="shared" si="66"/>
        <v>205</v>
      </c>
      <c r="AH544" s="48">
        <f t="shared" si="67"/>
        <v>0</v>
      </c>
      <c r="AI544" s="5">
        <f t="shared" si="68"/>
        <v>0</v>
      </c>
      <c r="AJ544" s="24">
        <f t="shared" si="70"/>
        <v>0</v>
      </c>
    </row>
    <row r="545" spans="1:36">
      <c r="A545" s="6" t="s">
        <v>81</v>
      </c>
      <c r="B545" s="5"/>
      <c r="C545" s="5">
        <v>11</v>
      </c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>
        <v>11</v>
      </c>
      <c r="O545" s="5"/>
      <c r="P545" s="5"/>
      <c r="T545" s="48" t="str">
        <f t="shared" si="69"/>
        <v>FACON</v>
      </c>
      <c r="U545" s="48">
        <f t="shared" si="54"/>
        <v>0</v>
      </c>
      <c r="V545" s="48">
        <f t="shared" si="55"/>
        <v>11</v>
      </c>
      <c r="W545" s="48">
        <f t="shared" si="56"/>
        <v>0</v>
      </c>
      <c r="X545" s="48">
        <f t="shared" si="57"/>
        <v>0</v>
      </c>
      <c r="Y545" s="48">
        <f t="shared" si="58"/>
        <v>0</v>
      </c>
      <c r="Z545" s="48">
        <f t="shared" si="59"/>
        <v>0</v>
      </c>
      <c r="AA545" s="48">
        <f t="shared" si="60"/>
        <v>0</v>
      </c>
      <c r="AB545" s="48">
        <f t="shared" si="61"/>
        <v>0</v>
      </c>
      <c r="AC545" s="48">
        <f t="shared" si="62"/>
        <v>0</v>
      </c>
      <c r="AD545" s="48">
        <f t="shared" si="63"/>
        <v>0</v>
      </c>
      <c r="AE545" s="48">
        <f t="shared" si="64"/>
        <v>0</v>
      </c>
      <c r="AF545" s="48">
        <f t="shared" si="65"/>
        <v>0</v>
      </c>
      <c r="AG545" s="48">
        <f t="shared" si="66"/>
        <v>11</v>
      </c>
      <c r="AH545" s="48">
        <f t="shared" si="67"/>
        <v>0</v>
      </c>
      <c r="AI545" s="5">
        <f t="shared" si="68"/>
        <v>0</v>
      </c>
      <c r="AJ545" s="24">
        <f t="shared" si="70"/>
        <v>0</v>
      </c>
    </row>
    <row r="546" spans="1:36">
      <c r="A546" s="6" t="s">
        <v>360</v>
      </c>
      <c r="B546" s="5"/>
      <c r="C546" s="5"/>
      <c r="D546" s="5">
        <v>84</v>
      </c>
      <c r="E546" s="5"/>
      <c r="F546" s="5"/>
      <c r="G546" s="5"/>
      <c r="H546" s="5"/>
      <c r="I546" s="5"/>
      <c r="J546" s="5"/>
      <c r="K546" s="5"/>
      <c r="L546" s="5"/>
      <c r="M546" s="5"/>
      <c r="N546" s="5">
        <v>84</v>
      </c>
      <c r="O546" s="5"/>
      <c r="P546" s="5"/>
      <c r="T546" s="48" t="str">
        <f t="shared" si="69"/>
        <v>ORIENT EXPRESS AIR</v>
      </c>
      <c r="U546" s="48">
        <f t="shared" si="54"/>
        <v>0</v>
      </c>
      <c r="V546" s="48">
        <f t="shared" si="55"/>
        <v>0</v>
      </c>
      <c r="W546" s="48">
        <f t="shared" si="56"/>
        <v>84</v>
      </c>
      <c r="X546" s="48">
        <f t="shared" si="57"/>
        <v>0</v>
      </c>
      <c r="Y546" s="48">
        <f t="shared" si="58"/>
        <v>0</v>
      </c>
      <c r="Z546" s="48">
        <f t="shared" si="59"/>
        <v>0</v>
      </c>
      <c r="AA546" s="48">
        <f t="shared" si="60"/>
        <v>0</v>
      </c>
      <c r="AB546" s="48">
        <f t="shared" si="61"/>
        <v>0</v>
      </c>
      <c r="AC546" s="48">
        <f t="shared" si="62"/>
        <v>0</v>
      </c>
      <c r="AD546" s="48">
        <f t="shared" si="63"/>
        <v>0</v>
      </c>
      <c r="AE546" s="48">
        <f t="shared" si="64"/>
        <v>0</v>
      </c>
      <c r="AF546" s="48">
        <f t="shared" si="65"/>
        <v>0</v>
      </c>
      <c r="AG546" s="48">
        <f t="shared" si="66"/>
        <v>84</v>
      </c>
      <c r="AH546" s="48">
        <f t="shared" si="67"/>
        <v>0</v>
      </c>
      <c r="AI546" s="5">
        <f t="shared" si="68"/>
        <v>0</v>
      </c>
      <c r="AJ546" s="24">
        <f t="shared" si="70"/>
        <v>0</v>
      </c>
    </row>
    <row r="547" spans="1:36">
      <c r="A547" s="6" t="s">
        <v>264</v>
      </c>
      <c r="B547" s="5"/>
      <c r="C547" s="5"/>
      <c r="D547" s="5"/>
      <c r="E547" s="5">
        <v>30</v>
      </c>
      <c r="F547" s="5">
        <v>41</v>
      </c>
      <c r="G547" s="5"/>
      <c r="H547" s="5"/>
      <c r="I547" s="5"/>
      <c r="J547" s="5"/>
      <c r="K547" s="5"/>
      <c r="L547" s="5"/>
      <c r="M547" s="5"/>
      <c r="N547" s="5">
        <v>71</v>
      </c>
      <c r="O547" s="5"/>
      <c r="P547" s="5"/>
      <c r="T547" s="48" t="str">
        <f t="shared" si="69"/>
        <v>LANDI</v>
      </c>
      <c r="U547" s="48">
        <f t="shared" si="54"/>
        <v>0</v>
      </c>
      <c r="V547" s="48">
        <f t="shared" si="55"/>
        <v>0</v>
      </c>
      <c r="W547" s="48">
        <f t="shared" si="56"/>
        <v>0</v>
      </c>
      <c r="X547" s="48">
        <f t="shared" si="57"/>
        <v>30</v>
      </c>
      <c r="Y547" s="48">
        <f t="shared" si="58"/>
        <v>41</v>
      </c>
      <c r="Z547" s="48">
        <f t="shared" si="59"/>
        <v>0</v>
      </c>
      <c r="AA547" s="48">
        <f t="shared" si="60"/>
        <v>0</v>
      </c>
      <c r="AB547" s="48">
        <f t="shared" si="61"/>
        <v>0</v>
      </c>
      <c r="AC547" s="48">
        <f t="shared" si="62"/>
        <v>0</v>
      </c>
      <c r="AD547" s="48">
        <f t="shared" si="63"/>
        <v>0</v>
      </c>
      <c r="AE547" s="48">
        <f t="shared" si="64"/>
        <v>0</v>
      </c>
      <c r="AF547" s="48">
        <f t="shared" si="65"/>
        <v>0</v>
      </c>
      <c r="AG547" s="48">
        <f t="shared" si="66"/>
        <v>71</v>
      </c>
      <c r="AH547" s="48">
        <f t="shared" si="67"/>
        <v>0</v>
      </c>
      <c r="AI547" s="5">
        <f t="shared" si="68"/>
        <v>0</v>
      </c>
      <c r="AJ547" s="24">
        <f t="shared" si="70"/>
        <v>0</v>
      </c>
    </row>
    <row r="548" spans="1:36" ht="13.8">
      <c r="A548" s="6" t="s">
        <v>382</v>
      </c>
      <c r="B548" s="5">
        <v>6541</v>
      </c>
      <c r="C548" s="5">
        <v>9989</v>
      </c>
      <c r="D548" s="5">
        <v>1204</v>
      </c>
      <c r="E548" s="5">
        <v>732</v>
      </c>
      <c r="F548" s="5">
        <v>1068</v>
      </c>
      <c r="G548" s="5">
        <v>2142</v>
      </c>
      <c r="H548" s="5">
        <v>1203</v>
      </c>
      <c r="I548" s="5">
        <v>1160</v>
      </c>
      <c r="J548" s="5">
        <v>1771</v>
      </c>
      <c r="K548" s="5">
        <v>1902</v>
      </c>
      <c r="L548" s="5">
        <v>4886</v>
      </c>
      <c r="M548" s="5">
        <v>1025</v>
      </c>
      <c r="N548" s="5">
        <v>33623</v>
      </c>
      <c r="O548" s="5">
        <v>2015</v>
      </c>
      <c r="P548" s="5">
        <v>2015</v>
      </c>
      <c r="T548" s="34" t="s">
        <v>382</v>
      </c>
      <c r="U548" s="35">
        <f>SUM(U519:U547)</f>
        <v>6541</v>
      </c>
      <c r="V548" s="35">
        <f t="shared" ref="V548:AI548" si="71">SUM(V519:V547)</f>
        <v>9989</v>
      </c>
      <c r="W548" s="35">
        <f t="shared" si="71"/>
        <v>1204</v>
      </c>
      <c r="X548" s="35">
        <f t="shared" si="71"/>
        <v>732</v>
      </c>
      <c r="Y548" s="35">
        <f t="shared" si="71"/>
        <v>1068</v>
      </c>
      <c r="Z548" s="35">
        <f t="shared" si="71"/>
        <v>2142</v>
      </c>
      <c r="AA548" s="35">
        <f t="shared" si="71"/>
        <v>1203</v>
      </c>
      <c r="AB548" s="35">
        <f t="shared" si="71"/>
        <v>1160</v>
      </c>
      <c r="AC548" s="35">
        <f t="shared" si="71"/>
        <v>1771</v>
      </c>
      <c r="AD548" s="35">
        <f t="shared" si="71"/>
        <v>1902</v>
      </c>
      <c r="AE548" s="35">
        <f t="shared" si="71"/>
        <v>4886</v>
      </c>
      <c r="AF548" s="35">
        <f t="shared" si="71"/>
        <v>1025</v>
      </c>
      <c r="AG548" s="35">
        <f t="shared" si="71"/>
        <v>33623</v>
      </c>
      <c r="AH548" s="35">
        <f t="shared" si="71"/>
        <v>2015</v>
      </c>
      <c r="AI548" s="35">
        <f t="shared" si="71"/>
        <v>2015</v>
      </c>
      <c r="AJ548" s="36">
        <f>SUM(AJ519:AJ547)</f>
        <v>1</v>
      </c>
    </row>
    <row r="549" spans="1:36">
      <c r="E549" s="5"/>
      <c r="F549" s="5"/>
      <c r="G549" s="5"/>
      <c r="H549" s="5"/>
    </row>
    <row r="550" spans="1:36" ht="17.399999999999999">
      <c r="T550" s="26" t="s">
        <v>422</v>
      </c>
    </row>
    <row r="552" spans="1:36" hidden="1">
      <c r="A552" s="3" t="s">
        <v>410</v>
      </c>
      <c r="B552" s="3" t="s">
        <v>381</v>
      </c>
    </row>
    <row r="553" spans="1:36">
      <c r="B553" s="1">
        <v>2024</v>
      </c>
      <c r="N553" s="1" t="s">
        <v>681</v>
      </c>
      <c r="O553" s="1">
        <v>2025</v>
      </c>
      <c r="P553" s="1" t="s">
        <v>682</v>
      </c>
      <c r="U553" s="68">
        <v>2024</v>
      </c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9">
        <v>2025</v>
      </c>
      <c r="AI553" s="70"/>
      <c r="AJ553" s="71"/>
    </row>
    <row r="554" spans="1:36" ht="27.6">
      <c r="A554" s="3" t="s">
        <v>383</v>
      </c>
      <c r="B554" s="1" t="s">
        <v>384</v>
      </c>
      <c r="C554" s="1" t="s">
        <v>385</v>
      </c>
      <c r="D554" s="1" t="s">
        <v>386</v>
      </c>
      <c r="E554" s="1" t="s">
        <v>387</v>
      </c>
      <c r="F554" s="1" t="s">
        <v>388</v>
      </c>
      <c r="G554" s="1" t="s">
        <v>389</v>
      </c>
      <c r="H554" s="1" t="s">
        <v>459</v>
      </c>
      <c r="I554" s="1" t="s">
        <v>512</v>
      </c>
      <c r="J554" s="1" t="s">
        <v>515</v>
      </c>
      <c r="K554" s="1" t="s">
        <v>611</v>
      </c>
      <c r="L554" s="1" t="s">
        <v>621</v>
      </c>
      <c r="M554" s="1" t="s">
        <v>639</v>
      </c>
      <c r="O554" s="1" t="s">
        <v>384</v>
      </c>
      <c r="T554" s="27" t="s">
        <v>404</v>
      </c>
      <c r="U554" s="27" t="s">
        <v>384</v>
      </c>
      <c r="V554" s="27" t="s">
        <v>385</v>
      </c>
      <c r="W554" s="27" t="s">
        <v>386</v>
      </c>
      <c r="X554" s="27" t="s">
        <v>387</v>
      </c>
      <c r="Y554" s="27" t="s">
        <v>388</v>
      </c>
      <c r="Z554" s="27" t="s">
        <v>389</v>
      </c>
      <c r="AA554" s="27" t="s">
        <v>459</v>
      </c>
      <c r="AB554" s="27" t="s">
        <v>512</v>
      </c>
      <c r="AC554" s="27" t="s">
        <v>515</v>
      </c>
      <c r="AD554" s="27" t="s">
        <v>611</v>
      </c>
      <c r="AE554" s="27" t="s">
        <v>621</v>
      </c>
      <c r="AF554" s="27" t="s">
        <v>639</v>
      </c>
      <c r="AG554" s="27" t="s">
        <v>681</v>
      </c>
      <c r="AH554" s="27" t="s">
        <v>384</v>
      </c>
      <c r="AI554" s="33" t="s">
        <v>682</v>
      </c>
      <c r="AJ554" s="33" t="s">
        <v>423</v>
      </c>
    </row>
    <row r="555" spans="1:36">
      <c r="A555" s="6" t="s">
        <v>163</v>
      </c>
      <c r="B555" s="5">
        <v>278.18233333333336</v>
      </c>
      <c r="C555" s="5">
        <v>230.17566666666673</v>
      </c>
      <c r="D555" s="5">
        <v>172.91333333333338</v>
      </c>
      <c r="E555" s="5">
        <v>204.81083333333333</v>
      </c>
      <c r="F555" s="5">
        <v>220.97883333333334</v>
      </c>
      <c r="G555" s="5">
        <v>347.7833333333333</v>
      </c>
      <c r="H555" s="5">
        <v>326.69416666666689</v>
      </c>
      <c r="I555" s="5">
        <v>283.60483333333337</v>
      </c>
      <c r="J555" s="5">
        <v>324.32249999999993</v>
      </c>
      <c r="K555" s="5">
        <v>319.29666666666691</v>
      </c>
      <c r="L555" s="5">
        <v>270.33</v>
      </c>
      <c r="M555" s="5">
        <v>478.16166666666663</v>
      </c>
      <c r="N555" s="5">
        <v>3457.2541666666675</v>
      </c>
      <c r="O555" s="5">
        <v>396.22450000000009</v>
      </c>
      <c r="P555" s="5">
        <v>396.22450000000009</v>
      </c>
      <c r="T555" s="48" t="str">
        <f>+A555</f>
        <v>SAE</v>
      </c>
      <c r="U555" s="48">
        <f t="shared" ref="U555:U583" si="72">+B555</f>
        <v>278.18233333333336</v>
      </c>
      <c r="V555" s="48">
        <f t="shared" ref="V555:V583" si="73">+C555</f>
        <v>230.17566666666673</v>
      </c>
      <c r="W555" s="48">
        <f t="shared" ref="W555:W583" si="74">+D555</f>
        <v>172.91333333333338</v>
      </c>
      <c r="X555" s="48">
        <f t="shared" ref="X555:X583" si="75">+E555</f>
        <v>204.81083333333333</v>
      </c>
      <c r="Y555" s="48">
        <f t="shared" ref="Y555:Y583" si="76">+F555</f>
        <v>220.97883333333334</v>
      </c>
      <c r="Z555" s="48">
        <f t="shared" ref="Z555:Z583" si="77">+G555</f>
        <v>347.7833333333333</v>
      </c>
      <c r="AA555" s="48">
        <f t="shared" ref="AA555:AA583" si="78">+H555</f>
        <v>326.69416666666689</v>
      </c>
      <c r="AB555" s="48">
        <f t="shared" ref="AB555:AB583" si="79">+I555</f>
        <v>283.60483333333337</v>
      </c>
      <c r="AC555" s="48">
        <f t="shared" ref="AC555:AC583" si="80">+J555</f>
        <v>324.32249999999993</v>
      </c>
      <c r="AD555" s="48">
        <f t="shared" ref="AD555:AD583" si="81">+K555</f>
        <v>319.29666666666691</v>
      </c>
      <c r="AE555" s="48">
        <f t="shared" ref="AE555:AE583" si="82">+L555</f>
        <v>270.33</v>
      </c>
      <c r="AF555" s="48">
        <f t="shared" ref="AF555:AF583" si="83">+M555</f>
        <v>478.16166666666663</v>
      </c>
      <c r="AG555" s="48">
        <f t="shared" ref="AG555:AG583" si="84">+N555</f>
        <v>3457.2541666666675</v>
      </c>
      <c r="AH555" s="48">
        <f t="shared" ref="AH555:AH583" si="85">+O555</f>
        <v>396.22450000000009</v>
      </c>
      <c r="AI555" s="5">
        <f>+SUM(AH555)</f>
        <v>396.22450000000009</v>
      </c>
      <c r="AJ555" s="24">
        <f>+AI555/$AI$584</f>
        <v>0.25027682240098037</v>
      </c>
    </row>
    <row r="556" spans="1:36">
      <c r="A556" s="6" t="s">
        <v>231</v>
      </c>
      <c r="B556" s="5">
        <v>152.45550000000006</v>
      </c>
      <c r="C556" s="5">
        <v>198.46016666666674</v>
      </c>
      <c r="D556" s="5">
        <v>138.8448333333333</v>
      </c>
      <c r="E556" s="5">
        <v>38.199999999999996</v>
      </c>
      <c r="F556" s="5">
        <v>41</v>
      </c>
      <c r="G556" s="5">
        <v>27.116666666666667</v>
      </c>
      <c r="H556" s="5">
        <v>138.79700000000005</v>
      </c>
      <c r="I556" s="5">
        <v>140.54999999999998</v>
      </c>
      <c r="J556" s="5">
        <v>121.43583333333331</v>
      </c>
      <c r="K556" s="5">
        <v>334.44650000000001</v>
      </c>
      <c r="L556" s="5">
        <v>129.5745</v>
      </c>
      <c r="M556" s="5">
        <v>87.165833333333325</v>
      </c>
      <c r="N556" s="5">
        <v>1548.0468333333333</v>
      </c>
      <c r="O556" s="5">
        <v>203.22250000000005</v>
      </c>
      <c r="P556" s="5">
        <v>203.22250000000005</v>
      </c>
      <c r="T556" s="48" t="str">
        <f t="shared" ref="T556:T583" si="86">+A556</f>
        <v>AIR MEDICAL SERVICE</v>
      </c>
      <c r="U556" s="48">
        <f t="shared" si="72"/>
        <v>152.45550000000006</v>
      </c>
      <c r="V556" s="48">
        <f t="shared" si="73"/>
        <v>198.46016666666674</v>
      </c>
      <c r="W556" s="48">
        <f t="shared" si="74"/>
        <v>138.8448333333333</v>
      </c>
      <c r="X556" s="48">
        <f t="shared" si="75"/>
        <v>38.199999999999996</v>
      </c>
      <c r="Y556" s="48">
        <f t="shared" si="76"/>
        <v>41</v>
      </c>
      <c r="Z556" s="48">
        <f t="shared" si="77"/>
        <v>27.116666666666667</v>
      </c>
      <c r="AA556" s="48">
        <f t="shared" si="78"/>
        <v>138.79700000000005</v>
      </c>
      <c r="AB556" s="48">
        <f t="shared" si="79"/>
        <v>140.54999999999998</v>
      </c>
      <c r="AC556" s="48">
        <f t="shared" si="80"/>
        <v>121.43583333333331</v>
      </c>
      <c r="AD556" s="48">
        <f t="shared" si="81"/>
        <v>334.44650000000001</v>
      </c>
      <c r="AE556" s="48">
        <f t="shared" si="82"/>
        <v>129.5745</v>
      </c>
      <c r="AF556" s="48">
        <f t="shared" si="83"/>
        <v>87.165833333333325</v>
      </c>
      <c r="AG556" s="48">
        <f t="shared" si="84"/>
        <v>1548.0468333333333</v>
      </c>
      <c r="AH556" s="48">
        <f t="shared" si="85"/>
        <v>203.22250000000005</v>
      </c>
      <c r="AI556" s="5">
        <f t="shared" ref="AI556:AI583" si="87">+SUM(AH556)</f>
        <v>203.22250000000005</v>
      </c>
      <c r="AJ556" s="24">
        <f t="shared" ref="AJ556:AJ583" si="88">+AI556/$AI$584</f>
        <v>0.12836632146771146</v>
      </c>
    </row>
    <row r="557" spans="1:36">
      <c r="A557" s="6" t="s">
        <v>325</v>
      </c>
      <c r="B557" s="5">
        <v>512.97816666666665</v>
      </c>
      <c r="C557" s="5">
        <v>377.84216666666669</v>
      </c>
      <c r="D557" s="5">
        <v>506.60916666666674</v>
      </c>
      <c r="E557" s="5">
        <v>421.26900000000001</v>
      </c>
      <c r="F557" s="5">
        <v>326.1855000000001</v>
      </c>
      <c r="G557" s="5">
        <v>504.30783333333329</v>
      </c>
      <c r="H557" s="5">
        <v>333.74599999999998</v>
      </c>
      <c r="I557" s="5">
        <v>437.69399999999996</v>
      </c>
      <c r="J557" s="5">
        <v>234.32116666666664</v>
      </c>
      <c r="K557" s="5">
        <v>454.44833333333332</v>
      </c>
      <c r="L557" s="5">
        <v>174.67833333333334</v>
      </c>
      <c r="M557" s="5">
        <v>219.77383333333336</v>
      </c>
      <c r="N557" s="5">
        <v>4503.8535000000011</v>
      </c>
      <c r="O557" s="5">
        <v>184.6601666666667</v>
      </c>
      <c r="P557" s="5">
        <v>184.6601666666667</v>
      </c>
      <c r="T557" s="48" t="str">
        <f t="shared" si="86"/>
        <v>AMBULANCIAS AEREAS DE COLOMBIA LTDA</v>
      </c>
      <c r="U557" s="48">
        <f t="shared" si="72"/>
        <v>512.97816666666665</v>
      </c>
      <c r="V557" s="48">
        <f t="shared" si="73"/>
        <v>377.84216666666669</v>
      </c>
      <c r="W557" s="48">
        <f t="shared" si="74"/>
        <v>506.60916666666674</v>
      </c>
      <c r="X557" s="48">
        <f t="shared" si="75"/>
        <v>421.26900000000001</v>
      </c>
      <c r="Y557" s="48">
        <f t="shared" si="76"/>
        <v>326.1855000000001</v>
      </c>
      <c r="Z557" s="48">
        <f t="shared" si="77"/>
        <v>504.30783333333329</v>
      </c>
      <c r="AA557" s="48">
        <f t="shared" si="78"/>
        <v>333.74599999999998</v>
      </c>
      <c r="AB557" s="48">
        <f t="shared" si="79"/>
        <v>437.69399999999996</v>
      </c>
      <c r="AC557" s="48">
        <f t="shared" si="80"/>
        <v>234.32116666666664</v>
      </c>
      <c r="AD557" s="48">
        <f t="shared" si="81"/>
        <v>454.44833333333332</v>
      </c>
      <c r="AE557" s="48">
        <f t="shared" si="82"/>
        <v>174.67833333333334</v>
      </c>
      <c r="AF557" s="48">
        <f t="shared" si="83"/>
        <v>219.77383333333336</v>
      </c>
      <c r="AG557" s="48">
        <f t="shared" si="84"/>
        <v>4503.8535000000011</v>
      </c>
      <c r="AH557" s="48">
        <f t="shared" si="85"/>
        <v>184.6601666666667</v>
      </c>
      <c r="AI557" s="5">
        <f t="shared" si="87"/>
        <v>184.6601666666667</v>
      </c>
      <c r="AJ557" s="24">
        <f t="shared" si="88"/>
        <v>0.11664134786558825</v>
      </c>
    </row>
    <row r="558" spans="1:36">
      <c r="A558" s="6" t="s">
        <v>105</v>
      </c>
      <c r="B558" s="5">
        <v>96.677500000000009</v>
      </c>
      <c r="C558" s="5">
        <v>92.817499999999981</v>
      </c>
      <c r="D558" s="5">
        <v>87.673333333333332</v>
      </c>
      <c r="E558" s="5">
        <v>54.339999999999989</v>
      </c>
      <c r="F558" s="5">
        <v>104.18999999999997</v>
      </c>
      <c r="G558" s="5">
        <v>107.755</v>
      </c>
      <c r="H558" s="5">
        <v>151.27333333333331</v>
      </c>
      <c r="I558" s="5">
        <v>146.26333333333332</v>
      </c>
      <c r="J558" s="5">
        <v>156.054</v>
      </c>
      <c r="K558" s="5">
        <v>168.35833333333335</v>
      </c>
      <c r="L558" s="5">
        <v>140.69749999999999</v>
      </c>
      <c r="M558" s="5">
        <v>130.74083333333334</v>
      </c>
      <c r="N558" s="5">
        <v>1436.8406666666665</v>
      </c>
      <c r="O558" s="5">
        <v>131.155</v>
      </c>
      <c r="P558" s="5">
        <v>131.155</v>
      </c>
      <c r="T558" s="48" t="str">
        <f t="shared" si="86"/>
        <v>COLCHARTER LTDA.</v>
      </c>
      <c r="U558" s="48">
        <f t="shared" si="72"/>
        <v>96.677500000000009</v>
      </c>
      <c r="V558" s="48">
        <f t="shared" si="73"/>
        <v>92.817499999999981</v>
      </c>
      <c r="W558" s="48">
        <f t="shared" si="74"/>
        <v>87.673333333333332</v>
      </c>
      <c r="X558" s="48">
        <f t="shared" si="75"/>
        <v>54.339999999999989</v>
      </c>
      <c r="Y558" s="48">
        <f t="shared" si="76"/>
        <v>104.18999999999997</v>
      </c>
      <c r="Z558" s="48">
        <f t="shared" si="77"/>
        <v>107.755</v>
      </c>
      <c r="AA558" s="48">
        <f t="shared" si="78"/>
        <v>151.27333333333331</v>
      </c>
      <c r="AB558" s="48">
        <f t="shared" si="79"/>
        <v>146.26333333333332</v>
      </c>
      <c r="AC558" s="48">
        <f t="shared" si="80"/>
        <v>156.054</v>
      </c>
      <c r="AD558" s="48">
        <f t="shared" si="81"/>
        <v>168.35833333333335</v>
      </c>
      <c r="AE558" s="48">
        <f t="shared" si="82"/>
        <v>140.69749999999999</v>
      </c>
      <c r="AF558" s="48">
        <f t="shared" si="83"/>
        <v>130.74083333333334</v>
      </c>
      <c r="AG558" s="48">
        <f t="shared" si="84"/>
        <v>1436.8406666666665</v>
      </c>
      <c r="AH558" s="48">
        <f t="shared" si="85"/>
        <v>131.155</v>
      </c>
      <c r="AI558" s="5">
        <f t="shared" si="87"/>
        <v>131.155</v>
      </c>
      <c r="AJ558" s="24">
        <f t="shared" si="88"/>
        <v>8.2844590988191233E-2</v>
      </c>
    </row>
    <row r="559" spans="1:36">
      <c r="A559" s="6" t="s">
        <v>314</v>
      </c>
      <c r="B559" s="5">
        <v>46.236333333333341</v>
      </c>
      <c r="C559" s="5">
        <v>47.784166666666678</v>
      </c>
      <c r="D559" s="5">
        <v>29.416999999999998</v>
      </c>
      <c r="E559" s="5"/>
      <c r="F559" s="5">
        <v>54.271000000000001</v>
      </c>
      <c r="G559" s="5">
        <v>79.912000000000006</v>
      </c>
      <c r="H559" s="5"/>
      <c r="I559" s="5"/>
      <c r="J559" s="5">
        <v>26.666666666666668</v>
      </c>
      <c r="K559" s="5">
        <v>60.68516666666666</v>
      </c>
      <c r="L559" s="5">
        <v>77.996333333333354</v>
      </c>
      <c r="M559" s="5">
        <v>60.450999999999993</v>
      </c>
      <c r="N559" s="5">
        <v>483.41966666666667</v>
      </c>
      <c r="O559" s="5">
        <v>117.21666666666664</v>
      </c>
      <c r="P559" s="5">
        <v>117.21666666666664</v>
      </c>
      <c r="T559" s="48" t="str">
        <f t="shared" si="86"/>
        <v>SARPA S.A.S</v>
      </c>
      <c r="U559" s="48">
        <f t="shared" si="72"/>
        <v>46.236333333333341</v>
      </c>
      <c r="V559" s="48">
        <f t="shared" si="73"/>
        <v>47.784166666666678</v>
      </c>
      <c r="W559" s="48">
        <f t="shared" si="74"/>
        <v>29.416999999999998</v>
      </c>
      <c r="X559" s="48">
        <f t="shared" si="75"/>
        <v>0</v>
      </c>
      <c r="Y559" s="48">
        <f t="shared" si="76"/>
        <v>54.271000000000001</v>
      </c>
      <c r="Z559" s="48">
        <f t="shared" si="77"/>
        <v>79.912000000000006</v>
      </c>
      <c r="AA559" s="48">
        <f t="shared" si="78"/>
        <v>0</v>
      </c>
      <c r="AB559" s="48">
        <f t="shared" si="79"/>
        <v>0</v>
      </c>
      <c r="AC559" s="48">
        <f t="shared" si="80"/>
        <v>26.666666666666668</v>
      </c>
      <c r="AD559" s="48">
        <f t="shared" si="81"/>
        <v>60.68516666666666</v>
      </c>
      <c r="AE559" s="48">
        <f t="shared" si="82"/>
        <v>77.996333333333354</v>
      </c>
      <c r="AF559" s="48">
        <f t="shared" si="83"/>
        <v>60.450999999999993</v>
      </c>
      <c r="AG559" s="48">
        <f t="shared" si="84"/>
        <v>483.41966666666667</v>
      </c>
      <c r="AH559" s="48">
        <f t="shared" si="85"/>
        <v>117.21666666666664</v>
      </c>
      <c r="AI559" s="5">
        <f t="shared" si="87"/>
        <v>117.21666666666664</v>
      </c>
      <c r="AJ559" s="24">
        <f t="shared" si="88"/>
        <v>7.4040385856422905E-2</v>
      </c>
    </row>
    <row r="560" spans="1:36">
      <c r="A560" s="6" t="s">
        <v>86</v>
      </c>
      <c r="B560" s="5"/>
      <c r="C560" s="5">
        <v>28.004666666666665</v>
      </c>
      <c r="D560" s="5">
        <v>12.005500000000001</v>
      </c>
      <c r="E560" s="5">
        <v>8.2166666666666668</v>
      </c>
      <c r="F560" s="5">
        <v>21</v>
      </c>
      <c r="G560" s="5">
        <v>0</v>
      </c>
      <c r="H560" s="5"/>
      <c r="I560" s="5">
        <v>3.25</v>
      </c>
      <c r="J560" s="5">
        <v>32.802500000000002</v>
      </c>
      <c r="K560" s="5">
        <v>24.251666666666665</v>
      </c>
      <c r="L560" s="5">
        <v>31.748333333333335</v>
      </c>
      <c r="M560" s="5">
        <v>51.087499999999991</v>
      </c>
      <c r="N560" s="5">
        <v>212.36683333333332</v>
      </c>
      <c r="O560" s="5">
        <v>84.389166666666668</v>
      </c>
      <c r="P560" s="5">
        <v>84.389166666666668</v>
      </c>
      <c r="T560" s="48" t="str">
        <f t="shared" si="86"/>
        <v>QUERGEO SAS</v>
      </c>
      <c r="U560" s="48">
        <f t="shared" si="72"/>
        <v>0</v>
      </c>
      <c r="V560" s="48">
        <f t="shared" si="73"/>
        <v>28.004666666666665</v>
      </c>
      <c r="W560" s="48">
        <f t="shared" si="74"/>
        <v>12.005500000000001</v>
      </c>
      <c r="X560" s="48">
        <f t="shared" si="75"/>
        <v>8.2166666666666668</v>
      </c>
      <c r="Y560" s="48">
        <f t="shared" si="76"/>
        <v>21</v>
      </c>
      <c r="Z560" s="48">
        <f t="shared" si="77"/>
        <v>0</v>
      </c>
      <c r="AA560" s="48">
        <f t="shared" si="78"/>
        <v>0</v>
      </c>
      <c r="AB560" s="48">
        <f t="shared" si="79"/>
        <v>3.25</v>
      </c>
      <c r="AC560" s="48">
        <f t="shared" si="80"/>
        <v>32.802500000000002</v>
      </c>
      <c r="AD560" s="48">
        <f t="shared" si="81"/>
        <v>24.251666666666665</v>
      </c>
      <c r="AE560" s="48">
        <f t="shared" si="82"/>
        <v>31.748333333333335</v>
      </c>
      <c r="AF560" s="48">
        <f t="shared" si="83"/>
        <v>51.087499999999991</v>
      </c>
      <c r="AG560" s="48">
        <f t="shared" si="84"/>
        <v>212.36683333333332</v>
      </c>
      <c r="AH560" s="48">
        <f t="shared" si="85"/>
        <v>84.389166666666668</v>
      </c>
      <c r="AI560" s="5">
        <f t="shared" si="87"/>
        <v>84.389166666666668</v>
      </c>
      <c r="AJ560" s="24">
        <f t="shared" si="88"/>
        <v>5.3304761513737954E-2</v>
      </c>
    </row>
    <row r="561" spans="1:36">
      <c r="A561" s="6" t="s">
        <v>152</v>
      </c>
      <c r="B561" s="5">
        <v>39.15</v>
      </c>
      <c r="C561" s="5">
        <v>87.944999999999993</v>
      </c>
      <c r="D561" s="5">
        <v>65.090833333333322</v>
      </c>
      <c r="E561" s="5">
        <v>42.854999999999997</v>
      </c>
      <c r="F561" s="5">
        <v>42.1</v>
      </c>
      <c r="G561" s="5">
        <v>25.1</v>
      </c>
      <c r="H561" s="5">
        <v>11.25</v>
      </c>
      <c r="I561" s="5">
        <v>60.152500000000003</v>
      </c>
      <c r="J561" s="5">
        <v>72.006666666666661</v>
      </c>
      <c r="K561" s="5">
        <v>121.32916666666665</v>
      </c>
      <c r="L561" s="5">
        <v>66.393333333333345</v>
      </c>
      <c r="M561" s="5">
        <v>84.041666666666671</v>
      </c>
      <c r="N561" s="5">
        <v>717.41416666666657</v>
      </c>
      <c r="O561" s="5">
        <v>75.091666666666669</v>
      </c>
      <c r="P561" s="5">
        <v>75.091666666666669</v>
      </c>
      <c r="T561" s="48" t="str">
        <f t="shared" si="86"/>
        <v>ISATECH CORPORATION S A S</v>
      </c>
      <c r="U561" s="48">
        <f t="shared" si="72"/>
        <v>39.15</v>
      </c>
      <c r="V561" s="48">
        <f t="shared" si="73"/>
        <v>87.944999999999993</v>
      </c>
      <c r="W561" s="48">
        <f t="shared" si="74"/>
        <v>65.090833333333322</v>
      </c>
      <c r="X561" s="48">
        <f t="shared" si="75"/>
        <v>42.854999999999997</v>
      </c>
      <c r="Y561" s="48">
        <f t="shared" si="76"/>
        <v>42.1</v>
      </c>
      <c r="Z561" s="48">
        <f t="shared" si="77"/>
        <v>25.1</v>
      </c>
      <c r="AA561" s="48">
        <f t="shared" si="78"/>
        <v>11.25</v>
      </c>
      <c r="AB561" s="48">
        <f t="shared" si="79"/>
        <v>60.152500000000003</v>
      </c>
      <c r="AC561" s="48">
        <f t="shared" si="80"/>
        <v>72.006666666666661</v>
      </c>
      <c r="AD561" s="48">
        <f t="shared" si="81"/>
        <v>121.32916666666665</v>
      </c>
      <c r="AE561" s="48">
        <f t="shared" si="82"/>
        <v>66.393333333333345</v>
      </c>
      <c r="AF561" s="48">
        <f t="shared" si="83"/>
        <v>84.041666666666671</v>
      </c>
      <c r="AG561" s="48">
        <f t="shared" si="84"/>
        <v>717.41416666666657</v>
      </c>
      <c r="AH561" s="48">
        <f t="shared" si="85"/>
        <v>75.091666666666669</v>
      </c>
      <c r="AI561" s="5">
        <f t="shared" si="87"/>
        <v>75.091666666666669</v>
      </c>
      <c r="AJ561" s="24">
        <f t="shared" si="88"/>
        <v>4.7431957696020689E-2</v>
      </c>
    </row>
    <row r="562" spans="1:36">
      <c r="A562" s="6" t="s">
        <v>660</v>
      </c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>
        <v>58.369166666666665</v>
      </c>
      <c r="P562" s="5">
        <v>58.369166666666665</v>
      </c>
      <c r="T562" s="48" t="str">
        <f t="shared" si="86"/>
        <v xml:space="preserve">GEOLatam  SAS </v>
      </c>
      <c r="U562" s="48">
        <f t="shared" si="72"/>
        <v>0</v>
      </c>
      <c r="V562" s="48">
        <f t="shared" si="73"/>
        <v>0</v>
      </c>
      <c r="W562" s="48">
        <f t="shared" si="74"/>
        <v>0</v>
      </c>
      <c r="X562" s="48">
        <f t="shared" si="75"/>
        <v>0</v>
      </c>
      <c r="Y562" s="48">
        <f t="shared" si="76"/>
        <v>0</v>
      </c>
      <c r="Z562" s="48">
        <f t="shared" si="77"/>
        <v>0</v>
      </c>
      <c r="AA562" s="48">
        <f t="shared" si="78"/>
        <v>0</v>
      </c>
      <c r="AB562" s="48">
        <f t="shared" si="79"/>
        <v>0</v>
      </c>
      <c r="AC562" s="48">
        <f t="shared" si="80"/>
        <v>0</v>
      </c>
      <c r="AD562" s="48">
        <f t="shared" si="81"/>
        <v>0</v>
      </c>
      <c r="AE562" s="48">
        <f t="shared" si="82"/>
        <v>0</v>
      </c>
      <c r="AF562" s="48">
        <f t="shared" si="83"/>
        <v>0</v>
      </c>
      <c r="AG562" s="48">
        <f t="shared" si="84"/>
        <v>0</v>
      </c>
      <c r="AH562" s="48">
        <f t="shared" si="85"/>
        <v>58.369166666666665</v>
      </c>
      <c r="AI562" s="5">
        <f t="shared" si="87"/>
        <v>58.369166666666665</v>
      </c>
      <c r="AJ562" s="24">
        <f t="shared" si="88"/>
        <v>3.6869122327182077E-2</v>
      </c>
    </row>
    <row r="563" spans="1:36">
      <c r="A563" s="6" t="s">
        <v>356</v>
      </c>
      <c r="B563" s="5"/>
      <c r="C563" s="5">
        <v>1.8333333333333335</v>
      </c>
      <c r="D563" s="5"/>
      <c r="E563" s="5">
        <v>10.001333333333333</v>
      </c>
      <c r="F563" s="5">
        <v>7.2166666666666668</v>
      </c>
      <c r="G563" s="5">
        <v>1.7833333333333334</v>
      </c>
      <c r="H563" s="5">
        <v>1.9166666666666667</v>
      </c>
      <c r="I563" s="5">
        <v>1.95</v>
      </c>
      <c r="J563" s="5">
        <v>7.0666666666666664</v>
      </c>
      <c r="K563" s="5">
        <v>74.093166666666662</v>
      </c>
      <c r="L563" s="5">
        <v>101.27766666666666</v>
      </c>
      <c r="M563" s="5">
        <v>118.26716666666667</v>
      </c>
      <c r="N563" s="5">
        <v>325.40599999999995</v>
      </c>
      <c r="O563" s="5">
        <v>52.726000000000006</v>
      </c>
      <c r="P563" s="5">
        <v>52.726000000000006</v>
      </c>
      <c r="T563" s="48" t="str">
        <f t="shared" si="86"/>
        <v>XMPC</v>
      </c>
      <c r="U563" s="48">
        <f t="shared" si="72"/>
        <v>0</v>
      </c>
      <c r="V563" s="48">
        <f t="shared" si="73"/>
        <v>1.8333333333333335</v>
      </c>
      <c r="W563" s="48">
        <f t="shared" si="74"/>
        <v>0</v>
      </c>
      <c r="X563" s="48">
        <f t="shared" si="75"/>
        <v>10.001333333333333</v>
      </c>
      <c r="Y563" s="48">
        <f t="shared" si="76"/>
        <v>7.2166666666666668</v>
      </c>
      <c r="Z563" s="48">
        <f t="shared" si="77"/>
        <v>1.7833333333333334</v>
      </c>
      <c r="AA563" s="48">
        <f t="shared" si="78"/>
        <v>1.9166666666666667</v>
      </c>
      <c r="AB563" s="48">
        <f t="shared" si="79"/>
        <v>1.95</v>
      </c>
      <c r="AC563" s="48">
        <f t="shared" si="80"/>
        <v>7.0666666666666664</v>
      </c>
      <c r="AD563" s="48">
        <f t="shared" si="81"/>
        <v>74.093166666666662</v>
      </c>
      <c r="AE563" s="48">
        <f t="shared" si="82"/>
        <v>101.27766666666666</v>
      </c>
      <c r="AF563" s="48">
        <f t="shared" si="83"/>
        <v>118.26716666666667</v>
      </c>
      <c r="AG563" s="48">
        <f t="shared" si="84"/>
        <v>325.40599999999995</v>
      </c>
      <c r="AH563" s="48">
        <f t="shared" si="85"/>
        <v>52.726000000000006</v>
      </c>
      <c r="AI563" s="5">
        <f t="shared" si="87"/>
        <v>52.726000000000006</v>
      </c>
      <c r="AJ563" s="24">
        <f t="shared" si="88"/>
        <v>3.3304593072649699E-2</v>
      </c>
    </row>
    <row r="564" spans="1:36">
      <c r="A564" s="6" t="s">
        <v>15</v>
      </c>
      <c r="B564" s="5">
        <v>36.74</v>
      </c>
      <c r="C564" s="5">
        <v>74.706666666666663</v>
      </c>
      <c r="D564" s="5">
        <v>66.325000000000003</v>
      </c>
      <c r="E564" s="5">
        <v>42.866666666666667</v>
      </c>
      <c r="F564" s="5">
        <v>21.084999999999997</v>
      </c>
      <c r="G564" s="5">
        <v>64.333333333333329</v>
      </c>
      <c r="H564" s="5">
        <v>127.79249999999999</v>
      </c>
      <c r="I564" s="5">
        <v>45.309166666666663</v>
      </c>
      <c r="J564" s="5">
        <v>36.868333333333332</v>
      </c>
      <c r="K564" s="5">
        <v>44.853333333333332</v>
      </c>
      <c r="L564" s="5">
        <v>21.842666666666663</v>
      </c>
      <c r="M564" s="5">
        <v>42.599999999999994</v>
      </c>
      <c r="N564" s="5">
        <v>625.32266666666669</v>
      </c>
      <c r="O564" s="5">
        <v>43.533333333333339</v>
      </c>
      <c r="P564" s="5">
        <v>43.533333333333339</v>
      </c>
      <c r="T564" s="48" t="str">
        <f t="shared" si="86"/>
        <v>AEROESTUDIOS</v>
      </c>
      <c r="U564" s="48">
        <f t="shared" si="72"/>
        <v>36.74</v>
      </c>
      <c r="V564" s="48">
        <f t="shared" si="73"/>
        <v>74.706666666666663</v>
      </c>
      <c r="W564" s="48">
        <f t="shared" si="74"/>
        <v>66.325000000000003</v>
      </c>
      <c r="X564" s="48">
        <f t="shared" si="75"/>
        <v>42.866666666666667</v>
      </c>
      <c r="Y564" s="48">
        <f t="shared" si="76"/>
        <v>21.084999999999997</v>
      </c>
      <c r="Z564" s="48">
        <f t="shared" si="77"/>
        <v>64.333333333333329</v>
      </c>
      <c r="AA564" s="48">
        <f t="shared" si="78"/>
        <v>127.79249999999999</v>
      </c>
      <c r="AB564" s="48">
        <f t="shared" si="79"/>
        <v>45.309166666666663</v>
      </c>
      <c r="AC564" s="48">
        <f t="shared" si="80"/>
        <v>36.868333333333332</v>
      </c>
      <c r="AD564" s="48">
        <f t="shared" si="81"/>
        <v>44.853333333333332</v>
      </c>
      <c r="AE564" s="48">
        <f t="shared" si="82"/>
        <v>21.842666666666663</v>
      </c>
      <c r="AF564" s="48">
        <f t="shared" si="83"/>
        <v>42.599999999999994</v>
      </c>
      <c r="AG564" s="48">
        <f t="shared" si="84"/>
        <v>625.32266666666669</v>
      </c>
      <c r="AH564" s="48">
        <f t="shared" si="85"/>
        <v>43.533333333333339</v>
      </c>
      <c r="AI564" s="5">
        <f t="shared" si="87"/>
        <v>43.533333333333339</v>
      </c>
      <c r="AJ564" s="24">
        <f t="shared" si="88"/>
        <v>2.7498007657752978E-2</v>
      </c>
    </row>
    <row r="565" spans="1:36">
      <c r="A565" s="6" t="s">
        <v>345</v>
      </c>
      <c r="B565" s="5">
        <v>65.649999999999991</v>
      </c>
      <c r="C565" s="5">
        <v>52.454166666666666</v>
      </c>
      <c r="D565" s="5">
        <v>51.635833333333338</v>
      </c>
      <c r="E565" s="5">
        <v>39.18333333333333</v>
      </c>
      <c r="F565" s="5">
        <v>21.55</v>
      </c>
      <c r="G565" s="5">
        <v>16.783333333333335</v>
      </c>
      <c r="H565" s="5">
        <v>41.786666666666669</v>
      </c>
      <c r="I565" s="5">
        <v>49.622500000000002</v>
      </c>
      <c r="J565" s="5">
        <v>39.75</v>
      </c>
      <c r="K565" s="5">
        <v>25.949999999999996</v>
      </c>
      <c r="L565" s="5">
        <v>37.699999999999996</v>
      </c>
      <c r="M565" s="5">
        <v>61.483333333333341</v>
      </c>
      <c r="N565" s="5">
        <v>503.54916666666668</v>
      </c>
      <c r="O565" s="5">
        <v>40.906666666666666</v>
      </c>
      <c r="P565" s="5">
        <v>40.906666666666666</v>
      </c>
      <c r="T565" s="48" t="str">
        <f t="shared" si="86"/>
        <v>SOLAIR S.A.S</v>
      </c>
      <c r="U565" s="48">
        <f t="shared" si="72"/>
        <v>65.649999999999991</v>
      </c>
      <c r="V565" s="48">
        <f t="shared" si="73"/>
        <v>52.454166666666666</v>
      </c>
      <c r="W565" s="48">
        <f t="shared" si="74"/>
        <v>51.635833333333338</v>
      </c>
      <c r="X565" s="48">
        <f t="shared" si="75"/>
        <v>39.18333333333333</v>
      </c>
      <c r="Y565" s="48">
        <f t="shared" si="76"/>
        <v>21.55</v>
      </c>
      <c r="Z565" s="48">
        <f t="shared" si="77"/>
        <v>16.783333333333335</v>
      </c>
      <c r="AA565" s="48">
        <f t="shared" si="78"/>
        <v>41.786666666666669</v>
      </c>
      <c r="AB565" s="48">
        <f t="shared" si="79"/>
        <v>49.622500000000002</v>
      </c>
      <c r="AC565" s="48">
        <f t="shared" si="80"/>
        <v>39.75</v>
      </c>
      <c r="AD565" s="48">
        <f t="shared" si="81"/>
        <v>25.949999999999996</v>
      </c>
      <c r="AE565" s="48">
        <f t="shared" si="82"/>
        <v>37.699999999999996</v>
      </c>
      <c r="AF565" s="48">
        <f t="shared" si="83"/>
        <v>61.483333333333341</v>
      </c>
      <c r="AG565" s="48">
        <f t="shared" si="84"/>
        <v>503.54916666666668</v>
      </c>
      <c r="AH565" s="48">
        <f t="shared" si="85"/>
        <v>40.906666666666666</v>
      </c>
      <c r="AI565" s="5">
        <f t="shared" si="87"/>
        <v>40.906666666666666</v>
      </c>
      <c r="AJ565" s="24">
        <f t="shared" si="88"/>
        <v>2.5838862938433731E-2</v>
      </c>
    </row>
    <row r="566" spans="1:36">
      <c r="A566" s="6" t="s">
        <v>378</v>
      </c>
      <c r="B566" s="5">
        <v>40.25</v>
      </c>
      <c r="C566" s="5">
        <v>63.822500000000005</v>
      </c>
      <c r="D566" s="5">
        <v>61.775000000000006</v>
      </c>
      <c r="E566" s="5">
        <v>56.277499999999996</v>
      </c>
      <c r="F566" s="5">
        <v>49.393333333333331</v>
      </c>
      <c r="G566" s="5">
        <v>57.208333333333336</v>
      </c>
      <c r="H566" s="5">
        <v>55.696666666666665</v>
      </c>
      <c r="I566" s="5">
        <v>32.275833333333338</v>
      </c>
      <c r="J566" s="5">
        <v>30.183333333333334</v>
      </c>
      <c r="K566" s="5">
        <v>36.866666666666674</v>
      </c>
      <c r="L566" s="5">
        <v>28.066666666666663</v>
      </c>
      <c r="M566" s="5">
        <v>2.0333333333333332</v>
      </c>
      <c r="N566" s="5">
        <v>513.84916666666663</v>
      </c>
      <c r="O566" s="5">
        <v>39.835833333333333</v>
      </c>
      <c r="P566" s="5">
        <v>39.835833333333333</v>
      </c>
      <c r="T566" s="48" t="str">
        <f t="shared" si="86"/>
        <v>AEROESTAR</v>
      </c>
      <c r="U566" s="48">
        <f t="shared" si="72"/>
        <v>40.25</v>
      </c>
      <c r="V566" s="48">
        <f t="shared" si="73"/>
        <v>63.822500000000005</v>
      </c>
      <c r="W566" s="48">
        <f t="shared" si="74"/>
        <v>61.775000000000006</v>
      </c>
      <c r="X566" s="48">
        <f t="shared" si="75"/>
        <v>56.277499999999996</v>
      </c>
      <c r="Y566" s="48">
        <f t="shared" si="76"/>
        <v>49.393333333333331</v>
      </c>
      <c r="Z566" s="48">
        <f t="shared" si="77"/>
        <v>57.208333333333336</v>
      </c>
      <c r="AA566" s="48">
        <f t="shared" si="78"/>
        <v>55.696666666666665</v>
      </c>
      <c r="AB566" s="48">
        <f t="shared" si="79"/>
        <v>32.275833333333338</v>
      </c>
      <c r="AC566" s="48">
        <f t="shared" si="80"/>
        <v>30.183333333333334</v>
      </c>
      <c r="AD566" s="48">
        <f t="shared" si="81"/>
        <v>36.866666666666674</v>
      </c>
      <c r="AE566" s="48">
        <f t="shared" si="82"/>
        <v>28.066666666666663</v>
      </c>
      <c r="AF566" s="48">
        <f t="shared" si="83"/>
        <v>2.0333333333333332</v>
      </c>
      <c r="AG566" s="48">
        <f t="shared" si="84"/>
        <v>513.84916666666663</v>
      </c>
      <c r="AH566" s="48">
        <f t="shared" si="85"/>
        <v>39.835833333333333</v>
      </c>
      <c r="AI566" s="5">
        <f t="shared" si="87"/>
        <v>39.835833333333333</v>
      </c>
      <c r="AJ566" s="24">
        <f t="shared" si="88"/>
        <v>2.5162466693406691E-2</v>
      </c>
    </row>
    <row r="567" spans="1:36">
      <c r="A567" s="6" t="s">
        <v>255</v>
      </c>
      <c r="B567" s="5">
        <v>12.5</v>
      </c>
      <c r="C567" s="5">
        <v>29.091666666666669</v>
      </c>
      <c r="D567" s="5">
        <v>29.183333333333334</v>
      </c>
      <c r="E567" s="5">
        <v>20.866666666666667</v>
      </c>
      <c r="F567" s="5">
        <v>27.633333333333333</v>
      </c>
      <c r="G567" s="5">
        <v>29.057500000000001</v>
      </c>
      <c r="H567" s="5">
        <v>38.535833333333336</v>
      </c>
      <c r="I567" s="5">
        <v>36.93333333333333</v>
      </c>
      <c r="J567" s="5">
        <v>20.100000000000001</v>
      </c>
      <c r="K567" s="5">
        <v>28.852500000000003</v>
      </c>
      <c r="L567" s="5">
        <v>7.4666666666666668</v>
      </c>
      <c r="M567" s="5">
        <v>22.803333333333331</v>
      </c>
      <c r="N567" s="5">
        <v>303.02416666666664</v>
      </c>
      <c r="O567" s="5">
        <v>31.256666666666661</v>
      </c>
      <c r="P567" s="5">
        <v>31.256666666666661</v>
      </c>
      <c r="T567" s="48" t="str">
        <f t="shared" si="86"/>
        <v>AVIOCESAR</v>
      </c>
      <c r="U567" s="48">
        <f t="shared" si="72"/>
        <v>12.5</v>
      </c>
      <c r="V567" s="48">
        <f t="shared" si="73"/>
        <v>29.091666666666669</v>
      </c>
      <c r="W567" s="48">
        <f t="shared" si="74"/>
        <v>29.183333333333334</v>
      </c>
      <c r="X567" s="48">
        <f t="shared" si="75"/>
        <v>20.866666666666667</v>
      </c>
      <c r="Y567" s="48">
        <f t="shared" si="76"/>
        <v>27.633333333333333</v>
      </c>
      <c r="Z567" s="48">
        <f t="shared" si="77"/>
        <v>29.057500000000001</v>
      </c>
      <c r="AA567" s="48">
        <f t="shared" si="78"/>
        <v>38.535833333333336</v>
      </c>
      <c r="AB567" s="48">
        <f t="shared" si="79"/>
        <v>36.93333333333333</v>
      </c>
      <c r="AC567" s="48">
        <f t="shared" si="80"/>
        <v>20.100000000000001</v>
      </c>
      <c r="AD567" s="48">
        <f t="shared" si="81"/>
        <v>28.852500000000003</v>
      </c>
      <c r="AE567" s="48">
        <f t="shared" si="82"/>
        <v>7.4666666666666668</v>
      </c>
      <c r="AF567" s="48">
        <f t="shared" si="83"/>
        <v>22.803333333333331</v>
      </c>
      <c r="AG567" s="48">
        <f t="shared" si="84"/>
        <v>303.02416666666664</v>
      </c>
      <c r="AH567" s="48">
        <f t="shared" si="85"/>
        <v>31.256666666666661</v>
      </c>
      <c r="AI567" s="5">
        <f t="shared" si="87"/>
        <v>31.256666666666661</v>
      </c>
      <c r="AJ567" s="24">
        <f t="shared" si="88"/>
        <v>1.9743401057178377E-2</v>
      </c>
    </row>
    <row r="568" spans="1:36">
      <c r="A568" s="6" t="s">
        <v>229</v>
      </c>
      <c r="B568" s="5"/>
      <c r="C568" s="5">
        <v>9.5500000000000007</v>
      </c>
      <c r="D568" s="5">
        <v>8.75</v>
      </c>
      <c r="E568" s="5"/>
      <c r="F568" s="5"/>
      <c r="G568" s="5"/>
      <c r="H568" s="5">
        <v>12.258833333333333</v>
      </c>
      <c r="I568" s="5">
        <v>12.7</v>
      </c>
      <c r="J568" s="5">
        <v>5.9</v>
      </c>
      <c r="K568" s="5">
        <v>22.455166666666663</v>
      </c>
      <c r="L568" s="5">
        <v>61.031333333333343</v>
      </c>
      <c r="M568" s="5">
        <v>62.689333333333337</v>
      </c>
      <c r="N568" s="5">
        <v>195.33466666666666</v>
      </c>
      <c r="O568" s="5">
        <v>25.022333333333332</v>
      </c>
      <c r="P568" s="5">
        <v>25.022333333333332</v>
      </c>
      <c r="T568" s="48" t="str">
        <f t="shared" si="86"/>
        <v>FOTO RUDOLF</v>
      </c>
      <c r="U568" s="48">
        <f t="shared" si="72"/>
        <v>0</v>
      </c>
      <c r="V568" s="48">
        <f t="shared" si="73"/>
        <v>9.5500000000000007</v>
      </c>
      <c r="W568" s="48">
        <f t="shared" si="74"/>
        <v>8.75</v>
      </c>
      <c r="X568" s="48">
        <f t="shared" si="75"/>
        <v>0</v>
      </c>
      <c r="Y568" s="48">
        <f t="shared" si="76"/>
        <v>0</v>
      </c>
      <c r="Z568" s="48">
        <f t="shared" si="77"/>
        <v>0</v>
      </c>
      <c r="AA568" s="48">
        <f t="shared" si="78"/>
        <v>12.258833333333333</v>
      </c>
      <c r="AB568" s="48">
        <f t="shared" si="79"/>
        <v>12.7</v>
      </c>
      <c r="AC568" s="48">
        <f t="shared" si="80"/>
        <v>5.9</v>
      </c>
      <c r="AD568" s="48">
        <f t="shared" si="81"/>
        <v>22.455166666666663</v>
      </c>
      <c r="AE568" s="48">
        <f t="shared" si="82"/>
        <v>61.031333333333343</v>
      </c>
      <c r="AF568" s="48">
        <f t="shared" si="83"/>
        <v>62.689333333333337</v>
      </c>
      <c r="AG568" s="48">
        <f t="shared" si="84"/>
        <v>195.33466666666666</v>
      </c>
      <c r="AH568" s="48">
        <f t="shared" si="85"/>
        <v>25.022333333333332</v>
      </c>
      <c r="AI568" s="5">
        <f t="shared" si="87"/>
        <v>25.022333333333332</v>
      </c>
      <c r="AJ568" s="24">
        <f t="shared" si="88"/>
        <v>1.5805458965119007E-2</v>
      </c>
    </row>
    <row r="569" spans="1:36">
      <c r="A569" s="6" t="s">
        <v>370</v>
      </c>
      <c r="B569" s="5">
        <v>90.94250000000001</v>
      </c>
      <c r="C569" s="5">
        <v>74.8</v>
      </c>
      <c r="D569" s="5">
        <v>73.772499999999994</v>
      </c>
      <c r="E569" s="5">
        <v>89.818333333333328</v>
      </c>
      <c r="F569" s="5">
        <v>55.95</v>
      </c>
      <c r="G569" s="5">
        <v>95.906666666666652</v>
      </c>
      <c r="H569" s="5">
        <v>90.433333333333323</v>
      </c>
      <c r="I569" s="5">
        <v>73.595833333333331</v>
      </c>
      <c r="J569" s="5">
        <v>51.288333333333327</v>
      </c>
      <c r="K569" s="5">
        <v>69.099999999999994</v>
      </c>
      <c r="L569" s="5">
        <v>66.554166666666674</v>
      </c>
      <c r="M569" s="5">
        <v>67.57416666666667</v>
      </c>
      <c r="N569" s="5">
        <v>899.73583333333318</v>
      </c>
      <c r="O569" s="5">
        <v>22.150000000000002</v>
      </c>
      <c r="P569" s="5">
        <v>22.150000000000002</v>
      </c>
      <c r="T569" s="48" t="str">
        <f t="shared" si="86"/>
        <v>AEROMAS SAS</v>
      </c>
      <c r="U569" s="48">
        <f t="shared" si="72"/>
        <v>90.94250000000001</v>
      </c>
      <c r="V569" s="48">
        <f t="shared" si="73"/>
        <v>74.8</v>
      </c>
      <c r="W569" s="48">
        <f t="shared" si="74"/>
        <v>73.772499999999994</v>
      </c>
      <c r="X569" s="48">
        <f t="shared" si="75"/>
        <v>89.818333333333328</v>
      </c>
      <c r="Y569" s="48">
        <f t="shared" si="76"/>
        <v>55.95</v>
      </c>
      <c r="Z569" s="48">
        <f t="shared" si="77"/>
        <v>95.906666666666652</v>
      </c>
      <c r="AA569" s="48">
        <f t="shared" si="78"/>
        <v>90.433333333333323</v>
      </c>
      <c r="AB569" s="48">
        <f t="shared" si="79"/>
        <v>73.595833333333331</v>
      </c>
      <c r="AC569" s="48">
        <f t="shared" si="80"/>
        <v>51.288333333333327</v>
      </c>
      <c r="AD569" s="48">
        <f t="shared" si="81"/>
        <v>69.099999999999994</v>
      </c>
      <c r="AE569" s="48">
        <f t="shared" si="82"/>
        <v>66.554166666666674</v>
      </c>
      <c r="AF569" s="48">
        <f t="shared" si="83"/>
        <v>67.57416666666667</v>
      </c>
      <c r="AG569" s="48">
        <f t="shared" si="84"/>
        <v>899.73583333333318</v>
      </c>
      <c r="AH569" s="48">
        <f t="shared" si="85"/>
        <v>22.150000000000002</v>
      </c>
      <c r="AI569" s="5">
        <f t="shared" si="87"/>
        <v>22.150000000000002</v>
      </c>
      <c r="AJ569" s="24">
        <f t="shared" si="88"/>
        <v>1.3991137893244146E-2</v>
      </c>
    </row>
    <row r="570" spans="1:36">
      <c r="A570" s="6" t="s">
        <v>277</v>
      </c>
      <c r="B570" s="5">
        <v>146.82199999999997</v>
      </c>
      <c r="C570" s="5">
        <v>70.754999999999981</v>
      </c>
      <c r="D570" s="5">
        <v>33.200999999999993</v>
      </c>
      <c r="E570" s="5"/>
      <c r="F570" s="5">
        <v>50.459000000000003</v>
      </c>
      <c r="G570" s="5">
        <v>81.805999999999983</v>
      </c>
      <c r="H570" s="5">
        <v>24.908999999999999</v>
      </c>
      <c r="I570" s="5">
        <v>30.013999999999999</v>
      </c>
      <c r="J570" s="5">
        <v>23.708999999999996</v>
      </c>
      <c r="K570" s="5">
        <v>18.837333333333333</v>
      </c>
      <c r="L570" s="5">
        <v>18.25</v>
      </c>
      <c r="M570" s="5">
        <v>55.203999999999994</v>
      </c>
      <c r="N570" s="5">
        <v>553.9663333333333</v>
      </c>
      <c r="O570" s="5">
        <v>18.001999999999999</v>
      </c>
      <c r="P570" s="5">
        <v>18.001999999999999</v>
      </c>
      <c r="T570" s="48" t="str">
        <f t="shared" si="86"/>
        <v>SADI S.A.S</v>
      </c>
      <c r="U570" s="48">
        <f t="shared" si="72"/>
        <v>146.82199999999997</v>
      </c>
      <c r="V570" s="48">
        <f t="shared" si="73"/>
        <v>70.754999999999981</v>
      </c>
      <c r="W570" s="48">
        <f t="shared" si="74"/>
        <v>33.200999999999993</v>
      </c>
      <c r="X570" s="48">
        <f t="shared" si="75"/>
        <v>0</v>
      </c>
      <c r="Y570" s="48">
        <f t="shared" si="76"/>
        <v>50.459000000000003</v>
      </c>
      <c r="Z570" s="48">
        <f t="shared" si="77"/>
        <v>81.805999999999983</v>
      </c>
      <c r="AA570" s="48">
        <f t="shared" si="78"/>
        <v>24.908999999999999</v>
      </c>
      <c r="AB570" s="48">
        <f t="shared" si="79"/>
        <v>30.013999999999999</v>
      </c>
      <c r="AC570" s="48">
        <f t="shared" si="80"/>
        <v>23.708999999999996</v>
      </c>
      <c r="AD570" s="48">
        <f t="shared" si="81"/>
        <v>18.837333333333333</v>
      </c>
      <c r="AE570" s="48">
        <f t="shared" si="82"/>
        <v>18.25</v>
      </c>
      <c r="AF570" s="48">
        <f t="shared" si="83"/>
        <v>55.203999999999994</v>
      </c>
      <c r="AG570" s="48">
        <f t="shared" si="84"/>
        <v>553.9663333333333</v>
      </c>
      <c r="AH570" s="48">
        <f t="shared" si="85"/>
        <v>18.001999999999999</v>
      </c>
      <c r="AI570" s="5">
        <f t="shared" si="87"/>
        <v>18.001999999999999</v>
      </c>
      <c r="AJ570" s="24">
        <f t="shared" si="88"/>
        <v>1.1371036765425781E-2</v>
      </c>
    </row>
    <row r="571" spans="1:36">
      <c r="A571" s="6" t="s">
        <v>225</v>
      </c>
      <c r="B571" s="5"/>
      <c r="C571" s="5"/>
      <c r="D571" s="5"/>
      <c r="E571" s="5"/>
      <c r="F571" s="5">
        <v>14.1</v>
      </c>
      <c r="G571" s="5">
        <v>15.123333333333333</v>
      </c>
      <c r="H571" s="5">
        <v>5.1166666666666671</v>
      </c>
      <c r="I571" s="5">
        <v>16.166666666666664</v>
      </c>
      <c r="J571" s="5">
        <v>8.0833333333333339</v>
      </c>
      <c r="K571" s="5"/>
      <c r="L571" s="5">
        <v>10.183333333333335</v>
      </c>
      <c r="M571" s="5">
        <v>14.149999999999999</v>
      </c>
      <c r="N571" s="5">
        <v>82.923333333333346</v>
      </c>
      <c r="O571" s="5">
        <v>17.2</v>
      </c>
      <c r="P571" s="5">
        <v>17.2</v>
      </c>
      <c r="T571" s="48" t="str">
        <f t="shared" si="86"/>
        <v>FUNDACION PATRULLA AEREA DEL CHOCO</v>
      </c>
      <c r="U571" s="48">
        <f t="shared" si="72"/>
        <v>0</v>
      </c>
      <c r="V571" s="48">
        <f t="shared" si="73"/>
        <v>0</v>
      </c>
      <c r="W571" s="48">
        <f t="shared" si="74"/>
        <v>0</v>
      </c>
      <c r="X571" s="48">
        <f t="shared" si="75"/>
        <v>0</v>
      </c>
      <c r="Y571" s="48">
        <f t="shared" si="76"/>
        <v>14.1</v>
      </c>
      <c r="Z571" s="48">
        <f t="shared" si="77"/>
        <v>15.123333333333333</v>
      </c>
      <c r="AA571" s="48">
        <f t="shared" si="78"/>
        <v>5.1166666666666671</v>
      </c>
      <c r="AB571" s="48">
        <f t="shared" si="79"/>
        <v>16.166666666666664</v>
      </c>
      <c r="AC571" s="48">
        <f t="shared" si="80"/>
        <v>8.0833333333333339</v>
      </c>
      <c r="AD571" s="48">
        <f t="shared" si="81"/>
        <v>0</v>
      </c>
      <c r="AE571" s="48">
        <f t="shared" si="82"/>
        <v>10.183333333333335</v>
      </c>
      <c r="AF571" s="48">
        <f t="shared" si="83"/>
        <v>14.149999999999999</v>
      </c>
      <c r="AG571" s="48">
        <f t="shared" si="84"/>
        <v>82.923333333333346</v>
      </c>
      <c r="AH571" s="48">
        <f t="shared" si="85"/>
        <v>17.2</v>
      </c>
      <c r="AI571" s="5">
        <f t="shared" si="87"/>
        <v>17.2</v>
      </c>
      <c r="AJ571" s="24">
        <f t="shared" si="88"/>
        <v>1.0864450192496581E-2</v>
      </c>
    </row>
    <row r="572" spans="1:36">
      <c r="A572" s="6" t="s">
        <v>354</v>
      </c>
      <c r="B572" s="5"/>
      <c r="C572" s="5"/>
      <c r="D572" s="5"/>
      <c r="E572" s="5">
        <v>9.1000000000000014</v>
      </c>
      <c r="F572" s="5"/>
      <c r="G572" s="5"/>
      <c r="H572" s="5">
        <v>19.133333333333333</v>
      </c>
      <c r="I572" s="5">
        <v>4</v>
      </c>
      <c r="J572" s="5"/>
      <c r="K572" s="5">
        <v>43.005000000000003</v>
      </c>
      <c r="L572" s="5"/>
      <c r="M572" s="5">
        <v>22.041666666666668</v>
      </c>
      <c r="N572" s="5">
        <v>97.280000000000015</v>
      </c>
      <c r="O572" s="5">
        <v>16.05</v>
      </c>
      <c r="P572" s="5">
        <v>16.05</v>
      </c>
      <c r="T572" s="48" t="str">
        <f t="shared" si="86"/>
        <v>REGION AIR SAS</v>
      </c>
      <c r="U572" s="48">
        <f t="shared" si="72"/>
        <v>0</v>
      </c>
      <c r="V572" s="48">
        <f t="shared" si="73"/>
        <v>0</v>
      </c>
      <c r="W572" s="48">
        <f t="shared" si="74"/>
        <v>0</v>
      </c>
      <c r="X572" s="48">
        <f t="shared" si="75"/>
        <v>9.1000000000000014</v>
      </c>
      <c r="Y572" s="48">
        <f t="shared" si="76"/>
        <v>0</v>
      </c>
      <c r="Z572" s="48">
        <f t="shared" si="77"/>
        <v>0</v>
      </c>
      <c r="AA572" s="48">
        <f t="shared" si="78"/>
        <v>19.133333333333333</v>
      </c>
      <c r="AB572" s="48">
        <f t="shared" si="79"/>
        <v>4</v>
      </c>
      <c r="AC572" s="48">
        <f t="shared" si="80"/>
        <v>0</v>
      </c>
      <c r="AD572" s="48">
        <f t="shared" si="81"/>
        <v>43.005000000000003</v>
      </c>
      <c r="AE572" s="48">
        <f t="shared" si="82"/>
        <v>0</v>
      </c>
      <c r="AF572" s="48">
        <f t="shared" si="83"/>
        <v>22.041666666666668</v>
      </c>
      <c r="AG572" s="48">
        <f t="shared" si="84"/>
        <v>97.280000000000015</v>
      </c>
      <c r="AH572" s="48">
        <f t="shared" si="85"/>
        <v>16.05</v>
      </c>
      <c r="AI572" s="5">
        <f t="shared" si="87"/>
        <v>16.05</v>
      </c>
      <c r="AJ572" s="24">
        <f t="shared" si="88"/>
        <v>1.0138047999393612E-2</v>
      </c>
    </row>
    <row r="573" spans="1:36">
      <c r="A573" s="6" t="s">
        <v>270</v>
      </c>
      <c r="B573" s="5">
        <v>8.0166666666666657</v>
      </c>
      <c r="C573" s="5">
        <v>4.3</v>
      </c>
      <c r="D573" s="5"/>
      <c r="E573" s="5">
        <v>15.166666666666666</v>
      </c>
      <c r="F573" s="5"/>
      <c r="G573" s="5"/>
      <c r="H573" s="5">
        <v>2</v>
      </c>
      <c r="I573" s="5">
        <v>3.5</v>
      </c>
      <c r="J573" s="5">
        <v>11.566666666666666</v>
      </c>
      <c r="K573" s="5">
        <v>5.4666666666666668</v>
      </c>
      <c r="L573" s="5">
        <v>4.3</v>
      </c>
      <c r="M573" s="5">
        <v>2.0833333333333335</v>
      </c>
      <c r="N573" s="5">
        <v>56.4</v>
      </c>
      <c r="O573" s="5">
        <v>11.500000000000002</v>
      </c>
      <c r="P573" s="5">
        <v>11.500000000000002</v>
      </c>
      <c r="T573" s="48" t="str">
        <f t="shared" si="86"/>
        <v>LANS S.A.S</v>
      </c>
      <c r="U573" s="48">
        <f t="shared" si="72"/>
        <v>8.0166666666666657</v>
      </c>
      <c r="V573" s="48">
        <f t="shared" si="73"/>
        <v>4.3</v>
      </c>
      <c r="W573" s="48">
        <f t="shared" si="74"/>
        <v>0</v>
      </c>
      <c r="X573" s="48">
        <f t="shared" si="75"/>
        <v>15.166666666666666</v>
      </c>
      <c r="Y573" s="48">
        <f t="shared" si="76"/>
        <v>0</v>
      </c>
      <c r="Z573" s="48">
        <f t="shared" si="77"/>
        <v>0</v>
      </c>
      <c r="AA573" s="48">
        <f t="shared" si="78"/>
        <v>2</v>
      </c>
      <c r="AB573" s="48">
        <f t="shared" si="79"/>
        <v>3.5</v>
      </c>
      <c r="AC573" s="48">
        <f t="shared" si="80"/>
        <v>11.566666666666666</v>
      </c>
      <c r="AD573" s="48">
        <f t="shared" si="81"/>
        <v>5.4666666666666668</v>
      </c>
      <c r="AE573" s="48">
        <f t="shared" si="82"/>
        <v>4.3</v>
      </c>
      <c r="AF573" s="48">
        <f t="shared" si="83"/>
        <v>2.0833333333333335</v>
      </c>
      <c r="AG573" s="48">
        <f t="shared" si="84"/>
        <v>56.4</v>
      </c>
      <c r="AH573" s="48">
        <f t="shared" si="85"/>
        <v>11.500000000000002</v>
      </c>
      <c r="AI573" s="5">
        <f t="shared" si="87"/>
        <v>11.500000000000002</v>
      </c>
      <c r="AJ573" s="24">
        <f t="shared" si="88"/>
        <v>7.2640219310296924E-3</v>
      </c>
    </row>
    <row r="574" spans="1:36">
      <c r="A574" s="6" t="s">
        <v>273</v>
      </c>
      <c r="B574" s="5">
        <v>9.5833333333333339</v>
      </c>
      <c r="C574" s="5">
        <v>7.35</v>
      </c>
      <c r="D574" s="5">
        <v>7.2666666666666666</v>
      </c>
      <c r="E574" s="5">
        <v>3.0166666666666666</v>
      </c>
      <c r="F574" s="5">
        <v>12.266666666666667</v>
      </c>
      <c r="G574" s="5">
        <v>8.2333333333333325</v>
      </c>
      <c r="H574" s="5">
        <v>18.351666666666667</v>
      </c>
      <c r="I574" s="5">
        <v>7.0333333333333332</v>
      </c>
      <c r="J574" s="5">
        <v>4.0666666666666664</v>
      </c>
      <c r="K574" s="5">
        <v>1</v>
      </c>
      <c r="L574" s="5"/>
      <c r="M574" s="5"/>
      <c r="N574" s="5">
        <v>78.168333333333322</v>
      </c>
      <c r="O574" s="5">
        <v>6.85</v>
      </c>
      <c r="P574" s="5">
        <v>6.85</v>
      </c>
      <c r="T574" s="48" t="str">
        <f t="shared" si="86"/>
        <v>RIO SUR</v>
      </c>
      <c r="U574" s="48">
        <f t="shared" si="72"/>
        <v>9.5833333333333339</v>
      </c>
      <c r="V574" s="48">
        <f t="shared" si="73"/>
        <v>7.35</v>
      </c>
      <c r="W574" s="48">
        <f t="shared" si="74"/>
        <v>7.2666666666666666</v>
      </c>
      <c r="X574" s="48">
        <f t="shared" si="75"/>
        <v>3.0166666666666666</v>
      </c>
      <c r="Y574" s="48">
        <f t="shared" si="76"/>
        <v>12.266666666666667</v>
      </c>
      <c r="Z574" s="48">
        <f t="shared" si="77"/>
        <v>8.2333333333333325</v>
      </c>
      <c r="AA574" s="48">
        <f t="shared" si="78"/>
        <v>18.351666666666667</v>
      </c>
      <c r="AB574" s="48">
        <f t="shared" si="79"/>
        <v>7.0333333333333332</v>
      </c>
      <c r="AC574" s="48">
        <f t="shared" si="80"/>
        <v>4.0666666666666664</v>
      </c>
      <c r="AD574" s="48">
        <f t="shared" si="81"/>
        <v>1</v>
      </c>
      <c r="AE574" s="48">
        <f t="shared" si="82"/>
        <v>0</v>
      </c>
      <c r="AF574" s="48">
        <f t="shared" si="83"/>
        <v>0</v>
      </c>
      <c r="AG574" s="48">
        <f t="shared" si="84"/>
        <v>78.168333333333322</v>
      </c>
      <c r="AH574" s="48">
        <f t="shared" si="85"/>
        <v>6.85</v>
      </c>
      <c r="AI574" s="5">
        <f t="shared" si="87"/>
        <v>6.85</v>
      </c>
      <c r="AJ574" s="24">
        <f t="shared" si="88"/>
        <v>4.3268304545698594E-3</v>
      </c>
    </row>
    <row r="575" spans="1:36">
      <c r="A575" s="6" t="s">
        <v>251</v>
      </c>
      <c r="B575" s="5">
        <v>4.05</v>
      </c>
      <c r="C575" s="5"/>
      <c r="D575" s="5">
        <v>144.99933333333334</v>
      </c>
      <c r="E575" s="5"/>
      <c r="F575" s="5">
        <v>75.280166666666673</v>
      </c>
      <c r="G575" s="5">
        <v>57.853333333333346</v>
      </c>
      <c r="H575" s="5">
        <v>27.933333333333334</v>
      </c>
      <c r="I575" s="5"/>
      <c r="J575" s="5">
        <v>37.033333333333339</v>
      </c>
      <c r="K575" s="5">
        <v>54.679499999999997</v>
      </c>
      <c r="L575" s="5">
        <v>18.316666666666666</v>
      </c>
      <c r="M575" s="5">
        <v>28.35</v>
      </c>
      <c r="N575" s="5">
        <v>448.49566666666675</v>
      </c>
      <c r="O575" s="5">
        <v>6.3</v>
      </c>
      <c r="P575" s="5">
        <v>6.3</v>
      </c>
      <c r="T575" s="48" t="str">
        <f t="shared" si="86"/>
        <v>AERO AMBULANCIAS</v>
      </c>
      <c r="U575" s="48">
        <f t="shared" si="72"/>
        <v>4.05</v>
      </c>
      <c r="V575" s="48">
        <f t="shared" si="73"/>
        <v>0</v>
      </c>
      <c r="W575" s="48">
        <f t="shared" si="74"/>
        <v>144.99933333333334</v>
      </c>
      <c r="X575" s="48">
        <f t="shared" si="75"/>
        <v>0</v>
      </c>
      <c r="Y575" s="48">
        <f t="shared" si="76"/>
        <v>75.280166666666673</v>
      </c>
      <c r="Z575" s="48">
        <f t="shared" si="77"/>
        <v>57.853333333333346</v>
      </c>
      <c r="AA575" s="48">
        <f t="shared" si="78"/>
        <v>27.933333333333334</v>
      </c>
      <c r="AB575" s="48">
        <f t="shared" si="79"/>
        <v>0</v>
      </c>
      <c r="AC575" s="48">
        <f t="shared" si="80"/>
        <v>37.033333333333339</v>
      </c>
      <c r="AD575" s="48">
        <f t="shared" si="81"/>
        <v>54.679499999999997</v>
      </c>
      <c r="AE575" s="48">
        <f t="shared" si="82"/>
        <v>18.316666666666666</v>
      </c>
      <c r="AF575" s="48">
        <f t="shared" si="83"/>
        <v>28.35</v>
      </c>
      <c r="AG575" s="48">
        <f t="shared" si="84"/>
        <v>448.49566666666675</v>
      </c>
      <c r="AH575" s="48">
        <f t="shared" si="85"/>
        <v>6.3</v>
      </c>
      <c r="AI575" s="5">
        <f t="shared" si="87"/>
        <v>6.3</v>
      </c>
      <c r="AJ575" s="24">
        <f t="shared" si="88"/>
        <v>3.9794207100423522E-3</v>
      </c>
    </row>
    <row r="576" spans="1:36">
      <c r="A576" s="6" t="s">
        <v>650</v>
      </c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>
        <v>1.4833333333333334</v>
      </c>
      <c r="P576" s="5">
        <v>1.4833333333333334</v>
      </c>
      <c r="T576" s="48" t="str">
        <f t="shared" si="86"/>
        <v>FCV</v>
      </c>
      <c r="U576" s="48">
        <f t="shared" si="72"/>
        <v>0</v>
      </c>
      <c r="V576" s="48">
        <f t="shared" si="73"/>
        <v>0</v>
      </c>
      <c r="W576" s="48">
        <f t="shared" si="74"/>
        <v>0</v>
      </c>
      <c r="X576" s="48">
        <f t="shared" si="75"/>
        <v>0</v>
      </c>
      <c r="Y576" s="48">
        <f t="shared" si="76"/>
        <v>0</v>
      </c>
      <c r="Z576" s="48">
        <f t="shared" si="77"/>
        <v>0</v>
      </c>
      <c r="AA576" s="48">
        <f t="shared" si="78"/>
        <v>0</v>
      </c>
      <c r="AB576" s="48">
        <f t="shared" si="79"/>
        <v>0</v>
      </c>
      <c r="AC576" s="48">
        <f t="shared" si="80"/>
        <v>0</v>
      </c>
      <c r="AD576" s="48">
        <f t="shared" si="81"/>
        <v>0</v>
      </c>
      <c r="AE576" s="48">
        <f t="shared" si="82"/>
        <v>0</v>
      </c>
      <c r="AF576" s="48">
        <f t="shared" si="83"/>
        <v>0</v>
      </c>
      <c r="AG576" s="48">
        <f t="shared" si="84"/>
        <v>0</v>
      </c>
      <c r="AH576" s="48">
        <f t="shared" si="85"/>
        <v>1.4833333333333334</v>
      </c>
      <c r="AI576" s="5">
        <f t="shared" si="87"/>
        <v>1.4833333333333334</v>
      </c>
      <c r="AJ576" s="24">
        <f t="shared" si="88"/>
        <v>9.3695355342267035E-4</v>
      </c>
    </row>
    <row r="577" spans="1:36">
      <c r="A577" s="6" t="s">
        <v>214</v>
      </c>
      <c r="B577" s="5"/>
      <c r="C577" s="5">
        <v>9.5500000000000007</v>
      </c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>
        <v>9.5500000000000007</v>
      </c>
      <c r="O577" s="5"/>
      <c r="P577" s="5"/>
      <c r="T577" s="48" t="str">
        <f t="shared" si="86"/>
        <v>GOOD FLY CO SAS</v>
      </c>
      <c r="U577" s="48">
        <f t="shared" si="72"/>
        <v>0</v>
      </c>
      <c r="V577" s="48">
        <f t="shared" si="73"/>
        <v>9.5500000000000007</v>
      </c>
      <c r="W577" s="48">
        <f t="shared" si="74"/>
        <v>0</v>
      </c>
      <c r="X577" s="48">
        <f t="shared" si="75"/>
        <v>0</v>
      </c>
      <c r="Y577" s="48">
        <f t="shared" si="76"/>
        <v>0</v>
      </c>
      <c r="Z577" s="48">
        <f t="shared" si="77"/>
        <v>0</v>
      </c>
      <c r="AA577" s="48">
        <f t="shared" si="78"/>
        <v>0</v>
      </c>
      <c r="AB577" s="48">
        <f t="shared" si="79"/>
        <v>0</v>
      </c>
      <c r="AC577" s="48">
        <f t="shared" si="80"/>
        <v>0</v>
      </c>
      <c r="AD577" s="48">
        <f t="shared" si="81"/>
        <v>0</v>
      </c>
      <c r="AE577" s="48">
        <f t="shared" si="82"/>
        <v>0</v>
      </c>
      <c r="AF577" s="48">
        <f t="shared" si="83"/>
        <v>0</v>
      </c>
      <c r="AG577" s="48">
        <f t="shared" si="84"/>
        <v>9.5500000000000007</v>
      </c>
      <c r="AH577" s="48">
        <f t="shared" si="85"/>
        <v>0</v>
      </c>
      <c r="AI577" s="5">
        <f t="shared" si="87"/>
        <v>0</v>
      </c>
      <c r="AJ577" s="24">
        <f t="shared" si="88"/>
        <v>0</v>
      </c>
    </row>
    <row r="578" spans="1:36">
      <c r="A578" s="6" t="s">
        <v>218</v>
      </c>
      <c r="B578" s="5">
        <v>75.009999999999991</v>
      </c>
      <c r="C578" s="5">
        <v>80.283333333333317</v>
      </c>
      <c r="D578" s="5">
        <v>37.335000000000001</v>
      </c>
      <c r="E578" s="5"/>
      <c r="F578" s="5"/>
      <c r="G578" s="5"/>
      <c r="H578" s="5"/>
      <c r="I578" s="5"/>
      <c r="J578" s="5"/>
      <c r="K578" s="5"/>
      <c r="L578" s="5"/>
      <c r="M578" s="5"/>
      <c r="N578" s="5">
        <v>192.6283333333333</v>
      </c>
      <c r="O578" s="5"/>
      <c r="P578" s="5"/>
      <c r="T578" s="48" t="str">
        <f t="shared" si="86"/>
        <v>SKY AMBULANCE SAS</v>
      </c>
      <c r="U578" s="48">
        <f t="shared" si="72"/>
        <v>75.009999999999991</v>
      </c>
      <c r="V578" s="48">
        <f t="shared" si="73"/>
        <v>80.283333333333317</v>
      </c>
      <c r="W578" s="48">
        <f t="shared" si="74"/>
        <v>37.335000000000001</v>
      </c>
      <c r="X578" s="48">
        <f t="shared" si="75"/>
        <v>0</v>
      </c>
      <c r="Y578" s="48">
        <f t="shared" si="76"/>
        <v>0</v>
      </c>
      <c r="Z578" s="48">
        <f t="shared" si="77"/>
        <v>0</v>
      </c>
      <c r="AA578" s="48">
        <f t="shared" si="78"/>
        <v>0</v>
      </c>
      <c r="AB578" s="48">
        <f t="shared" si="79"/>
        <v>0</v>
      </c>
      <c r="AC578" s="48">
        <f t="shared" si="80"/>
        <v>0</v>
      </c>
      <c r="AD578" s="48">
        <f t="shared" si="81"/>
        <v>0</v>
      </c>
      <c r="AE578" s="48">
        <f t="shared" si="82"/>
        <v>0</v>
      </c>
      <c r="AF578" s="48">
        <f t="shared" si="83"/>
        <v>0</v>
      </c>
      <c r="AG578" s="48">
        <f t="shared" si="84"/>
        <v>192.6283333333333</v>
      </c>
      <c r="AH578" s="48">
        <f t="shared" si="85"/>
        <v>0</v>
      </c>
      <c r="AI578" s="5">
        <f t="shared" si="87"/>
        <v>0</v>
      </c>
      <c r="AJ578" s="24">
        <f t="shared" si="88"/>
        <v>0</v>
      </c>
    </row>
    <row r="579" spans="1:36">
      <c r="A579" s="6" t="s">
        <v>95</v>
      </c>
      <c r="B579" s="5">
        <v>0.65</v>
      </c>
      <c r="C579" s="5">
        <v>4.4666666666666668</v>
      </c>
      <c r="D579" s="5">
        <v>3.2333333333333334</v>
      </c>
      <c r="E579" s="5"/>
      <c r="F579" s="5">
        <v>1.7166666666666668</v>
      </c>
      <c r="G579" s="5">
        <v>3.916666666666667</v>
      </c>
      <c r="H579" s="5">
        <v>4.8</v>
      </c>
      <c r="I579" s="5">
        <v>2.7</v>
      </c>
      <c r="J579" s="5">
        <v>4.8</v>
      </c>
      <c r="K579" s="5">
        <v>6.3</v>
      </c>
      <c r="L579" s="5">
        <v>5.4666666666666668</v>
      </c>
      <c r="M579" s="5">
        <v>1.5833333333333333</v>
      </c>
      <c r="N579" s="5">
        <v>39.63333333333334</v>
      </c>
      <c r="O579" s="5"/>
      <c r="P579" s="5"/>
      <c r="T579" s="48" t="str">
        <f t="shared" si="86"/>
        <v>FUNDACION CARDIOVASCULAR DE COLOMBIA</v>
      </c>
      <c r="U579" s="48">
        <f t="shared" si="72"/>
        <v>0.65</v>
      </c>
      <c r="V579" s="48">
        <f t="shared" si="73"/>
        <v>4.4666666666666668</v>
      </c>
      <c r="W579" s="48">
        <f t="shared" si="74"/>
        <v>3.2333333333333334</v>
      </c>
      <c r="X579" s="48">
        <f t="shared" si="75"/>
        <v>0</v>
      </c>
      <c r="Y579" s="48">
        <f t="shared" si="76"/>
        <v>1.7166666666666668</v>
      </c>
      <c r="Z579" s="48">
        <f t="shared" si="77"/>
        <v>3.916666666666667</v>
      </c>
      <c r="AA579" s="48">
        <f t="shared" si="78"/>
        <v>4.8</v>
      </c>
      <c r="AB579" s="48">
        <f t="shared" si="79"/>
        <v>2.7</v>
      </c>
      <c r="AC579" s="48">
        <f t="shared" si="80"/>
        <v>4.8</v>
      </c>
      <c r="AD579" s="48">
        <f t="shared" si="81"/>
        <v>6.3</v>
      </c>
      <c r="AE579" s="48">
        <f t="shared" si="82"/>
        <v>5.4666666666666668</v>
      </c>
      <c r="AF579" s="48">
        <f t="shared" si="83"/>
        <v>1.5833333333333333</v>
      </c>
      <c r="AG579" s="48">
        <f t="shared" si="84"/>
        <v>39.63333333333334</v>
      </c>
      <c r="AH579" s="48">
        <f t="shared" si="85"/>
        <v>0</v>
      </c>
      <c r="AI579" s="5">
        <f t="shared" si="87"/>
        <v>0</v>
      </c>
      <c r="AJ579" s="24">
        <f t="shared" si="88"/>
        <v>0</v>
      </c>
    </row>
    <row r="580" spans="1:36">
      <c r="A580" s="6" t="s">
        <v>81</v>
      </c>
      <c r="B580" s="5"/>
      <c r="C580" s="5">
        <v>18.066666666666666</v>
      </c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>
        <v>18.066666666666666</v>
      </c>
      <c r="O580" s="5"/>
      <c r="P580" s="5"/>
      <c r="T580" s="48" t="str">
        <f t="shared" si="86"/>
        <v>FACON</v>
      </c>
      <c r="U580" s="48">
        <f t="shared" si="72"/>
        <v>0</v>
      </c>
      <c r="V580" s="48">
        <f t="shared" si="73"/>
        <v>18.066666666666666</v>
      </c>
      <c r="W580" s="48">
        <f t="shared" si="74"/>
        <v>0</v>
      </c>
      <c r="X580" s="48">
        <f t="shared" si="75"/>
        <v>0</v>
      </c>
      <c r="Y580" s="48">
        <f t="shared" si="76"/>
        <v>0</v>
      </c>
      <c r="Z580" s="48">
        <f t="shared" si="77"/>
        <v>0</v>
      </c>
      <c r="AA580" s="48">
        <f t="shared" si="78"/>
        <v>0</v>
      </c>
      <c r="AB580" s="48">
        <f t="shared" si="79"/>
        <v>0</v>
      </c>
      <c r="AC580" s="48">
        <f t="shared" si="80"/>
        <v>0</v>
      </c>
      <c r="AD580" s="48">
        <f t="shared" si="81"/>
        <v>0</v>
      </c>
      <c r="AE580" s="48">
        <f t="shared" si="82"/>
        <v>0</v>
      </c>
      <c r="AF580" s="48">
        <f t="shared" si="83"/>
        <v>0</v>
      </c>
      <c r="AG580" s="48">
        <f t="shared" si="84"/>
        <v>18.066666666666666</v>
      </c>
      <c r="AH580" s="48">
        <f t="shared" si="85"/>
        <v>0</v>
      </c>
      <c r="AI580" s="5">
        <f t="shared" si="87"/>
        <v>0</v>
      </c>
      <c r="AJ580" s="24">
        <f t="shared" si="88"/>
        <v>0</v>
      </c>
    </row>
    <row r="581" spans="1:36">
      <c r="A581" s="6" t="s">
        <v>364</v>
      </c>
      <c r="B581" s="5">
        <v>6.6666666666666666E-2</v>
      </c>
      <c r="C581" s="5">
        <v>42.149999999999991</v>
      </c>
      <c r="D581" s="5">
        <v>52.283333333333346</v>
      </c>
      <c r="E581" s="5"/>
      <c r="F581" s="5">
        <v>22.383333333333333</v>
      </c>
      <c r="G581" s="5">
        <v>22.383333333333333</v>
      </c>
      <c r="H581" s="5">
        <v>15.333333333333334</v>
      </c>
      <c r="I581" s="5">
        <v>13.016666666666666</v>
      </c>
      <c r="J581" s="5">
        <v>23.749999999999996</v>
      </c>
      <c r="K581" s="5"/>
      <c r="L581" s="5"/>
      <c r="M581" s="5"/>
      <c r="N581" s="5">
        <v>191.36666666666667</v>
      </c>
      <c r="O581" s="5"/>
      <c r="P581" s="5"/>
      <c r="T581" s="48" t="str">
        <f t="shared" si="86"/>
        <v>MG MEDICAL GROUP SAS</v>
      </c>
      <c r="U581" s="48">
        <f t="shared" si="72"/>
        <v>6.6666666666666666E-2</v>
      </c>
      <c r="V581" s="48">
        <f t="shared" si="73"/>
        <v>42.149999999999991</v>
      </c>
      <c r="W581" s="48">
        <f t="shared" si="74"/>
        <v>52.283333333333346</v>
      </c>
      <c r="X581" s="48">
        <f t="shared" si="75"/>
        <v>0</v>
      </c>
      <c r="Y581" s="48">
        <f t="shared" si="76"/>
        <v>22.383333333333333</v>
      </c>
      <c r="Z581" s="48">
        <f t="shared" si="77"/>
        <v>22.383333333333333</v>
      </c>
      <c r="AA581" s="48">
        <f t="shared" si="78"/>
        <v>15.333333333333334</v>
      </c>
      <c r="AB581" s="48">
        <f t="shared" si="79"/>
        <v>13.016666666666666</v>
      </c>
      <c r="AC581" s="48">
        <f t="shared" si="80"/>
        <v>23.749999999999996</v>
      </c>
      <c r="AD581" s="48">
        <f t="shared" si="81"/>
        <v>0</v>
      </c>
      <c r="AE581" s="48">
        <f t="shared" si="82"/>
        <v>0</v>
      </c>
      <c r="AF581" s="48">
        <f t="shared" si="83"/>
        <v>0</v>
      </c>
      <c r="AG581" s="48">
        <f t="shared" si="84"/>
        <v>191.36666666666667</v>
      </c>
      <c r="AH581" s="48">
        <f t="shared" si="85"/>
        <v>0</v>
      </c>
      <c r="AI581" s="5">
        <f t="shared" si="87"/>
        <v>0</v>
      </c>
      <c r="AJ581" s="24">
        <f t="shared" si="88"/>
        <v>0</v>
      </c>
    </row>
    <row r="582" spans="1:36">
      <c r="A582" s="6" t="s">
        <v>360</v>
      </c>
      <c r="B582" s="5"/>
      <c r="C582" s="5"/>
      <c r="D582" s="5">
        <v>102.78999999999999</v>
      </c>
      <c r="E582" s="5"/>
      <c r="F582" s="5"/>
      <c r="G582" s="5"/>
      <c r="H582" s="5"/>
      <c r="I582" s="5"/>
      <c r="J582" s="5"/>
      <c r="K582" s="5"/>
      <c r="L582" s="5"/>
      <c r="M582" s="5"/>
      <c r="N582" s="5">
        <v>102.78999999999999</v>
      </c>
      <c r="O582" s="5"/>
      <c r="P582" s="5"/>
      <c r="T582" s="48" t="str">
        <f t="shared" si="86"/>
        <v>ORIENT EXPRESS AIR</v>
      </c>
      <c r="U582" s="48">
        <f t="shared" si="72"/>
        <v>0</v>
      </c>
      <c r="V582" s="48">
        <f t="shared" si="73"/>
        <v>0</v>
      </c>
      <c r="W582" s="48">
        <f t="shared" si="74"/>
        <v>102.78999999999999</v>
      </c>
      <c r="X582" s="48">
        <f t="shared" si="75"/>
        <v>0</v>
      </c>
      <c r="Y582" s="48">
        <f t="shared" si="76"/>
        <v>0</v>
      </c>
      <c r="Z582" s="48">
        <f t="shared" si="77"/>
        <v>0</v>
      </c>
      <c r="AA582" s="48">
        <f t="shared" si="78"/>
        <v>0</v>
      </c>
      <c r="AB582" s="48">
        <f t="shared" si="79"/>
        <v>0</v>
      </c>
      <c r="AC582" s="48">
        <f t="shared" si="80"/>
        <v>0</v>
      </c>
      <c r="AD582" s="48">
        <f t="shared" si="81"/>
        <v>0</v>
      </c>
      <c r="AE582" s="48">
        <f t="shared" si="82"/>
        <v>0</v>
      </c>
      <c r="AF582" s="48">
        <f t="shared" si="83"/>
        <v>0</v>
      </c>
      <c r="AG582" s="48">
        <f t="shared" si="84"/>
        <v>102.78999999999999</v>
      </c>
      <c r="AH582" s="48">
        <f t="shared" si="85"/>
        <v>0</v>
      </c>
      <c r="AI582" s="5">
        <f t="shared" si="87"/>
        <v>0</v>
      </c>
      <c r="AJ582" s="24">
        <f t="shared" si="88"/>
        <v>0</v>
      </c>
    </row>
    <row r="583" spans="1:36">
      <c r="A583" s="6" t="s">
        <v>264</v>
      </c>
      <c r="B583" s="5"/>
      <c r="C583" s="5"/>
      <c r="D583" s="5"/>
      <c r="E583" s="5">
        <v>48.917333333333332</v>
      </c>
      <c r="F583" s="5">
        <v>54.271000000000008</v>
      </c>
      <c r="G583" s="5"/>
      <c r="H583" s="5"/>
      <c r="I583" s="5"/>
      <c r="J583" s="5"/>
      <c r="K583" s="5"/>
      <c r="L583" s="5"/>
      <c r="M583" s="5"/>
      <c r="N583" s="5">
        <v>103.18833333333333</v>
      </c>
      <c r="O583" s="5"/>
      <c r="P583" s="5"/>
      <c r="T583" s="48" t="str">
        <f t="shared" si="86"/>
        <v>LANDI</v>
      </c>
      <c r="U583" s="48">
        <f t="shared" si="72"/>
        <v>0</v>
      </c>
      <c r="V583" s="48">
        <f t="shared" si="73"/>
        <v>0</v>
      </c>
      <c r="W583" s="48">
        <f t="shared" si="74"/>
        <v>0</v>
      </c>
      <c r="X583" s="48">
        <f t="shared" si="75"/>
        <v>48.917333333333332</v>
      </c>
      <c r="Y583" s="48">
        <f t="shared" si="76"/>
        <v>54.271000000000008</v>
      </c>
      <c r="Z583" s="48">
        <f t="shared" si="77"/>
        <v>0</v>
      </c>
      <c r="AA583" s="48">
        <f t="shared" si="78"/>
        <v>0</v>
      </c>
      <c r="AB583" s="48">
        <f t="shared" si="79"/>
        <v>0</v>
      </c>
      <c r="AC583" s="48">
        <f t="shared" si="80"/>
        <v>0</v>
      </c>
      <c r="AD583" s="48">
        <f t="shared" si="81"/>
        <v>0</v>
      </c>
      <c r="AE583" s="48">
        <f t="shared" si="82"/>
        <v>0</v>
      </c>
      <c r="AF583" s="48">
        <f t="shared" si="83"/>
        <v>0</v>
      </c>
      <c r="AG583" s="48">
        <f t="shared" si="84"/>
        <v>103.18833333333333</v>
      </c>
      <c r="AH583" s="48">
        <f t="shared" si="85"/>
        <v>0</v>
      </c>
      <c r="AI583" s="5">
        <f t="shared" si="87"/>
        <v>0</v>
      </c>
      <c r="AJ583" s="24">
        <f t="shared" si="88"/>
        <v>0</v>
      </c>
    </row>
    <row r="584" spans="1:36" ht="13.8">
      <c r="A584" s="6" t="s">
        <v>382</v>
      </c>
      <c r="B584" s="38">
        <v>1615.9610000000002</v>
      </c>
      <c r="C584" s="38">
        <v>1606.2093333333332</v>
      </c>
      <c r="D584" s="38">
        <v>1685.1043333333332</v>
      </c>
      <c r="E584" s="38">
        <v>1104.9060000000002</v>
      </c>
      <c r="F584" s="38">
        <v>1223.0305000000001</v>
      </c>
      <c r="G584" s="38">
        <v>1546.3633333333332</v>
      </c>
      <c r="H584" s="38">
        <v>1447.7583333333337</v>
      </c>
      <c r="I584" s="38">
        <v>1400.3319999999999</v>
      </c>
      <c r="J584" s="38">
        <v>1271.7749999999999</v>
      </c>
      <c r="K584" s="38">
        <v>1914.2751666666668</v>
      </c>
      <c r="L584" s="38">
        <v>1271.8741666666665</v>
      </c>
      <c r="M584" s="38">
        <v>1612.2853333333333</v>
      </c>
      <c r="N584" s="38">
        <v>17699.874500000005</v>
      </c>
      <c r="O584" s="38">
        <v>1583.1450000000004</v>
      </c>
      <c r="P584" s="38">
        <v>1583.1450000000004</v>
      </c>
      <c r="T584" s="34" t="s">
        <v>382</v>
      </c>
      <c r="U584" s="35">
        <f>SUM(U555:U583)</f>
        <v>1615.9610000000002</v>
      </c>
      <c r="V584" s="35">
        <f t="shared" ref="V584:AI584" si="89">SUM(V555:V583)</f>
        <v>1606.2093333333332</v>
      </c>
      <c r="W584" s="35">
        <f t="shared" si="89"/>
        <v>1685.1043333333334</v>
      </c>
      <c r="X584" s="35">
        <f t="shared" si="89"/>
        <v>1104.9059999999999</v>
      </c>
      <c r="Y584" s="35">
        <f t="shared" si="89"/>
        <v>1223.0305000000001</v>
      </c>
      <c r="Z584" s="35">
        <f t="shared" si="89"/>
        <v>1546.363333333333</v>
      </c>
      <c r="AA584" s="35">
        <f t="shared" si="89"/>
        <v>1447.7583333333337</v>
      </c>
      <c r="AB584" s="35">
        <f t="shared" si="89"/>
        <v>1400.3320000000001</v>
      </c>
      <c r="AC584" s="35">
        <f t="shared" si="89"/>
        <v>1271.7749999999999</v>
      </c>
      <c r="AD584" s="35">
        <f t="shared" si="89"/>
        <v>1914.2751666666668</v>
      </c>
      <c r="AE584" s="35">
        <f t="shared" si="89"/>
        <v>1271.8741666666667</v>
      </c>
      <c r="AF584" s="35">
        <f t="shared" si="89"/>
        <v>1612.2853333333333</v>
      </c>
      <c r="AG584" s="35">
        <f t="shared" si="89"/>
        <v>17699.874500000009</v>
      </c>
      <c r="AH584" s="35">
        <f t="shared" si="89"/>
        <v>1583.145</v>
      </c>
      <c r="AI584" s="35">
        <f t="shared" si="89"/>
        <v>1583.145</v>
      </c>
      <c r="AJ584" s="36">
        <f>SUM(AJ555:AJ583)</f>
        <v>1.0000000000000002</v>
      </c>
    </row>
    <row r="585" spans="1:36">
      <c r="E585" s="5"/>
      <c r="F585" s="5"/>
      <c r="G585" s="5"/>
      <c r="H585" s="5"/>
    </row>
    <row r="586" spans="1:36">
      <c r="E586" s="5"/>
      <c r="F586" s="5"/>
      <c r="G586" s="5"/>
      <c r="H586" s="5"/>
    </row>
    <row r="587" spans="1:36">
      <c r="E587" s="5"/>
      <c r="F587" s="5"/>
      <c r="G587" s="5"/>
      <c r="H587" s="5"/>
    </row>
    <row r="588" spans="1:36">
      <c r="E588" s="5"/>
      <c r="F588" s="5"/>
      <c r="G588" s="5"/>
      <c r="H588" s="5"/>
    </row>
    <row r="589" spans="1:36">
      <c r="E589" s="5"/>
      <c r="F589" s="5"/>
      <c r="G589" s="5"/>
      <c r="H589" s="5"/>
    </row>
    <row r="590" spans="1:36">
      <c r="E590" s="5"/>
      <c r="F590" s="5"/>
      <c r="G590" s="5"/>
      <c r="H590" s="5"/>
    </row>
    <row r="591" spans="1:36">
      <c r="E591" s="5"/>
      <c r="F591" s="5"/>
      <c r="G591" s="5"/>
      <c r="H591" s="5"/>
    </row>
    <row r="592" spans="1:36">
      <c r="E592" s="5"/>
      <c r="F592" s="5"/>
      <c r="G592" s="5"/>
      <c r="H592" s="5"/>
    </row>
    <row r="593" spans="1:8">
      <c r="E593" s="5"/>
      <c r="F593" s="5"/>
      <c r="G593" s="5"/>
      <c r="H593" s="5"/>
    </row>
    <row r="594" spans="1:8">
      <c r="E594" s="5"/>
      <c r="F594" s="5"/>
      <c r="G594" s="5"/>
      <c r="H594" s="5"/>
    </row>
    <row r="595" spans="1:8">
      <c r="E595" s="5"/>
      <c r="F595" s="5"/>
      <c r="G595" s="5"/>
      <c r="H595" s="5"/>
    </row>
    <row r="596" spans="1:8">
      <c r="E596" s="5"/>
      <c r="F596" s="5"/>
      <c r="G596" s="5"/>
      <c r="H596" s="5"/>
    </row>
    <row r="597" spans="1:8">
      <c r="E597" s="5"/>
      <c r="F597" s="5"/>
      <c r="G597" s="5"/>
      <c r="H597" s="5"/>
    </row>
    <row r="598" spans="1:8">
      <c r="E598" s="5"/>
      <c r="F598" s="5"/>
      <c r="G598" s="5"/>
      <c r="H598" s="5"/>
    </row>
    <row r="599" spans="1:8">
      <c r="E599" s="5"/>
      <c r="F599" s="5"/>
      <c r="G599" s="5"/>
      <c r="H599" s="5"/>
    </row>
    <row r="600" spans="1:8">
      <c r="E600" s="5"/>
      <c r="F600" s="5"/>
      <c r="G600" s="5"/>
      <c r="H600" s="5"/>
    </row>
    <row r="601" spans="1:8">
      <c r="E601" s="5"/>
      <c r="F601" s="5"/>
      <c r="G601" s="5"/>
      <c r="H601" s="5"/>
    </row>
    <row r="602" spans="1:8">
      <c r="E602" s="5"/>
      <c r="F602" s="5"/>
      <c r="G602" s="5"/>
      <c r="H602" s="5"/>
    </row>
    <row r="603" spans="1:8">
      <c r="E603" s="5"/>
      <c r="F603" s="5"/>
      <c r="G603" s="5"/>
      <c r="H603" s="5"/>
    </row>
    <row r="604" spans="1:8">
      <c r="E604" s="5"/>
      <c r="F604" s="5"/>
      <c r="G604" s="5"/>
      <c r="H604" s="5"/>
    </row>
    <row r="605" spans="1:8">
      <c r="E605" s="5"/>
      <c r="F605" s="5"/>
      <c r="G605" s="5"/>
      <c r="H605" s="5"/>
    </row>
    <row r="606" spans="1:8">
      <c r="E606" s="5"/>
      <c r="F606" s="5"/>
      <c r="G606" s="5"/>
      <c r="H606" s="5"/>
    </row>
    <row r="607" spans="1:8">
      <c r="A607" s="6"/>
      <c r="B607" s="5"/>
      <c r="C607" s="5"/>
      <c r="D607" s="5"/>
      <c r="E607" s="5"/>
      <c r="F607" s="5"/>
      <c r="G607" s="5"/>
      <c r="H607" s="5"/>
    </row>
    <row r="608" spans="1:8">
      <c r="A608" s="6"/>
      <c r="B608" s="5"/>
      <c r="C608" s="5"/>
      <c r="D608" s="5"/>
      <c r="E608" s="5"/>
      <c r="F608" s="5"/>
      <c r="G608" s="5"/>
      <c r="H608" s="5"/>
    </row>
    <row r="609" spans="1:8">
      <c r="A609" s="6"/>
      <c r="B609" s="5"/>
      <c r="C609" s="5"/>
      <c r="D609" s="5"/>
      <c r="E609" s="5"/>
      <c r="F609" s="5"/>
      <c r="G609" s="5"/>
      <c r="H609" s="5"/>
    </row>
    <row r="610" spans="1:8">
      <c r="A610" s="6"/>
      <c r="B610" s="5"/>
      <c r="C610" s="5"/>
      <c r="D610" s="5"/>
      <c r="E610" s="5"/>
      <c r="F610" s="5"/>
      <c r="G610" s="5"/>
      <c r="H610" s="5"/>
    </row>
    <row r="611" spans="1:8">
      <c r="A611" s="6"/>
      <c r="B611" s="5"/>
      <c r="C611" s="5"/>
      <c r="D611" s="5"/>
      <c r="E611" s="5"/>
      <c r="F611" s="5"/>
      <c r="G611" s="5"/>
      <c r="H611" s="5"/>
    </row>
    <row r="612" spans="1:8">
      <c r="A612" s="6"/>
      <c r="B612" s="5"/>
      <c r="C612" s="5"/>
      <c r="D612" s="5"/>
      <c r="E612" s="5"/>
      <c r="F612" s="5"/>
      <c r="G612" s="5"/>
      <c r="H612" s="5"/>
    </row>
    <row r="619" spans="1:8">
      <c r="B619" s="1"/>
      <c r="C619" s="1"/>
      <c r="D619" s="1"/>
      <c r="E619" s="1"/>
      <c r="F619" s="1"/>
      <c r="G619" s="1"/>
      <c r="H619" s="1"/>
    </row>
    <row r="620" spans="1:8">
      <c r="A620" s="6"/>
      <c r="B620" s="5"/>
      <c r="C620" s="5"/>
      <c r="D620" s="5"/>
      <c r="E620" s="5"/>
      <c r="F620" s="5"/>
      <c r="G620" s="5"/>
      <c r="H620" s="5"/>
    </row>
    <row r="621" spans="1:8">
      <c r="A621" s="6"/>
      <c r="B621" s="5"/>
      <c r="C621" s="5"/>
      <c r="D621" s="5"/>
      <c r="E621" s="5"/>
      <c r="F621" s="5"/>
      <c r="G621" s="5"/>
      <c r="H621" s="5"/>
    </row>
    <row r="622" spans="1:8">
      <c r="A622" s="6"/>
      <c r="B622" s="5"/>
      <c r="C622" s="5"/>
      <c r="D622" s="5"/>
      <c r="E622" s="5"/>
      <c r="F622" s="5"/>
      <c r="G622" s="5"/>
      <c r="H622" s="5"/>
    </row>
    <row r="623" spans="1:8">
      <c r="A623" s="6"/>
      <c r="B623" s="5"/>
      <c r="C623" s="5"/>
      <c r="D623" s="5"/>
      <c r="E623" s="5"/>
      <c r="F623" s="5"/>
      <c r="G623" s="5"/>
      <c r="H623" s="5"/>
    </row>
    <row r="624" spans="1:8">
      <c r="A624" s="6"/>
      <c r="B624" s="5"/>
      <c r="C624" s="5"/>
      <c r="D624" s="5"/>
      <c r="E624" s="5"/>
      <c r="F624" s="5"/>
      <c r="G624" s="5"/>
      <c r="H624" s="5"/>
    </row>
    <row r="625" spans="1:8">
      <c r="A625" s="6"/>
      <c r="B625" s="5"/>
      <c r="C625" s="5"/>
      <c r="D625" s="5"/>
      <c r="E625" s="5"/>
      <c r="F625" s="5"/>
      <c r="G625" s="5"/>
      <c r="H625" s="5"/>
    </row>
    <row r="626" spans="1:8">
      <c r="A626" s="6"/>
      <c r="B626" s="5"/>
      <c r="C626" s="5"/>
      <c r="D626" s="5"/>
      <c r="E626" s="5"/>
      <c r="F626" s="5"/>
      <c r="G626" s="5"/>
      <c r="H626" s="5"/>
    </row>
    <row r="627" spans="1:8">
      <c r="A627" s="6"/>
      <c r="B627" s="5"/>
      <c r="C627" s="5"/>
      <c r="D627" s="5"/>
      <c r="E627" s="5"/>
      <c r="F627" s="5"/>
      <c r="G627" s="5"/>
      <c r="H627" s="5"/>
    </row>
    <row r="628" spans="1:8">
      <c r="A628" s="6"/>
      <c r="B628" s="5"/>
      <c r="C628" s="5"/>
      <c r="D628" s="5"/>
      <c r="E628" s="5"/>
      <c r="F628" s="5"/>
      <c r="G628" s="5"/>
      <c r="H628" s="5"/>
    </row>
    <row r="629" spans="1:8">
      <c r="A629" s="6"/>
      <c r="B629" s="5"/>
      <c r="C629" s="5"/>
      <c r="D629" s="5"/>
      <c r="E629" s="5"/>
      <c r="F629" s="5"/>
      <c r="G629" s="5"/>
      <c r="H629" s="5"/>
    </row>
    <row r="630" spans="1:8">
      <c r="A630" s="6"/>
      <c r="B630" s="5"/>
      <c r="C630" s="5"/>
      <c r="D630" s="5"/>
      <c r="E630" s="5"/>
      <c r="F630" s="5"/>
      <c r="G630" s="5"/>
      <c r="H630" s="5"/>
    </row>
    <row r="631" spans="1:8">
      <c r="A631" s="6"/>
      <c r="B631" s="5"/>
      <c r="C631" s="5"/>
      <c r="D631" s="5"/>
      <c r="E631" s="5"/>
      <c r="F631" s="5"/>
      <c r="G631" s="5"/>
      <c r="H631" s="5"/>
    </row>
    <row r="632" spans="1:8">
      <c r="A632" s="6"/>
      <c r="B632" s="5"/>
      <c r="C632" s="5"/>
      <c r="D632" s="5"/>
      <c r="E632" s="5"/>
      <c r="F632" s="5"/>
      <c r="G632" s="5"/>
      <c r="H632" s="5"/>
    </row>
    <row r="633" spans="1:8">
      <c r="A633" s="6"/>
      <c r="B633" s="5"/>
      <c r="C633" s="5"/>
      <c r="D633" s="5"/>
      <c r="E633" s="5"/>
      <c r="F633" s="5"/>
      <c r="G633" s="5"/>
      <c r="H633" s="5"/>
    </row>
    <row r="634" spans="1:8">
      <c r="A634" s="6"/>
      <c r="B634" s="5"/>
      <c r="C634" s="5"/>
      <c r="D634" s="5"/>
      <c r="E634" s="5"/>
      <c r="F634" s="5"/>
      <c r="G634" s="5"/>
      <c r="H634" s="5"/>
    </row>
    <row r="635" spans="1:8">
      <c r="A635" s="6"/>
      <c r="B635" s="5"/>
      <c r="C635" s="5"/>
      <c r="D635" s="5"/>
      <c r="E635" s="5"/>
      <c r="F635" s="5"/>
      <c r="G635" s="5"/>
      <c r="H635" s="5"/>
    </row>
    <row r="636" spans="1:8">
      <c r="A636" s="6"/>
      <c r="B636" s="5"/>
      <c r="C636" s="5"/>
      <c r="D636" s="5"/>
      <c r="E636" s="5"/>
      <c r="F636" s="5"/>
      <c r="G636" s="5"/>
      <c r="H636" s="5"/>
    </row>
    <row r="637" spans="1:8">
      <c r="A637" s="6"/>
      <c r="B637" s="5"/>
      <c r="C637" s="5"/>
      <c r="D637" s="5"/>
      <c r="E637" s="5"/>
      <c r="F637" s="5"/>
      <c r="G637" s="5"/>
      <c r="H637" s="5"/>
    </row>
    <row r="638" spans="1:8">
      <c r="A638" s="6"/>
      <c r="B638" s="5"/>
      <c r="C638" s="5"/>
      <c r="D638" s="5"/>
      <c r="E638" s="5"/>
      <c r="F638" s="5"/>
      <c r="G638" s="5"/>
      <c r="H638" s="5"/>
    </row>
    <row r="639" spans="1:8">
      <c r="A639" s="6"/>
      <c r="B639" s="5"/>
      <c r="C639" s="5"/>
      <c r="D639" s="5"/>
      <c r="E639" s="5"/>
      <c r="F639" s="5"/>
      <c r="G639" s="5"/>
      <c r="H639" s="5"/>
    </row>
    <row r="640" spans="1:8">
      <c r="A640" s="6"/>
      <c r="B640" s="5"/>
      <c r="C640" s="5"/>
      <c r="D640" s="5"/>
      <c r="E640" s="5"/>
      <c r="F640" s="5"/>
      <c r="G640" s="5"/>
      <c r="H640" s="5"/>
    </row>
    <row r="641" spans="1:8">
      <c r="A641" s="6"/>
      <c r="B641" s="5"/>
      <c r="C641" s="5"/>
      <c r="D641" s="5"/>
      <c r="E641" s="5"/>
      <c r="F641" s="5"/>
      <c r="G641" s="5"/>
      <c r="H641" s="5"/>
    </row>
    <row r="642" spans="1:8">
      <c r="A642" s="6"/>
      <c r="B642" s="5"/>
      <c r="C642" s="5"/>
      <c r="D642" s="5"/>
      <c r="E642" s="5"/>
      <c r="F642" s="5"/>
      <c r="G642" s="5"/>
      <c r="H642" s="5"/>
    </row>
    <row r="643" spans="1:8">
      <c r="A643" s="6"/>
      <c r="B643" s="5"/>
      <c r="C643" s="5"/>
      <c r="D643" s="5"/>
      <c r="E643" s="5"/>
      <c r="F643" s="5"/>
      <c r="G643" s="5"/>
      <c r="H643" s="5"/>
    </row>
    <row r="644" spans="1:8">
      <c r="A644" s="6"/>
      <c r="B644" s="5"/>
      <c r="C644" s="5"/>
      <c r="D644" s="5"/>
      <c r="E644" s="5"/>
      <c r="F644" s="5"/>
      <c r="G644" s="5"/>
      <c r="H644" s="5"/>
    </row>
    <row r="645" spans="1:8">
      <c r="A645" s="6"/>
      <c r="B645" s="5"/>
      <c r="C645" s="5"/>
      <c r="D645" s="5"/>
      <c r="E645" s="5"/>
      <c r="F645" s="5"/>
      <c r="G645" s="5"/>
      <c r="H645" s="5"/>
    </row>
    <row r="646" spans="1:8">
      <c r="A646" s="6"/>
      <c r="B646" s="5"/>
      <c r="C646" s="5"/>
      <c r="D646" s="5"/>
      <c r="E646" s="5"/>
      <c r="F646" s="5"/>
      <c r="G646" s="5"/>
      <c r="H646" s="5"/>
    </row>
    <row r="647" spans="1:8">
      <c r="A647" s="6"/>
      <c r="B647" s="5"/>
      <c r="C647" s="5"/>
      <c r="D647" s="5"/>
      <c r="E647" s="5"/>
      <c r="F647" s="5"/>
      <c r="G647" s="5"/>
      <c r="H647" s="5"/>
    </row>
    <row r="648" spans="1:8">
      <c r="A648" s="6"/>
      <c r="B648" s="5"/>
      <c r="C648" s="5"/>
      <c r="D648" s="5"/>
      <c r="E648" s="5"/>
      <c r="F648" s="5"/>
      <c r="G648" s="5"/>
      <c r="H648" s="5"/>
    </row>
    <row r="649" spans="1:8">
      <c r="A649" s="6"/>
      <c r="B649" s="5"/>
      <c r="C649" s="5"/>
      <c r="D649" s="5"/>
      <c r="E649" s="5"/>
      <c r="F649" s="5"/>
      <c r="G649" s="5"/>
      <c r="H649" s="5"/>
    </row>
    <row r="650" spans="1:8">
      <c r="A650" s="6"/>
      <c r="B650" s="5"/>
      <c r="C650" s="5"/>
      <c r="D650" s="5"/>
      <c r="E650" s="5"/>
      <c r="F650" s="5"/>
      <c r="G650" s="5"/>
      <c r="H650" s="5"/>
    </row>
    <row r="651" spans="1:8">
      <c r="A651" s="6"/>
      <c r="B651" s="5"/>
      <c r="C651" s="5"/>
      <c r="D651" s="5"/>
      <c r="E651" s="5"/>
      <c r="F651" s="5"/>
      <c r="G651" s="5"/>
      <c r="H651" s="5"/>
    </row>
    <row r="652" spans="1:8">
      <c r="A652" s="6"/>
      <c r="B652" s="5"/>
      <c r="C652" s="5"/>
      <c r="D652" s="5"/>
      <c r="E652" s="5"/>
      <c r="F652" s="5"/>
      <c r="G652" s="5"/>
      <c r="H652" s="5"/>
    </row>
    <row r="653" spans="1:8">
      <c r="A653" s="6"/>
      <c r="B653" s="5"/>
      <c r="C653" s="5"/>
      <c r="D653" s="5"/>
      <c r="E653" s="5"/>
      <c r="F653" s="5"/>
      <c r="G653" s="5"/>
      <c r="H653" s="5"/>
    </row>
    <row r="660" spans="1:8">
      <c r="B660" s="1"/>
      <c r="C660" s="1"/>
      <c r="D660" s="1"/>
      <c r="E660" s="1"/>
      <c r="F660" s="1"/>
      <c r="G660" s="1"/>
      <c r="H660" s="1"/>
    </row>
    <row r="661" spans="1:8">
      <c r="A661" s="6"/>
      <c r="B661" s="5"/>
      <c r="C661" s="5"/>
      <c r="D661" s="5"/>
      <c r="E661" s="5"/>
      <c r="F661" s="5"/>
      <c r="G661" s="5"/>
      <c r="H661" s="5"/>
    </row>
    <row r="662" spans="1:8">
      <c r="A662" s="6"/>
      <c r="B662" s="5"/>
      <c r="C662" s="5"/>
      <c r="D662" s="5"/>
      <c r="E662" s="5"/>
      <c r="F662" s="5"/>
      <c r="G662" s="5"/>
      <c r="H662" s="5"/>
    </row>
    <row r="663" spans="1:8">
      <c r="A663" s="6"/>
      <c r="B663" s="5"/>
      <c r="C663" s="5"/>
      <c r="D663" s="5"/>
      <c r="E663" s="5"/>
      <c r="F663" s="5"/>
      <c r="G663" s="5"/>
      <c r="H663" s="5"/>
    </row>
    <row r="664" spans="1:8">
      <c r="A664" s="6"/>
      <c r="B664" s="5"/>
      <c r="C664" s="5"/>
      <c r="D664" s="5"/>
      <c r="E664" s="5"/>
      <c r="F664" s="5"/>
      <c r="G664" s="5"/>
      <c r="H664" s="5"/>
    </row>
    <row r="665" spans="1:8">
      <c r="A665" s="6"/>
      <c r="B665" s="5"/>
      <c r="C665" s="5"/>
      <c r="D665" s="5"/>
      <c r="E665" s="5"/>
      <c r="F665" s="5"/>
      <c r="G665" s="5"/>
      <c r="H665" s="5"/>
    </row>
    <row r="666" spans="1:8">
      <c r="A666" s="6"/>
      <c r="B666" s="5"/>
      <c r="C666" s="5"/>
      <c r="D666" s="5"/>
      <c r="E666" s="5"/>
      <c r="F666" s="5"/>
      <c r="G666" s="5"/>
      <c r="H666" s="5"/>
    </row>
    <row r="667" spans="1:8">
      <c r="A667" s="6"/>
      <c r="B667" s="5"/>
      <c r="C667" s="5"/>
      <c r="D667" s="5"/>
      <c r="E667" s="5"/>
      <c r="F667" s="5"/>
      <c r="G667" s="5"/>
      <c r="H667" s="5"/>
    </row>
    <row r="668" spans="1:8">
      <c r="A668" s="6"/>
      <c r="B668" s="5"/>
      <c r="C668" s="5"/>
      <c r="D668" s="5"/>
      <c r="E668" s="5"/>
      <c r="F668" s="5"/>
      <c r="G668" s="5"/>
      <c r="H668" s="5"/>
    </row>
    <row r="669" spans="1:8">
      <c r="A669" s="6"/>
      <c r="B669" s="5"/>
      <c r="C669" s="5"/>
      <c r="D669" s="5"/>
      <c r="E669" s="5"/>
      <c r="F669" s="5"/>
      <c r="G669" s="5"/>
      <c r="H669" s="5"/>
    </row>
    <row r="670" spans="1:8">
      <c r="A670" s="6"/>
      <c r="B670" s="5"/>
      <c r="C670" s="5"/>
      <c r="D670" s="5"/>
      <c r="E670" s="5"/>
      <c r="F670" s="5"/>
      <c r="G670" s="5"/>
      <c r="H670" s="5"/>
    </row>
    <row r="671" spans="1:8">
      <c r="A671" s="6"/>
      <c r="B671" s="5"/>
      <c r="C671" s="5"/>
      <c r="D671" s="5"/>
      <c r="E671" s="5"/>
      <c r="F671" s="5"/>
      <c r="G671" s="5"/>
      <c r="H671" s="5"/>
    </row>
    <row r="672" spans="1:8">
      <c r="A672" s="6"/>
      <c r="B672" s="5"/>
      <c r="C672" s="5"/>
      <c r="D672" s="5"/>
      <c r="E672" s="5"/>
      <c r="F672" s="5"/>
      <c r="G672" s="5"/>
      <c r="H672" s="5"/>
    </row>
    <row r="673" spans="1:8">
      <c r="A673" s="6"/>
      <c r="B673" s="5"/>
      <c r="C673" s="5"/>
      <c r="D673" s="5"/>
      <c r="E673" s="5"/>
      <c r="F673" s="5"/>
      <c r="G673" s="5"/>
      <c r="H673" s="5"/>
    </row>
    <row r="674" spans="1:8">
      <c r="A674" s="6"/>
      <c r="B674" s="5"/>
      <c r="C674" s="5"/>
      <c r="D674" s="5"/>
      <c r="E674" s="5"/>
      <c r="F674" s="5"/>
      <c r="G674" s="5"/>
      <c r="H674" s="5"/>
    </row>
    <row r="675" spans="1:8">
      <c r="A675" s="6"/>
      <c r="B675" s="5"/>
      <c r="C675" s="5"/>
      <c r="D675" s="5"/>
      <c r="E675" s="5"/>
      <c r="F675" s="5"/>
      <c r="G675" s="5"/>
      <c r="H675" s="5"/>
    </row>
    <row r="676" spans="1:8">
      <c r="A676" s="6"/>
      <c r="B676" s="5"/>
      <c r="C676" s="5"/>
      <c r="D676" s="5"/>
      <c r="E676" s="5"/>
      <c r="F676" s="5"/>
      <c r="G676" s="5"/>
      <c r="H676" s="5"/>
    </row>
    <row r="677" spans="1:8">
      <c r="A677" s="6"/>
      <c r="B677" s="5"/>
      <c r="C677" s="5"/>
      <c r="D677" s="5"/>
      <c r="E677" s="5"/>
      <c r="F677" s="5"/>
      <c r="G677" s="5"/>
      <c r="H677" s="5"/>
    </row>
    <row r="678" spans="1:8">
      <c r="A678" s="6"/>
      <c r="B678" s="5"/>
      <c r="C678" s="5"/>
      <c r="D678" s="5"/>
      <c r="E678" s="5"/>
      <c r="F678" s="5"/>
      <c r="G678" s="5"/>
      <c r="H678" s="5"/>
    </row>
    <row r="679" spans="1:8">
      <c r="A679" s="6"/>
      <c r="B679" s="5"/>
      <c r="C679" s="5"/>
      <c r="D679" s="5"/>
      <c r="E679" s="5"/>
      <c r="F679" s="5"/>
      <c r="G679" s="5"/>
      <c r="H679" s="5"/>
    </row>
    <row r="680" spans="1:8">
      <c r="A680" s="6"/>
      <c r="B680" s="5"/>
      <c r="C680" s="5"/>
      <c r="D680" s="5"/>
      <c r="E680" s="5"/>
      <c r="F680" s="5"/>
      <c r="G680" s="5"/>
      <c r="H680" s="5"/>
    </row>
    <row r="681" spans="1:8">
      <c r="A681" s="6"/>
      <c r="B681" s="5"/>
      <c r="C681" s="5"/>
      <c r="D681" s="5"/>
      <c r="E681" s="5"/>
      <c r="F681" s="5"/>
      <c r="G681" s="5"/>
      <c r="H681" s="5"/>
    </row>
    <row r="682" spans="1:8">
      <c r="A682" s="6"/>
      <c r="B682" s="5"/>
      <c r="C682" s="5"/>
      <c r="D682" s="5"/>
      <c r="E682" s="5"/>
      <c r="F682" s="5"/>
      <c r="G682" s="5"/>
      <c r="H682" s="5"/>
    </row>
    <row r="683" spans="1:8">
      <c r="A683" s="6"/>
      <c r="B683" s="5"/>
      <c r="C683" s="5"/>
      <c r="D683" s="5"/>
      <c r="E683" s="5"/>
      <c r="F683" s="5"/>
      <c r="G683" s="5"/>
      <c r="H683" s="5"/>
    </row>
    <row r="684" spans="1:8">
      <c r="A684" s="6"/>
      <c r="B684" s="5"/>
      <c r="C684" s="5"/>
      <c r="D684" s="5"/>
      <c r="E684" s="5"/>
      <c r="F684" s="5"/>
      <c r="G684" s="5"/>
      <c r="H684" s="5"/>
    </row>
    <row r="685" spans="1:8">
      <c r="A685" s="6"/>
      <c r="B685" s="5"/>
      <c r="C685" s="5"/>
      <c r="D685" s="5"/>
      <c r="E685" s="5"/>
      <c r="F685" s="5"/>
      <c r="G685" s="5"/>
      <c r="H685" s="5"/>
    </row>
    <row r="686" spans="1:8">
      <c r="A686" s="6"/>
      <c r="B686" s="5"/>
      <c r="C686" s="5"/>
      <c r="D686" s="5"/>
      <c r="E686" s="5"/>
      <c r="F686" s="5"/>
      <c r="G686" s="5"/>
      <c r="H686" s="5"/>
    </row>
    <row r="687" spans="1:8">
      <c r="A687" s="6"/>
      <c r="B687" s="5"/>
      <c r="C687" s="5"/>
      <c r="D687" s="5"/>
      <c r="E687" s="5"/>
      <c r="F687" s="5"/>
      <c r="G687" s="5"/>
      <c r="H687" s="5"/>
    </row>
    <row r="688" spans="1:8">
      <c r="A688" s="6"/>
      <c r="B688" s="5"/>
      <c r="C688" s="5"/>
      <c r="D688" s="5"/>
      <c r="E688" s="5"/>
      <c r="F688" s="5"/>
      <c r="G688" s="5"/>
      <c r="H688" s="5"/>
    </row>
    <row r="689" spans="1:8">
      <c r="A689" s="6"/>
      <c r="B689" s="5"/>
      <c r="C689" s="5"/>
      <c r="D689" s="5"/>
      <c r="E689" s="5"/>
      <c r="F689" s="5"/>
      <c r="G689" s="5"/>
      <c r="H689" s="5"/>
    </row>
    <row r="690" spans="1:8">
      <c r="A690" s="6"/>
      <c r="B690" s="5"/>
      <c r="C690" s="5"/>
      <c r="D690" s="5"/>
      <c r="E690" s="5"/>
      <c r="F690" s="5"/>
      <c r="G690" s="5"/>
      <c r="H690" s="5"/>
    </row>
    <row r="691" spans="1:8">
      <c r="A691" s="6"/>
      <c r="B691" s="5"/>
      <c r="C691" s="5"/>
      <c r="D691" s="5"/>
      <c r="E691" s="5"/>
      <c r="F691" s="5"/>
      <c r="G691" s="5"/>
      <c r="H691" s="5"/>
    </row>
    <row r="692" spans="1:8">
      <c r="A692" s="6"/>
      <c r="B692" s="5"/>
      <c r="C692" s="5"/>
      <c r="D692" s="5"/>
      <c r="E692" s="5"/>
      <c r="F692" s="5"/>
      <c r="G692" s="5"/>
      <c r="H692" s="5"/>
    </row>
    <row r="693" spans="1:8">
      <c r="A693" s="6"/>
      <c r="B693" s="5"/>
      <c r="C693" s="5"/>
      <c r="D693" s="5"/>
      <c r="E693" s="5"/>
      <c r="F693" s="5"/>
      <c r="G693" s="5"/>
      <c r="H693" s="5"/>
    </row>
    <row r="694" spans="1:8">
      <c r="A694" s="6"/>
      <c r="B694" s="5"/>
      <c r="C694" s="5"/>
      <c r="D694" s="5"/>
      <c r="E694" s="5"/>
      <c r="F694" s="5"/>
      <c r="G694" s="5"/>
      <c r="H694" s="5"/>
    </row>
    <row r="701" spans="1:8">
      <c r="B701" s="1"/>
      <c r="C701" s="1"/>
      <c r="D701" s="1"/>
      <c r="E701" s="1"/>
      <c r="F701" s="1"/>
      <c r="G701" s="1"/>
      <c r="H701" s="1"/>
    </row>
    <row r="702" spans="1:8">
      <c r="A702" s="6"/>
      <c r="B702" s="5"/>
      <c r="C702" s="5"/>
      <c r="D702" s="5"/>
      <c r="E702" s="5"/>
      <c r="F702" s="5"/>
      <c r="G702" s="5"/>
      <c r="H702" s="5"/>
    </row>
    <row r="703" spans="1:8">
      <c r="A703" s="6"/>
      <c r="B703" s="5"/>
      <c r="C703" s="5"/>
      <c r="D703" s="5"/>
      <c r="E703" s="5"/>
      <c r="F703" s="5"/>
      <c r="G703" s="5"/>
      <c r="H703" s="5"/>
    </row>
    <row r="704" spans="1:8">
      <c r="A704" s="6"/>
      <c r="B704" s="5"/>
      <c r="C704" s="5"/>
      <c r="D704" s="5"/>
      <c r="E704" s="5"/>
      <c r="F704" s="5"/>
      <c r="G704" s="5"/>
      <c r="H704" s="5"/>
    </row>
    <row r="705" spans="1:8">
      <c r="A705" s="6"/>
      <c r="B705" s="5"/>
      <c r="C705" s="5"/>
      <c r="D705" s="5"/>
      <c r="E705" s="5"/>
      <c r="F705" s="5"/>
      <c r="G705" s="5"/>
      <c r="H705" s="5"/>
    </row>
    <row r="706" spans="1:8">
      <c r="A706" s="6"/>
      <c r="B706" s="5"/>
      <c r="C706" s="5"/>
      <c r="D706" s="5"/>
      <c r="E706" s="5"/>
      <c r="F706" s="5"/>
      <c r="G706" s="5"/>
      <c r="H706" s="5"/>
    </row>
    <row r="707" spans="1:8">
      <c r="A707" s="6"/>
      <c r="B707" s="5"/>
      <c r="C707" s="5"/>
      <c r="D707" s="5"/>
      <c r="E707" s="5"/>
      <c r="F707" s="5"/>
      <c r="G707" s="5"/>
      <c r="H707" s="5"/>
    </row>
    <row r="708" spans="1:8">
      <c r="A708" s="6"/>
      <c r="B708" s="5"/>
      <c r="C708" s="5"/>
      <c r="D708" s="5"/>
      <c r="E708" s="5"/>
      <c r="F708" s="5"/>
      <c r="G708" s="5"/>
      <c r="H708" s="5"/>
    </row>
    <row r="709" spans="1:8">
      <c r="A709" s="6"/>
      <c r="B709" s="5"/>
      <c r="C709" s="5"/>
      <c r="D709" s="5"/>
      <c r="E709" s="5"/>
      <c r="F709" s="5"/>
      <c r="G709" s="5"/>
      <c r="H709" s="5"/>
    </row>
    <row r="710" spans="1:8">
      <c r="A710" s="6"/>
      <c r="B710" s="5"/>
      <c r="C710" s="5"/>
      <c r="D710" s="5"/>
      <c r="E710" s="5"/>
      <c r="F710" s="5"/>
      <c r="G710" s="5"/>
      <c r="H710" s="5"/>
    </row>
    <row r="711" spans="1:8">
      <c r="A711" s="6"/>
      <c r="B711" s="5"/>
      <c r="C711" s="5"/>
      <c r="D711" s="5"/>
      <c r="E711" s="5"/>
      <c r="F711" s="5"/>
      <c r="G711" s="5"/>
      <c r="H711" s="5"/>
    </row>
    <row r="712" spans="1:8">
      <c r="A712" s="6"/>
      <c r="B712" s="5"/>
      <c r="C712" s="5"/>
      <c r="D712" s="5"/>
      <c r="E712" s="5"/>
      <c r="F712" s="5"/>
      <c r="G712" s="5"/>
      <c r="H712" s="5"/>
    </row>
    <row r="713" spans="1:8">
      <c r="A713" s="6"/>
      <c r="B713" s="5"/>
      <c r="C713" s="5"/>
      <c r="D713" s="5"/>
      <c r="E713" s="5"/>
      <c r="F713" s="5"/>
      <c r="G713" s="5"/>
      <c r="H713" s="5"/>
    </row>
    <row r="714" spans="1:8">
      <c r="A714" s="6"/>
      <c r="B714" s="5"/>
      <c r="C714" s="5"/>
      <c r="D714" s="5"/>
      <c r="E714" s="5"/>
      <c r="F714" s="5"/>
      <c r="G714" s="5"/>
      <c r="H714" s="5"/>
    </row>
    <row r="715" spans="1:8">
      <c r="A715" s="6"/>
      <c r="B715" s="5"/>
      <c r="C715" s="5"/>
      <c r="D715" s="5"/>
      <c r="E715" s="5"/>
      <c r="F715" s="5"/>
      <c r="G715" s="5"/>
      <c r="H715" s="5"/>
    </row>
    <row r="716" spans="1:8">
      <c r="A716" s="6"/>
      <c r="B716" s="5"/>
      <c r="C716" s="5"/>
      <c r="D716" s="5"/>
      <c r="E716" s="5"/>
      <c r="F716" s="5"/>
      <c r="G716" s="5"/>
      <c r="H716" s="5"/>
    </row>
    <row r="717" spans="1:8">
      <c r="A717" s="6"/>
      <c r="B717" s="5"/>
      <c r="C717" s="5"/>
      <c r="D717" s="5"/>
      <c r="E717" s="5"/>
      <c r="F717" s="5"/>
      <c r="G717" s="5"/>
      <c r="H717" s="5"/>
    </row>
    <row r="718" spans="1:8">
      <c r="A718" s="6"/>
      <c r="B718" s="5"/>
      <c r="C718" s="5"/>
      <c r="D718" s="5"/>
      <c r="E718" s="5"/>
      <c r="F718" s="5"/>
      <c r="G718" s="5"/>
      <c r="H718" s="5"/>
    </row>
    <row r="719" spans="1:8">
      <c r="A719" s="6"/>
      <c r="B719" s="5"/>
      <c r="C719" s="5"/>
      <c r="D719" s="5"/>
      <c r="E719" s="5"/>
      <c r="F719" s="5"/>
      <c r="G719" s="5"/>
      <c r="H719" s="5"/>
    </row>
    <row r="720" spans="1:8">
      <c r="A720" s="6"/>
      <c r="B720" s="5"/>
      <c r="C720" s="5"/>
      <c r="D720" s="5"/>
      <c r="E720" s="5"/>
      <c r="F720" s="5"/>
      <c r="G720" s="5"/>
      <c r="H720" s="5"/>
    </row>
    <row r="721" spans="1:8">
      <c r="A721" s="6"/>
      <c r="B721" s="5"/>
      <c r="C721" s="5"/>
      <c r="D721" s="5"/>
      <c r="E721" s="5"/>
      <c r="F721" s="5"/>
      <c r="G721" s="5"/>
      <c r="H721" s="5"/>
    </row>
    <row r="722" spans="1:8">
      <c r="A722" s="6"/>
      <c r="B722" s="5"/>
      <c r="C722" s="5"/>
      <c r="D722" s="5"/>
      <c r="E722" s="5"/>
      <c r="F722" s="5"/>
      <c r="G722" s="5"/>
      <c r="H722" s="5"/>
    </row>
    <row r="723" spans="1:8">
      <c r="A723" s="6"/>
      <c r="B723" s="5"/>
      <c r="C723" s="5"/>
      <c r="D723" s="5"/>
      <c r="E723" s="5"/>
      <c r="F723" s="5"/>
      <c r="G723" s="5"/>
      <c r="H723" s="5"/>
    </row>
    <row r="724" spans="1:8">
      <c r="A724" s="6"/>
      <c r="B724" s="5"/>
      <c r="C724" s="5"/>
      <c r="D724" s="5"/>
      <c r="E724" s="5"/>
      <c r="F724" s="5"/>
      <c r="G724" s="5"/>
      <c r="H724" s="5"/>
    </row>
    <row r="725" spans="1:8">
      <c r="A725" s="6"/>
      <c r="B725" s="5"/>
      <c r="C725" s="5"/>
      <c r="D725" s="5"/>
      <c r="E725" s="5"/>
      <c r="F725" s="5"/>
      <c r="G725" s="5"/>
      <c r="H725" s="5"/>
    </row>
    <row r="726" spans="1:8">
      <c r="A726" s="6"/>
      <c r="B726" s="5"/>
      <c r="C726" s="5"/>
      <c r="D726" s="5"/>
      <c r="E726" s="5"/>
      <c r="F726" s="5"/>
      <c r="G726" s="5"/>
      <c r="H726" s="5"/>
    </row>
    <row r="727" spans="1:8">
      <c r="A727" s="6"/>
      <c r="B727" s="5"/>
      <c r="C727" s="5"/>
      <c r="D727" s="5"/>
      <c r="E727" s="5"/>
      <c r="F727" s="5"/>
      <c r="G727" s="5"/>
      <c r="H727" s="5"/>
    </row>
    <row r="728" spans="1:8">
      <c r="A728" s="6"/>
      <c r="B728" s="5"/>
      <c r="C728" s="5"/>
      <c r="D728" s="5"/>
      <c r="E728" s="5"/>
      <c r="F728" s="5"/>
      <c r="G728" s="5"/>
      <c r="H728" s="5"/>
    </row>
    <row r="729" spans="1:8">
      <c r="A729" s="6"/>
      <c r="B729" s="5"/>
      <c r="C729" s="5"/>
      <c r="D729" s="5"/>
      <c r="E729" s="5"/>
      <c r="F729" s="5"/>
      <c r="G729" s="5"/>
      <c r="H729" s="5"/>
    </row>
    <row r="730" spans="1:8">
      <c r="A730" s="6"/>
      <c r="B730" s="5"/>
      <c r="C730" s="5"/>
      <c r="D730" s="5"/>
      <c r="E730" s="5"/>
      <c r="F730" s="5"/>
      <c r="G730" s="5"/>
      <c r="H730" s="5"/>
    </row>
    <row r="731" spans="1:8">
      <c r="A731" s="6"/>
      <c r="B731" s="5"/>
      <c r="C731" s="5"/>
      <c r="D731" s="5"/>
      <c r="E731" s="5"/>
      <c r="F731" s="5"/>
      <c r="G731" s="5"/>
      <c r="H731" s="5"/>
    </row>
    <row r="732" spans="1:8">
      <c r="A732" s="6"/>
      <c r="B732" s="5"/>
      <c r="C732" s="5"/>
      <c r="D732" s="5"/>
      <c r="E732" s="5"/>
      <c r="F732" s="5"/>
      <c r="G732" s="5"/>
      <c r="H732" s="5"/>
    </row>
    <row r="733" spans="1:8">
      <c r="A733" s="6"/>
      <c r="B733" s="5"/>
      <c r="C733" s="5"/>
      <c r="D733" s="5"/>
      <c r="E733" s="5"/>
      <c r="F733" s="5"/>
      <c r="G733" s="5"/>
      <c r="H733" s="5"/>
    </row>
    <row r="734" spans="1:8">
      <c r="A734" s="6"/>
      <c r="B734" s="5"/>
      <c r="C734" s="5"/>
      <c r="D734" s="5"/>
      <c r="E734" s="5"/>
      <c r="F734" s="5"/>
      <c r="G734" s="5"/>
      <c r="H734" s="5"/>
    </row>
    <row r="735" spans="1:8">
      <c r="A735" s="6"/>
      <c r="B735" s="5"/>
      <c r="C735" s="5"/>
      <c r="D735" s="5"/>
      <c r="E735" s="5"/>
      <c r="F735" s="5"/>
      <c r="G735" s="5"/>
      <c r="H735" s="5"/>
    </row>
    <row r="736" spans="1:8">
      <c r="A736" s="6"/>
      <c r="B736" s="5"/>
      <c r="C736" s="5"/>
      <c r="D736" s="5"/>
      <c r="E736" s="5"/>
      <c r="F736" s="5"/>
      <c r="G736" s="5"/>
      <c r="H736" s="5"/>
    </row>
    <row r="737" spans="1:8">
      <c r="A737" s="6"/>
      <c r="B737" s="5"/>
      <c r="C737" s="5"/>
      <c r="D737" s="5"/>
      <c r="E737" s="5"/>
      <c r="F737" s="5"/>
      <c r="G737" s="5"/>
      <c r="H737" s="5"/>
    </row>
    <row r="738" spans="1:8">
      <c r="A738" s="6"/>
      <c r="B738" s="5"/>
      <c r="C738" s="5"/>
      <c r="D738" s="5"/>
      <c r="E738" s="5"/>
      <c r="F738" s="5"/>
      <c r="G738" s="5"/>
      <c r="H738" s="5"/>
    </row>
    <row r="739" spans="1:8">
      <c r="A739" s="6"/>
      <c r="B739" s="5"/>
      <c r="C739" s="5"/>
      <c r="D739" s="5"/>
      <c r="E739" s="5"/>
      <c r="F739" s="5"/>
      <c r="G739" s="5"/>
      <c r="H739" s="5"/>
    </row>
    <row r="740" spans="1:8">
      <c r="A740" s="6"/>
      <c r="B740" s="5"/>
      <c r="C740" s="5"/>
      <c r="D740" s="5"/>
      <c r="E740" s="5"/>
      <c r="F740" s="5"/>
      <c r="G740" s="5"/>
      <c r="H740" s="5"/>
    </row>
    <row r="741" spans="1:8">
      <c r="A741" s="6"/>
      <c r="B741" s="5"/>
      <c r="C741" s="5"/>
      <c r="D741" s="5"/>
      <c r="E741" s="5"/>
      <c r="F741" s="5"/>
      <c r="G741" s="5"/>
      <c r="H741" s="5"/>
    </row>
    <row r="742" spans="1:8">
      <c r="A742" s="6"/>
      <c r="B742" s="5"/>
      <c r="C742" s="5"/>
      <c r="D742" s="5"/>
      <c r="E742" s="5"/>
      <c r="F742" s="5"/>
      <c r="G742" s="5"/>
      <c r="H742" s="5"/>
    </row>
    <row r="743" spans="1:8">
      <c r="A743" s="6"/>
      <c r="B743" s="5"/>
      <c r="C743" s="5"/>
      <c r="D743" s="5"/>
      <c r="E743" s="5"/>
      <c r="F743" s="5"/>
      <c r="G743" s="5"/>
      <c r="H743" s="5"/>
    </row>
    <row r="744" spans="1:8">
      <c r="A744" s="6"/>
      <c r="B744" s="5"/>
      <c r="C744" s="5"/>
      <c r="D744" s="5"/>
      <c r="E744" s="5"/>
      <c r="F744" s="5"/>
      <c r="G744" s="5"/>
      <c r="H744" s="5"/>
    </row>
    <row r="745" spans="1:8">
      <c r="A745" s="6"/>
      <c r="B745" s="5"/>
      <c r="C745" s="5"/>
      <c r="D745" s="5"/>
      <c r="E745" s="5"/>
      <c r="F745" s="5"/>
      <c r="G745" s="5"/>
      <c r="H745" s="5"/>
    </row>
    <row r="746" spans="1:8">
      <c r="A746" s="6"/>
      <c r="B746" s="5"/>
      <c r="C746" s="5"/>
      <c r="D746" s="5"/>
      <c r="E746" s="5"/>
      <c r="F746" s="5"/>
      <c r="G746" s="5"/>
      <c r="H746" s="5"/>
    </row>
    <row r="747" spans="1:8">
      <c r="A747" s="6"/>
      <c r="B747" s="5"/>
      <c r="C747" s="5"/>
      <c r="D747" s="5"/>
      <c r="E747" s="5"/>
      <c r="F747" s="5"/>
      <c r="G747" s="5"/>
      <c r="H747" s="5"/>
    </row>
    <row r="748" spans="1:8">
      <c r="A748" s="6"/>
      <c r="B748" s="5"/>
      <c r="C748" s="5"/>
      <c r="D748" s="5"/>
      <c r="E748" s="5"/>
      <c r="F748" s="5"/>
      <c r="G748" s="5"/>
      <c r="H748" s="5"/>
    </row>
    <row r="749" spans="1:8">
      <c r="A749" s="6"/>
      <c r="B749" s="5"/>
      <c r="C749" s="5"/>
      <c r="D749" s="5"/>
      <c r="E749" s="5"/>
      <c r="F749" s="5"/>
      <c r="G749" s="5"/>
      <c r="H749" s="5"/>
    </row>
    <row r="750" spans="1:8">
      <c r="A750" s="6"/>
      <c r="B750" s="5"/>
      <c r="C750" s="5"/>
      <c r="D750" s="5"/>
      <c r="E750" s="5"/>
      <c r="F750" s="5"/>
      <c r="G750" s="5"/>
      <c r="H750" s="5"/>
    </row>
    <row r="751" spans="1:8">
      <c r="A751" s="6"/>
      <c r="B751" s="5"/>
      <c r="C751" s="5"/>
      <c r="D751" s="5"/>
      <c r="E751" s="5"/>
      <c r="F751" s="5"/>
      <c r="G751" s="5"/>
      <c r="H751" s="5"/>
    </row>
    <row r="752" spans="1:8">
      <c r="A752" s="6"/>
      <c r="B752" s="5"/>
      <c r="C752" s="5"/>
      <c r="D752" s="5"/>
      <c r="E752" s="5"/>
      <c r="F752" s="5"/>
      <c r="G752" s="5"/>
      <c r="H752" s="5"/>
    </row>
    <row r="753" spans="1:8">
      <c r="A753" s="6"/>
      <c r="B753" s="5"/>
      <c r="C753" s="5"/>
      <c r="D753" s="5"/>
      <c r="E753" s="5"/>
      <c r="F753" s="5"/>
      <c r="G753" s="5"/>
      <c r="H753" s="5"/>
    </row>
    <row r="754" spans="1:8">
      <c r="A754" s="6"/>
      <c r="B754" s="5"/>
      <c r="C754" s="5"/>
      <c r="D754" s="5"/>
      <c r="E754" s="5"/>
      <c r="F754" s="5"/>
      <c r="G754" s="5"/>
      <c r="H754" s="5"/>
    </row>
    <row r="755" spans="1:8">
      <c r="A755" s="6"/>
      <c r="B755" s="5"/>
      <c r="C755" s="5"/>
      <c r="D755" s="5"/>
      <c r="E755" s="5"/>
      <c r="F755" s="5"/>
      <c r="G755" s="5"/>
      <c r="H755" s="5"/>
    </row>
    <row r="756" spans="1:8">
      <c r="A756" s="6"/>
      <c r="B756" s="5"/>
      <c r="C756" s="5"/>
      <c r="D756" s="5"/>
      <c r="E756" s="5"/>
      <c r="F756" s="5"/>
      <c r="G756" s="5"/>
      <c r="H756" s="5"/>
    </row>
    <row r="757" spans="1:8">
      <c r="A757" s="6"/>
      <c r="B757" s="5"/>
      <c r="C757" s="5"/>
      <c r="D757" s="5"/>
      <c r="E757" s="5"/>
      <c r="F757" s="5"/>
      <c r="G757" s="5"/>
      <c r="H757" s="5"/>
    </row>
    <row r="758" spans="1:8">
      <c r="A758" s="6"/>
      <c r="B758" s="5"/>
      <c r="C758" s="5"/>
      <c r="D758" s="5"/>
      <c r="E758" s="5"/>
      <c r="F758" s="5"/>
      <c r="G758" s="5"/>
      <c r="H758" s="5"/>
    </row>
    <row r="759" spans="1:8">
      <c r="A759" s="6"/>
      <c r="B759" s="5"/>
      <c r="C759" s="5"/>
      <c r="D759" s="5"/>
      <c r="E759" s="5"/>
      <c r="F759" s="5"/>
      <c r="G759" s="5"/>
      <c r="H759" s="5"/>
    </row>
    <row r="760" spans="1:8">
      <c r="A760" s="6"/>
      <c r="B760" s="5"/>
      <c r="C760" s="5"/>
      <c r="D760" s="5"/>
      <c r="E760" s="5"/>
      <c r="F760" s="5"/>
      <c r="G760" s="5"/>
      <c r="H760" s="5"/>
    </row>
    <row r="761" spans="1:8">
      <c r="A761" s="6"/>
      <c r="B761" s="5"/>
      <c r="C761" s="5"/>
      <c r="D761" s="5"/>
      <c r="E761" s="5"/>
      <c r="F761" s="5"/>
      <c r="G761" s="5"/>
      <c r="H761" s="5"/>
    </row>
    <row r="762" spans="1:8">
      <c r="A762" s="6"/>
      <c r="B762" s="5"/>
      <c r="C762" s="5"/>
      <c r="D762" s="5"/>
      <c r="E762" s="5"/>
      <c r="F762" s="5"/>
      <c r="G762" s="5"/>
      <c r="H762" s="5"/>
    </row>
    <row r="763" spans="1:8">
      <c r="A763" s="6"/>
      <c r="B763" s="5"/>
      <c r="C763" s="5"/>
      <c r="D763" s="5"/>
      <c r="E763" s="5"/>
      <c r="F763" s="5"/>
      <c r="G763" s="5"/>
      <c r="H763" s="5"/>
    </row>
    <row r="764" spans="1:8">
      <c r="A764" s="6"/>
      <c r="B764" s="5"/>
      <c r="C764" s="5"/>
      <c r="D764" s="5"/>
      <c r="E764" s="5"/>
      <c r="F764" s="5"/>
      <c r="G764" s="5"/>
      <c r="H764" s="5"/>
    </row>
    <row r="765" spans="1:8">
      <c r="A765" s="6"/>
      <c r="B765" s="5"/>
      <c r="C765" s="5"/>
      <c r="D765" s="5"/>
      <c r="E765" s="5"/>
      <c r="F765" s="5"/>
      <c r="G765" s="5"/>
      <c r="H765" s="5"/>
    </row>
    <row r="766" spans="1:8">
      <c r="A766" s="6"/>
      <c r="B766" s="5"/>
      <c r="C766" s="5"/>
      <c r="D766" s="5"/>
      <c r="E766" s="5"/>
      <c r="F766" s="5"/>
      <c r="G766" s="5"/>
      <c r="H766" s="5"/>
    </row>
    <row r="767" spans="1:8">
      <c r="A767" s="6"/>
      <c r="B767" s="5"/>
      <c r="C767" s="5"/>
      <c r="D767" s="5"/>
      <c r="E767" s="5"/>
      <c r="F767" s="5"/>
      <c r="G767" s="5"/>
      <c r="H767" s="5"/>
    </row>
    <row r="768" spans="1:8">
      <c r="A768" s="6"/>
      <c r="B768" s="5"/>
      <c r="C768" s="5"/>
      <c r="D768" s="5"/>
      <c r="E768" s="5"/>
      <c r="F768" s="5"/>
      <c r="G768" s="5"/>
      <c r="H768" s="5"/>
    </row>
    <row r="769" spans="1:8">
      <c r="A769" s="6"/>
      <c r="B769" s="5"/>
      <c r="C769" s="5"/>
      <c r="D769" s="5"/>
      <c r="E769" s="5"/>
      <c r="F769" s="5"/>
      <c r="G769" s="5"/>
      <c r="H769" s="5"/>
    </row>
    <row r="770" spans="1:8">
      <c r="A770" s="6"/>
      <c r="B770" s="5"/>
      <c r="C770" s="5"/>
      <c r="D770" s="5"/>
      <c r="E770" s="5"/>
      <c r="F770" s="5"/>
      <c r="G770" s="5"/>
      <c r="H770" s="5"/>
    </row>
    <row r="771" spans="1:8">
      <c r="A771" s="6"/>
      <c r="B771" s="5"/>
      <c r="C771" s="5"/>
      <c r="D771" s="5"/>
      <c r="E771" s="5"/>
      <c r="F771" s="5"/>
      <c r="G771" s="5"/>
      <c r="H771" s="5"/>
    </row>
    <row r="772" spans="1:8">
      <c r="A772" s="6"/>
      <c r="B772" s="5"/>
      <c r="C772" s="5"/>
      <c r="D772" s="5"/>
      <c r="E772" s="5"/>
      <c r="F772" s="5"/>
      <c r="G772" s="5"/>
      <c r="H772" s="5"/>
    </row>
    <row r="773" spans="1:8">
      <c r="A773" s="6"/>
      <c r="B773" s="5"/>
      <c r="C773" s="5"/>
      <c r="D773" s="5"/>
      <c r="E773" s="5"/>
      <c r="F773" s="5"/>
      <c r="G773" s="5"/>
      <c r="H773" s="5"/>
    </row>
    <row r="774" spans="1:8">
      <c r="A774" s="6"/>
      <c r="B774" s="5"/>
      <c r="C774" s="5"/>
      <c r="D774" s="5"/>
      <c r="E774" s="5"/>
      <c r="F774" s="5"/>
      <c r="G774" s="5"/>
      <c r="H774" s="5"/>
    </row>
    <row r="775" spans="1:8">
      <c r="A775" s="6"/>
      <c r="B775" s="5"/>
      <c r="C775" s="5"/>
      <c r="D775" s="5"/>
      <c r="E775" s="5"/>
      <c r="F775" s="5"/>
      <c r="G775" s="5"/>
      <c r="H775" s="5"/>
    </row>
    <row r="776" spans="1:8">
      <c r="A776" s="6"/>
      <c r="B776" s="5"/>
      <c r="C776" s="5"/>
      <c r="D776" s="5"/>
      <c r="E776" s="5"/>
      <c r="F776" s="5"/>
      <c r="G776" s="5"/>
      <c r="H776" s="5"/>
    </row>
    <row r="777" spans="1:8">
      <c r="A777" s="6"/>
      <c r="B777" s="5"/>
      <c r="C777" s="5"/>
      <c r="D777" s="5"/>
      <c r="E777" s="5"/>
      <c r="F777" s="5"/>
      <c r="G777" s="5"/>
      <c r="H777" s="5"/>
    </row>
    <row r="778" spans="1:8">
      <c r="A778" s="6"/>
      <c r="B778" s="5"/>
      <c r="C778" s="5"/>
      <c r="D778" s="5"/>
      <c r="E778" s="5"/>
      <c r="F778" s="5"/>
      <c r="G778" s="5"/>
      <c r="H778" s="5"/>
    </row>
    <row r="779" spans="1:8">
      <c r="A779" s="6"/>
      <c r="B779" s="5"/>
      <c r="C779" s="5"/>
      <c r="D779" s="5"/>
      <c r="E779" s="5"/>
      <c r="F779" s="5"/>
      <c r="G779" s="5"/>
      <c r="H779" s="5"/>
    </row>
    <row r="780" spans="1:8">
      <c r="A780" s="6"/>
      <c r="B780" s="5"/>
      <c r="C780" s="5"/>
      <c r="D780" s="5"/>
      <c r="E780" s="5"/>
      <c r="F780" s="5"/>
      <c r="G780" s="5"/>
      <c r="H780" s="5"/>
    </row>
    <row r="781" spans="1:8">
      <c r="A781" s="6"/>
      <c r="B781" s="5"/>
      <c r="C781" s="5"/>
      <c r="D781" s="5"/>
      <c r="E781" s="5"/>
      <c r="F781" s="5"/>
      <c r="G781" s="5"/>
      <c r="H781" s="5"/>
    </row>
    <row r="782" spans="1:8">
      <c r="A782" s="6"/>
      <c r="B782" s="5"/>
      <c r="C782" s="5"/>
      <c r="D782" s="5"/>
      <c r="E782" s="5"/>
      <c r="F782" s="5"/>
      <c r="G782" s="5"/>
      <c r="H782" s="5"/>
    </row>
    <row r="783" spans="1:8">
      <c r="A783" s="6"/>
      <c r="B783" s="5"/>
      <c r="C783" s="5"/>
      <c r="D783" s="5"/>
      <c r="E783" s="5"/>
      <c r="F783" s="5"/>
      <c r="G783" s="5"/>
      <c r="H783" s="5"/>
    </row>
    <row r="784" spans="1:8">
      <c r="A784" s="6"/>
      <c r="B784" s="5"/>
      <c r="C784" s="5"/>
      <c r="D784" s="5"/>
      <c r="E784" s="5"/>
      <c r="F784" s="5"/>
      <c r="G784" s="5"/>
      <c r="H784" s="5"/>
    </row>
    <row r="785" spans="1:8">
      <c r="A785" s="6"/>
      <c r="B785" s="5"/>
      <c r="C785" s="5"/>
      <c r="D785" s="5"/>
      <c r="E785" s="5"/>
      <c r="F785" s="5"/>
      <c r="G785" s="5"/>
      <c r="H785" s="5"/>
    </row>
    <row r="786" spans="1:8">
      <c r="A786" s="6"/>
      <c r="B786" s="5"/>
      <c r="C786" s="5"/>
      <c r="D786" s="5"/>
      <c r="E786" s="5"/>
      <c r="F786" s="5"/>
      <c r="G786" s="5"/>
      <c r="H786" s="5"/>
    </row>
    <row r="787" spans="1:8">
      <c r="A787" s="6"/>
      <c r="B787" s="5"/>
      <c r="C787" s="5"/>
      <c r="D787" s="5"/>
      <c r="E787" s="5"/>
      <c r="F787" s="5"/>
      <c r="G787" s="5"/>
      <c r="H787" s="5"/>
    </row>
    <row r="788" spans="1:8">
      <c r="A788" s="6"/>
      <c r="B788" s="5"/>
      <c r="C788" s="5"/>
      <c r="D788" s="5"/>
      <c r="E788" s="5"/>
      <c r="F788" s="5"/>
      <c r="G788" s="5"/>
      <c r="H788" s="5"/>
    </row>
    <row r="789" spans="1:8">
      <c r="A789" s="6"/>
      <c r="B789" s="5"/>
      <c r="C789" s="5"/>
      <c r="D789" s="5"/>
      <c r="E789" s="5"/>
      <c r="F789" s="5"/>
      <c r="G789" s="5"/>
      <c r="H789" s="5"/>
    </row>
    <row r="790" spans="1:8">
      <c r="A790" s="6"/>
      <c r="B790" s="5"/>
      <c r="C790" s="5"/>
      <c r="D790" s="5"/>
      <c r="E790" s="5"/>
      <c r="F790" s="5"/>
      <c r="G790" s="5"/>
      <c r="H790" s="5"/>
    </row>
    <row r="791" spans="1:8">
      <c r="A791" s="6"/>
      <c r="B791" s="5"/>
      <c r="C791" s="5"/>
      <c r="D791" s="5"/>
      <c r="E791" s="5"/>
      <c r="F791" s="5"/>
      <c r="G791" s="5"/>
      <c r="H791" s="5"/>
    </row>
    <row r="792" spans="1:8">
      <c r="A792" s="6"/>
      <c r="B792" s="5"/>
      <c r="C792" s="5"/>
      <c r="D792" s="5"/>
      <c r="E792" s="5"/>
      <c r="F792" s="5"/>
      <c r="G792" s="5"/>
      <c r="H792" s="5"/>
    </row>
    <row r="793" spans="1:8">
      <c r="A793" s="6"/>
      <c r="B793" s="5"/>
      <c r="C793" s="5"/>
      <c r="D793" s="5"/>
      <c r="E793" s="5"/>
      <c r="F793" s="5"/>
      <c r="G793" s="5"/>
      <c r="H793" s="5"/>
    </row>
    <row r="794" spans="1:8">
      <c r="A794" s="6"/>
      <c r="B794" s="5"/>
      <c r="C794" s="5"/>
      <c r="D794" s="5"/>
      <c r="E794" s="5"/>
      <c r="F794" s="5"/>
      <c r="G794" s="5"/>
      <c r="H794" s="5"/>
    </row>
    <row r="795" spans="1:8">
      <c r="A795" s="6"/>
      <c r="B795" s="5"/>
      <c r="C795" s="5"/>
      <c r="D795" s="5"/>
      <c r="E795" s="5"/>
      <c r="F795" s="5"/>
      <c r="G795" s="5"/>
      <c r="H795" s="5"/>
    </row>
    <row r="796" spans="1:8">
      <c r="A796" s="6"/>
      <c r="B796" s="5"/>
      <c r="C796" s="5"/>
      <c r="D796" s="5"/>
      <c r="E796" s="5"/>
      <c r="F796" s="5"/>
      <c r="G796" s="5"/>
      <c r="H796" s="5"/>
    </row>
    <row r="797" spans="1:8">
      <c r="A797" s="6"/>
      <c r="B797" s="5"/>
      <c r="C797" s="5"/>
      <c r="D797" s="5"/>
      <c r="E797" s="5"/>
      <c r="F797" s="5"/>
      <c r="G797" s="5"/>
      <c r="H797" s="5"/>
    </row>
    <row r="798" spans="1:8">
      <c r="A798" s="6"/>
      <c r="B798" s="5"/>
      <c r="C798" s="5"/>
      <c r="D798" s="5"/>
      <c r="E798" s="5"/>
      <c r="F798" s="5"/>
      <c r="G798" s="5"/>
      <c r="H798" s="5"/>
    </row>
    <row r="799" spans="1:8">
      <c r="A799" s="6"/>
      <c r="B799" s="5"/>
      <c r="C799" s="5"/>
      <c r="D799" s="5"/>
      <c r="E799" s="5"/>
      <c r="F799" s="5"/>
      <c r="G799" s="5"/>
      <c r="H799" s="5"/>
    </row>
    <row r="800" spans="1:8">
      <c r="A800" s="6"/>
      <c r="B800" s="5"/>
      <c r="C800" s="5"/>
      <c r="D800" s="5"/>
      <c r="E800" s="5"/>
      <c r="F800" s="5"/>
      <c r="G800" s="5"/>
      <c r="H800" s="5"/>
    </row>
    <row r="801" spans="1:8">
      <c r="A801" s="6"/>
      <c r="B801" s="5"/>
      <c r="C801" s="5"/>
      <c r="D801" s="5"/>
      <c r="E801" s="5"/>
      <c r="F801" s="5"/>
      <c r="G801" s="5"/>
      <c r="H801" s="5"/>
    </row>
    <row r="802" spans="1:8">
      <c r="A802" s="6"/>
      <c r="B802" s="5"/>
      <c r="C802" s="5"/>
      <c r="D802" s="5"/>
      <c r="E802" s="5"/>
      <c r="F802" s="5"/>
      <c r="G802" s="5"/>
      <c r="H802" s="5"/>
    </row>
    <row r="803" spans="1:8">
      <c r="A803" s="6"/>
      <c r="B803" s="5"/>
      <c r="C803" s="5"/>
      <c r="D803" s="5"/>
      <c r="E803" s="5"/>
      <c r="F803" s="5"/>
      <c r="G803" s="5"/>
      <c r="H803" s="5"/>
    </row>
    <row r="804" spans="1:8">
      <c r="A804" s="6"/>
      <c r="B804" s="5"/>
      <c r="C804" s="5"/>
      <c r="D804" s="5"/>
      <c r="E804" s="5"/>
      <c r="F804" s="5"/>
      <c r="G804" s="5"/>
      <c r="H804" s="5"/>
    </row>
    <row r="805" spans="1:8">
      <c r="A805" s="6"/>
      <c r="B805" s="5"/>
      <c r="C805" s="5"/>
      <c r="D805" s="5"/>
      <c r="E805" s="5"/>
      <c r="F805" s="5"/>
      <c r="G805" s="5"/>
      <c r="H805" s="5"/>
    </row>
    <row r="806" spans="1:8">
      <c r="A806" s="6"/>
      <c r="B806" s="5"/>
      <c r="C806" s="5"/>
      <c r="D806" s="5"/>
      <c r="E806" s="5"/>
      <c r="F806" s="5"/>
      <c r="G806" s="5"/>
      <c r="H806" s="5"/>
    </row>
    <row r="807" spans="1:8">
      <c r="A807" s="6"/>
      <c r="B807" s="5"/>
      <c r="C807" s="5"/>
      <c r="D807" s="5"/>
      <c r="E807" s="5"/>
      <c r="F807" s="5"/>
      <c r="G807" s="5"/>
      <c r="H807" s="5"/>
    </row>
    <row r="808" spans="1:8">
      <c r="A808" s="6"/>
      <c r="B808" s="5"/>
      <c r="C808" s="5"/>
      <c r="D808" s="5"/>
      <c r="E808" s="5"/>
      <c r="F808" s="5"/>
      <c r="G808" s="5"/>
      <c r="H808" s="5"/>
    </row>
    <row r="809" spans="1:8">
      <c r="A809" s="6"/>
      <c r="B809" s="5"/>
      <c r="C809" s="5"/>
      <c r="D809" s="5"/>
      <c r="E809" s="5"/>
      <c r="F809" s="5"/>
      <c r="G809" s="5"/>
      <c r="H809" s="5"/>
    </row>
    <row r="810" spans="1:8">
      <c r="A810" s="6"/>
      <c r="B810" s="5"/>
      <c r="C810" s="5"/>
      <c r="D810" s="5"/>
      <c r="E810" s="5"/>
      <c r="F810" s="5"/>
      <c r="G810" s="5"/>
      <c r="H810" s="5"/>
    </row>
    <row r="811" spans="1:8">
      <c r="A811" s="6"/>
      <c r="B811" s="5"/>
      <c r="C811" s="5"/>
      <c r="D811" s="5"/>
      <c r="E811" s="5"/>
      <c r="F811" s="5"/>
      <c r="G811" s="5"/>
      <c r="H811" s="5"/>
    </row>
    <row r="812" spans="1:8">
      <c r="A812" s="6"/>
      <c r="B812" s="5"/>
      <c r="C812" s="5"/>
      <c r="D812" s="5"/>
      <c r="E812" s="5"/>
      <c r="F812" s="5"/>
      <c r="G812" s="5"/>
      <c r="H812" s="5"/>
    </row>
    <row r="813" spans="1:8">
      <c r="A813" s="6"/>
      <c r="B813" s="5"/>
      <c r="C813" s="5"/>
      <c r="D813" s="5"/>
      <c r="E813" s="5"/>
      <c r="F813" s="5"/>
      <c r="G813" s="5"/>
      <c r="H813" s="5"/>
    </row>
    <row r="814" spans="1:8">
      <c r="A814" s="6"/>
      <c r="B814" s="5"/>
      <c r="C814" s="5"/>
      <c r="D814" s="5"/>
      <c r="E814" s="5"/>
      <c r="F814" s="5"/>
      <c r="G814" s="5"/>
      <c r="H814" s="5"/>
    </row>
    <row r="815" spans="1:8">
      <c r="A815" s="6"/>
      <c r="B815" s="5"/>
      <c r="C815" s="5"/>
      <c r="D815" s="5"/>
      <c r="E815" s="5"/>
      <c r="F815" s="5"/>
      <c r="G815" s="5"/>
      <c r="H815" s="5"/>
    </row>
    <row r="816" spans="1:8">
      <c r="A816" s="6"/>
      <c r="B816" s="5"/>
      <c r="C816" s="5"/>
      <c r="D816" s="5"/>
      <c r="E816" s="5"/>
      <c r="F816" s="5"/>
      <c r="G816" s="5"/>
      <c r="H816" s="5"/>
    </row>
    <row r="817" spans="1:8">
      <c r="A817" s="6"/>
      <c r="B817" s="5"/>
      <c r="C817" s="5"/>
      <c r="D817" s="5"/>
      <c r="E817" s="5"/>
      <c r="F817" s="5"/>
      <c r="G817" s="5"/>
      <c r="H817" s="5"/>
    </row>
    <row r="818" spans="1:8">
      <c r="A818" s="6"/>
      <c r="B818" s="5"/>
      <c r="C818" s="5"/>
      <c r="D818" s="5"/>
      <c r="E818" s="5"/>
      <c r="F818" s="5"/>
      <c r="G818" s="5"/>
      <c r="H818" s="5"/>
    </row>
    <row r="819" spans="1:8">
      <c r="A819" s="6"/>
      <c r="B819" s="5"/>
      <c r="C819" s="5"/>
      <c r="D819" s="5"/>
      <c r="E819" s="5"/>
      <c r="F819" s="5"/>
      <c r="G819" s="5"/>
      <c r="H819" s="5"/>
    </row>
    <row r="820" spans="1:8">
      <c r="A820" s="6"/>
      <c r="B820" s="5"/>
      <c r="C820" s="5"/>
      <c r="D820" s="5"/>
      <c r="E820" s="5"/>
      <c r="F820" s="5"/>
      <c r="G820" s="5"/>
      <c r="H820" s="5"/>
    </row>
    <row r="821" spans="1:8">
      <c r="A821" s="6"/>
      <c r="B821" s="5"/>
      <c r="C821" s="5"/>
      <c r="D821" s="5"/>
      <c r="E821" s="5"/>
      <c r="F821" s="5"/>
      <c r="G821" s="5"/>
      <c r="H821" s="5"/>
    </row>
    <row r="822" spans="1:8">
      <c r="A822" s="6"/>
      <c r="B822" s="5"/>
      <c r="C822" s="5"/>
      <c r="D822" s="5"/>
      <c r="E822" s="5"/>
      <c r="F822" s="5"/>
      <c r="G822" s="5"/>
      <c r="H822" s="5"/>
    </row>
    <row r="823" spans="1:8">
      <c r="A823" s="6"/>
      <c r="B823" s="5"/>
      <c r="C823" s="5"/>
      <c r="D823" s="5"/>
      <c r="E823" s="5"/>
      <c r="F823" s="5"/>
      <c r="G823" s="5"/>
      <c r="H823" s="5"/>
    </row>
    <row r="824" spans="1:8">
      <c r="A824" s="6"/>
      <c r="B824" s="5"/>
      <c r="C824" s="5"/>
      <c r="D824" s="5"/>
      <c r="E824" s="5"/>
      <c r="F824" s="5"/>
      <c r="G824" s="5"/>
      <c r="H824" s="5"/>
    </row>
    <row r="825" spans="1:8">
      <c r="A825" s="6"/>
      <c r="B825" s="5"/>
      <c r="C825" s="5"/>
      <c r="D825" s="5"/>
      <c r="E825" s="5"/>
      <c r="F825" s="5"/>
      <c r="G825" s="5"/>
      <c r="H825" s="5"/>
    </row>
    <row r="826" spans="1:8">
      <c r="A826" s="6"/>
      <c r="B826" s="5"/>
      <c r="C826" s="5"/>
      <c r="D826" s="5"/>
      <c r="E826" s="5"/>
      <c r="F826" s="5"/>
      <c r="G826" s="5"/>
      <c r="H826" s="5"/>
    </row>
    <row r="827" spans="1:8">
      <c r="A827" s="6"/>
      <c r="B827" s="5"/>
      <c r="C827" s="5"/>
      <c r="D827" s="5"/>
      <c r="E827" s="5"/>
      <c r="F827" s="5"/>
      <c r="G827" s="5"/>
      <c r="H827" s="5"/>
    </row>
    <row r="828" spans="1:8">
      <c r="A828" s="6"/>
      <c r="B828" s="5"/>
      <c r="C828" s="5"/>
      <c r="D828" s="5"/>
      <c r="E828" s="5"/>
      <c r="F828" s="5"/>
      <c r="G828" s="5"/>
      <c r="H828" s="5"/>
    </row>
    <row r="829" spans="1:8">
      <c r="A829" s="6"/>
      <c r="B829" s="5"/>
      <c r="C829" s="5"/>
      <c r="D829" s="5"/>
      <c r="E829" s="5"/>
      <c r="F829" s="5"/>
      <c r="G829" s="5"/>
      <c r="H829" s="5"/>
    </row>
    <row r="836" spans="1:8">
      <c r="B836" s="1"/>
      <c r="C836" s="1"/>
      <c r="D836" s="1"/>
      <c r="E836" s="1"/>
      <c r="F836" s="1"/>
      <c r="G836" s="1"/>
      <c r="H836" s="1"/>
    </row>
    <row r="837" spans="1:8">
      <c r="A837" s="6"/>
      <c r="B837" s="5"/>
      <c r="C837" s="5"/>
      <c r="D837" s="5"/>
      <c r="E837" s="5"/>
      <c r="F837" s="5"/>
      <c r="G837" s="5"/>
      <c r="H837" s="5"/>
    </row>
    <row r="838" spans="1:8">
      <c r="A838" s="6"/>
      <c r="B838" s="5"/>
      <c r="C838" s="5"/>
      <c r="D838" s="5"/>
      <c r="E838" s="5"/>
      <c r="F838" s="5"/>
      <c r="G838" s="5"/>
      <c r="H838" s="5"/>
    </row>
    <row r="839" spans="1:8">
      <c r="A839" s="6"/>
      <c r="B839" s="5"/>
      <c r="C839" s="5"/>
      <c r="D839" s="5"/>
      <c r="E839" s="5"/>
      <c r="F839" s="5"/>
      <c r="G839" s="5"/>
      <c r="H839" s="5"/>
    </row>
    <row r="840" spans="1:8">
      <c r="A840" s="6"/>
      <c r="B840" s="5"/>
      <c r="C840" s="5"/>
      <c r="D840" s="5"/>
      <c r="E840" s="5"/>
      <c r="F840" s="5"/>
      <c r="G840" s="5"/>
      <c r="H840" s="5"/>
    </row>
    <row r="841" spans="1:8">
      <c r="A841" s="6"/>
      <c r="B841" s="5"/>
      <c r="C841" s="5"/>
      <c r="D841" s="5"/>
      <c r="E841" s="5"/>
      <c r="F841" s="5"/>
      <c r="G841" s="5"/>
      <c r="H841" s="5"/>
    </row>
    <row r="842" spans="1:8">
      <c r="A842" s="6"/>
      <c r="B842" s="5"/>
      <c r="C842" s="5"/>
      <c r="D842" s="5"/>
      <c r="E842" s="5"/>
      <c r="F842" s="5"/>
      <c r="G842" s="5"/>
      <c r="H842" s="5"/>
    </row>
    <row r="843" spans="1:8">
      <c r="A843" s="6"/>
      <c r="B843" s="5"/>
      <c r="C843" s="5"/>
      <c r="D843" s="5"/>
      <c r="E843" s="5"/>
      <c r="F843" s="5"/>
      <c r="G843" s="5"/>
      <c r="H843" s="5"/>
    </row>
    <row r="844" spans="1:8">
      <c r="A844" s="6"/>
      <c r="B844" s="5"/>
      <c r="C844" s="5"/>
      <c r="D844" s="5"/>
      <c r="E844" s="5"/>
      <c r="F844" s="5"/>
      <c r="G844" s="5"/>
      <c r="H844" s="5"/>
    </row>
    <row r="845" spans="1:8">
      <c r="A845" s="6"/>
      <c r="B845" s="5"/>
      <c r="C845" s="5"/>
      <c r="D845" s="5"/>
      <c r="E845" s="5"/>
      <c r="F845" s="5"/>
      <c r="G845" s="5"/>
      <c r="H845" s="5"/>
    </row>
    <row r="846" spans="1:8">
      <c r="A846" s="6"/>
      <c r="B846" s="5"/>
      <c r="C846" s="5"/>
      <c r="D846" s="5"/>
      <c r="E846" s="5"/>
      <c r="F846" s="5"/>
      <c r="G846" s="5"/>
      <c r="H846" s="5"/>
    </row>
    <row r="847" spans="1:8">
      <c r="A847" s="6"/>
      <c r="B847" s="5"/>
      <c r="C847" s="5"/>
      <c r="D847" s="5"/>
      <c r="E847" s="5"/>
      <c r="F847" s="5"/>
      <c r="G847" s="5"/>
      <c r="H847" s="5"/>
    </row>
    <row r="848" spans="1:8">
      <c r="A848" s="6"/>
      <c r="B848" s="5"/>
      <c r="C848" s="5"/>
      <c r="D848" s="5"/>
      <c r="E848" s="5"/>
      <c r="F848" s="5"/>
      <c r="G848" s="5"/>
      <c r="H848" s="5"/>
    </row>
    <row r="849" spans="1:8">
      <c r="A849" s="6"/>
      <c r="B849" s="5"/>
      <c r="C849" s="5"/>
      <c r="D849" s="5"/>
      <c r="E849" s="5"/>
      <c r="F849" s="5"/>
      <c r="G849" s="5"/>
      <c r="H849" s="5"/>
    </row>
    <row r="850" spans="1:8">
      <c r="A850" s="6"/>
      <c r="B850" s="5"/>
      <c r="C850" s="5"/>
      <c r="D850" s="5"/>
      <c r="E850" s="5"/>
      <c r="F850" s="5"/>
      <c r="G850" s="5"/>
      <c r="H850" s="5"/>
    </row>
    <row r="851" spans="1:8">
      <c r="A851" s="6"/>
      <c r="B851" s="5"/>
      <c r="C851" s="5"/>
      <c r="D851" s="5"/>
      <c r="E851" s="5"/>
      <c r="F851" s="5"/>
      <c r="G851" s="5"/>
      <c r="H851" s="5"/>
    </row>
    <row r="852" spans="1:8">
      <c r="A852" s="6"/>
      <c r="B852" s="5"/>
      <c r="C852" s="5"/>
      <c r="D852" s="5"/>
      <c r="E852" s="5"/>
      <c r="F852" s="5"/>
      <c r="G852" s="5"/>
      <c r="H852" s="5"/>
    </row>
    <row r="853" spans="1:8">
      <c r="A853" s="6"/>
      <c r="B853" s="5"/>
      <c r="C853" s="5"/>
      <c r="D853" s="5"/>
      <c r="E853" s="5"/>
      <c r="F853" s="5"/>
      <c r="G853" s="5"/>
      <c r="H853" s="5"/>
    </row>
    <row r="854" spans="1:8">
      <c r="A854" s="6"/>
      <c r="B854" s="5"/>
      <c r="C854" s="5"/>
      <c r="D854" s="5"/>
      <c r="E854" s="5"/>
      <c r="F854" s="5"/>
      <c r="G854" s="5"/>
      <c r="H854" s="5"/>
    </row>
    <row r="855" spans="1:8">
      <c r="A855" s="6"/>
      <c r="B855" s="5"/>
      <c r="C855" s="5"/>
      <c r="D855" s="5"/>
      <c r="E855" s="5"/>
      <c r="F855" s="5"/>
      <c r="G855" s="5"/>
      <c r="H855" s="5"/>
    </row>
    <row r="856" spans="1:8">
      <c r="A856" s="6"/>
      <c r="B856" s="5"/>
      <c r="C856" s="5"/>
      <c r="D856" s="5"/>
      <c r="E856" s="5"/>
      <c r="F856" s="5"/>
      <c r="G856" s="5"/>
      <c r="H856" s="5"/>
    </row>
    <row r="857" spans="1:8">
      <c r="A857" s="6"/>
      <c r="B857" s="5"/>
      <c r="C857" s="5"/>
      <c r="D857" s="5"/>
      <c r="E857" s="5"/>
      <c r="F857" s="5"/>
      <c r="G857" s="5"/>
      <c r="H857" s="5"/>
    </row>
    <row r="858" spans="1:8">
      <c r="A858" s="6"/>
      <c r="B858" s="5"/>
      <c r="C858" s="5"/>
      <c r="D858" s="5"/>
      <c r="E858" s="5"/>
      <c r="F858" s="5"/>
      <c r="G858" s="5"/>
      <c r="H858" s="5"/>
    </row>
    <row r="859" spans="1:8">
      <c r="A859" s="6"/>
      <c r="B859" s="5"/>
      <c r="C859" s="5"/>
      <c r="D859" s="5"/>
      <c r="E859" s="5"/>
      <c r="F859" s="5"/>
      <c r="G859" s="5"/>
      <c r="H859" s="5"/>
    </row>
    <row r="860" spans="1:8">
      <c r="A860" s="6"/>
      <c r="B860" s="5"/>
      <c r="C860" s="5"/>
      <c r="D860" s="5"/>
      <c r="E860" s="5"/>
      <c r="F860" s="5"/>
      <c r="G860" s="5"/>
      <c r="H860" s="5"/>
    </row>
    <row r="861" spans="1:8">
      <c r="A861" s="6"/>
      <c r="B861" s="5"/>
      <c r="C861" s="5"/>
      <c r="D861" s="5"/>
      <c r="E861" s="5"/>
      <c r="F861" s="5"/>
      <c r="G861" s="5"/>
      <c r="H861" s="5"/>
    </row>
    <row r="862" spans="1:8">
      <c r="A862" s="6"/>
      <c r="B862" s="5"/>
      <c r="C862" s="5"/>
      <c r="D862" s="5"/>
      <c r="E862" s="5"/>
      <c r="F862" s="5"/>
      <c r="G862" s="5"/>
      <c r="H862" s="5"/>
    </row>
    <row r="863" spans="1:8">
      <c r="A863" s="6"/>
      <c r="B863" s="5"/>
      <c r="C863" s="5"/>
      <c r="D863" s="5"/>
      <c r="E863" s="5"/>
      <c r="F863" s="5"/>
      <c r="G863" s="5"/>
      <c r="H863" s="5"/>
    </row>
    <row r="864" spans="1:8">
      <c r="A864" s="6"/>
      <c r="B864" s="5"/>
      <c r="C864" s="5"/>
      <c r="D864" s="5"/>
      <c r="E864" s="5"/>
      <c r="F864" s="5"/>
      <c r="G864" s="5"/>
      <c r="H864" s="5"/>
    </row>
    <row r="871" spans="1:2">
      <c r="A871" s="6"/>
      <c r="B871" s="5"/>
    </row>
    <row r="872" spans="1:2">
      <c r="A872" s="6"/>
      <c r="B872" s="5"/>
    </row>
    <row r="873" spans="1:2">
      <c r="A873" s="6"/>
      <c r="B873" s="5"/>
    </row>
    <row r="874" spans="1:2">
      <c r="A874" s="6"/>
      <c r="B874" s="5"/>
    </row>
    <row r="875" spans="1:2">
      <c r="A875" s="6"/>
      <c r="B875" s="5"/>
    </row>
    <row r="876" spans="1:2">
      <c r="A876" s="6"/>
      <c r="B876" s="5"/>
    </row>
    <row r="877" spans="1:2">
      <c r="A877" s="6"/>
      <c r="B877" s="5"/>
    </row>
    <row r="878" spans="1:2">
      <c r="A878" s="6"/>
      <c r="B878" s="5"/>
    </row>
    <row r="879" spans="1:2">
      <c r="A879" s="6"/>
      <c r="B879" s="5"/>
    </row>
    <row r="880" spans="1:2">
      <c r="A880" s="6"/>
      <c r="B880" s="5"/>
    </row>
    <row r="881" spans="1:2">
      <c r="A881" s="6"/>
      <c r="B881" s="5"/>
    </row>
    <row r="882" spans="1:2">
      <c r="A882" s="6"/>
      <c r="B882" s="5"/>
    </row>
    <row r="883" spans="1:2">
      <c r="A883" s="6"/>
      <c r="B883" s="5"/>
    </row>
    <row r="884" spans="1:2">
      <c r="A884" s="6"/>
      <c r="B884" s="5"/>
    </row>
    <row r="885" spans="1:2">
      <c r="A885" s="6"/>
      <c r="B885" s="5"/>
    </row>
    <row r="886" spans="1:2">
      <c r="A886" s="6"/>
      <c r="B886" s="5"/>
    </row>
    <row r="887" spans="1:2">
      <c r="A887" s="6"/>
      <c r="B887" s="5"/>
    </row>
    <row r="888" spans="1:2">
      <c r="A888" s="6"/>
      <c r="B888" s="5"/>
    </row>
    <row r="889" spans="1:2">
      <c r="A889" s="6"/>
      <c r="B889" s="5"/>
    </row>
    <row r="890" spans="1:2">
      <c r="A890" s="6"/>
      <c r="B890" s="5"/>
    </row>
    <row r="891" spans="1:2">
      <c r="A891" s="6"/>
      <c r="B891" s="5"/>
    </row>
    <row r="892" spans="1:2">
      <c r="A892" s="6"/>
      <c r="B892" s="5"/>
    </row>
    <row r="893" spans="1:2">
      <c r="A893" s="6"/>
      <c r="B893" s="5"/>
    </row>
    <row r="894" spans="1:2">
      <c r="A894" s="6"/>
      <c r="B894" s="5"/>
    </row>
    <row r="895" spans="1:2">
      <c r="A895" s="6"/>
      <c r="B895" s="5"/>
    </row>
    <row r="896" spans="1:2">
      <c r="A896" s="6"/>
      <c r="B896" s="5"/>
    </row>
    <row r="897" spans="1:2">
      <c r="A897" s="6"/>
      <c r="B897" s="5"/>
    </row>
    <row r="898" spans="1:2">
      <c r="A898" s="6"/>
      <c r="B898" s="5"/>
    </row>
  </sheetData>
  <mergeCells count="12">
    <mergeCell ref="U9:AG9"/>
    <mergeCell ref="AH9:AJ9"/>
    <mergeCell ref="U46:AG46"/>
    <mergeCell ref="AH46:AJ46"/>
    <mergeCell ref="U81:AG81"/>
    <mergeCell ref="AH81:AJ81"/>
    <mergeCell ref="U117:AG117"/>
    <mergeCell ref="AH117:AI117"/>
    <mergeCell ref="U517:AG517"/>
    <mergeCell ref="AH517:AJ517"/>
    <mergeCell ref="U553:AG553"/>
    <mergeCell ref="AH553:AJ553"/>
  </mergeCell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T4226"/>
  <sheetViews>
    <sheetView workbookViewId="0">
      <pane xSplit="1" ySplit="1" topLeftCell="G4201" activePane="bottomRight" state="frozen"/>
      <selection pane="topRight" activeCell="B1" sqref="B1"/>
      <selection pane="bottomLeft" activeCell="A2" sqref="A2"/>
      <selection pane="bottomRight" activeCell="A4226" sqref="A4226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27.664062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20" customFormat="1" ht="31.5" customHeight="1">
      <c r="A1" s="17" t="s">
        <v>0</v>
      </c>
      <c r="B1" s="17" t="s">
        <v>1</v>
      </c>
      <c r="C1" s="17" t="s">
        <v>2</v>
      </c>
      <c r="D1" s="18" t="s">
        <v>3</v>
      </c>
      <c r="E1" s="17" t="s">
        <v>4</v>
      </c>
      <c r="F1" s="17" t="s">
        <v>5</v>
      </c>
      <c r="G1" s="17" t="s">
        <v>6</v>
      </c>
      <c r="H1" s="18" t="s">
        <v>7</v>
      </c>
      <c r="I1" s="17" t="s">
        <v>8</v>
      </c>
      <c r="J1" s="18" t="s">
        <v>9</v>
      </c>
      <c r="K1" s="17" t="s">
        <v>10</v>
      </c>
      <c r="L1" s="18" t="s">
        <v>11</v>
      </c>
      <c r="M1" s="17" t="s">
        <v>12</v>
      </c>
      <c r="N1" s="17" t="s">
        <v>13</v>
      </c>
      <c r="O1" s="17" t="s">
        <v>405</v>
      </c>
      <c r="P1" s="17" t="s">
        <v>406</v>
      </c>
      <c r="Q1" s="17" t="s">
        <v>407</v>
      </c>
      <c r="R1" s="19" t="s">
        <v>408</v>
      </c>
      <c r="S1" s="19" t="s">
        <v>409</v>
      </c>
    </row>
    <row r="2" spans="1:19">
      <c r="A2" t="s">
        <v>14</v>
      </c>
      <c r="B2" t="s">
        <v>15</v>
      </c>
      <c r="C2" s="49">
        <v>45292</v>
      </c>
      <c r="D2" s="1">
        <v>2024</v>
      </c>
      <c r="E2" s="1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2">
        <v>1</v>
      </c>
      <c r="J2" s="2">
        <v>833</v>
      </c>
      <c r="K2" s="2">
        <v>5</v>
      </c>
      <c r="L2" t="s">
        <v>19</v>
      </c>
      <c r="M2" t="s">
        <v>581</v>
      </c>
      <c r="N2" t="s">
        <v>490</v>
      </c>
      <c r="O2" s="14">
        <f>LEN($K2)</f>
        <v>1</v>
      </c>
      <c r="P2" s="15" t="str">
        <f>IF(O2="1",$K2,IF(O2=2,LEFT($K2,2),LEFT($K2,2)))</f>
        <v>5</v>
      </c>
      <c r="Q2" s="15">
        <f>IF(O2&lt;=2,0,MID($K2,3,3))</f>
        <v>0</v>
      </c>
      <c r="R2" s="16">
        <f t="shared" ref="R2" si="1">+(P2*60)+Q2</f>
        <v>300</v>
      </c>
      <c r="S2" s="16">
        <f>+R2/60</f>
        <v>5</v>
      </c>
    </row>
    <row r="3" spans="1:19">
      <c r="A3" t="s">
        <v>14</v>
      </c>
      <c r="B3" t="s">
        <v>15</v>
      </c>
      <c r="C3" s="49">
        <v>45292</v>
      </c>
      <c r="D3" s="1">
        <v>2024</v>
      </c>
      <c r="E3" s="1" t="str">
        <f t="shared" si="0"/>
        <v>enero</v>
      </c>
      <c r="F3" t="s">
        <v>16</v>
      </c>
      <c r="G3" t="s">
        <v>17</v>
      </c>
      <c r="H3" t="s">
        <v>18</v>
      </c>
      <c r="I3" s="2">
        <v>1</v>
      </c>
      <c r="J3" s="2">
        <v>778</v>
      </c>
      <c r="K3" s="2">
        <v>4.4000000000000004</v>
      </c>
      <c r="L3" t="s">
        <v>20</v>
      </c>
      <c r="M3" t="s">
        <v>570</v>
      </c>
      <c r="N3" t="s">
        <v>484</v>
      </c>
      <c r="O3" s="14">
        <f t="shared" ref="O3:O66" si="2">LEN($K3)</f>
        <v>3</v>
      </c>
      <c r="P3" s="15" t="str">
        <f t="shared" ref="P3:P66" si="3">IF(O3="1",$K3,IF(O3=2,LEFT($K3,2),LEFT($K3,2)))</f>
        <v>4,</v>
      </c>
      <c r="Q3" s="15" t="str">
        <f t="shared" ref="Q3:Q66" si="4">IF(O3&lt;=2,0,MID($K3,3,3))</f>
        <v>4</v>
      </c>
      <c r="R3" s="16">
        <f t="shared" ref="R3:R66" si="5">+(P3*60)+Q3</f>
        <v>244</v>
      </c>
      <c r="S3" s="16">
        <f t="shared" ref="S3:S66" si="6">+R3/60</f>
        <v>4.0666666666666664</v>
      </c>
    </row>
    <row r="4" spans="1:19">
      <c r="A4" t="s">
        <v>14</v>
      </c>
      <c r="B4" t="s">
        <v>15</v>
      </c>
      <c r="C4" s="49">
        <v>45292</v>
      </c>
      <c r="D4" s="1">
        <v>2024</v>
      </c>
      <c r="E4" s="1" t="str">
        <f t="shared" si="0"/>
        <v>enero</v>
      </c>
      <c r="F4" t="s">
        <v>16</v>
      </c>
      <c r="G4" t="s">
        <v>17</v>
      </c>
      <c r="H4" t="s">
        <v>18</v>
      </c>
      <c r="I4" s="2">
        <v>1</v>
      </c>
      <c r="J4" s="2">
        <v>500</v>
      </c>
      <c r="K4" s="2">
        <v>3</v>
      </c>
      <c r="L4" t="s">
        <v>21</v>
      </c>
      <c r="M4" t="s">
        <v>578</v>
      </c>
      <c r="N4" t="s">
        <v>499</v>
      </c>
      <c r="O4" s="14">
        <f t="shared" si="2"/>
        <v>1</v>
      </c>
      <c r="P4" s="15" t="str">
        <f t="shared" si="3"/>
        <v>3</v>
      </c>
      <c r="Q4" s="15">
        <f t="shared" si="4"/>
        <v>0</v>
      </c>
      <c r="R4" s="16">
        <f t="shared" si="5"/>
        <v>180</v>
      </c>
      <c r="S4" s="16">
        <f t="shared" si="6"/>
        <v>3</v>
      </c>
    </row>
    <row r="5" spans="1:19">
      <c r="A5" t="s">
        <v>14</v>
      </c>
      <c r="B5" t="s">
        <v>15</v>
      </c>
      <c r="C5" s="49">
        <v>45292</v>
      </c>
      <c r="D5" s="1">
        <v>2024</v>
      </c>
      <c r="E5" s="1" t="str">
        <f t="shared" si="0"/>
        <v>enero</v>
      </c>
      <c r="F5" t="s">
        <v>16</v>
      </c>
      <c r="G5" t="s">
        <v>17</v>
      </c>
      <c r="H5" t="s">
        <v>18</v>
      </c>
      <c r="I5" s="2">
        <v>4</v>
      </c>
      <c r="J5" s="2">
        <v>639</v>
      </c>
      <c r="K5" s="2">
        <v>3.5</v>
      </c>
      <c r="L5" t="s">
        <v>23</v>
      </c>
      <c r="M5" t="s">
        <v>24</v>
      </c>
      <c r="N5" t="s">
        <v>500</v>
      </c>
      <c r="O5" s="14">
        <f t="shared" si="2"/>
        <v>3</v>
      </c>
      <c r="P5" s="15" t="str">
        <f t="shared" si="3"/>
        <v>3,</v>
      </c>
      <c r="Q5" s="15" t="str">
        <f t="shared" si="4"/>
        <v>5</v>
      </c>
      <c r="R5" s="16">
        <f t="shared" si="5"/>
        <v>185</v>
      </c>
      <c r="S5" s="16">
        <f t="shared" si="6"/>
        <v>3.0833333333333335</v>
      </c>
    </row>
    <row r="6" spans="1:19">
      <c r="A6" t="s">
        <v>14</v>
      </c>
      <c r="B6" t="s">
        <v>15</v>
      </c>
      <c r="C6" s="49">
        <v>45292</v>
      </c>
      <c r="D6" s="1">
        <v>2024</v>
      </c>
      <c r="E6" s="1" t="str">
        <f t="shared" si="0"/>
        <v>enero</v>
      </c>
      <c r="F6" t="s">
        <v>16</v>
      </c>
      <c r="G6" t="s">
        <v>17</v>
      </c>
      <c r="H6" t="s">
        <v>18</v>
      </c>
      <c r="I6" s="2">
        <v>2</v>
      </c>
      <c r="J6" s="2">
        <v>1208</v>
      </c>
      <c r="K6" s="2">
        <v>7.15</v>
      </c>
      <c r="L6" t="s">
        <v>25</v>
      </c>
      <c r="M6" t="s">
        <v>26</v>
      </c>
      <c r="N6" t="s">
        <v>501</v>
      </c>
      <c r="O6" s="14">
        <f t="shared" si="2"/>
        <v>4</v>
      </c>
      <c r="P6" s="15" t="str">
        <f t="shared" si="3"/>
        <v>7,</v>
      </c>
      <c r="Q6" s="15" t="str">
        <f t="shared" si="4"/>
        <v>15</v>
      </c>
      <c r="R6" s="16">
        <f t="shared" si="5"/>
        <v>435</v>
      </c>
      <c r="S6" s="16">
        <f t="shared" si="6"/>
        <v>7.25</v>
      </c>
    </row>
    <row r="7" spans="1:19">
      <c r="A7" t="s">
        <v>14</v>
      </c>
      <c r="B7" t="s">
        <v>15</v>
      </c>
      <c r="C7" s="49">
        <v>45292</v>
      </c>
      <c r="D7" s="1">
        <v>2024</v>
      </c>
      <c r="E7" s="1" t="str">
        <f t="shared" si="0"/>
        <v>enero</v>
      </c>
      <c r="F7" t="s">
        <v>16</v>
      </c>
      <c r="G7" t="s">
        <v>17</v>
      </c>
      <c r="H7" t="s">
        <v>18</v>
      </c>
      <c r="I7" s="2">
        <v>3</v>
      </c>
      <c r="J7" s="2">
        <v>2111</v>
      </c>
      <c r="K7" s="2">
        <v>12.4</v>
      </c>
      <c r="L7" t="s">
        <v>27</v>
      </c>
      <c r="M7" t="s">
        <v>28</v>
      </c>
      <c r="N7" t="s">
        <v>483</v>
      </c>
      <c r="O7" s="14">
        <f t="shared" si="2"/>
        <v>4</v>
      </c>
      <c r="P7" s="15" t="str">
        <f t="shared" si="3"/>
        <v>12</v>
      </c>
      <c r="Q7" s="15" t="str">
        <f t="shared" si="4"/>
        <v>,4</v>
      </c>
      <c r="R7" s="16">
        <f t="shared" si="5"/>
        <v>720.4</v>
      </c>
      <c r="S7" s="16">
        <f t="shared" si="6"/>
        <v>12.006666666666666</v>
      </c>
    </row>
    <row r="8" spans="1:19">
      <c r="A8" t="s">
        <v>14</v>
      </c>
      <c r="B8" t="s">
        <v>15</v>
      </c>
      <c r="C8" s="49">
        <v>45292</v>
      </c>
      <c r="D8" s="1">
        <v>2024</v>
      </c>
      <c r="E8" s="1" t="str">
        <f t="shared" si="0"/>
        <v>enero</v>
      </c>
      <c r="F8" t="s">
        <v>29</v>
      </c>
      <c r="G8" t="s">
        <v>30</v>
      </c>
      <c r="H8" t="s">
        <v>18</v>
      </c>
      <c r="I8" s="2">
        <v>1</v>
      </c>
      <c r="J8" s="2">
        <v>181</v>
      </c>
      <c r="K8" s="2">
        <v>1.05</v>
      </c>
      <c r="L8" t="s">
        <v>20</v>
      </c>
      <c r="M8" t="s">
        <v>570</v>
      </c>
      <c r="N8" t="s">
        <v>484</v>
      </c>
      <c r="O8" s="14">
        <f t="shared" si="2"/>
        <v>4</v>
      </c>
      <c r="P8" s="15" t="str">
        <f t="shared" si="3"/>
        <v>1,</v>
      </c>
      <c r="Q8" s="15" t="str">
        <f t="shared" si="4"/>
        <v>05</v>
      </c>
      <c r="R8" s="16">
        <f t="shared" si="5"/>
        <v>65</v>
      </c>
      <c r="S8" s="16">
        <f t="shared" si="6"/>
        <v>1.0833333333333333</v>
      </c>
    </row>
    <row r="9" spans="1:19">
      <c r="A9" t="s">
        <v>14</v>
      </c>
      <c r="B9" t="s">
        <v>15</v>
      </c>
      <c r="C9" s="49">
        <v>45292</v>
      </c>
      <c r="D9" s="1">
        <v>2024</v>
      </c>
      <c r="E9" s="1" t="str">
        <f t="shared" si="0"/>
        <v>enero</v>
      </c>
      <c r="F9" t="s">
        <v>29</v>
      </c>
      <c r="G9" t="s">
        <v>30</v>
      </c>
      <c r="H9" t="s">
        <v>18</v>
      </c>
      <c r="I9" s="2">
        <v>1</v>
      </c>
      <c r="J9" s="2">
        <v>208</v>
      </c>
      <c r="K9" s="2">
        <v>1.1499999999999999</v>
      </c>
      <c r="L9" t="s">
        <v>21</v>
      </c>
      <c r="M9" t="s">
        <v>578</v>
      </c>
      <c r="N9" t="s">
        <v>499</v>
      </c>
      <c r="O9" s="14">
        <f t="shared" si="2"/>
        <v>4</v>
      </c>
      <c r="P9" s="15" t="str">
        <f t="shared" si="3"/>
        <v>1,</v>
      </c>
      <c r="Q9" s="15" t="str">
        <f t="shared" si="4"/>
        <v>15</v>
      </c>
      <c r="R9" s="16">
        <f t="shared" si="5"/>
        <v>75</v>
      </c>
      <c r="S9" s="16">
        <f t="shared" si="6"/>
        <v>1.25</v>
      </c>
    </row>
    <row r="10" spans="1:19">
      <c r="A10" t="s">
        <v>14</v>
      </c>
      <c r="B10" t="s">
        <v>15</v>
      </c>
      <c r="C10" s="49">
        <v>45323</v>
      </c>
      <c r="D10" s="1">
        <v>2024</v>
      </c>
      <c r="E10" s="1" t="str">
        <f t="shared" si="0"/>
        <v>febrero</v>
      </c>
      <c r="F10" t="s">
        <v>16</v>
      </c>
      <c r="G10" t="s">
        <v>17</v>
      </c>
      <c r="H10" t="s">
        <v>18</v>
      </c>
      <c r="I10" s="2">
        <v>2</v>
      </c>
      <c r="J10" s="2">
        <v>444</v>
      </c>
      <c r="K10" s="2">
        <v>2.4</v>
      </c>
      <c r="L10" t="s">
        <v>20</v>
      </c>
      <c r="M10" t="s">
        <v>570</v>
      </c>
      <c r="N10" t="s">
        <v>484</v>
      </c>
      <c r="O10" s="14">
        <f t="shared" si="2"/>
        <v>3</v>
      </c>
      <c r="P10" s="15" t="str">
        <f t="shared" si="3"/>
        <v>2,</v>
      </c>
      <c r="Q10" s="15" t="str">
        <f t="shared" si="4"/>
        <v>4</v>
      </c>
      <c r="R10" s="16">
        <f t="shared" si="5"/>
        <v>124</v>
      </c>
      <c r="S10" s="16">
        <f t="shared" si="6"/>
        <v>2.0666666666666669</v>
      </c>
    </row>
    <row r="11" spans="1:19">
      <c r="A11" t="s">
        <v>14</v>
      </c>
      <c r="B11" t="s">
        <v>15</v>
      </c>
      <c r="C11" s="49">
        <v>45323</v>
      </c>
      <c r="D11" s="1">
        <v>2024</v>
      </c>
      <c r="E11" s="1" t="str">
        <f t="shared" si="0"/>
        <v>febrero</v>
      </c>
      <c r="F11" t="s">
        <v>16</v>
      </c>
      <c r="G11" t="s">
        <v>17</v>
      </c>
      <c r="H11" t="s">
        <v>18</v>
      </c>
      <c r="I11" s="2">
        <v>5</v>
      </c>
      <c r="J11" s="2">
        <v>3222</v>
      </c>
      <c r="K11" s="2">
        <v>19.2</v>
      </c>
      <c r="L11" t="s">
        <v>21</v>
      </c>
      <c r="M11" t="s">
        <v>578</v>
      </c>
      <c r="N11" t="s">
        <v>499</v>
      </c>
      <c r="O11" s="14">
        <f t="shared" si="2"/>
        <v>4</v>
      </c>
      <c r="P11" s="15" t="str">
        <f t="shared" si="3"/>
        <v>19</v>
      </c>
      <c r="Q11" s="15" t="str">
        <f t="shared" si="4"/>
        <v>,2</v>
      </c>
      <c r="R11" s="16">
        <f t="shared" si="5"/>
        <v>1140.2</v>
      </c>
      <c r="S11" s="16">
        <f t="shared" si="6"/>
        <v>19.003333333333334</v>
      </c>
    </row>
    <row r="12" spans="1:19">
      <c r="A12" t="s">
        <v>14</v>
      </c>
      <c r="B12" t="s">
        <v>15</v>
      </c>
      <c r="C12" s="49">
        <v>45323</v>
      </c>
      <c r="D12" s="1">
        <v>2024</v>
      </c>
      <c r="E12" s="1" t="str">
        <f t="shared" si="0"/>
        <v>febrero</v>
      </c>
      <c r="F12" t="s">
        <v>16</v>
      </c>
      <c r="G12" t="s">
        <v>17</v>
      </c>
      <c r="H12" t="s">
        <v>18</v>
      </c>
      <c r="I12" s="2">
        <v>2</v>
      </c>
      <c r="J12" s="2">
        <v>792</v>
      </c>
      <c r="K12" s="2">
        <v>4.45</v>
      </c>
      <c r="L12" t="s">
        <v>31</v>
      </c>
      <c r="M12" t="s">
        <v>32</v>
      </c>
      <c r="N12" t="s">
        <v>502</v>
      </c>
      <c r="O12" s="14">
        <f t="shared" si="2"/>
        <v>4</v>
      </c>
      <c r="P12" s="15" t="str">
        <f t="shared" si="3"/>
        <v>4,</v>
      </c>
      <c r="Q12" s="15" t="str">
        <f t="shared" si="4"/>
        <v>45</v>
      </c>
      <c r="R12" s="16">
        <f t="shared" si="5"/>
        <v>285</v>
      </c>
      <c r="S12" s="16">
        <f t="shared" si="6"/>
        <v>4.75</v>
      </c>
    </row>
    <row r="13" spans="1:19">
      <c r="A13" t="s">
        <v>14</v>
      </c>
      <c r="B13" t="s">
        <v>15</v>
      </c>
      <c r="C13" s="49">
        <v>45323</v>
      </c>
      <c r="D13" s="1">
        <v>2024</v>
      </c>
      <c r="E13" s="1" t="str">
        <f t="shared" si="0"/>
        <v>febrero</v>
      </c>
      <c r="F13" t="s">
        <v>16</v>
      </c>
      <c r="G13" t="s">
        <v>17</v>
      </c>
      <c r="H13" t="s">
        <v>18</v>
      </c>
      <c r="I13" s="2">
        <v>2</v>
      </c>
      <c r="J13" s="2">
        <v>958</v>
      </c>
      <c r="K13" s="2">
        <v>5.45</v>
      </c>
      <c r="L13" t="s">
        <v>23</v>
      </c>
      <c r="M13" t="s">
        <v>24</v>
      </c>
      <c r="N13" t="s">
        <v>500</v>
      </c>
      <c r="O13" s="14">
        <f t="shared" si="2"/>
        <v>4</v>
      </c>
      <c r="P13" s="15" t="str">
        <f t="shared" si="3"/>
        <v>5,</v>
      </c>
      <c r="Q13" s="15" t="str">
        <f t="shared" si="4"/>
        <v>45</v>
      </c>
      <c r="R13" s="16">
        <f t="shared" si="5"/>
        <v>345</v>
      </c>
      <c r="S13" s="16">
        <f t="shared" si="6"/>
        <v>5.75</v>
      </c>
    </row>
    <row r="14" spans="1:19">
      <c r="A14" t="s">
        <v>14</v>
      </c>
      <c r="B14" t="s">
        <v>15</v>
      </c>
      <c r="C14" s="49">
        <v>45323</v>
      </c>
      <c r="D14" s="1">
        <v>2024</v>
      </c>
      <c r="E14" s="1" t="str">
        <f t="shared" si="0"/>
        <v>febrero</v>
      </c>
      <c r="F14" t="s">
        <v>16</v>
      </c>
      <c r="G14" t="s">
        <v>17</v>
      </c>
      <c r="H14" t="s">
        <v>18</v>
      </c>
      <c r="I14" s="2">
        <v>1</v>
      </c>
      <c r="J14" s="2">
        <v>514</v>
      </c>
      <c r="K14" s="2">
        <v>3.05</v>
      </c>
      <c r="L14" t="s">
        <v>25</v>
      </c>
      <c r="M14" t="s">
        <v>26</v>
      </c>
      <c r="N14" t="s">
        <v>501</v>
      </c>
      <c r="O14" s="14">
        <f t="shared" si="2"/>
        <v>4</v>
      </c>
      <c r="P14" s="15" t="str">
        <f t="shared" si="3"/>
        <v>3,</v>
      </c>
      <c r="Q14" s="15" t="str">
        <f t="shared" si="4"/>
        <v>05</v>
      </c>
      <c r="R14" s="16">
        <f t="shared" si="5"/>
        <v>185</v>
      </c>
      <c r="S14" s="16">
        <f t="shared" si="6"/>
        <v>3.0833333333333335</v>
      </c>
    </row>
    <row r="15" spans="1:19">
      <c r="A15" t="s">
        <v>14</v>
      </c>
      <c r="B15" t="s">
        <v>15</v>
      </c>
      <c r="C15" s="49">
        <v>45323</v>
      </c>
      <c r="D15" s="1">
        <v>2024</v>
      </c>
      <c r="E15" s="1" t="str">
        <f t="shared" si="0"/>
        <v>febrero</v>
      </c>
      <c r="F15" t="s">
        <v>29</v>
      </c>
      <c r="G15" t="s">
        <v>30</v>
      </c>
      <c r="H15" t="s">
        <v>18</v>
      </c>
      <c r="I15" s="2">
        <v>2</v>
      </c>
      <c r="J15" s="2">
        <v>722</v>
      </c>
      <c r="K15" s="2">
        <v>4.2</v>
      </c>
      <c r="L15" t="s">
        <v>19</v>
      </c>
      <c r="M15" t="s">
        <v>581</v>
      </c>
      <c r="N15" t="s">
        <v>490</v>
      </c>
      <c r="O15" s="14">
        <f t="shared" si="2"/>
        <v>3</v>
      </c>
      <c r="P15" s="15" t="str">
        <f t="shared" si="3"/>
        <v>4,</v>
      </c>
      <c r="Q15" s="15" t="str">
        <f t="shared" si="4"/>
        <v>2</v>
      </c>
      <c r="R15" s="16">
        <f t="shared" si="5"/>
        <v>242</v>
      </c>
      <c r="S15" s="16">
        <f t="shared" si="6"/>
        <v>4.0333333333333332</v>
      </c>
    </row>
    <row r="16" spans="1:19">
      <c r="A16" t="s">
        <v>14</v>
      </c>
      <c r="B16" t="s">
        <v>15</v>
      </c>
      <c r="C16" s="49">
        <v>45323</v>
      </c>
      <c r="D16" s="1">
        <v>2024</v>
      </c>
      <c r="E16" s="1" t="str">
        <f t="shared" si="0"/>
        <v>febrero</v>
      </c>
      <c r="F16" t="s">
        <v>29</v>
      </c>
      <c r="G16" t="s">
        <v>30</v>
      </c>
      <c r="H16" t="s">
        <v>18</v>
      </c>
      <c r="I16" s="2">
        <v>1</v>
      </c>
      <c r="J16" s="2">
        <v>194</v>
      </c>
      <c r="K16" s="2">
        <v>1.1000000000000001</v>
      </c>
      <c r="L16" t="s">
        <v>20</v>
      </c>
      <c r="M16" t="s">
        <v>570</v>
      </c>
      <c r="N16" t="s">
        <v>484</v>
      </c>
      <c r="O16" s="14">
        <f t="shared" si="2"/>
        <v>3</v>
      </c>
      <c r="P16" s="15" t="str">
        <f t="shared" si="3"/>
        <v>1,</v>
      </c>
      <c r="Q16" s="15" t="str">
        <f t="shared" si="4"/>
        <v>1</v>
      </c>
      <c r="R16" s="16">
        <f t="shared" si="5"/>
        <v>61</v>
      </c>
      <c r="S16" s="16">
        <f t="shared" si="6"/>
        <v>1.0166666666666666</v>
      </c>
    </row>
    <row r="17" spans="1:19">
      <c r="A17" t="s">
        <v>14</v>
      </c>
      <c r="B17" t="s">
        <v>15</v>
      </c>
      <c r="C17" s="49">
        <v>45323</v>
      </c>
      <c r="D17" s="1">
        <v>2024</v>
      </c>
      <c r="E17" s="1" t="str">
        <f t="shared" si="0"/>
        <v>febrero</v>
      </c>
      <c r="F17" t="s">
        <v>29</v>
      </c>
      <c r="G17" t="s">
        <v>30</v>
      </c>
      <c r="H17" t="s">
        <v>18</v>
      </c>
      <c r="I17" s="2">
        <v>5</v>
      </c>
      <c r="J17" s="2">
        <v>2024</v>
      </c>
      <c r="K17" s="2">
        <v>12.15</v>
      </c>
      <c r="L17" t="s">
        <v>21</v>
      </c>
      <c r="M17" t="s">
        <v>578</v>
      </c>
      <c r="N17" t="s">
        <v>499</v>
      </c>
      <c r="O17" s="14">
        <f t="shared" si="2"/>
        <v>5</v>
      </c>
      <c r="P17" s="15" t="str">
        <f t="shared" si="3"/>
        <v>12</v>
      </c>
      <c r="Q17" s="15" t="str">
        <f t="shared" si="4"/>
        <v>,15</v>
      </c>
      <c r="R17" s="16">
        <f t="shared" si="5"/>
        <v>720.15</v>
      </c>
      <c r="S17" s="16">
        <f t="shared" si="6"/>
        <v>12.0025</v>
      </c>
    </row>
    <row r="18" spans="1:19">
      <c r="A18" t="s">
        <v>14</v>
      </c>
      <c r="B18" t="s">
        <v>15</v>
      </c>
      <c r="C18" s="49">
        <v>45323</v>
      </c>
      <c r="D18" s="1">
        <v>2024</v>
      </c>
      <c r="E18" s="1" t="str">
        <f t="shared" si="0"/>
        <v>febrero</v>
      </c>
      <c r="F18" t="s">
        <v>29</v>
      </c>
      <c r="G18" t="s">
        <v>30</v>
      </c>
      <c r="H18" t="s">
        <v>18</v>
      </c>
      <c r="I18" s="2">
        <v>9</v>
      </c>
      <c r="J18" s="2">
        <v>3848</v>
      </c>
      <c r="K18" s="2">
        <v>23.05</v>
      </c>
      <c r="L18" t="s">
        <v>31</v>
      </c>
      <c r="M18" t="s">
        <v>32</v>
      </c>
      <c r="N18" t="s">
        <v>502</v>
      </c>
      <c r="O18" s="14">
        <f t="shared" si="2"/>
        <v>5</v>
      </c>
      <c r="P18" s="15" t="str">
        <f t="shared" si="3"/>
        <v>23</v>
      </c>
      <c r="Q18" s="15" t="str">
        <f t="shared" si="4"/>
        <v>,05</v>
      </c>
      <c r="R18" s="16">
        <f t="shared" si="5"/>
        <v>1380.05</v>
      </c>
      <c r="S18" s="16">
        <f t="shared" si="6"/>
        <v>23.000833333333333</v>
      </c>
    </row>
    <row r="19" spans="1:19">
      <c r="A19" t="s">
        <v>14</v>
      </c>
      <c r="B19" t="s">
        <v>15</v>
      </c>
      <c r="C19" s="49">
        <v>45352</v>
      </c>
      <c r="D19" s="1">
        <v>2024</v>
      </c>
      <c r="E19" s="1" t="str">
        <f t="shared" si="0"/>
        <v>marzo</v>
      </c>
      <c r="F19" t="s">
        <v>16</v>
      </c>
      <c r="G19" t="s">
        <v>17</v>
      </c>
      <c r="H19" t="s">
        <v>18</v>
      </c>
      <c r="I19" s="2">
        <v>2</v>
      </c>
      <c r="J19" s="2">
        <v>1375</v>
      </c>
      <c r="K19" s="2">
        <v>8.15</v>
      </c>
      <c r="L19" t="s">
        <v>33</v>
      </c>
      <c r="M19" t="s">
        <v>34</v>
      </c>
      <c r="N19" t="s">
        <v>503</v>
      </c>
      <c r="O19" s="14">
        <f t="shared" si="2"/>
        <v>4</v>
      </c>
      <c r="P19" s="15" t="str">
        <f t="shared" si="3"/>
        <v>8,</v>
      </c>
      <c r="Q19" s="15" t="str">
        <f t="shared" si="4"/>
        <v>15</v>
      </c>
      <c r="R19" s="16">
        <f t="shared" si="5"/>
        <v>495</v>
      </c>
      <c r="S19" s="16">
        <f t="shared" si="6"/>
        <v>8.25</v>
      </c>
    </row>
    <row r="20" spans="1:19">
      <c r="A20" t="s">
        <v>14</v>
      </c>
      <c r="B20" t="s">
        <v>15</v>
      </c>
      <c r="C20" s="49">
        <v>45352</v>
      </c>
      <c r="D20" s="1">
        <v>2024</v>
      </c>
      <c r="E20" s="1" t="str">
        <f t="shared" si="0"/>
        <v>marzo</v>
      </c>
      <c r="F20" t="s">
        <v>16</v>
      </c>
      <c r="G20" t="s">
        <v>17</v>
      </c>
      <c r="H20" t="s">
        <v>18</v>
      </c>
      <c r="I20" s="2">
        <v>8</v>
      </c>
      <c r="J20" s="2">
        <v>3209</v>
      </c>
      <c r="K20" s="2">
        <v>19.149999999999999</v>
      </c>
      <c r="L20" t="s">
        <v>21</v>
      </c>
      <c r="M20" t="s">
        <v>578</v>
      </c>
      <c r="N20" t="s">
        <v>499</v>
      </c>
      <c r="O20" s="14">
        <f t="shared" si="2"/>
        <v>5</v>
      </c>
      <c r="P20" s="15" t="str">
        <f t="shared" si="3"/>
        <v>19</v>
      </c>
      <c r="Q20" s="15" t="str">
        <f t="shared" si="4"/>
        <v>,15</v>
      </c>
      <c r="R20" s="16">
        <f t="shared" si="5"/>
        <v>1140.1500000000001</v>
      </c>
      <c r="S20" s="16">
        <f t="shared" si="6"/>
        <v>19.002500000000001</v>
      </c>
    </row>
    <row r="21" spans="1:19">
      <c r="A21" t="s">
        <v>14</v>
      </c>
      <c r="B21" t="s">
        <v>15</v>
      </c>
      <c r="C21" s="49">
        <v>45352</v>
      </c>
      <c r="D21" s="1">
        <v>2024</v>
      </c>
      <c r="E21" s="1" t="str">
        <f t="shared" si="0"/>
        <v>marzo</v>
      </c>
      <c r="F21" t="s">
        <v>29</v>
      </c>
      <c r="G21" t="s">
        <v>30</v>
      </c>
      <c r="H21" t="s">
        <v>18</v>
      </c>
      <c r="I21" s="2">
        <v>1</v>
      </c>
      <c r="J21" s="2">
        <v>444</v>
      </c>
      <c r="K21" s="2">
        <v>2.4</v>
      </c>
      <c r="L21" t="s">
        <v>20</v>
      </c>
      <c r="M21" t="s">
        <v>570</v>
      </c>
      <c r="N21" t="s">
        <v>484</v>
      </c>
      <c r="O21" s="14">
        <f t="shared" si="2"/>
        <v>3</v>
      </c>
      <c r="P21" s="15" t="str">
        <f t="shared" si="3"/>
        <v>2,</v>
      </c>
      <c r="Q21" s="15" t="str">
        <f t="shared" si="4"/>
        <v>4</v>
      </c>
      <c r="R21" s="16">
        <f t="shared" si="5"/>
        <v>124</v>
      </c>
      <c r="S21" s="16">
        <f t="shared" si="6"/>
        <v>2.0666666666666669</v>
      </c>
    </row>
    <row r="22" spans="1:19">
      <c r="A22" t="s">
        <v>14</v>
      </c>
      <c r="B22" t="s">
        <v>15</v>
      </c>
      <c r="C22" s="49">
        <v>45352</v>
      </c>
      <c r="D22" s="1">
        <v>2024</v>
      </c>
      <c r="E22" s="1" t="str">
        <f t="shared" si="0"/>
        <v>marzo</v>
      </c>
      <c r="F22" t="s">
        <v>29</v>
      </c>
      <c r="G22" t="s">
        <v>30</v>
      </c>
      <c r="H22" t="s">
        <v>18</v>
      </c>
      <c r="I22" s="2">
        <v>5</v>
      </c>
      <c r="J22" s="2">
        <v>2097</v>
      </c>
      <c r="K22" s="2">
        <v>12.35</v>
      </c>
      <c r="L22" t="s">
        <v>21</v>
      </c>
      <c r="M22" t="s">
        <v>578</v>
      </c>
      <c r="N22" t="s">
        <v>499</v>
      </c>
      <c r="O22" s="14">
        <f t="shared" si="2"/>
        <v>5</v>
      </c>
      <c r="P22" s="15" t="str">
        <f t="shared" si="3"/>
        <v>12</v>
      </c>
      <c r="Q22" s="15" t="str">
        <f t="shared" si="4"/>
        <v>,35</v>
      </c>
      <c r="R22" s="16">
        <f t="shared" si="5"/>
        <v>720.35</v>
      </c>
      <c r="S22" s="16">
        <f t="shared" si="6"/>
        <v>12.005833333333333</v>
      </c>
    </row>
    <row r="23" spans="1:19">
      <c r="A23" t="s">
        <v>14</v>
      </c>
      <c r="B23" t="s">
        <v>15</v>
      </c>
      <c r="C23" s="49">
        <v>45352</v>
      </c>
      <c r="D23" s="1">
        <v>2024</v>
      </c>
      <c r="E23" s="1" t="str">
        <f t="shared" si="0"/>
        <v>marzo</v>
      </c>
      <c r="F23" t="s">
        <v>29</v>
      </c>
      <c r="G23" t="s">
        <v>30</v>
      </c>
      <c r="H23" t="s">
        <v>18</v>
      </c>
      <c r="I23" s="2">
        <v>3</v>
      </c>
      <c r="J23" s="2">
        <v>1167</v>
      </c>
      <c r="K23" s="2">
        <v>7</v>
      </c>
      <c r="L23" t="s">
        <v>31</v>
      </c>
      <c r="M23" t="s">
        <v>32</v>
      </c>
      <c r="N23" t="s">
        <v>502</v>
      </c>
      <c r="O23" s="14">
        <f t="shared" si="2"/>
        <v>1</v>
      </c>
      <c r="P23" s="15" t="str">
        <f t="shared" si="3"/>
        <v>7</v>
      </c>
      <c r="Q23" s="15">
        <f t="shared" si="4"/>
        <v>0</v>
      </c>
      <c r="R23" s="16">
        <f t="shared" si="5"/>
        <v>420</v>
      </c>
      <c r="S23" s="16">
        <f t="shared" si="6"/>
        <v>7</v>
      </c>
    </row>
    <row r="24" spans="1:19">
      <c r="A24" t="s">
        <v>14</v>
      </c>
      <c r="B24" t="s">
        <v>15</v>
      </c>
      <c r="C24" s="49">
        <v>45352</v>
      </c>
      <c r="D24" s="1">
        <v>2024</v>
      </c>
      <c r="E24" s="1" t="str">
        <f t="shared" si="0"/>
        <v>marzo</v>
      </c>
      <c r="F24" t="s">
        <v>29</v>
      </c>
      <c r="G24" t="s">
        <v>30</v>
      </c>
      <c r="H24" t="s">
        <v>18</v>
      </c>
      <c r="I24" s="2">
        <v>6</v>
      </c>
      <c r="J24" s="2">
        <v>3000</v>
      </c>
      <c r="K24" s="2">
        <v>1800</v>
      </c>
      <c r="L24" t="s">
        <v>23</v>
      </c>
      <c r="M24" t="s">
        <v>24</v>
      </c>
      <c r="N24" t="s">
        <v>500</v>
      </c>
      <c r="O24" s="14">
        <f t="shared" si="2"/>
        <v>4</v>
      </c>
      <c r="P24" s="15" t="str">
        <f t="shared" si="3"/>
        <v>18</v>
      </c>
      <c r="Q24" s="15" t="str">
        <f t="shared" si="4"/>
        <v>00</v>
      </c>
      <c r="R24" s="16">
        <f t="shared" si="5"/>
        <v>1080</v>
      </c>
      <c r="S24" s="16">
        <f t="shared" si="6"/>
        <v>18</v>
      </c>
    </row>
    <row r="25" spans="1:19">
      <c r="A25" t="s">
        <v>14</v>
      </c>
      <c r="B25" t="s">
        <v>15</v>
      </c>
      <c r="C25" s="49">
        <v>45383</v>
      </c>
      <c r="D25" s="1">
        <v>2024</v>
      </c>
      <c r="E25" s="1" t="str">
        <f t="shared" si="0"/>
        <v>abril</v>
      </c>
      <c r="F25" t="s">
        <v>16</v>
      </c>
      <c r="G25" t="s">
        <v>17</v>
      </c>
      <c r="H25" t="s">
        <v>18</v>
      </c>
      <c r="I25" s="2">
        <v>1</v>
      </c>
      <c r="J25" s="2">
        <v>500</v>
      </c>
      <c r="K25" s="2">
        <v>3</v>
      </c>
      <c r="L25" t="s">
        <v>19</v>
      </c>
      <c r="M25" t="s">
        <v>581</v>
      </c>
      <c r="N25" t="s">
        <v>490</v>
      </c>
      <c r="O25" s="14">
        <f t="shared" si="2"/>
        <v>1</v>
      </c>
      <c r="P25" s="15" t="str">
        <f t="shared" si="3"/>
        <v>3</v>
      </c>
      <c r="Q25" s="15">
        <f t="shared" si="4"/>
        <v>0</v>
      </c>
      <c r="R25" s="16">
        <f t="shared" si="5"/>
        <v>180</v>
      </c>
      <c r="S25" s="16">
        <f t="shared" si="6"/>
        <v>3</v>
      </c>
    </row>
    <row r="26" spans="1:19">
      <c r="A26" t="s">
        <v>14</v>
      </c>
      <c r="B26" t="s">
        <v>15</v>
      </c>
      <c r="C26" s="49">
        <v>45383</v>
      </c>
      <c r="D26" s="1">
        <v>2024</v>
      </c>
      <c r="E26" s="1" t="str">
        <f t="shared" si="0"/>
        <v>abril</v>
      </c>
      <c r="F26" t="s">
        <v>16</v>
      </c>
      <c r="G26" t="s">
        <v>17</v>
      </c>
      <c r="H26" t="s">
        <v>18</v>
      </c>
      <c r="I26" s="2">
        <v>1</v>
      </c>
      <c r="J26" s="2">
        <v>500</v>
      </c>
      <c r="K26" s="2">
        <v>3</v>
      </c>
      <c r="L26" t="s">
        <v>20</v>
      </c>
      <c r="M26" t="s">
        <v>570</v>
      </c>
      <c r="N26" t="s">
        <v>484</v>
      </c>
      <c r="O26" s="14">
        <f t="shared" si="2"/>
        <v>1</v>
      </c>
      <c r="P26" s="15" t="str">
        <f t="shared" si="3"/>
        <v>3</v>
      </c>
      <c r="Q26" s="15">
        <f t="shared" si="4"/>
        <v>0</v>
      </c>
      <c r="R26" s="16">
        <f t="shared" si="5"/>
        <v>180</v>
      </c>
      <c r="S26" s="16">
        <f t="shared" si="6"/>
        <v>3</v>
      </c>
    </row>
    <row r="27" spans="1:19">
      <c r="A27" t="s">
        <v>14</v>
      </c>
      <c r="B27" t="s">
        <v>15</v>
      </c>
      <c r="C27" s="49">
        <v>45383</v>
      </c>
      <c r="D27" s="1">
        <v>2024</v>
      </c>
      <c r="E27" s="1" t="str">
        <f t="shared" si="0"/>
        <v>abril</v>
      </c>
      <c r="F27" t="s">
        <v>16</v>
      </c>
      <c r="G27" t="s">
        <v>17</v>
      </c>
      <c r="H27" t="s">
        <v>18</v>
      </c>
      <c r="I27" s="2">
        <v>2</v>
      </c>
      <c r="J27" s="2">
        <v>792</v>
      </c>
      <c r="K27" s="2">
        <v>4.45</v>
      </c>
      <c r="L27" t="s">
        <v>21</v>
      </c>
      <c r="M27" t="s">
        <v>578</v>
      </c>
      <c r="N27" t="s">
        <v>499</v>
      </c>
      <c r="O27" s="14">
        <f t="shared" si="2"/>
        <v>4</v>
      </c>
      <c r="P27" s="15" t="str">
        <f t="shared" si="3"/>
        <v>4,</v>
      </c>
      <c r="Q27" s="15" t="str">
        <f t="shared" si="4"/>
        <v>45</v>
      </c>
      <c r="R27" s="16">
        <f t="shared" si="5"/>
        <v>285</v>
      </c>
      <c r="S27" s="16">
        <f t="shared" si="6"/>
        <v>4.75</v>
      </c>
    </row>
    <row r="28" spans="1:19">
      <c r="A28" t="s">
        <v>14</v>
      </c>
      <c r="B28" t="s">
        <v>15</v>
      </c>
      <c r="C28" s="49">
        <v>45383</v>
      </c>
      <c r="D28" s="1">
        <v>2024</v>
      </c>
      <c r="E28" s="1" t="str">
        <f t="shared" si="0"/>
        <v>abril</v>
      </c>
      <c r="F28" t="s">
        <v>29</v>
      </c>
      <c r="G28" t="s">
        <v>17</v>
      </c>
      <c r="H28" t="s">
        <v>18</v>
      </c>
      <c r="I28" s="2">
        <v>2</v>
      </c>
      <c r="J28" s="2">
        <v>667</v>
      </c>
      <c r="K28" s="2">
        <v>4</v>
      </c>
      <c r="L28" t="s">
        <v>20</v>
      </c>
      <c r="M28" t="s">
        <v>570</v>
      </c>
      <c r="N28" t="s">
        <v>484</v>
      </c>
      <c r="O28" s="14">
        <f t="shared" si="2"/>
        <v>1</v>
      </c>
      <c r="P28" s="15" t="str">
        <f t="shared" si="3"/>
        <v>4</v>
      </c>
      <c r="Q28" s="15">
        <f t="shared" si="4"/>
        <v>0</v>
      </c>
      <c r="R28" s="16">
        <f t="shared" si="5"/>
        <v>240</v>
      </c>
      <c r="S28" s="16">
        <f t="shared" si="6"/>
        <v>4</v>
      </c>
    </row>
    <row r="29" spans="1:19">
      <c r="A29" t="s">
        <v>14</v>
      </c>
      <c r="B29" t="s">
        <v>15</v>
      </c>
      <c r="C29" s="49">
        <v>45383</v>
      </c>
      <c r="D29" s="1">
        <v>2024</v>
      </c>
      <c r="E29" s="1" t="str">
        <f t="shared" si="0"/>
        <v>abril</v>
      </c>
      <c r="F29" t="s">
        <v>29</v>
      </c>
      <c r="G29" t="s">
        <v>17</v>
      </c>
      <c r="H29" t="s">
        <v>18</v>
      </c>
      <c r="I29" s="2">
        <v>2</v>
      </c>
      <c r="J29" s="2">
        <v>681</v>
      </c>
      <c r="K29" s="2">
        <v>4.05</v>
      </c>
      <c r="L29" t="s">
        <v>21</v>
      </c>
      <c r="M29" t="s">
        <v>578</v>
      </c>
      <c r="N29" t="s">
        <v>499</v>
      </c>
      <c r="O29" s="14">
        <f t="shared" si="2"/>
        <v>4</v>
      </c>
      <c r="P29" s="15" t="str">
        <f t="shared" si="3"/>
        <v>4,</v>
      </c>
      <c r="Q29" s="15" t="str">
        <f t="shared" si="4"/>
        <v>05</v>
      </c>
      <c r="R29" s="16">
        <f t="shared" si="5"/>
        <v>245</v>
      </c>
      <c r="S29" s="16">
        <f t="shared" si="6"/>
        <v>4.083333333333333</v>
      </c>
    </row>
    <row r="30" spans="1:19">
      <c r="A30" t="s">
        <v>14</v>
      </c>
      <c r="B30" t="s">
        <v>15</v>
      </c>
      <c r="C30" s="49">
        <v>45383</v>
      </c>
      <c r="D30" s="1">
        <v>2024</v>
      </c>
      <c r="E30" s="1" t="str">
        <f t="shared" si="0"/>
        <v>abril</v>
      </c>
      <c r="F30" t="s">
        <v>29</v>
      </c>
      <c r="G30" t="s">
        <v>17</v>
      </c>
      <c r="H30" t="s">
        <v>18</v>
      </c>
      <c r="I30" s="2">
        <v>1</v>
      </c>
      <c r="J30" s="2">
        <v>667</v>
      </c>
      <c r="K30" s="2">
        <v>4</v>
      </c>
      <c r="L30" t="s">
        <v>23</v>
      </c>
      <c r="M30" t="s">
        <v>24</v>
      </c>
      <c r="N30" t="s">
        <v>500</v>
      </c>
      <c r="O30" s="14">
        <f t="shared" si="2"/>
        <v>1</v>
      </c>
      <c r="P30" s="15" t="str">
        <f t="shared" si="3"/>
        <v>4</v>
      </c>
      <c r="Q30" s="15">
        <f t="shared" si="4"/>
        <v>0</v>
      </c>
      <c r="R30" s="16">
        <f t="shared" si="5"/>
        <v>240</v>
      </c>
      <c r="S30" s="16">
        <f t="shared" si="6"/>
        <v>4</v>
      </c>
    </row>
    <row r="31" spans="1:19">
      <c r="A31" t="s">
        <v>14</v>
      </c>
      <c r="B31" t="s">
        <v>15</v>
      </c>
      <c r="C31" s="49">
        <v>45383</v>
      </c>
      <c r="D31" s="1">
        <v>2024</v>
      </c>
      <c r="E31" s="1" t="str">
        <f t="shared" si="0"/>
        <v>abril</v>
      </c>
      <c r="F31" t="s">
        <v>29</v>
      </c>
      <c r="G31" t="s">
        <v>30</v>
      </c>
      <c r="H31" t="s">
        <v>18</v>
      </c>
      <c r="I31" s="2">
        <v>3</v>
      </c>
      <c r="J31" s="2">
        <v>1389</v>
      </c>
      <c r="K31" s="2">
        <v>8.1999999999999993</v>
      </c>
      <c r="L31" t="s">
        <v>35</v>
      </c>
      <c r="M31" t="s">
        <v>36</v>
      </c>
      <c r="N31" t="s">
        <v>502</v>
      </c>
      <c r="O31" s="14">
        <f t="shared" si="2"/>
        <v>3</v>
      </c>
      <c r="P31" s="15" t="str">
        <f t="shared" si="3"/>
        <v>8,</v>
      </c>
      <c r="Q31" s="15" t="str">
        <f t="shared" si="4"/>
        <v>2</v>
      </c>
      <c r="R31" s="16">
        <f t="shared" si="5"/>
        <v>482</v>
      </c>
      <c r="S31" s="16">
        <f t="shared" si="6"/>
        <v>8.0333333333333332</v>
      </c>
    </row>
    <row r="32" spans="1:19">
      <c r="A32" t="s">
        <v>14</v>
      </c>
      <c r="B32" t="s">
        <v>15</v>
      </c>
      <c r="C32" s="49">
        <v>45383</v>
      </c>
      <c r="D32" s="1">
        <v>2024</v>
      </c>
      <c r="E32" s="1" t="str">
        <f t="shared" si="0"/>
        <v>abril</v>
      </c>
      <c r="F32" t="s">
        <v>29</v>
      </c>
      <c r="G32" t="s">
        <v>30</v>
      </c>
      <c r="H32" t="s">
        <v>18</v>
      </c>
      <c r="I32" s="2">
        <v>5</v>
      </c>
      <c r="J32" s="2">
        <v>2000</v>
      </c>
      <c r="K32" s="2">
        <v>12</v>
      </c>
      <c r="L32" t="s">
        <v>37</v>
      </c>
      <c r="M32" t="s">
        <v>38</v>
      </c>
      <c r="N32" t="s">
        <v>502</v>
      </c>
      <c r="O32" s="14">
        <f t="shared" si="2"/>
        <v>2</v>
      </c>
      <c r="P32" s="15" t="str">
        <f t="shared" si="3"/>
        <v>12</v>
      </c>
      <c r="Q32" s="15">
        <f t="shared" si="4"/>
        <v>0</v>
      </c>
      <c r="R32" s="16">
        <f t="shared" si="5"/>
        <v>720</v>
      </c>
      <c r="S32" s="16">
        <f t="shared" si="6"/>
        <v>12</v>
      </c>
    </row>
    <row r="33" spans="1:19">
      <c r="A33" t="s">
        <v>14</v>
      </c>
      <c r="B33" t="s">
        <v>15</v>
      </c>
      <c r="C33" s="49">
        <v>45413</v>
      </c>
      <c r="D33" s="1">
        <v>2024</v>
      </c>
      <c r="E33" s="1" t="str">
        <f t="shared" si="0"/>
        <v>mayo</v>
      </c>
      <c r="F33" t="s">
        <v>16</v>
      </c>
      <c r="G33" t="s">
        <v>17</v>
      </c>
      <c r="H33" t="s">
        <v>18</v>
      </c>
      <c r="I33" s="2">
        <v>1</v>
      </c>
      <c r="J33" s="2">
        <v>181</v>
      </c>
      <c r="K33" s="2">
        <v>1.05</v>
      </c>
      <c r="L33" t="s">
        <v>21</v>
      </c>
      <c r="M33" t="s">
        <v>578</v>
      </c>
      <c r="N33" t="s">
        <v>499</v>
      </c>
      <c r="O33" s="14">
        <f t="shared" si="2"/>
        <v>4</v>
      </c>
      <c r="P33" s="15" t="str">
        <f t="shared" si="3"/>
        <v>1,</v>
      </c>
      <c r="Q33" s="15" t="str">
        <f t="shared" si="4"/>
        <v>05</v>
      </c>
      <c r="R33" s="16">
        <f t="shared" si="5"/>
        <v>65</v>
      </c>
      <c r="S33" s="16">
        <f t="shared" si="6"/>
        <v>1.0833333333333333</v>
      </c>
    </row>
    <row r="34" spans="1:19">
      <c r="A34" t="s">
        <v>14</v>
      </c>
      <c r="B34" t="s">
        <v>15</v>
      </c>
      <c r="C34" s="49">
        <v>45413</v>
      </c>
      <c r="D34" s="1">
        <v>2024</v>
      </c>
      <c r="E34" s="1" t="str">
        <f t="shared" si="0"/>
        <v>mayo</v>
      </c>
      <c r="F34" t="s">
        <v>29</v>
      </c>
      <c r="G34" t="s">
        <v>30</v>
      </c>
      <c r="H34" t="s">
        <v>18</v>
      </c>
      <c r="I34" s="2">
        <v>8</v>
      </c>
      <c r="J34" s="2">
        <v>3361</v>
      </c>
      <c r="K34" s="2">
        <v>20.100000000000001</v>
      </c>
      <c r="L34" t="s">
        <v>21</v>
      </c>
      <c r="M34" t="s">
        <v>578</v>
      </c>
      <c r="N34" t="s">
        <v>499</v>
      </c>
      <c r="O34" s="14">
        <f t="shared" si="2"/>
        <v>4</v>
      </c>
      <c r="P34" s="15" t="str">
        <f t="shared" si="3"/>
        <v>20</v>
      </c>
      <c r="Q34" s="15" t="str">
        <f t="shared" si="4"/>
        <v>,1</v>
      </c>
      <c r="R34" s="16">
        <f t="shared" si="5"/>
        <v>1200.0999999999999</v>
      </c>
      <c r="S34" s="16">
        <f t="shared" si="6"/>
        <v>20.001666666666665</v>
      </c>
    </row>
    <row r="35" spans="1:19">
      <c r="A35" t="s">
        <v>14</v>
      </c>
      <c r="B35" t="s">
        <v>15</v>
      </c>
      <c r="C35" s="49">
        <v>45444</v>
      </c>
      <c r="D35" s="1">
        <v>2024</v>
      </c>
      <c r="E35" s="1" t="str">
        <f t="shared" si="0"/>
        <v>junio</v>
      </c>
      <c r="F35" t="s">
        <v>16</v>
      </c>
      <c r="G35" t="s">
        <v>17</v>
      </c>
      <c r="H35" t="s">
        <v>18</v>
      </c>
      <c r="I35" s="2">
        <v>1</v>
      </c>
      <c r="J35" s="2">
        <v>292</v>
      </c>
      <c r="K35" s="2">
        <v>1.45</v>
      </c>
      <c r="L35" t="s">
        <v>39</v>
      </c>
      <c r="M35" t="s">
        <v>548</v>
      </c>
      <c r="N35" t="s">
        <v>548</v>
      </c>
      <c r="O35" s="14">
        <f t="shared" si="2"/>
        <v>4</v>
      </c>
      <c r="P35" s="15" t="str">
        <f t="shared" si="3"/>
        <v>1,</v>
      </c>
      <c r="Q35" s="15" t="str">
        <f t="shared" si="4"/>
        <v>45</v>
      </c>
      <c r="R35" s="16">
        <f t="shared" si="5"/>
        <v>105</v>
      </c>
      <c r="S35" s="16">
        <f t="shared" si="6"/>
        <v>1.75</v>
      </c>
    </row>
    <row r="36" spans="1:19">
      <c r="A36" t="s">
        <v>14</v>
      </c>
      <c r="B36" t="s">
        <v>15</v>
      </c>
      <c r="C36" s="49">
        <v>45444</v>
      </c>
      <c r="D36" s="1">
        <v>2024</v>
      </c>
      <c r="E36" s="1" t="str">
        <f t="shared" si="0"/>
        <v>junio</v>
      </c>
      <c r="F36" t="s">
        <v>16</v>
      </c>
      <c r="G36" t="s">
        <v>17</v>
      </c>
      <c r="H36" t="s">
        <v>18</v>
      </c>
      <c r="I36" s="2">
        <v>1</v>
      </c>
      <c r="J36" s="2">
        <v>264</v>
      </c>
      <c r="K36" s="2">
        <v>1.35</v>
      </c>
      <c r="L36" t="s">
        <v>40</v>
      </c>
      <c r="M36" t="s">
        <v>41</v>
      </c>
      <c r="N36" t="s">
        <v>504</v>
      </c>
      <c r="O36" s="14">
        <f t="shared" si="2"/>
        <v>4</v>
      </c>
      <c r="P36" s="15" t="str">
        <f t="shared" si="3"/>
        <v>1,</v>
      </c>
      <c r="Q36" s="15" t="str">
        <f t="shared" si="4"/>
        <v>35</v>
      </c>
      <c r="R36" s="16">
        <f t="shared" si="5"/>
        <v>95</v>
      </c>
      <c r="S36" s="16">
        <f t="shared" si="6"/>
        <v>1.5833333333333333</v>
      </c>
    </row>
    <row r="37" spans="1:19">
      <c r="A37" t="s">
        <v>14</v>
      </c>
      <c r="B37" t="s">
        <v>15</v>
      </c>
      <c r="C37" s="49">
        <v>45444</v>
      </c>
      <c r="D37" s="1">
        <v>2024</v>
      </c>
      <c r="E37" s="1" t="str">
        <f t="shared" si="0"/>
        <v>junio</v>
      </c>
      <c r="F37" t="s">
        <v>16</v>
      </c>
      <c r="G37" t="s">
        <v>17</v>
      </c>
      <c r="H37" t="s">
        <v>18</v>
      </c>
      <c r="I37" s="2">
        <v>3</v>
      </c>
      <c r="J37" s="2">
        <v>1583</v>
      </c>
      <c r="K37" s="2">
        <v>9.3000000000000007</v>
      </c>
      <c r="L37" t="s">
        <v>42</v>
      </c>
      <c r="M37" t="s">
        <v>574</v>
      </c>
      <c r="N37" t="s">
        <v>503</v>
      </c>
      <c r="O37" s="14">
        <f t="shared" si="2"/>
        <v>3</v>
      </c>
      <c r="P37" s="15" t="str">
        <f t="shared" si="3"/>
        <v>9,</v>
      </c>
      <c r="Q37" s="15" t="str">
        <f t="shared" si="4"/>
        <v>3</v>
      </c>
      <c r="R37" s="16">
        <f t="shared" si="5"/>
        <v>543</v>
      </c>
      <c r="S37" s="16">
        <f t="shared" si="6"/>
        <v>9.0500000000000007</v>
      </c>
    </row>
    <row r="38" spans="1:19">
      <c r="A38" t="s">
        <v>14</v>
      </c>
      <c r="B38" t="s">
        <v>15</v>
      </c>
      <c r="C38" s="49">
        <v>45444</v>
      </c>
      <c r="D38" s="1">
        <v>2024</v>
      </c>
      <c r="E38" s="1" t="str">
        <f t="shared" si="0"/>
        <v>junio</v>
      </c>
      <c r="F38" t="s">
        <v>16</v>
      </c>
      <c r="G38" t="s">
        <v>17</v>
      </c>
      <c r="H38" t="s">
        <v>18</v>
      </c>
      <c r="I38" s="2">
        <v>1</v>
      </c>
      <c r="J38" s="2">
        <v>69</v>
      </c>
      <c r="K38" s="2">
        <v>0.25</v>
      </c>
      <c r="L38" t="s">
        <v>43</v>
      </c>
      <c r="M38" t="s">
        <v>44</v>
      </c>
      <c r="N38" t="s">
        <v>484</v>
      </c>
      <c r="O38" s="14">
        <f t="shared" si="2"/>
        <v>4</v>
      </c>
      <c r="P38" s="15" t="str">
        <f t="shared" si="3"/>
        <v>0,</v>
      </c>
      <c r="Q38" s="15" t="str">
        <f t="shared" si="4"/>
        <v>25</v>
      </c>
      <c r="R38" s="16">
        <f t="shared" si="5"/>
        <v>25</v>
      </c>
      <c r="S38" s="16">
        <f t="shared" si="6"/>
        <v>0.41666666666666669</v>
      </c>
    </row>
    <row r="39" spans="1:19">
      <c r="A39" t="s">
        <v>14</v>
      </c>
      <c r="B39" t="s">
        <v>15</v>
      </c>
      <c r="C39" s="49">
        <v>45444</v>
      </c>
      <c r="D39" s="1">
        <v>2024</v>
      </c>
      <c r="E39" s="1" t="str">
        <f t="shared" si="0"/>
        <v>junio</v>
      </c>
      <c r="F39" t="s">
        <v>16</v>
      </c>
      <c r="G39" t="s">
        <v>17</v>
      </c>
      <c r="H39" t="s">
        <v>18</v>
      </c>
      <c r="I39" s="2">
        <v>2</v>
      </c>
      <c r="J39" s="2">
        <v>1042</v>
      </c>
      <c r="K39" s="2">
        <v>6.15</v>
      </c>
      <c r="L39" t="s">
        <v>45</v>
      </c>
      <c r="M39" t="s">
        <v>46</v>
      </c>
      <c r="N39" t="s">
        <v>484</v>
      </c>
      <c r="O39" s="14">
        <f t="shared" si="2"/>
        <v>4</v>
      </c>
      <c r="P39" s="15" t="str">
        <f t="shared" si="3"/>
        <v>6,</v>
      </c>
      <c r="Q39" s="15" t="str">
        <f t="shared" si="4"/>
        <v>15</v>
      </c>
      <c r="R39" s="16">
        <f t="shared" si="5"/>
        <v>375</v>
      </c>
      <c r="S39" s="16">
        <f t="shared" si="6"/>
        <v>6.25</v>
      </c>
    </row>
    <row r="40" spans="1:19">
      <c r="A40" t="s">
        <v>14</v>
      </c>
      <c r="B40" t="s">
        <v>15</v>
      </c>
      <c r="C40" s="49">
        <v>45444</v>
      </c>
      <c r="D40" s="1">
        <v>2024</v>
      </c>
      <c r="E40" s="1" t="str">
        <f t="shared" si="0"/>
        <v>junio</v>
      </c>
      <c r="F40" t="s">
        <v>16</v>
      </c>
      <c r="G40" t="s">
        <v>17</v>
      </c>
      <c r="H40" t="s">
        <v>18</v>
      </c>
      <c r="I40" s="2">
        <v>2</v>
      </c>
      <c r="J40" s="2">
        <v>361</v>
      </c>
      <c r="K40" s="2">
        <v>2.1</v>
      </c>
      <c r="L40" t="s">
        <v>21</v>
      </c>
      <c r="M40" t="s">
        <v>578</v>
      </c>
      <c r="N40" t="s">
        <v>499</v>
      </c>
      <c r="O40" s="14">
        <f t="shared" si="2"/>
        <v>3</v>
      </c>
      <c r="P40" s="15" t="str">
        <f t="shared" si="3"/>
        <v>2,</v>
      </c>
      <c r="Q40" s="15" t="str">
        <f t="shared" si="4"/>
        <v>1</v>
      </c>
      <c r="R40" s="16">
        <f t="shared" si="5"/>
        <v>121</v>
      </c>
      <c r="S40" s="16">
        <f t="shared" si="6"/>
        <v>2.0166666666666666</v>
      </c>
    </row>
    <row r="41" spans="1:19">
      <c r="A41" t="s">
        <v>14</v>
      </c>
      <c r="B41" t="s">
        <v>15</v>
      </c>
      <c r="C41" s="49">
        <v>45444</v>
      </c>
      <c r="D41" s="1">
        <v>2024</v>
      </c>
      <c r="E41" s="1" t="str">
        <f t="shared" si="0"/>
        <v>junio</v>
      </c>
      <c r="F41" t="s">
        <v>16</v>
      </c>
      <c r="G41" t="s">
        <v>17</v>
      </c>
      <c r="H41" t="s">
        <v>18</v>
      </c>
      <c r="I41" s="2">
        <v>1</v>
      </c>
      <c r="J41" s="2">
        <v>236</v>
      </c>
      <c r="K41" s="2">
        <v>1.25</v>
      </c>
      <c r="L41" t="s">
        <v>47</v>
      </c>
      <c r="M41" t="s">
        <v>48</v>
      </c>
      <c r="N41" t="s">
        <v>499</v>
      </c>
      <c r="O41" s="14">
        <f t="shared" si="2"/>
        <v>4</v>
      </c>
      <c r="P41" s="15" t="str">
        <f t="shared" si="3"/>
        <v>1,</v>
      </c>
      <c r="Q41" s="15" t="str">
        <f t="shared" si="4"/>
        <v>25</v>
      </c>
      <c r="R41" s="16">
        <f t="shared" si="5"/>
        <v>85</v>
      </c>
      <c r="S41" s="16">
        <f t="shared" si="6"/>
        <v>1.4166666666666667</v>
      </c>
    </row>
    <row r="42" spans="1:19">
      <c r="A42" t="s">
        <v>14</v>
      </c>
      <c r="B42" t="s">
        <v>15</v>
      </c>
      <c r="C42" s="49">
        <v>45444</v>
      </c>
      <c r="D42" s="1">
        <v>2024</v>
      </c>
      <c r="E42" s="1" t="str">
        <f t="shared" si="0"/>
        <v>junio</v>
      </c>
      <c r="F42" t="s">
        <v>16</v>
      </c>
      <c r="G42" t="s">
        <v>17</v>
      </c>
      <c r="H42" t="s">
        <v>18</v>
      </c>
      <c r="I42" s="2">
        <v>1</v>
      </c>
      <c r="J42" s="2">
        <v>167</v>
      </c>
      <c r="K42" s="2">
        <v>1</v>
      </c>
      <c r="L42" t="s">
        <v>49</v>
      </c>
      <c r="M42" t="s">
        <v>50</v>
      </c>
      <c r="N42" t="s">
        <v>499</v>
      </c>
      <c r="O42" s="14">
        <f t="shared" si="2"/>
        <v>1</v>
      </c>
      <c r="P42" s="15" t="str">
        <f t="shared" si="3"/>
        <v>1</v>
      </c>
      <c r="Q42" s="15">
        <f t="shared" si="4"/>
        <v>0</v>
      </c>
      <c r="R42" s="16">
        <f t="shared" si="5"/>
        <v>60</v>
      </c>
      <c r="S42" s="16">
        <f t="shared" si="6"/>
        <v>1</v>
      </c>
    </row>
    <row r="43" spans="1:19">
      <c r="A43" t="s">
        <v>14</v>
      </c>
      <c r="B43" t="s">
        <v>15</v>
      </c>
      <c r="C43" s="49">
        <v>45444</v>
      </c>
      <c r="D43" s="1">
        <v>2024</v>
      </c>
      <c r="E43" s="1" t="str">
        <f t="shared" si="0"/>
        <v>junio</v>
      </c>
      <c r="F43" t="s">
        <v>16</v>
      </c>
      <c r="G43" t="s">
        <v>17</v>
      </c>
      <c r="H43" t="s">
        <v>18</v>
      </c>
      <c r="I43" s="2">
        <v>3</v>
      </c>
      <c r="J43" s="2">
        <v>1111</v>
      </c>
      <c r="K43" s="2">
        <v>6.4</v>
      </c>
      <c r="L43" t="s">
        <v>25</v>
      </c>
      <c r="M43" t="s">
        <v>26</v>
      </c>
      <c r="N43" t="s">
        <v>501</v>
      </c>
      <c r="O43" s="14">
        <f t="shared" si="2"/>
        <v>3</v>
      </c>
      <c r="P43" s="15" t="str">
        <f t="shared" si="3"/>
        <v>6,</v>
      </c>
      <c r="Q43" s="15" t="str">
        <f t="shared" si="4"/>
        <v>4</v>
      </c>
      <c r="R43" s="16">
        <f t="shared" si="5"/>
        <v>364</v>
      </c>
      <c r="S43" s="16">
        <f t="shared" si="6"/>
        <v>6.0666666666666664</v>
      </c>
    </row>
    <row r="44" spans="1:19">
      <c r="A44" t="s">
        <v>14</v>
      </c>
      <c r="B44" t="s">
        <v>15</v>
      </c>
      <c r="C44" s="49">
        <v>45444</v>
      </c>
      <c r="D44" s="1">
        <v>2024</v>
      </c>
      <c r="E44" s="1" t="str">
        <f t="shared" si="0"/>
        <v>junio</v>
      </c>
      <c r="F44" t="s">
        <v>29</v>
      </c>
      <c r="G44" t="s">
        <v>30</v>
      </c>
      <c r="H44" t="s">
        <v>18</v>
      </c>
      <c r="I44" s="2">
        <v>2</v>
      </c>
      <c r="J44" s="2">
        <v>242</v>
      </c>
      <c r="K44" s="2">
        <v>1.27</v>
      </c>
      <c r="L44" t="s">
        <v>51</v>
      </c>
      <c r="M44" t="s">
        <v>52</v>
      </c>
      <c r="N44" t="s">
        <v>484</v>
      </c>
      <c r="O44" s="14">
        <f t="shared" si="2"/>
        <v>4</v>
      </c>
      <c r="P44" s="15" t="str">
        <f t="shared" si="3"/>
        <v>1,</v>
      </c>
      <c r="Q44" s="15" t="str">
        <f t="shared" si="4"/>
        <v>27</v>
      </c>
      <c r="R44" s="16">
        <f t="shared" si="5"/>
        <v>87</v>
      </c>
      <c r="S44" s="16">
        <f t="shared" si="6"/>
        <v>1.45</v>
      </c>
    </row>
    <row r="45" spans="1:19">
      <c r="A45" t="s">
        <v>14</v>
      </c>
      <c r="B45" t="s">
        <v>15</v>
      </c>
      <c r="C45" s="49">
        <v>45444</v>
      </c>
      <c r="D45" s="1">
        <v>2024</v>
      </c>
      <c r="E45" s="1" t="str">
        <f t="shared" si="0"/>
        <v>junio</v>
      </c>
      <c r="F45" t="s">
        <v>29</v>
      </c>
      <c r="G45" t="s">
        <v>30</v>
      </c>
      <c r="H45" t="s">
        <v>18</v>
      </c>
      <c r="I45" s="2">
        <v>2</v>
      </c>
      <c r="J45" s="2">
        <v>244</v>
      </c>
      <c r="K45" s="2">
        <v>1.28</v>
      </c>
      <c r="L45" t="s">
        <v>53</v>
      </c>
      <c r="M45" t="s">
        <v>54</v>
      </c>
      <c r="N45" t="s">
        <v>484</v>
      </c>
      <c r="O45" s="14">
        <f t="shared" si="2"/>
        <v>4</v>
      </c>
      <c r="P45" s="15" t="str">
        <f t="shared" si="3"/>
        <v>1,</v>
      </c>
      <c r="Q45" s="15" t="str">
        <f t="shared" si="4"/>
        <v>28</v>
      </c>
      <c r="R45" s="16">
        <f t="shared" si="5"/>
        <v>88</v>
      </c>
      <c r="S45" s="16">
        <f t="shared" si="6"/>
        <v>1.4666666666666666</v>
      </c>
    </row>
    <row r="46" spans="1:19">
      <c r="A46" t="s">
        <v>14</v>
      </c>
      <c r="B46" t="s">
        <v>15</v>
      </c>
      <c r="C46" s="49">
        <v>45444</v>
      </c>
      <c r="D46" s="1">
        <v>2024</v>
      </c>
      <c r="E46" s="1" t="str">
        <f t="shared" si="0"/>
        <v>junio</v>
      </c>
      <c r="F46" t="s">
        <v>29</v>
      </c>
      <c r="G46" t="s">
        <v>30</v>
      </c>
      <c r="H46" t="s">
        <v>18</v>
      </c>
      <c r="I46" s="2">
        <v>2</v>
      </c>
      <c r="J46" s="2">
        <v>242</v>
      </c>
      <c r="K46" s="2">
        <v>1.27</v>
      </c>
      <c r="L46" t="s">
        <v>55</v>
      </c>
      <c r="M46" t="s">
        <v>56</v>
      </c>
      <c r="N46" t="s">
        <v>484</v>
      </c>
      <c r="O46" s="14">
        <f t="shared" si="2"/>
        <v>4</v>
      </c>
      <c r="P46" s="15" t="str">
        <f t="shared" si="3"/>
        <v>1,</v>
      </c>
      <c r="Q46" s="15" t="str">
        <f t="shared" si="4"/>
        <v>27</v>
      </c>
      <c r="R46" s="16">
        <f t="shared" si="5"/>
        <v>87</v>
      </c>
      <c r="S46" s="16">
        <f t="shared" si="6"/>
        <v>1.45</v>
      </c>
    </row>
    <row r="47" spans="1:19">
      <c r="A47" t="s">
        <v>14</v>
      </c>
      <c r="B47" t="s">
        <v>15</v>
      </c>
      <c r="C47" s="49">
        <v>45444</v>
      </c>
      <c r="D47" s="1">
        <v>2024</v>
      </c>
      <c r="E47" s="1" t="str">
        <f t="shared" si="0"/>
        <v>junio</v>
      </c>
      <c r="F47" t="s">
        <v>29</v>
      </c>
      <c r="G47" t="s">
        <v>30</v>
      </c>
      <c r="H47" t="s">
        <v>18</v>
      </c>
      <c r="I47" s="2">
        <v>2</v>
      </c>
      <c r="J47" s="2">
        <v>244</v>
      </c>
      <c r="K47" s="2">
        <v>1.28</v>
      </c>
      <c r="L47" t="s">
        <v>57</v>
      </c>
      <c r="M47" t="s">
        <v>58</v>
      </c>
      <c r="N47" t="s">
        <v>484</v>
      </c>
      <c r="O47" s="14">
        <f t="shared" si="2"/>
        <v>4</v>
      </c>
      <c r="P47" s="15" t="str">
        <f t="shared" si="3"/>
        <v>1,</v>
      </c>
      <c r="Q47" s="15" t="str">
        <f t="shared" si="4"/>
        <v>28</v>
      </c>
      <c r="R47" s="16">
        <f t="shared" si="5"/>
        <v>88</v>
      </c>
      <c r="S47" s="16">
        <f t="shared" si="6"/>
        <v>1.4666666666666666</v>
      </c>
    </row>
    <row r="48" spans="1:19">
      <c r="A48" t="s">
        <v>14</v>
      </c>
      <c r="B48" t="s">
        <v>15</v>
      </c>
      <c r="C48" s="49">
        <v>45444</v>
      </c>
      <c r="D48" s="1">
        <v>2024</v>
      </c>
      <c r="E48" s="1" t="str">
        <f t="shared" si="0"/>
        <v>junio</v>
      </c>
      <c r="F48" t="s">
        <v>29</v>
      </c>
      <c r="G48" t="s">
        <v>30</v>
      </c>
      <c r="H48" t="s">
        <v>18</v>
      </c>
      <c r="I48" s="2">
        <v>1</v>
      </c>
      <c r="J48" s="2">
        <v>289</v>
      </c>
      <c r="K48" s="2">
        <v>2.2000000000000002</v>
      </c>
      <c r="L48" t="s">
        <v>59</v>
      </c>
      <c r="M48" t="s">
        <v>60</v>
      </c>
      <c r="N48" t="s">
        <v>499</v>
      </c>
      <c r="O48" s="14">
        <f t="shared" si="2"/>
        <v>3</v>
      </c>
      <c r="P48" s="15" t="str">
        <f t="shared" si="3"/>
        <v>2,</v>
      </c>
      <c r="Q48" s="15" t="str">
        <f t="shared" si="4"/>
        <v>2</v>
      </c>
      <c r="R48" s="16">
        <f t="shared" si="5"/>
        <v>122</v>
      </c>
      <c r="S48" s="16">
        <f t="shared" si="6"/>
        <v>2.0333333333333332</v>
      </c>
    </row>
    <row r="49" spans="1:19">
      <c r="A49" t="s">
        <v>14</v>
      </c>
      <c r="B49" t="s">
        <v>15</v>
      </c>
      <c r="C49" s="49">
        <v>45444</v>
      </c>
      <c r="D49" s="1">
        <v>2024</v>
      </c>
      <c r="E49" s="1" t="str">
        <f t="shared" si="0"/>
        <v>junio</v>
      </c>
      <c r="F49" t="s">
        <v>29</v>
      </c>
      <c r="G49" t="s">
        <v>30</v>
      </c>
      <c r="H49" t="s">
        <v>18</v>
      </c>
      <c r="I49" s="2">
        <v>1</v>
      </c>
      <c r="J49" s="2">
        <v>333</v>
      </c>
      <c r="K49" s="2">
        <v>2</v>
      </c>
      <c r="L49" t="s">
        <v>61</v>
      </c>
      <c r="M49" t="s">
        <v>62</v>
      </c>
      <c r="N49" t="s">
        <v>499</v>
      </c>
      <c r="O49" s="14">
        <f t="shared" si="2"/>
        <v>1</v>
      </c>
      <c r="P49" s="15" t="str">
        <f t="shared" si="3"/>
        <v>2</v>
      </c>
      <c r="Q49" s="15">
        <f t="shared" si="4"/>
        <v>0</v>
      </c>
      <c r="R49" s="16">
        <f t="shared" si="5"/>
        <v>120</v>
      </c>
      <c r="S49" s="16">
        <f t="shared" si="6"/>
        <v>2</v>
      </c>
    </row>
    <row r="50" spans="1:19">
      <c r="A50" t="s">
        <v>14</v>
      </c>
      <c r="B50" t="s">
        <v>15</v>
      </c>
      <c r="C50" s="49">
        <v>45444</v>
      </c>
      <c r="D50" s="1">
        <v>2024</v>
      </c>
      <c r="E50" s="1" t="str">
        <f t="shared" si="0"/>
        <v>junio</v>
      </c>
      <c r="F50" t="s">
        <v>29</v>
      </c>
      <c r="G50" t="s">
        <v>30</v>
      </c>
      <c r="H50" t="s">
        <v>18</v>
      </c>
      <c r="I50" s="2">
        <v>1</v>
      </c>
      <c r="J50" s="2">
        <v>319</v>
      </c>
      <c r="K50" s="2">
        <v>1.55</v>
      </c>
      <c r="L50" t="s">
        <v>63</v>
      </c>
      <c r="M50" t="s">
        <v>546</v>
      </c>
      <c r="N50" t="s">
        <v>499</v>
      </c>
      <c r="O50" s="14">
        <f t="shared" si="2"/>
        <v>4</v>
      </c>
      <c r="P50" s="15" t="str">
        <f t="shared" si="3"/>
        <v>1,</v>
      </c>
      <c r="Q50" s="15" t="str">
        <f t="shared" si="4"/>
        <v>55</v>
      </c>
      <c r="R50" s="16">
        <f t="shared" si="5"/>
        <v>115</v>
      </c>
      <c r="S50" s="16">
        <f t="shared" si="6"/>
        <v>1.9166666666666667</v>
      </c>
    </row>
    <row r="51" spans="1:19">
      <c r="A51" t="s">
        <v>14</v>
      </c>
      <c r="B51" t="s">
        <v>15</v>
      </c>
      <c r="C51" s="49">
        <v>45444</v>
      </c>
      <c r="D51" s="1">
        <v>2024</v>
      </c>
      <c r="E51" s="1" t="str">
        <f t="shared" si="0"/>
        <v>junio</v>
      </c>
      <c r="F51" t="s">
        <v>29</v>
      </c>
      <c r="G51" t="s">
        <v>30</v>
      </c>
      <c r="H51" t="s">
        <v>18</v>
      </c>
      <c r="I51" s="2">
        <v>1</v>
      </c>
      <c r="J51" s="2">
        <v>231</v>
      </c>
      <c r="K51" s="2">
        <v>1.23</v>
      </c>
      <c r="L51" t="s">
        <v>64</v>
      </c>
      <c r="M51" t="s">
        <v>65</v>
      </c>
      <c r="N51" t="s">
        <v>499</v>
      </c>
      <c r="O51" s="14">
        <f t="shared" si="2"/>
        <v>4</v>
      </c>
      <c r="P51" s="15" t="str">
        <f t="shared" si="3"/>
        <v>1,</v>
      </c>
      <c r="Q51" s="15" t="str">
        <f t="shared" si="4"/>
        <v>23</v>
      </c>
      <c r="R51" s="16">
        <f t="shared" si="5"/>
        <v>83</v>
      </c>
      <c r="S51" s="16">
        <f t="shared" si="6"/>
        <v>1.3833333333333333</v>
      </c>
    </row>
    <row r="52" spans="1:19">
      <c r="A52" t="s">
        <v>14</v>
      </c>
      <c r="B52" t="s">
        <v>15</v>
      </c>
      <c r="C52" s="49">
        <v>45444</v>
      </c>
      <c r="D52" s="1">
        <v>2024</v>
      </c>
      <c r="E52" s="1" t="str">
        <f t="shared" si="0"/>
        <v>junio</v>
      </c>
      <c r="F52" t="s">
        <v>29</v>
      </c>
      <c r="G52" t="s">
        <v>30</v>
      </c>
      <c r="H52" t="s">
        <v>18</v>
      </c>
      <c r="I52" s="2">
        <v>4</v>
      </c>
      <c r="J52" s="2">
        <v>1103</v>
      </c>
      <c r="K52" s="2">
        <v>6.37</v>
      </c>
      <c r="L52" t="s">
        <v>66</v>
      </c>
      <c r="M52" t="s">
        <v>67</v>
      </c>
      <c r="N52" t="s">
        <v>499</v>
      </c>
      <c r="O52" s="14">
        <f t="shared" si="2"/>
        <v>4</v>
      </c>
      <c r="P52" s="15" t="str">
        <f t="shared" si="3"/>
        <v>6,</v>
      </c>
      <c r="Q52" s="15" t="str">
        <f t="shared" si="4"/>
        <v>37</v>
      </c>
      <c r="R52" s="16">
        <f t="shared" si="5"/>
        <v>397</v>
      </c>
      <c r="S52" s="16">
        <f t="shared" si="6"/>
        <v>6.6166666666666663</v>
      </c>
    </row>
    <row r="53" spans="1:19">
      <c r="A53" t="s">
        <v>14</v>
      </c>
      <c r="B53" t="s">
        <v>15</v>
      </c>
      <c r="C53" s="49">
        <v>45444</v>
      </c>
      <c r="D53" s="1">
        <v>2024</v>
      </c>
      <c r="E53" s="1" t="str">
        <f t="shared" si="0"/>
        <v>junio</v>
      </c>
      <c r="F53" t="s">
        <v>29</v>
      </c>
      <c r="G53" t="s">
        <v>30</v>
      </c>
      <c r="H53" t="s">
        <v>18</v>
      </c>
      <c r="I53" s="2">
        <v>2</v>
      </c>
      <c r="J53" s="2">
        <v>244</v>
      </c>
      <c r="K53" s="2">
        <v>1.28</v>
      </c>
      <c r="L53" t="s">
        <v>68</v>
      </c>
      <c r="M53" t="s">
        <v>69</v>
      </c>
      <c r="N53" t="s">
        <v>499</v>
      </c>
      <c r="O53" s="14">
        <f t="shared" si="2"/>
        <v>4</v>
      </c>
      <c r="P53" s="15" t="str">
        <f t="shared" si="3"/>
        <v>1,</v>
      </c>
      <c r="Q53" s="15" t="str">
        <f t="shared" si="4"/>
        <v>28</v>
      </c>
      <c r="R53" s="16">
        <f t="shared" si="5"/>
        <v>88</v>
      </c>
      <c r="S53" s="16">
        <f t="shared" si="6"/>
        <v>1.4666666666666666</v>
      </c>
    </row>
    <row r="54" spans="1:19">
      <c r="A54" t="s">
        <v>14</v>
      </c>
      <c r="B54" t="s">
        <v>15</v>
      </c>
      <c r="C54" s="49">
        <v>45444</v>
      </c>
      <c r="D54" s="1">
        <v>2024</v>
      </c>
      <c r="E54" s="1" t="str">
        <f t="shared" si="0"/>
        <v>junio</v>
      </c>
      <c r="F54" t="s">
        <v>29</v>
      </c>
      <c r="G54" t="s">
        <v>30</v>
      </c>
      <c r="H54" t="s">
        <v>18</v>
      </c>
      <c r="I54" s="2">
        <v>1</v>
      </c>
      <c r="J54" s="2">
        <v>231</v>
      </c>
      <c r="K54" s="2">
        <v>1.23</v>
      </c>
      <c r="L54" t="s">
        <v>70</v>
      </c>
      <c r="M54" t="s">
        <v>71</v>
      </c>
      <c r="N54" t="s">
        <v>499</v>
      </c>
      <c r="O54" s="14">
        <f t="shared" si="2"/>
        <v>4</v>
      </c>
      <c r="P54" s="15" t="str">
        <f t="shared" si="3"/>
        <v>1,</v>
      </c>
      <c r="Q54" s="15" t="str">
        <f t="shared" si="4"/>
        <v>23</v>
      </c>
      <c r="R54" s="16">
        <f t="shared" si="5"/>
        <v>83</v>
      </c>
      <c r="S54" s="16">
        <f t="shared" si="6"/>
        <v>1.3833333333333333</v>
      </c>
    </row>
    <row r="55" spans="1:19">
      <c r="A55" t="s">
        <v>14</v>
      </c>
      <c r="B55" t="s">
        <v>15</v>
      </c>
      <c r="C55" s="49">
        <v>45444</v>
      </c>
      <c r="D55" s="1">
        <v>2024</v>
      </c>
      <c r="E55" s="1" t="str">
        <f t="shared" si="0"/>
        <v>junio</v>
      </c>
      <c r="F55" t="s">
        <v>29</v>
      </c>
      <c r="G55" t="s">
        <v>30</v>
      </c>
      <c r="H55" t="s">
        <v>18</v>
      </c>
      <c r="I55" s="2">
        <v>3</v>
      </c>
      <c r="J55" s="2">
        <v>603</v>
      </c>
      <c r="K55" s="2">
        <v>3.37</v>
      </c>
      <c r="L55" t="s">
        <v>72</v>
      </c>
      <c r="M55" t="s">
        <v>73</v>
      </c>
      <c r="N55" t="s">
        <v>499</v>
      </c>
      <c r="O55" s="14">
        <f t="shared" si="2"/>
        <v>4</v>
      </c>
      <c r="P55" s="15" t="str">
        <f t="shared" si="3"/>
        <v>3,</v>
      </c>
      <c r="Q55" s="15" t="str">
        <f t="shared" si="4"/>
        <v>37</v>
      </c>
      <c r="R55" s="16">
        <f t="shared" si="5"/>
        <v>217</v>
      </c>
      <c r="S55" s="16">
        <f t="shared" si="6"/>
        <v>3.6166666666666667</v>
      </c>
    </row>
    <row r="56" spans="1:19">
      <c r="A56" t="s">
        <v>14</v>
      </c>
      <c r="B56" t="s">
        <v>15</v>
      </c>
      <c r="C56" s="49">
        <v>45444</v>
      </c>
      <c r="D56" s="1">
        <v>2024</v>
      </c>
      <c r="E56" s="1" t="str">
        <f t="shared" si="0"/>
        <v>junio</v>
      </c>
      <c r="F56" t="s">
        <v>29</v>
      </c>
      <c r="G56" t="s">
        <v>30</v>
      </c>
      <c r="H56" t="s">
        <v>18</v>
      </c>
      <c r="I56" s="2">
        <v>1</v>
      </c>
      <c r="J56" s="2">
        <v>233</v>
      </c>
      <c r="K56" s="2">
        <v>1.24</v>
      </c>
      <c r="L56" t="s">
        <v>74</v>
      </c>
      <c r="M56" t="s">
        <v>75</v>
      </c>
      <c r="N56" t="s">
        <v>499</v>
      </c>
      <c r="O56" s="14">
        <f t="shared" si="2"/>
        <v>4</v>
      </c>
      <c r="P56" s="15" t="str">
        <f t="shared" si="3"/>
        <v>1,</v>
      </c>
      <c r="Q56" s="15" t="str">
        <f t="shared" si="4"/>
        <v>24</v>
      </c>
      <c r="R56" s="16">
        <f t="shared" si="5"/>
        <v>84</v>
      </c>
      <c r="S56" s="16">
        <f t="shared" si="6"/>
        <v>1.4</v>
      </c>
    </row>
    <row r="57" spans="1:19">
      <c r="A57" t="s">
        <v>14</v>
      </c>
      <c r="B57" t="s">
        <v>15</v>
      </c>
      <c r="C57" s="49">
        <v>45444</v>
      </c>
      <c r="D57" s="1">
        <v>2024</v>
      </c>
      <c r="E57" s="1" t="str">
        <f t="shared" si="0"/>
        <v>junio</v>
      </c>
      <c r="F57" t="s">
        <v>29</v>
      </c>
      <c r="G57" t="s">
        <v>30</v>
      </c>
      <c r="H57" t="s">
        <v>18</v>
      </c>
      <c r="I57" s="2">
        <v>2</v>
      </c>
      <c r="J57" s="2">
        <v>870</v>
      </c>
      <c r="K57" s="2">
        <v>5.13</v>
      </c>
      <c r="L57" t="s">
        <v>76</v>
      </c>
      <c r="M57" t="s">
        <v>77</v>
      </c>
      <c r="N57" t="s">
        <v>499</v>
      </c>
      <c r="O57" s="14">
        <f t="shared" si="2"/>
        <v>4</v>
      </c>
      <c r="P57" s="15" t="str">
        <f t="shared" si="3"/>
        <v>5,</v>
      </c>
      <c r="Q57" s="15" t="str">
        <f t="shared" si="4"/>
        <v>13</v>
      </c>
      <c r="R57" s="16">
        <f t="shared" si="5"/>
        <v>313</v>
      </c>
      <c r="S57" s="16">
        <f t="shared" si="6"/>
        <v>5.2166666666666668</v>
      </c>
    </row>
    <row r="58" spans="1:19">
      <c r="A58" t="s">
        <v>14</v>
      </c>
      <c r="B58" t="s">
        <v>15</v>
      </c>
      <c r="C58" s="49">
        <v>45444</v>
      </c>
      <c r="D58" s="1">
        <v>2024</v>
      </c>
      <c r="E58" s="1" t="str">
        <f t="shared" si="0"/>
        <v>junio</v>
      </c>
      <c r="F58" t="s">
        <v>29</v>
      </c>
      <c r="G58" t="s">
        <v>30</v>
      </c>
      <c r="H58" t="s">
        <v>18</v>
      </c>
      <c r="I58" s="2">
        <v>1</v>
      </c>
      <c r="J58" s="2">
        <v>319</v>
      </c>
      <c r="K58" s="2">
        <v>1.55</v>
      </c>
      <c r="L58" t="s">
        <v>78</v>
      </c>
      <c r="M58" t="s">
        <v>79</v>
      </c>
      <c r="N58" t="s">
        <v>499</v>
      </c>
      <c r="O58" s="14">
        <f t="shared" si="2"/>
        <v>4</v>
      </c>
      <c r="P58" s="15" t="str">
        <f t="shared" si="3"/>
        <v>1,</v>
      </c>
      <c r="Q58" s="15" t="str">
        <f t="shared" si="4"/>
        <v>55</v>
      </c>
      <c r="R58" s="16">
        <f t="shared" si="5"/>
        <v>115</v>
      </c>
      <c r="S58" s="16">
        <f t="shared" si="6"/>
        <v>1.9166666666666667</v>
      </c>
    </row>
    <row r="59" spans="1:19">
      <c r="A59" t="s">
        <v>14</v>
      </c>
      <c r="B59" t="s">
        <v>15</v>
      </c>
      <c r="C59" s="49">
        <v>45474</v>
      </c>
      <c r="D59" s="1">
        <v>2024</v>
      </c>
      <c r="E59" s="1" t="str">
        <f t="shared" si="0"/>
        <v>julio</v>
      </c>
      <c r="F59" t="s">
        <v>16</v>
      </c>
      <c r="G59" t="s">
        <v>17</v>
      </c>
      <c r="H59" t="s">
        <v>18</v>
      </c>
      <c r="I59" s="2">
        <v>1</v>
      </c>
      <c r="J59" s="2">
        <v>417</v>
      </c>
      <c r="K59" s="2">
        <v>2.2999999999999998</v>
      </c>
      <c r="L59" t="s">
        <v>431</v>
      </c>
      <c r="M59" t="s">
        <v>432</v>
      </c>
      <c r="N59" t="s">
        <v>486</v>
      </c>
      <c r="O59" s="14">
        <f t="shared" si="2"/>
        <v>3</v>
      </c>
      <c r="P59" s="15" t="str">
        <f t="shared" si="3"/>
        <v>2,</v>
      </c>
      <c r="Q59" s="15" t="str">
        <f t="shared" si="4"/>
        <v>3</v>
      </c>
      <c r="R59" s="16">
        <f t="shared" si="5"/>
        <v>123</v>
      </c>
      <c r="S59" s="16">
        <f t="shared" si="6"/>
        <v>2.0499999999999998</v>
      </c>
    </row>
    <row r="60" spans="1:19">
      <c r="A60" t="s">
        <v>14</v>
      </c>
      <c r="B60" t="s">
        <v>15</v>
      </c>
      <c r="C60" s="49">
        <v>45474</v>
      </c>
      <c r="D60" s="1">
        <v>2024</v>
      </c>
      <c r="E60" s="1" t="str">
        <f t="shared" si="0"/>
        <v>julio</v>
      </c>
      <c r="F60" t="s">
        <v>16</v>
      </c>
      <c r="G60" t="s">
        <v>17</v>
      </c>
      <c r="H60" t="s">
        <v>18</v>
      </c>
      <c r="I60" s="2">
        <v>1</v>
      </c>
      <c r="J60" s="2">
        <v>417</v>
      </c>
      <c r="K60" s="2">
        <v>2.2999999999999998</v>
      </c>
      <c r="L60" t="s">
        <v>433</v>
      </c>
      <c r="M60" t="s">
        <v>434</v>
      </c>
      <c r="N60" t="s">
        <v>486</v>
      </c>
      <c r="O60" s="14">
        <f t="shared" si="2"/>
        <v>3</v>
      </c>
      <c r="P60" s="15" t="str">
        <f t="shared" si="3"/>
        <v>2,</v>
      </c>
      <c r="Q60" s="15" t="str">
        <f t="shared" si="4"/>
        <v>3</v>
      </c>
      <c r="R60" s="16">
        <f t="shared" si="5"/>
        <v>123</v>
      </c>
      <c r="S60" s="16">
        <f t="shared" si="6"/>
        <v>2.0499999999999998</v>
      </c>
    </row>
    <row r="61" spans="1:19">
      <c r="A61" t="s">
        <v>14</v>
      </c>
      <c r="B61" t="s">
        <v>15</v>
      </c>
      <c r="C61" s="49">
        <v>45474</v>
      </c>
      <c r="D61" s="1">
        <v>2024</v>
      </c>
      <c r="E61" s="1" t="str">
        <f t="shared" si="0"/>
        <v>julio</v>
      </c>
      <c r="F61" t="s">
        <v>16</v>
      </c>
      <c r="G61" t="s">
        <v>17</v>
      </c>
      <c r="H61" t="s">
        <v>18</v>
      </c>
      <c r="I61" s="2">
        <v>1</v>
      </c>
      <c r="J61" s="2">
        <v>278</v>
      </c>
      <c r="K61" s="2">
        <v>1.4</v>
      </c>
      <c r="L61" t="s">
        <v>435</v>
      </c>
      <c r="M61" t="s">
        <v>436</v>
      </c>
      <c r="N61" t="s">
        <v>490</v>
      </c>
      <c r="O61" s="14">
        <f t="shared" si="2"/>
        <v>3</v>
      </c>
      <c r="P61" s="15" t="str">
        <f t="shared" si="3"/>
        <v>1,</v>
      </c>
      <c r="Q61" s="15" t="str">
        <f t="shared" si="4"/>
        <v>4</v>
      </c>
      <c r="R61" s="16">
        <f t="shared" si="5"/>
        <v>64</v>
      </c>
      <c r="S61" s="16">
        <f t="shared" si="6"/>
        <v>1.0666666666666667</v>
      </c>
    </row>
    <row r="62" spans="1:19">
      <c r="A62" t="s">
        <v>14</v>
      </c>
      <c r="B62" t="s">
        <v>15</v>
      </c>
      <c r="C62" s="49">
        <v>45474</v>
      </c>
      <c r="D62" s="1">
        <v>2024</v>
      </c>
      <c r="E62" s="1" t="str">
        <f t="shared" si="0"/>
        <v>julio</v>
      </c>
      <c r="F62" t="s">
        <v>16</v>
      </c>
      <c r="G62" t="s">
        <v>17</v>
      </c>
      <c r="H62" t="s">
        <v>18</v>
      </c>
      <c r="I62" s="2">
        <v>1</v>
      </c>
      <c r="J62" s="2">
        <v>278</v>
      </c>
      <c r="K62" s="2">
        <v>1.4</v>
      </c>
      <c r="L62" t="s">
        <v>437</v>
      </c>
      <c r="M62" t="s">
        <v>438</v>
      </c>
      <c r="N62" t="s">
        <v>490</v>
      </c>
      <c r="O62" s="14">
        <f t="shared" si="2"/>
        <v>3</v>
      </c>
      <c r="P62" s="15" t="str">
        <f t="shared" si="3"/>
        <v>1,</v>
      </c>
      <c r="Q62" s="15" t="str">
        <f t="shared" si="4"/>
        <v>4</v>
      </c>
      <c r="R62" s="16">
        <f t="shared" si="5"/>
        <v>64</v>
      </c>
      <c r="S62" s="16">
        <f t="shared" si="6"/>
        <v>1.0666666666666667</v>
      </c>
    </row>
    <row r="63" spans="1:19">
      <c r="A63" t="s">
        <v>14</v>
      </c>
      <c r="B63" t="s">
        <v>15</v>
      </c>
      <c r="C63" s="49">
        <v>45474</v>
      </c>
      <c r="D63" s="1">
        <v>2024</v>
      </c>
      <c r="E63" s="1" t="str">
        <f t="shared" si="0"/>
        <v>julio</v>
      </c>
      <c r="F63" t="s">
        <v>16</v>
      </c>
      <c r="G63" t="s">
        <v>17</v>
      </c>
      <c r="H63" t="s">
        <v>18</v>
      </c>
      <c r="I63" s="2">
        <v>1</v>
      </c>
      <c r="J63" s="2">
        <v>200</v>
      </c>
      <c r="K63" s="2">
        <v>1.1200000000000001</v>
      </c>
      <c r="L63" t="s">
        <v>59</v>
      </c>
      <c r="M63" t="s">
        <v>60</v>
      </c>
      <c r="N63" t="s">
        <v>499</v>
      </c>
      <c r="O63" s="14">
        <f t="shared" si="2"/>
        <v>4</v>
      </c>
      <c r="P63" s="15" t="str">
        <f t="shared" si="3"/>
        <v>1,</v>
      </c>
      <c r="Q63" s="15" t="str">
        <f t="shared" si="4"/>
        <v>12</v>
      </c>
      <c r="R63" s="16">
        <f t="shared" si="5"/>
        <v>72</v>
      </c>
      <c r="S63" s="16">
        <f t="shared" si="6"/>
        <v>1.2</v>
      </c>
    </row>
    <row r="64" spans="1:19">
      <c r="A64" t="s">
        <v>14</v>
      </c>
      <c r="B64" t="s">
        <v>15</v>
      </c>
      <c r="C64" s="49">
        <v>45474</v>
      </c>
      <c r="D64" s="1">
        <v>2024</v>
      </c>
      <c r="E64" s="1" t="str">
        <f t="shared" si="0"/>
        <v>julio</v>
      </c>
      <c r="F64" t="s">
        <v>16</v>
      </c>
      <c r="G64" t="s">
        <v>17</v>
      </c>
      <c r="H64" t="s">
        <v>18</v>
      </c>
      <c r="I64" s="2">
        <v>1</v>
      </c>
      <c r="J64" s="2">
        <v>200</v>
      </c>
      <c r="K64" s="2">
        <v>1.1200000000000001</v>
      </c>
      <c r="L64" t="s">
        <v>439</v>
      </c>
      <c r="M64" t="s">
        <v>440</v>
      </c>
      <c r="N64" t="s">
        <v>499</v>
      </c>
      <c r="O64" s="14">
        <f t="shared" si="2"/>
        <v>4</v>
      </c>
      <c r="P64" s="15" t="str">
        <f t="shared" si="3"/>
        <v>1,</v>
      </c>
      <c r="Q64" s="15" t="str">
        <f t="shared" si="4"/>
        <v>12</v>
      </c>
      <c r="R64" s="16">
        <f t="shared" si="5"/>
        <v>72</v>
      </c>
      <c r="S64" s="16">
        <f t="shared" si="6"/>
        <v>1.2</v>
      </c>
    </row>
    <row r="65" spans="1:19">
      <c r="A65" t="s">
        <v>14</v>
      </c>
      <c r="B65" t="s">
        <v>15</v>
      </c>
      <c r="C65" s="49">
        <v>45474</v>
      </c>
      <c r="D65" s="1">
        <v>2024</v>
      </c>
      <c r="E65" s="1" t="str">
        <f t="shared" si="0"/>
        <v>julio</v>
      </c>
      <c r="F65" t="s">
        <v>16</v>
      </c>
      <c r="G65" t="s">
        <v>17</v>
      </c>
      <c r="H65" t="s">
        <v>18</v>
      </c>
      <c r="I65" s="2">
        <v>2</v>
      </c>
      <c r="J65" s="2">
        <v>556</v>
      </c>
      <c r="K65" s="2">
        <v>3.2</v>
      </c>
      <c r="L65" t="s">
        <v>441</v>
      </c>
      <c r="M65" t="s">
        <v>442</v>
      </c>
      <c r="N65" t="s">
        <v>499</v>
      </c>
      <c r="O65" s="14">
        <f t="shared" si="2"/>
        <v>3</v>
      </c>
      <c r="P65" s="15" t="str">
        <f t="shared" si="3"/>
        <v>3,</v>
      </c>
      <c r="Q65" s="15" t="str">
        <f t="shared" si="4"/>
        <v>2</v>
      </c>
      <c r="R65" s="16">
        <f t="shared" si="5"/>
        <v>182</v>
      </c>
      <c r="S65" s="16">
        <f t="shared" si="6"/>
        <v>3.0333333333333332</v>
      </c>
    </row>
    <row r="66" spans="1:19">
      <c r="A66" t="s">
        <v>14</v>
      </c>
      <c r="B66" t="s">
        <v>15</v>
      </c>
      <c r="C66" s="49">
        <v>45474</v>
      </c>
      <c r="D66" s="1">
        <v>2024</v>
      </c>
      <c r="E66" s="1" t="str">
        <f t="shared" ref="E66:E129" si="7">TEXT(C66,"mmmm")</f>
        <v>julio</v>
      </c>
      <c r="F66" t="s">
        <v>16</v>
      </c>
      <c r="G66" t="s">
        <v>17</v>
      </c>
      <c r="H66" t="s">
        <v>18</v>
      </c>
      <c r="I66" s="2">
        <v>2</v>
      </c>
      <c r="J66" s="2">
        <v>1583</v>
      </c>
      <c r="K66" s="2">
        <v>9.3000000000000007</v>
      </c>
      <c r="L66" t="s">
        <v>248</v>
      </c>
      <c r="M66" t="s">
        <v>249</v>
      </c>
      <c r="N66" t="s">
        <v>499</v>
      </c>
      <c r="O66" s="14">
        <f t="shared" si="2"/>
        <v>3</v>
      </c>
      <c r="P66" s="15" t="str">
        <f t="shared" si="3"/>
        <v>9,</v>
      </c>
      <c r="Q66" s="15" t="str">
        <f t="shared" si="4"/>
        <v>3</v>
      </c>
      <c r="R66" s="16">
        <f t="shared" si="5"/>
        <v>543</v>
      </c>
      <c r="S66" s="16">
        <f t="shared" si="6"/>
        <v>9.0500000000000007</v>
      </c>
    </row>
    <row r="67" spans="1:19">
      <c r="A67" t="s">
        <v>14</v>
      </c>
      <c r="B67" t="s">
        <v>15</v>
      </c>
      <c r="C67" s="49">
        <v>45474</v>
      </c>
      <c r="D67" s="1">
        <v>2024</v>
      </c>
      <c r="E67" s="1" t="str">
        <f t="shared" si="7"/>
        <v>julio</v>
      </c>
      <c r="F67" t="s">
        <v>16</v>
      </c>
      <c r="G67" t="s">
        <v>17</v>
      </c>
      <c r="H67" t="s">
        <v>18</v>
      </c>
      <c r="I67" s="2">
        <v>2</v>
      </c>
      <c r="J67" s="2">
        <v>931</v>
      </c>
      <c r="K67" s="2">
        <v>535</v>
      </c>
      <c r="L67" t="s">
        <v>443</v>
      </c>
      <c r="M67" t="s">
        <v>444</v>
      </c>
      <c r="N67" t="s">
        <v>499</v>
      </c>
      <c r="O67" s="14">
        <f t="shared" ref="O67:O130" si="8">LEN($K67)</f>
        <v>3</v>
      </c>
      <c r="P67" s="15" t="str">
        <f t="shared" ref="P67:P130" si="9">IF(O67="1",$K67,IF(O67=2,LEFT($K67,2),LEFT($K67,2)))</f>
        <v>53</v>
      </c>
      <c r="Q67" s="15" t="str">
        <f t="shared" ref="Q67:Q130" si="10">IF(O67&lt;=2,0,MID($K67,3,3))</f>
        <v>5</v>
      </c>
      <c r="R67" s="16">
        <f t="shared" ref="R67:R130" si="11">+(P67*60)+Q67</f>
        <v>3185</v>
      </c>
      <c r="S67" s="16">
        <f t="shared" ref="S67:S130" si="12">+R67/60</f>
        <v>53.083333333333336</v>
      </c>
    </row>
    <row r="68" spans="1:19">
      <c r="A68" t="s">
        <v>14</v>
      </c>
      <c r="B68" t="s">
        <v>15</v>
      </c>
      <c r="C68" s="49">
        <v>45474</v>
      </c>
      <c r="D68" s="1">
        <v>2024</v>
      </c>
      <c r="E68" s="1" t="str">
        <f t="shared" si="7"/>
        <v>julio</v>
      </c>
      <c r="F68" t="s">
        <v>16</v>
      </c>
      <c r="G68" t="s">
        <v>17</v>
      </c>
      <c r="H68" t="s">
        <v>18</v>
      </c>
      <c r="I68" s="2">
        <v>1</v>
      </c>
      <c r="J68" s="2">
        <v>278</v>
      </c>
      <c r="K68" s="2">
        <v>1.4</v>
      </c>
      <c r="L68" t="s">
        <v>72</v>
      </c>
      <c r="M68" t="s">
        <v>73</v>
      </c>
      <c r="N68" t="s">
        <v>499</v>
      </c>
      <c r="O68" s="14">
        <f t="shared" si="8"/>
        <v>3</v>
      </c>
      <c r="P68" s="15" t="str">
        <f t="shared" si="9"/>
        <v>1,</v>
      </c>
      <c r="Q68" s="15" t="str">
        <f t="shared" si="10"/>
        <v>4</v>
      </c>
      <c r="R68" s="16">
        <f t="shared" si="11"/>
        <v>64</v>
      </c>
      <c r="S68" s="16">
        <f t="shared" si="12"/>
        <v>1.0666666666666667</v>
      </c>
    </row>
    <row r="69" spans="1:19">
      <c r="A69" t="s">
        <v>14</v>
      </c>
      <c r="B69" t="s">
        <v>15</v>
      </c>
      <c r="C69" s="49">
        <v>45474</v>
      </c>
      <c r="D69" s="1">
        <v>2024</v>
      </c>
      <c r="E69" s="1" t="str">
        <f t="shared" si="7"/>
        <v>julio</v>
      </c>
      <c r="F69" t="s">
        <v>16</v>
      </c>
      <c r="G69" t="s">
        <v>17</v>
      </c>
      <c r="H69" t="s">
        <v>18</v>
      </c>
      <c r="I69" s="2">
        <v>3</v>
      </c>
      <c r="J69" s="2">
        <v>833</v>
      </c>
      <c r="K69" s="2">
        <v>5</v>
      </c>
      <c r="L69" t="s">
        <v>445</v>
      </c>
      <c r="M69" t="s">
        <v>446</v>
      </c>
      <c r="N69" t="s">
        <v>499</v>
      </c>
      <c r="O69" s="14">
        <f t="shared" si="8"/>
        <v>1</v>
      </c>
      <c r="P69" s="15" t="str">
        <f t="shared" si="9"/>
        <v>5</v>
      </c>
      <c r="Q69" s="15">
        <f t="shared" si="10"/>
        <v>0</v>
      </c>
      <c r="R69" s="16">
        <f t="shared" si="11"/>
        <v>300</v>
      </c>
      <c r="S69" s="16">
        <f t="shared" si="12"/>
        <v>5</v>
      </c>
    </row>
    <row r="70" spans="1:19">
      <c r="A70" t="s">
        <v>14</v>
      </c>
      <c r="B70" t="s">
        <v>15</v>
      </c>
      <c r="C70" s="49">
        <v>45474</v>
      </c>
      <c r="D70" s="1">
        <v>2024</v>
      </c>
      <c r="E70" s="1" t="str">
        <f t="shared" si="7"/>
        <v>julio</v>
      </c>
      <c r="F70" t="s">
        <v>16</v>
      </c>
      <c r="G70" t="s">
        <v>17</v>
      </c>
      <c r="H70" t="s">
        <v>18</v>
      </c>
      <c r="I70" s="2">
        <v>2</v>
      </c>
      <c r="J70" s="2">
        <v>1111</v>
      </c>
      <c r="K70" s="2">
        <v>6.4</v>
      </c>
      <c r="L70" t="s">
        <v>76</v>
      </c>
      <c r="M70" t="s">
        <v>77</v>
      </c>
      <c r="N70" t="s">
        <v>499</v>
      </c>
      <c r="O70" s="14">
        <f t="shared" si="8"/>
        <v>3</v>
      </c>
      <c r="P70" s="15" t="str">
        <f t="shared" si="9"/>
        <v>6,</v>
      </c>
      <c r="Q70" s="15" t="str">
        <f t="shared" si="10"/>
        <v>4</v>
      </c>
      <c r="R70" s="16">
        <f t="shared" si="11"/>
        <v>364</v>
      </c>
      <c r="S70" s="16">
        <f t="shared" si="12"/>
        <v>6.0666666666666664</v>
      </c>
    </row>
    <row r="71" spans="1:19">
      <c r="A71" t="s">
        <v>14</v>
      </c>
      <c r="B71" t="s">
        <v>15</v>
      </c>
      <c r="C71" s="49">
        <v>45474</v>
      </c>
      <c r="D71" s="1">
        <v>2024</v>
      </c>
      <c r="E71" s="1" t="str">
        <f t="shared" si="7"/>
        <v>julio</v>
      </c>
      <c r="F71" t="s">
        <v>16</v>
      </c>
      <c r="G71" t="s">
        <v>17</v>
      </c>
      <c r="H71" t="s">
        <v>18</v>
      </c>
      <c r="I71" s="2">
        <v>1</v>
      </c>
      <c r="J71" s="2">
        <v>203</v>
      </c>
      <c r="K71" s="2">
        <v>1.1299999999999999</v>
      </c>
      <c r="L71" t="s">
        <v>447</v>
      </c>
      <c r="M71" t="s">
        <v>448</v>
      </c>
      <c r="N71" t="s">
        <v>499</v>
      </c>
      <c r="O71" s="14">
        <f t="shared" si="8"/>
        <v>4</v>
      </c>
      <c r="P71" s="15" t="str">
        <f t="shared" si="9"/>
        <v>1,</v>
      </c>
      <c r="Q71" s="15" t="str">
        <f t="shared" si="10"/>
        <v>13</v>
      </c>
      <c r="R71" s="16">
        <f t="shared" si="11"/>
        <v>73</v>
      </c>
      <c r="S71" s="16">
        <f t="shared" si="12"/>
        <v>1.2166666666666666</v>
      </c>
    </row>
    <row r="72" spans="1:19">
      <c r="A72" t="s">
        <v>14</v>
      </c>
      <c r="B72" t="s">
        <v>15</v>
      </c>
      <c r="C72" s="49">
        <v>45474</v>
      </c>
      <c r="D72" s="1">
        <v>2024</v>
      </c>
      <c r="E72" s="1" t="str">
        <f t="shared" si="7"/>
        <v>julio</v>
      </c>
      <c r="F72" t="s">
        <v>16</v>
      </c>
      <c r="G72" t="s">
        <v>17</v>
      </c>
      <c r="H72" t="s">
        <v>18</v>
      </c>
      <c r="I72" s="2">
        <v>2</v>
      </c>
      <c r="J72" s="2">
        <v>481</v>
      </c>
      <c r="K72" s="2">
        <v>2.5299999999999998</v>
      </c>
      <c r="L72" t="s">
        <v>449</v>
      </c>
      <c r="M72" t="s">
        <v>450</v>
      </c>
      <c r="N72" t="s">
        <v>499</v>
      </c>
      <c r="O72" s="14">
        <f t="shared" si="8"/>
        <v>4</v>
      </c>
      <c r="P72" s="15" t="str">
        <f t="shared" si="9"/>
        <v>2,</v>
      </c>
      <c r="Q72" s="15" t="str">
        <f t="shared" si="10"/>
        <v>53</v>
      </c>
      <c r="R72" s="16">
        <f t="shared" si="11"/>
        <v>173</v>
      </c>
      <c r="S72" s="16">
        <f t="shared" si="12"/>
        <v>2.8833333333333333</v>
      </c>
    </row>
    <row r="73" spans="1:19">
      <c r="A73" t="s">
        <v>14</v>
      </c>
      <c r="B73" t="s">
        <v>15</v>
      </c>
      <c r="C73" s="49">
        <v>45474</v>
      </c>
      <c r="D73" s="1">
        <v>2024</v>
      </c>
      <c r="E73" s="1" t="str">
        <f t="shared" si="7"/>
        <v>julio</v>
      </c>
      <c r="F73" t="s">
        <v>29</v>
      </c>
      <c r="G73" t="s">
        <v>30</v>
      </c>
      <c r="H73" t="s">
        <v>18</v>
      </c>
      <c r="I73" s="2">
        <v>1</v>
      </c>
      <c r="J73" s="2">
        <v>250</v>
      </c>
      <c r="K73" s="2">
        <v>1.3</v>
      </c>
      <c r="L73" t="s">
        <v>39</v>
      </c>
      <c r="M73" t="s">
        <v>548</v>
      </c>
      <c r="N73" t="s">
        <v>548</v>
      </c>
      <c r="O73" s="14">
        <f t="shared" si="8"/>
        <v>3</v>
      </c>
      <c r="P73" s="15" t="str">
        <f t="shared" si="9"/>
        <v>1,</v>
      </c>
      <c r="Q73" s="15" t="str">
        <f t="shared" si="10"/>
        <v>3</v>
      </c>
      <c r="R73" s="16">
        <f t="shared" si="11"/>
        <v>63</v>
      </c>
      <c r="S73" s="16">
        <f t="shared" si="12"/>
        <v>1.05</v>
      </c>
    </row>
    <row r="74" spans="1:19">
      <c r="A74" t="s">
        <v>14</v>
      </c>
      <c r="B74" t="s">
        <v>15</v>
      </c>
      <c r="C74" s="49">
        <v>45474</v>
      </c>
      <c r="D74" s="1">
        <v>2024</v>
      </c>
      <c r="E74" s="1" t="str">
        <f t="shared" si="7"/>
        <v>julio</v>
      </c>
      <c r="F74" t="s">
        <v>29</v>
      </c>
      <c r="G74" t="s">
        <v>30</v>
      </c>
      <c r="H74" t="s">
        <v>18</v>
      </c>
      <c r="I74" s="2">
        <v>7</v>
      </c>
      <c r="J74" s="2">
        <v>2986</v>
      </c>
      <c r="K74" s="2">
        <v>17.55</v>
      </c>
      <c r="L74" t="s">
        <v>59</v>
      </c>
      <c r="M74" t="s">
        <v>60</v>
      </c>
      <c r="N74" t="s">
        <v>499</v>
      </c>
      <c r="O74" s="14">
        <f t="shared" si="8"/>
        <v>5</v>
      </c>
      <c r="P74" s="15" t="str">
        <f t="shared" si="9"/>
        <v>17</v>
      </c>
      <c r="Q74" s="15" t="str">
        <f t="shared" si="10"/>
        <v>,55</v>
      </c>
      <c r="R74" s="16">
        <f t="shared" si="11"/>
        <v>1020.55</v>
      </c>
      <c r="S74" s="16">
        <f t="shared" si="12"/>
        <v>17.009166666666665</v>
      </c>
    </row>
    <row r="75" spans="1:19">
      <c r="A75" t="s">
        <v>14</v>
      </c>
      <c r="B75" t="s">
        <v>15</v>
      </c>
      <c r="C75" s="49">
        <v>45474</v>
      </c>
      <c r="D75" s="1">
        <v>2024</v>
      </c>
      <c r="E75" s="1" t="str">
        <f t="shared" si="7"/>
        <v>julio</v>
      </c>
      <c r="F75" t="s">
        <v>29</v>
      </c>
      <c r="G75" t="s">
        <v>30</v>
      </c>
      <c r="H75" t="s">
        <v>18</v>
      </c>
      <c r="I75" s="2">
        <v>1</v>
      </c>
      <c r="J75" s="2">
        <v>203</v>
      </c>
      <c r="K75" s="2">
        <v>1.1299999999999999</v>
      </c>
      <c r="L75" t="s">
        <v>451</v>
      </c>
      <c r="M75" t="s">
        <v>22</v>
      </c>
      <c r="N75" t="s">
        <v>499</v>
      </c>
      <c r="O75" s="14">
        <f t="shared" si="8"/>
        <v>4</v>
      </c>
      <c r="P75" s="15" t="str">
        <f t="shared" si="9"/>
        <v>1,</v>
      </c>
      <c r="Q75" s="15" t="str">
        <f t="shared" si="10"/>
        <v>13</v>
      </c>
      <c r="R75" s="16">
        <f t="shared" si="11"/>
        <v>73</v>
      </c>
      <c r="S75" s="16">
        <f t="shared" si="12"/>
        <v>1.2166666666666666</v>
      </c>
    </row>
    <row r="76" spans="1:19">
      <c r="A76" t="s">
        <v>14</v>
      </c>
      <c r="B76" t="s">
        <v>15</v>
      </c>
      <c r="C76" s="49">
        <v>45474</v>
      </c>
      <c r="D76" s="1">
        <v>2024</v>
      </c>
      <c r="E76" s="1" t="str">
        <f t="shared" si="7"/>
        <v>julio</v>
      </c>
      <c r="F76" t="s">
        <v>29</v>
      </c>
      <c r="G76" t="s">
        <v>30</v>
      </c>
      <c r="H76" t="s">
        <v>18</v>
      </c>
      <c r="I76" s="2">
        <v>2</v>
      </c>
      <c r="J76" s="2">
        <v>681</v>
      </c>
      <c r="K76" s="2">
        <v>4.05</v>
      </c>
      <c r="L76" t="s">
        <v>439</v>
      </c>
      <c r="M76" t="s">
        <v>440</v>
      </c>
      <c r="N76" t="s">
        <v>499</v>
      </c>
      <c r="O76" s="14">
        <f t="shared" si="8"/>
        <v>4</v>
      </c>
      <c r="P76" s="15" t="str">
        <f t="shared" si="9"/>
        <v>4,</v>
      </c>
      <c r="Q76" s="15" t="str">
        <f t="shared" si="10"/>
        <v>05</v>
      </c>
      <c r="R76" s="16">
        <f t="shared" si="11"/>
        <v>245</v>
      </c>
      <c r="S76" s="16">
        <f t="shared" si="12"/>
        <v>4.083333333333333</v>
      </c>
    </row>
    <row r="77" spans="1:19">
      <c r="A77" t="s">
        <v>14</v>
      </c>
      <c r="B77" t="s">
        <v>15</v>
      </c>
      <c r="C77" s="49">
        <v>45474</v>
      </c>
      <c r="D77" s="1">
        <v>2024</v>
      </c>
      <c r="E77" s="1" t="str">
        <f t="shared" si="7"/>
        <v>julio</v>
      </c>
      <c r="F77" t="s">
        <v>29</v>
      </c>
      <c r="G77" t="s">
        <v>30</v>
      </c>
      <c r="H77" t="s">
        <v>18</v>
      </c>
      <c r="I77" s="2">
        <v>1</v>
      </c>
      <c r="J77" s="2">
        <v>200</v>
      </c>
      <c r="K77" s="2">
        <v>1.1200000000000001</v>
      </c>
      <c r="L77" t="s">
        <v>63</v>
      </c>
      <c r="M77" t="s">
        <v>546</v>
      </c>
      <c r="N77" t="s">
        <v>499</v>
      </c>
      <c r="O77" s="14">
        <f t="shared" si="8"/>
        <v>4</v>
      </c>
      <c r="P77" s="15" t="str">
        <f t="shared" si="9"/>
        <v>1,</v>
      </c>
      <c r="Q77" s="15" t="str">
        <f t="shared" si="10"/>
        <v>12</v>
      </c>
      <c r="R77" s="16">
        <f t="shared" si="11"/>
        <v>72</v>
      </c>
      <c r="S77" s="16">
        <f t="shared" si="12"/>
        <v>1.2</v>
      </c>
    </row>
    <row r="78" spans="1:19">
      <c r="A78" t="s">
        <v>14</v>
      </c>
      <c r="B78" t="s">
        <v>15</v>
      </c>
      <c r="C78" s="49">
        <v>45474</v>
      </c>
      <c r="D78" s="1">
        <v>2024</v>
      </c>
      <c r="E78" s="1" t="str">
        <f t="shared" si="7"/>
        <v>julio</v>
      </c>
      <c r="F78" t="s">
        <v>29</v>
      </c>
      <c r="G78" t="s">
        <v>30</v>
      </c>
      <c r="H78" t="s">
        <v>18</v>
      </c>
      <c r="I78" s="2">
        <v>1</v>
      </c>
      <c r="J78" s="2">
        <v>306</v>
      </c>
      <c r="K78" s="2">
        <v>1.5</v>
      </c>
      <c r="L78" t="s">
        <v>68</v>
      </c>
      <c r="M78" t="s">
        <v>69</v>
      </c>
      <c r="N78" t="s">
        <v>499</v>
      </c>
      <c r="O78" s="14">
        <f t="shared" si="8"/>
        <v>3</v>
      </c>
      <c r="P78" s="15" t="str">
        <f t="shared" si="9"/>
        <v>1,</v>
      </c>
      <c r="Q78" s="15" t="str">
        <f t="shared" si="10"/>
        <v>5</v>
      </c>
      <c r="R78" s="16">
        <f t="shared" si="11"/>
        <v>65</v>
      </c>
      <c r="S78" s="16">
        <f t="shared" si="12"/>
        <v>1.0833333333333333</v>
      </c>
    </row>
    <row r="79" spans="1:19">
      <c r="A79" t="s">
        <v>14</v>
      </c>
      <c r="B79" t="s">
        <v>15</v>
      </c>
      <c r="C79" s="49">
        <v>45474</v>
      </c>
      <c r="D79" s="1">
        <v>2024</v>
      </c>
      <c r="E79" s="1" t="str">
        <f t="shared" si="7"/>
        <v>julio</v>
      </c>
      <c r="F79" t="s">
        <v>29</v>
      </c>
      <c r="G79" t="s">
        <v>30</v>
      </c>
      <c r="H79" t="s">
        <v>18</v>
      </c>
      <c r="I79" s="2">
        <v>2</v>
      </c>
      <c r="J79" s="2">
        <v>389</v>
      </c>
      <c r="K79" s="2">
        <v>2.2000000000000002</v>
      </c>
      <c r="L79" t="s">
        <v>70</v>
      </c>
      <c r="M79" t="s">
        <v>71</v>
      </c>
      <c r="N79" t="s">
        <v>499</v>
      </c>
      <c r="O79" s="14">
        <f t="shared" si="8"/>
        <v>3</v>
      </c>
      <c r="P79" s="15" t="str">
        <f t="shared" si="9"/>
        <v>2,</v>
      </c>
      <c r="Q79" s="15" t="str">
        <f t="shared" si="10"/>
        <v>2</v>
      </c>
      <c r="R79" s="16">
        <f t="shared" si="11"/>
        <v>122</v>
      </c>
      <c r="S79" s="16">
        <f t="shared" si="12"/>
        <v>2.0333333333333332</v>
      </c>
    </row>
    <row r="80" spans="1:19">
      <c r="A80" t="s">
        <v>14</v>
      </c>
      <c r="B80" t="s">
        <v>15</v>
      </c>
      <c r="C80" s="49">
        <v>45474</v>
      </c>
      <c r="D80" s="1">
        <v>2024</v>
      </c>
      <c r="E80" s="1" t="str">
        <f t="shared" si="7"/>
        <v>julio</v>
      </c>
      <c r="F80" t="s">
        <v>29</v>
      </c>
      <c r="G80" t="s">
        <v>30</v>
      </c>
      <c r="H80" t="s">
        <v>18</v>
      </c>
      <c r="I80" s="2">
        <v>4</v>
      </c>
      <c r="J80" s="2">
        <v>1083</v>
      </c>
      <c r="K80" s="2">
        <v>6.3</v>
      </c>
      <c r="L80" t="s">
        <v>72</v>
      </c>
      <c r="M80" t="s">
        <v>73</v>
      </c>
      <c r="N80" t="s">
        <v>499</v>
      </c>
      <c r="O80" s="14">
        <f t="shared" si="8"/>
        <v>3</v>
      </c>
      <c r="P80" s="15" t="str">
        <f t="shared" si="9"/>
        <v>6,</v>
      </c>
      <c r="Q80" s="15" t="str">
        <f t="shared" si="10"/>
        <v>3</v>
      </c>
      <c r="R80" s="16">
        <f t="shared" si="11"/>
        <v>363</v>
      </c>
      <c r="S80" s="16">
        <f t="shared" si="12"/>
        <v>6.05</v>
      </c>
    </row>
    <row r="81" spans="1:19">
      <c r="A81" t="s">
        <v>14</v>
      </c>
      <c r="B81" t="s">
        <v>15</v>
      </c>
      <c r="C81" s="49">
        <v>45474</v>
      </c>
      <c r="D81" s="1">
        <v>2024</v>
      </c>
      <c r="E81" s="1" t="str">
        <f t="shared" si="7"/>
        <v>julio</v>
      </c>
      <c r="F81" t="s">
        <v>29</v>
      </c>
      <c r="G81" t="s">
        <v>30</v>
      </c>
      <c r="H81" t="s">
        <v>18</v>
      </c>
      <c r="I81" s="2">
        <v>2</v>
      </c>
      <c r="J81" s="2">
        <v>556</v>
      </c>
      <c r="K81" s="2">
        <v>3.2</v>
      </c>
      <c r="L81" t="s">
        <v>76</v>
      </c>
      <c r="M81" t="s">
        <v>77</v>
      </c>
      <c r="N81" t="s">
        <v>499</v>
      </c>
      <c r="O81" s="14">
        <f t="shared" si="8"/>
        <v>3</v>
      </c>
      <c r="P81" s="15" t="str">
        <f t="shared" si="9"/>
        <v>3,</v>
      </c>
      <c r="Q81" s="15" t="str">
        <f t="shared" si="10"/>
        <v>2</v>
      </c>
      <c r="R81" s="16">
        <f t="shared" si="11"/>
        <v>182</v>
      </c>
      <c r="S81" s="16">
        <f t="shared" si="12"/>
        <v>3.0333333333333332</v>
      </c>
    </row>
    <row r="82" spans="1:19">
      <c r="A82" t="s">
        <v>14</v>
      </c>
      <c r="B82" t="s">
        <v>15</v>
      </c>
      <c r="C82" s="49">
        <v>45474</v>
      </c>
      <c r="D82" s="1">
        <v>2024</v>
      </c>
      <c r="E82" s="1" t="str">
        <f t="shared" si="7"/>
        <v>julio</v>
      </c>
      <c r="F82" t="s">
        <v>29</v>
      </c>
      <c r="G82" t="s">
        <v>30</v>
      </c>
      <c r="H82" t="s">
        <v>18</v>
      </c>
      <c r="I82" s="2">
        <v>1</v>
      </c>
      <c r="J82" s="2">
        <v>167</v>
      </c>
      <c r="K82" s="2">
        <v>1</v>
      </c>
      <c r="L82" t="s">
        <v>78</v>
      </c>
      <c r="M82" t="s">
        <v>79</v>
      </c>
      <c r="N82" t="s">
        <v>499</v>
      </c>
      <c r="O82" s="14">
        <f t="shared" si="8"/>
        <v>1</v>
      </c>
      <c r="P82" s="15" t="str">
        <f t="shared" si="9"/>
        <v>1</v>
      </c>
      <c r="Q82" s="15">
        <f t="shared" si="10"/>
        <v>0</v>
      </c>
      <c r="R82" s="16">
        <f t="shared" si="11"/>
        <v>60</v>
      </c>
      <c r="S82" s="16">
        <f t="shared" si="12"/>
        <v>1</v>
      </c>
    </row>
    <row r="83" spans="1:19">
      <c r="A83" t="s">
        <v>14</v>
      </c>
      <c r="B83" t="s">
        <v>15</v>
      </c>
      <c r="C83" s="49">
        <v>45505</v>
      </c>
      <c r="D83" s="1">
        <v>2024</v>
      </c>
      <c r="E83" s="1" t="str">
        <f t="shared" si="7"/>
        <v>agosto</v>
      </c>
      <c r="F83" t="s">
        <v>16</v>
      </c>
      <c r="G83" t="s">
        <v>17</v>
      </c>
      <c r="H83" t="s">
        <v>18</v>
      </c>
      <c r="I83" s="2">
        <v>1</v>
      </c>
      <c r="J83" s="2">
        <v>750</v>
      </c>
      <c r="K83" s="2">
        <v>4.3</v>
      </c>
      <c r="L83" t="s">
        <v>39</v>
      </c>
      <c r="M83" t="s">
        <v>548</v>
      </c>
      <c r="N83" t="s">
        <v>548</v>
      </c>
      <c r="O83" s="14">
        <f t="shared" si="8"/>
        <v>3</v>
      </c>
      <c r="P83" s="15" t="str">
        <f t="shared" si="9"/>
        <v>4,</v>
      </c>
      <c r="Q83" s="15" t="str">
        <f t="shared" si="10"/>
        <v>3</v>
      </c>
      <c r="R83" s="16">
        <f t="shared" si="11"/>
        <v>243</v>
      </c>
      <c r="S83" s="16">
        <f t="shared" si="12"/>
        <v>4.05</v>
      </c>
    </row>
    <row r="84" spans="1:19">
      <c r="A84" t="s">
        <v>14</v>
      </c>
      <c r="B84" t="s">
        <v>15</v>
      </c>
      <c r="C84" s="49">
        <v>45505</v>
      </c>
      <c r="D84" s="1">
        <v>2024</v>
      </c>
      <c r="E84" s="1" t="str">
        <f t="shared" si="7"/>
        <v>agosto</v>
      </c>
      <c r="F84" t="s">
        <v>16</v>
      </c>
      <c r="G84" t="s">
        <v>17</v>
      </c>
      <c r="H84" t="s">
        <v>18</v>
      </c>
      <c r="I84" s="2">
        <v>8</v>
      </c>
      <c r="J84" s="2">
        <v>2653</v>
      </c>
      <c r="K84" s="2">
        <v>15.55</v>
      </c>
      <c r="L84" t="s">
        <v>21</v>
      </c>
      <c r="M84" t="s">
        <v>578</v>
      </c>
      <c r="N84" t="s">
        <v>499</v>
      </c>
      <c r="O84" s="14">
        <f t="shared" si="8"/>
        <v>5</v>
      </c>
      <c r="P84" s="15" t="str">
        <f t="shared" si="9"/>
        <v>15</v>
      </c>
      <c r="Q84" s="15" t="str">
        <f t="shared" si="10"/>
        <v>,55</v>
      </c>
      <c r="R84" s="16">
        <f t="shared" si="11"/>
        <v>900.55</v>
      </c>
      <c r="S84" s="16">
        <f t="shared" si="12"/>
        <v>15.009166666666665</v>
      </c>
    </row>
    <row r="85" spans="1:19">
      <c r="A85" t="s">
        <v>14</v>
      </c>
      <c r="B85" t="s">
        <v>15</v>
      </c>
      <c r="C85" s="49">
        <v>45505</v>
      </c>
      <c r="D85" s="1">
        <v>2024</v>
      </c>
      <c r="E85" s="1" t="str">
        <f t="shared" si="7"/>
        <v>agosto</v>
      </c>
      <c r="F85" t="s">
        <v>16</v>
      </c>
      <c r="G85" t="s">
        <v>17</v>
      </c>
      <c r="H85" t="s">
        <v>18</v>
      </c>
      <c r="I85" s="2">
        <v>1</v>
      </c>
      <c r="J85" s="2">
        <v>117</v>
      </c>
      <c r="K85" s="2">
        <v>0.42</v>
      </c>
      <c r="L85" t="s">
        <v>467</v>
      </c>
      <c r="M85" t="s">
        <v>468</v>
      </c>
      <c r="N85" t="s">
        <v>499</v>
      </c>
      <c r="O85" s="14">
        <f t="shared" si="8"/>
        <v>4</v>
      </c>
      <c r="P85" s="15" t="str">
        <f t="shared" si="9"/>
        <v>0,</v>
      </c>
      <c r="Q85" s="15" t="str">
        <f t="shared" si="10"/>
        <v>42</v>
      </c>
      <c r="R85" s="16">
        <f t="shared" si="11"/>
        <v>42</v>
      </c>
      <c r="S85" s="16">
        <f t="shared" si="12"/>
        <v>0.7</v>
      </c>
    </row>
    <row r="86" spans="1:19">
      <c r="A86" t="s">
        <v>14</v>
      </c>
      <c r="B86" t="s">
        <v>15</v>
      </c>
      <c r="C86" s="49">
        <v>45505</v>
      </c>
      <c r="D86" s="1">
        <v>2024</v>
      </c>
      <c r="E86" s="1" t="str">
        <f t="shared" si="7"/>
        <v>agosto</v>
      </c>
      <c r="F86" t="s">
        <v>16</v>
      </c>
      <c r="G86" t="s">
        <v>17</v>
      </c>
      <c r="H86" t="s">
        <v>18</v>
      </c>
      <c r="I86" s="2">
        <v>3</v>
      </c>
      <c r="J86" s="2">
        <v>631</v>
      </c>
      <c r="K86" s="2">
        <v>3.47</v>
      </c>
      <c r="L86" t="s">
        <v>342</v>
      </c>
      <c r="M86" t="s">
        <v>343</v>
      </c>
      <c r="N86" t="s">
        <v>499</v>
      </c>
      <c r="O86" s="14">
        <f t="shared" si="8"/>
        <v>4</v>
      </c>
      <c r="P86" s="15" t="str">
        <f t="shared" si="9"/>
        <v>3,</v>
      </c>
      <c r="Q86" s="15" t="str">
        <f t="shared" si="10"/>
        <v>47</v>
      </c>
      <c r="R86" s="16">
        <f t="shared" si="11"/>
        <v>227</v>
      </c>
      <c r="S86" s="16">
        <f t="shared" si="12"/>
        <v>3.7833333333333332</v>
      </c>
    </row>
    <row r="87" spans="1:19">
      <c r="A87" t="s">
        <v>14</v>
      </c>
      <c r="B87" t="s">
        <v>15</v>
      </c>
      <c r="C87" s="49">
        <v>45505</v>
      </c>
      <c r="D87" s="1">
        <v>2024</v>
      </c>
      <c r="E87" s="1" t="str">
        <f t="shared" si="7"/>
        <v>agosto</v>
      </c>
      <c r="F87" t="s">
        <v>16</v>
      </c>
      <c r="G87" t="s">
        <v>17</v>
      </c>
      <c r="H87" t="s">
        <v>18</v>
      </c>
      <c r="I87" s="2">
        <v>1</v>
      </c>
      <c r="J87" s="2">
        <v>208</v>
      </c>
      <c r="K87" s="2">
        <v>1.1499999999999999</v>
      </c>
      <c r="L87" t="s">
        <v>439</v>
      </c>
      <c r="M87" t="s">
        <v>440</v>
      </c>
      <c r="N87" t="s">
        <v>499</v>
      </c>
      <c r="O87" s="14">
        <f t="shared" si="8"/>
        <v>4</v>
      </c>
      <c r="P87" s="15" t="str">
        <f t="shared" si="9"/>
        <v>1,</v>
      </c>
      <c r="Q87" s="15" t="str">
        <f t="shared" si="10"/>
        <v>15</v>
      </c>
      <c r="R87" s="16">
        <f t="shared" si="11"/>
        <v>75</v>
      </c>
      <c r="S87" s="16">
        <f t="shared" si="12"/>
        <v>1.25</v>
      </c>
    </row>
    <row r="88" spans="1:19">
      <c r="A88" t="s">
        <v>14</v>
      </c>
      <c r="B88" t="s">
        <v>15</v>
      </c>
      <c r="C88" s="49">
        <v>45505</v>
      </c>
      <c r="D88" s="1">
        <v>2024</v>
      </c>
      <c r="E88" s="1" t="str">
        <f t="shared" si="7"/>
        <v>agosto</v>
      </c>
      <c r="F88" t="s">
        <v>16</v>
      </c>
      <c r="G88" t="s">
        <v>17</v>
      </c>
      <c r="H88" t="s">
        <v>18</v>
      </c>
      <c r="I88" s="2">
        <v>1</v>
      </c>
      <c r="J88" s="2">
        <v>119</v>
      </c>
      <c r="K88" s="2">
        <v>0.43</v>
      </c>
      <c r="L88" t="s">
        <v>443</v>
      </c>
      <c r="M88" t="s">
        <v>444</v>
      </c>
      <c r="N88" t="s">
        <v>499</v>
      </c>
      <c r="O88" s="14">
        <f t="shared" si="8"/>
        <v>4</v>
      </c>
      <c r="P88" s="15" t="str">
        <f t="shared" si="9"/>
        <v>0,</v>
      </c>
      <c r="Q88" s="15" t="str">
        <f t="shared" si="10"/>
        <v>43</v>
      </c>
      <c r="R88" s="16">
        <f t="shared" si="11"/>
        <v>43</v>
      </c>
      <c r="S88" s="16">
        <f t="shared" si="12"/>
        <v>0.71666666666666667</v>
      </c>
    </row>
    <row r="89" spans="1:19">
      <c r="A89" t="s">
        <v>14</v>
      </c>
      <c r="B89" t="s">
        <v>15</v>
      </c>
      <c r="C89" s="49">
        <v>45505</v>
      </c>
      <c r="D89" s="1">
        <v>2024</v>
      </c>
      <c r="E89" s="1" t="str">
        <f t="shared" si="7"/>
        <v>agosto</v>
      </c>
      <c r="F89" t="s">
        <v>16</v>
      </c>
      <c r="G89" t="s">
        <v>17</v>
      </c>
      <c r="H89" t="s">
        <v>18</v>
      </c>
      <c r="I89" s="2">
        <v>3</v>
      </c>
      <c r="J89" s="2">
        <v>633</v>
      </c>
      <c r="K89" s="2">
        <v>3.48</v>
      </c>
      <c r="L89" t="s">
        <v>469</v>
      </c>
      <c r="M89" t="s">
        <v>470</v>
      </c>
      <c r="N89" t="s">
        <v>499</v>
      </c>
      <c r="O89" s="14">
        <f t="shared" si="8"/>
        <v>4</v>
      </c>
      <c r="P89" s="15" t="str">
        <f t="shared" si="9"/>
        <v>3,</v>
      </c>
      <c r="Q89" s="15" t="str">
        <f t="shared" si="10"/>
        <v>48</v>
      </c>
      <c r="R89" s="16">
        <f t="shared" si="11"/>
        <v>228</v>
      </c>
      <c r="S89" s="16">
        <f t="shared" si="12"/>
        <v>3.8</v>
      </c>
    </row>
    <row r="90" spans="1:19">
      <c r="A90" t="s">
        <v>14</v>
      </c>
      <c r="B90" t="s">
        <v>15</v>
      </c>
      <c r="C90" s="49">
        <v>45505</v>
      </c>
      <c r="D90" s="1">
        <v>2024</v>
      </c>
      <c r="E90" s="1" t="str">
        <f t="shared" si="7"/>
        <v>agosto</v>
      </c>
      <c r="F90" t="s">
        <v>16</v>
      </c>
      <c r="G90" t="s">
        <v>17</v>
      </c>
      <c r="H90" t="s">
        <v>18</v>
      </c>
      <c r="I90" s="2">
        <v>1</v>
      </c>
      <c r="J90" s="2">
        <v>417</v>
      </c>
      <c r="K90" s="2">
        <v>2.2999999999999998</v>
      </c>
      <c r="L90" t="s">
        <v>47</v>
      </c>
      <c r="M90" t="s">
        <v>48</v>
      </c>
      <c r="N90" t="s">
        <v>499</v>
      </c>
      <c r="O90" s="14">
        <f t="shared" si="8"/>
        <v>3</v>
      </c>
      <c r="P90" s="15" t="str">
        <f t="shared" si="9"/>
        <v>2,</v>
      </c>
      <c r="Q90" s="15" t="str">
        <f t="shared" si="10"/>
        <v>3</v>
      </c>
      <c r="R90" s="16">
        <f t="shared" si="11"/>
        <v>123</v>
      </c>
      <c r="S90" s="16">
        <f t="shared" si="12"/>
        <v>2.0499999999999998</v>
      </c>
    </row>
    <row r="91" spans="1:19">
      <c r="A91" t="s">
        <v>14</v>
      </c>
      <c r="B91" t="s">
        <v>15</v>
      </c>
      <c r="C91" s="49">
        <v>45505</v>
      </c>
      <c r="D91" s="1">
        <v>2024</v>
      </c>
      <c r="E91" s="1" t="str">
        <f t="shared" si="7"/>
        <v>agosto</v>
      </c>
      <c r="F91" t="s">
        <v>16</v>
      </c>
      <c r="G91" t="s">
        <v>17</v>
      </c>
      <c r="H91" t="s">
        <v>18</v>
      </c>
      <c r="I91" s="2">
        <v>1</v>
      </c>
      <c r="J91" s="2">
        <v>194</v>
      </c>
      <c r="K91" s="2">
        <v>1.1000000000000001</v>
      </c>
      <c r="L91" t="s">
        <v>471</v>
      </c>
      <c r="M91" t="s">
        <v>472</v>
      </c>
      <c r="N91" t="s">
        <v>499</v>
      </c>
      <c r="O91" s="14">
        <f t="shared" si="8"/>
        <v>3</v>
      </c>
      <c r="P91" s="15" t="str">
        <f t="shared" si="9"/>
        <v>1,</v>
      </c>
      <c r="Q91" s="15" t="str">
        <f t="shared" si="10"/>
        <v>1</v>
      </c>
      <c r="R91" s="16">
        <f t="shared" si="11"/>
        <v>61</v>
      </c>
      <c r="S91" s="16">
        <f t="shared" si="12"/>
        <v>1.0166666666666666</v>
      </c>
    </row>
    <row r="92" spans="1:19">
      <c r="A92" t="s">
        <v>14</v>
      </c>
      <c r="B92" t="s">
        <v>15</v>
      </c>
      <c r="C92" s="49">
        <v>45505</v>
      </c>
      <c r="D92" s="1">
        <v>2024</v>
      </c>
      <c r="E92" s="1" t="str">
        <f t="shared" si="7"/>
        <v>agosto</v>
      </c>
      <c r="F92" t="s">
        <v>16</v>
      </c>
      <c r="G92" t="s">
        <v>17</v>
      </c>
      <c r="H92" t="s">
        <v>18</v>
      </c>
      <c r="I92" s="2">
        <v>1</v>
      </c>
      <c r="J92" s="2">
        <v>144</v>
      </c>
      <c r="K92" s="2">
        <v>0.52</v>
      </c>
      <c r="L92" t="s">
        <v>473</v>
      </c>
      <c r="M92" t="s">
        <v>474</v>
      </c>
      <c r="N92" t="s">
        <v>499</v>
      </c>
      <c r="O92" s="14">
        <f t="shared" si="8"/>
        <v>4</v>
      </c>
      <c r="P92" s="15" t="str">
        <f t="shared" si="9"/>
        <v>0,</v>
      </c>
      <c r="Q92" s="15" t="str">
        <f t="shared" si="10"/>
        <v>52</v>
      </c>
      <c r="R92" s="16">
        <f t="shared" si="11"/>
        <v>52</v>
      </c>
      <c r="S92" s="16">
        <f t="shared" si="12"/>
        <v>0.8666666666666667</v>
      </c>
    </row>
    <row r="93" spans="1:19">
      <c r="A93" t="s">
        <v>14</v>
      </c>
      <c r="B93" t="s">
        <v>15</v>
      </c>
      <c r="C93" s="49">
        <v>45505</v>
      </c>
      <c r="D93" s="1">
        <v>2024</v>
      </c>
      <c r="E93" s="1" t="str">
        <f t="shared" si="7"/>
        <v>agosto</v>
      </c>
      <c r="F93" t="s">
        <v>16</v>
      </c>
      <c r="G93" t="s">
        <v>17</v>
      </c>
      <c r="H93" t="s">
        <v>18</v>
      </c>
      <c r="I93" s="2">
        <v>4</v>
      </c>
      <c r="J93" s="2">
        <v>1286</v>
      </c>
      <c r="K93" s="2">
        <v>7.03</v>
      </c>
      <c r="L93" t="s">
        <v>475</v>
      </c>
      <c r="M93" t="s">
        <v>476</v>
      </c>
      <c r="N93" t="s">
        <v>499</v>
      </c>
      <c r="O93" s="14">
        <f t="shared" si="8"/>
        <v>4</v>
      </c>
      <c r="P93" s="15" t="str">
        <f t="shared" si="9"/>
        <v>7,</v>
      </c>
      <c r="Q93" s="15" t="str">
        <f t="shared" si="10"/>
        <v>03</v>
      </c>
      <c r="R93" s="16">
        <f t="shared" si="11"/>
        <v>423</v>
      </c>
      <c r="S93" s="16">
        <f t="shared" si="12"/>
        <v>7.05</v>
      </c>
    </row>
    <row r="94" spans="1:19">
      <c r="A94" t="s">
        <v>14</v>
      </c>
      <c r="B94" t="s">
        <v>15</v>
      </c>
      <c r="C94" s="49">
        <v>45505</v>
      </c>
      <c r="D94" s="1">
        <v>2024</v>
      </c>
      <c r="E94" s="1" t="str">
        <f t="shared" si="7"/>
        <v>agosto</v>
      </c>
      <c r="F94" t="s">
        <v>16</v>
      </c>
      <c r="G94" t="s">
        <v>17</v>
      </c>
      <c r="H94" t="s">
        <v>18</v>
      </c>
      <c r="I94" s="2">
        <v>2</v>
      </c>
      <c r="J94" s="2">
        <v>861</v>
      </c>
      <c r="K94" s="2">
        <v>5.0999999999999996</v>
      </c>
      <c r="L94" t="s">
        <v>449</v>
      </c>
      <c r="M94" t="s">
        <v>450</v>
      </c>
      <c r="N94" t="s">
        <v>499</v>
      </c>
      <c r="O94" s="14">
        <f t="shared" si="8"/>
        <v>3</v>
      </c>
      <c r="P94" s="15" t="str">
        <f t="shared" si="9"/>
        <v>5,</v>
      </c>
      <c r="Q94" s="15" t="str">
        <f t="shared" si="10"/>
        <v>1</v>
      </c>
      <c r="R94" s="16">
        <f t="shared" si="11"/>
        <v>301</v>
      </c>
      <c r="S94" s="16">
        <f t="shared" si="12"/>
        <v>5.0166666666666666</v>
      </c>
    </row>
    <row r="95" spans="1:19">
      <c r="A95" t="s">
        <v>80</v>
      </c>
      <c r="B95" t="s">
        <v>81</v>
      </c>
      <c r="C95" s="49">
        <v>45323</v>
      </c>
      <c r="D95" s="1">
        <v>2024</v>
      </c>
      <c r="E95" s="1" t="str">
        <f t="shared" si="7"/>
        <v>febrero</v>
      </c>
      <c r="F95" t="s">
        <v>82</v>
      </c>
      <c r="G95" t="s">
        <v>30</v>
      </c>
      <c r="H95" t="s">
        <v>379</v>
      </c>
      <c r="I95" s="2">
        <v>0</v>
      </c>
      <c r="J95" s="2">
        <v>120</v>
      </c>
      <c r="K95" s="2">
        <v>0.4</v>
      </c>
      <c r="L95" t="s">
        <v>35</v>
      </c>
      <c r="M95" t="s">
        <v>36</v>
      </c>
      <c r="N95" t="s">
        <v>502</v>
      </c>
      <c r="O95" s="14">
        <f t="shared" si="8"/>
        <v>3</v>
      </c>
      <c r="P95" s="15" t="str">
        <f t="shared" si="9"/>
        <v>0,</v>
      </c>
      <c r="Q95" s="15" t="str">
        <f t="shared" si="10"/>
        <v>4</v>
      </c>
      <c r="R95" s="16">
        <f t="shared" si="11"/>
        <v>4</v>
      </c>
      <c r="S95" s="16">
        <f t="shared" si="12"/>
        <v>6.6666666666666666E-2</v>
      </c>
    </row>
    <row r="96" spans="1:19">
      <c r="A96" t="s">
        <v>80</v>
      </c>
      <c r="B96" t="s">
        <v>81</v>
      </c>
      <c r="C96" s="49">
        <v>45323</v>
      </c>
      <c r="D96" s="1">
        <v>2024</v>
      </c>
      <c r="E96" s="1" t="str">
        <f t="shared" si="7"/>
        <v>febrero</v>
      </c>
      <c r="F96" t="s">
        <v>82</v>
      </c>
      <c r="G96" t="s">
        <v>30</v>
      </c>
      <c r="H96" t="s">
        <v>18</v>
      </c>
      <c r="I96" s="2">
        <v>3</v>
      </c>
      <c r="J96" s="2">
        <v>540</v>
      </c>
      <c r="K96" s="2">
        <v>9</v>
      </c>
      <c r="L96" t="s">
        <v>83</v>
      </c>
      <c r="M96" t="s">
        <v>571</v>
      </c>
      <c r="N96" t="s">
        <v>500</v>
      </c>
      <c r="O96" s="14">
        <f t="shared" si="8"/>
        <v>1</v>
      </c>
      <c r="P96" s="15" t="str">
        <f t="shared" si="9"/>
        <v>9</v>
      </c>
      <c r="Q96" s="15">
        <f t="shared" si="10"/>
        <v>0</v>
      </c>
      <c r="R96" s="16">
        <f t="shared" si="11"/>
        <v>540</v>
      </c>
      <c r="S96" s="16">
        <f t="shared" si="12"/>
        <v>9</v>
      </c>
    </row>
    <row r="97" spans="1:19">
      <c r="A97" t="s">
        <v>80</v>
      </c>
      <c r="B97" t="s">
        <v>81</v>
      </c>
      <c r="C97" s="49">
        <v>45323</v>
      </c>
      <c r="D97" s="1">
        <v>2024</v>
      </c>
      <c r="E97" s="1" t="str">
        <f t="shared" si="7"/>
        <v>febrero</v>
      </c>
      <c r="F97" t="s">
        <v>82</v>
      </c>
      <c r="G97" t="s">
        <v>30</v>
      </c>
      <c r="H97" t="s">
        <v>18</v>
      </c>
      <c r="I97" s="2">
        <v>1</v>
      </c>
      <c r="J97" s="2">
        <v>180</v>
      </c>
      <c r="K97" s="2">
        <v>1</v>
      </c>
      <c r="L97" t="s">
        <v>23</v>
      </c>
      <c r="M97" t="s">
        <v>24</v>
      </c>
      <c r="N97" t="s">
        <v>500</v>
      </c>
      <c r="O97" s="14">
        <f t="shared" si="8"/>
        <v>1</v>
      </c>
      <c r="P97" s="15" t="str">
        <f t="shared" si="9"/>
        <v>1</v>
      </c>
      <c r="Q97" s="15">
        <f t="shared" si="10"/>
        <v>0</v>
      </c>
      <c r="R97" s="16">
        <f t="shared" si="11"/>
        <v>60</v>
      </c>
      <c r="S97" s="16">
        <f t="shared" si="12"/>
        <v>1</v>
      </c>
    </row>
    <row r="98" spans="1:19">
      <c r="A98" t="s">
        <v>80</v>
      </c>
      <c r="B98" t="s">
        <v>81</v>
      </c>
      <c r="C98" s="49">
        <v>45323</v>
      </c>
      <c r="D98" s="1">
        <v>2024</v>
      </c>
      <c r="E98" s="1" t="str">
        <f t="shared" si="7"/>
        <v>febrero</v>
      </c>
      <c r="F98" t="s">
        <v>82</v>
      </c>
      <c r="G98" t="s">
        <v>30</v>
      </c>
      <c r="H98" t="s">
        <v>84</v>
      </c>
      <c r="I98" s="2">
        <v>3</v>
      </c>
      <c r="J98" s="2">
        <v>120</v>
      </c>
      <c r="K98" s="2">
        <v>3</v>
      </c>
      <c r="L98" t="s">
        <v>35</v>
      </c>
      <c r="M98" t="s">
        <v>36</v>
      </c>
      <c r="N98" t="s">
        <v>502</v>
      </c>
      <c r="O98" s="14">
        <f t="shared" si="8"/>
        <v>1</v>
      </c>
      <c r="P98" s="15" t="str">
        <f t="shared" si="9"/>
        <v>3</v>
      </c>
      <c r="Q98" s="15">
        <f t="shared" si="10"/>
        <v>0</v>
      </c>
      <c r="R98" s="16">
        <f t="shared" si="11"/>
        <v>180</v>
      </c>
      <c r="S98" s="16">
        <f t="shared" si="12"/>
        <v>3</v>
      </c>
    </row>
    <row r="99" spans="1:19">
      <c r="A99" t="s">
        <v>80</v>
      </c>
      <c r="B99" t="s">
        <v>81</v>
      </c>
      <c r="C99" s="49">
        <v>45323</v>
      </c>
      <c r="D99" s="1">
        <v>2024</v>
      </c>
      <c r="E99" s="1" t="str">
        <f t="shared" si="7"/>
        <v>febrero</v>
      </c>
      <c r="F99" t="s">
        <v>82</v>
      </c>
      <c r="G99" t="s">
        <v>30</v>
      </c>
      <c r="H99" t="s">
        <v>462</v>
      </c>
      <c r="I99" s="2">
        <v>4</v>
      </c>
      <c r="J99" s="2">
        <v>180</v>
      </c>
      <c r="K99" s="2">
        <v>5</v>
      </c>
      <c r="L99" t="s">
        <v>35</v>
      </c>
      <c r="M99" t="s">
        <v>36</v>
      </c>
      <c r="N99" t="s">
        <v>502</v>
      </c>
      <c r="O99" s="14">
        <f t="shared" si="8"/>
        <v>1</v>
      </c>
      <c r="P99" s="15" t="str">
        <f t="shared" si="9"/>
        <v>5</v>
      </c>
      <c r="Q99" s="15">
        <f t="shared" si="10"/>
        <v>0</v>
      </c>
      <c r="R99" s="16">
        <f t="shared" si="11"/>
        <v>300</v>
      </c>
      <c r="S99" s="16">
        <f t="shared" si="12"/>
        <v>5</v>
      </c>
    </row>
    <row r="100" spans="1:19">
      <c r="A100" t="s">
        <v>85</v>
      </c>
      <c r="B100" t="s">
        <v>86</v>
      </c>
      <c r="C100" s="49">
        <v>45323</v>
      </c>
      <c r="D100" s="1">
        <v>2024</v>
      </c>
      <c r="E100" s="1" t="str">
        <f t="shared" si="7"/>
        <v>febrero</v>
      </c>
      <c r="F100" t="s">
        <v>87</v>
      </c>
      <c r="G100" t="s">
        <v>17</v>
      </c>
      <c r="H100" t="s">
        <v>18</v>
      </c>
      <c r="I100" s="2">
        <v>9</v>
      </c>
      <c r="J100" s="2">
        <v>2579</v>
      </c>
      <c r="K100" s="2">
        <v>28.28</v>
      </c>
      <c r="L100" t="s">
        <v>88</v>
      </c>
      <c r="M100" t="s">
        <v>89</v>
      </c>
      <c r="N100" t="s">
        <v>505</v>
      </c>
      <c r="O100" s="14">
        <f t="shared" si="8"/>
        <v>5</v>
      </c>
      <c r="P100" s="15" t="str">
        <f t="shared" si="9"/>
        <v>28</v>
      </c>
      <c r="Q100" s="15" t="str">
        <f t="shared" si="10"/>
        <v>,28</v>
      </c>
      <c r="R100" s="16">
        <f t="shared" si="11"/>
        <v>1680.28</v>
      </c>
      <c r="S100" s="16">
        <f t="shared" si="12"/>
        <v>28.004666666666665</v>
      </c>
    </row>
    <row r="101" spans="1:19">
      <c r="A101" t="s">
        <v>85</v>
      </c>
      <c r="B101" t="s">
        <v>86</v>
      </c>
      <c r="C101" s="49">
        <v>45323</v>
      </c>
      <c r="D101" s="1">
        <v>2024</v>
      </c>
      <c r="E101" s="1" t="str">
        <f t="shared" si="7"/>
        <v>febrero</v>
      </c>
      <c r="F101" t="s">
        <v>90</v>
      </c>
      <c r="G101" t="s">
        <v>91</v>
      </c>
      <c r="H101" t="s">
        <v>18</v>
      </c>
      <c r="I101" s="2">
        <v>0</v>
      </c>
      <c r="J101" s="2">
        <v>0</v>
      </c>
      <c r="K101" s="2">
        <v>0</v>
      </c>
      <c r="L101" t="s">
        <v>20</v>
      </c>
      <c r="M101" t="s">
        <v>570</v>
      </c>
      <c r="N101" t="s">
        <v>484</v>
      </c>
      <c r="O101" s="14">
        <f t="shared" si="8"/>
        <v>1</v>
      </c>
      <c r="P101" s="15" t="str">
        <f t="shared" si="9"/>
        <v>0</v>
      </c>
      <c r="Q101" s="15">
        <f t="shared" si="10"/>
        <v>0</v>
      </c>
      <c r="R101" s="16">
        <f t="shared" si="11"/>
        <v>0</v>
      </c>
      <c r="S101" s="16">
        <f t="shared" si="12"/>
        <v>0</v>
      </c>
    </row>
    <row r="102" spans="1:19">
      <c r="A102" t="s">
        <v>85</v>
      </c>
      <c r="B102" t="s">
        <v>86</v>
      </c>
      <c r="C102" s="49">
        <v>45352</v>
      </c>
      <c r="D102" s="1">
        <v>2024</v>
      </c>
      <c r="E102" s="1" t="str">
        <f t="shared" si="7"/>
        <v>marzo</v>
      </c>
      <c r="F102" t="s">
        <v>87</v>
      </c>
      <c r="G102" t="s">
        <v>17</v>
      </c>
      <c r="H102" t="s">
        <v>18</v>
      </c>
      <c r="I102" s="2">
        <v>5</v>
      </c>
      <c r="J102" s="2">
        <v>2579</v>
      </c>
      <c r="K102" s="2">
        <v>12.33</v>
      </c>
      <c r="L102" t="s">
        <v>88</v>
      </c>
      <c r="M102" t="s">
        <v>89</v>
      </c>
      <c r="N102" t="s">
        <v>505</v>
      </c>
      <c r="O102" s="14">
        <f t="shared" si="8"/>
        <v>5</v>
      </c>
      <c r="P102" s="15" t="str">
        <f t="shared" si="9"/>
        <v>12</v>
      </c>
      <c r="Q102" s="15" t="str">
        <f t="shared" si="10"/>
        <v>,33</v>
      </c>
      <c r="R102" s="16">
        <f t="shared" si="11"/>
        <v>720.33</v>
      </c>
      <c r="S102" s="16">
        <f t="shared" si="12"/>
        <v>12.005500000000001</v>
      </c>
    </row>
    <row r="103" spans="1:19">
      <c r="A103" t="s">
        <v>85</v>
      </c>
      <c r="B103" t="s">
        <v>86</v>
      </c>
      <c r="C103" s="49">
        <v>45383</v>
      </c>
      <c r="D103" s="1">
        <v>2024</v>
      </c>
      <c r="E103" s="1" t="str">
        <f t="shared" si="7"/>
        <v>abril</v>
      </c>
      <c r="F103" t="s">
        <v>92</v>
      </c>
      <c r="G103" t="s">
        <v>93</v>
      </c>
      <c r="H103" t="s">
        <v>18</v>
      </c>
      <c r="I103" s="2">
        <v>0</v>
      </c>
      <c r="J103" s="2">
        <v>0</v>
      </c>
      <c r="K103" s="2">
        <v>0</v>
      </c>
      <c r="L103" t="s">
        <v>20</v>
      </c>
      <c r="M103" t="s">
        <v>570</v>
      </c>
      <c r="N103" t="s">
        <v>484</v>
      </c>
      <c r="O103" s="14">
        <f t="shared" si="8"/>
        <v>1</v>
      </c>
      <c r="P103" s="15" t="str">
        <f t="shared" si="9"/>
        <v>0</v>
      </c>
      <c r="Q103" s="15">
        <f t="shared" si="10"/>
        <v>0</v>
      </c>
      <c r="R103" s="16">
        <f t="shared" si="11"/>
        <v>0</v>
      </c>
      <c r="S103" s="16">
        <f t="shared" si="12"/>
        <v>0</v>
      </c>
    </row>
    <row r="104" spans="1:19">
      <c r="A104" t="s">
        <v>85</v>
      </c>
      <c r="B104" t="s">
        <v>86</v>
      </c>
      <c r="C104" s="49">
        <v>45383</v>
      </c>
      <c r="D104" s="1">
        <v>2024</v>
      </c>
      <c r="E104" s="1" t="str">
        <f t="shared" si="7"/>
        <v>abril</v>
      </c>
      <c r="F104" t="s">
        <v>92</v>
      </c>
      <c r="G104" t="s">
        <v>93</v>
      </c>
      <c r="H104" t="s">
        <v>18</v>
      </c>
      <c r="I104" s="2">
        <v>2</v>
      </c>
      <c r="J104" s="2">
        <v>2579</v>
      </c>
      <c r="K104" s="2">
        <v>8.1300000000000008</v>
      </c>
      <c r="L104" t="s">
        <v>88</v>
      </c>
      <c r="M104" t="s">
        <v>89</v>
      </c>
      <c r="N104" t="s">
        <v>505</v>
      </c>
      <c r="O104" s="14">
        <f t="shared" si="8"/>
        <v>4</v>
      </c>
      <c r="P104" s="15" t="str">
        <f t="shared" si="9"/>
        <v>8,</v>
      </c>
      <c r="Q104" s="15" t="str">
        <f t="shared" si="10"/>
        <v>13</v>
      </c>
      <c r="R104" s="16">
        <f t="shared" si="11"/>
        <v>493</v>
      </c>
      <c r="S104" s="16">
        <f t="shared" si="12"/>
        <v>8.2166666666666668</v>
      </c>
    </row>
    <row r="105" spans="1:19">
      <c r="A105" t="s">
        <v>85</v>
      </c>
      <c r="B105" t="s">
        <v>86</v>
      </c>
      <c r="C105" s="49">
        <v>45413</v>
      </c>
      <c r="D105" s="1">
        <v>2024</v>
      </c>
      <c r="E105" s="1" t="str">
        <f t="shared" si="7"/>
        <v>mayo</v>
      </c>
      <c r="F105" t="s">
        <v>87</v>
      </c>
      <c r="G105" t="s">
        <v>17</v>
      </c>
      <c r="H105" t="s">
        <v>18</v>
      </c>
      <c r="I105" s="2">
        <v>0</v>
      </c>
      <c r="J105" s="2">
        <v>0</v>
      </c>
      <c r="K105" s="2">
        <v>0</v>
      </c>
      <c r="L105" t="s">
        <v>20</v>
      </c>
      <c r="M105" t="s">
        <v>570</v>
      </c>
      <c r="N105" t="s">
        <v>484</v>
      </c>
      <c r="O105" s="14">
        <f t="shared" si="8"/>
        <v>1</v>
      </c>
      <c r="P105" s="15" t="str">
        <f t="shared" si="9"/>
        <v>0</v>
      </c>
      <c r="Q105" s="15">
        <f t="shared" si="10"/>
        <v>0</v>
      </c>
      <c r="R105" s="16">
        <f t="shared" si="11"/>
        <v>0</v>
      </c>
      <c r="S105" s="16">
        <f t="shared" si="12"/>
        <v>0</v>
      </c>
    </row>
    <row r="106" spans="1:19">
      <c r="A106" t="s">
        <v>85</v>
      </c>
      <c r="B106" t="s">
        <v>86</v>
      </c>
      <c r="C106" s="49">
        <v>45413</v>
      </c>
      <c r="D106" s="1">
        <v>2024</v>
      </c>
      <c r="E106" s="1" t="str">
        <f t="shared" si="7"/>
        <v>mayo</v>
      </c>
      <c r="F106" t="s">
        <v>90</v>
      </c>
      <c r="G106" t="s">
        <v>91</v>
      </c>
      <c r="H106" t="s">
        <v>18</v>
      </c>
      <c r="I106" s="2">
        <v>12</v>
      </c>
      <c r="J106" s="2">
        <v>100</v>
      </c>
      <c r="K106" s="2">
        <v>21</v>
      </c>
      <c r="L106" t="s">
        <v>20</v>
      </c>
      <c r="M106" t="s">
        <v>570</v>
      </c>
      <c r="N106" t="s">
        <v>484</v>
      </c>
      <c r="O106" s="14">
        <f t="shared" si="8"/>
        <v>2</v>
      </c>
      <c r="P106" s="15" t="str">
        <f t="shared" si="9"/>
        <v>21</v>
      </c>
      <c r="Q106" s="15">
        <f t="shared" si="10"/>
        <v>0</v>
      </c>
      <c r="R106" s="16">
        <f t="shared" si="11"/>
        <v>1260</v>
      </c>
      <c r="S106" s="16">
        <f t="shared" si="12"/>
        <v>21</v>
      </c>
    </row>
    <row r="107" spans="1:19">
      <c r="A107" t="s">
        <v>85</v>
      </c>
      <c r="B107" t="s">
        <v>86</v>
      </c>
      <c r="C107" s="49">
        <v>45444</v>
      </c>
      <c r="D107" s="1">
        <v>2024</v>
      </c>
      <c r="E107" s="1" t="str">
        <f t="shared" si="7"/>
        <v>junio</v>
      </c>
      <c r="F107" t="s">
        <v>90</v>
      </c>
      <c r="G107" t="s">
        <v>91</v>
      </c>
      <c r="H107" t="s">
        <v>18</v>
      </c>
      <c r="I107" s="2">
        <v>0</v>
      </c>
      <c r="J107" s="2">
        <v>0</v>
      </c>
      <c r="K107" s="2">
        <v>0</v>
      </c>
      <c r="L107" t="s">
        <v>20</v>
      </c>
      <c r="M107" t="s">
        <v>570</v>
      </c>
      <c r="N107" t="s">
        <v>484</v>
      </c>
      <c r="O107" s="14">
        <f t="shared" si="8"/>
        <v>1</v>
      </c>
      <c r="P107" s="15" t="str">
        <f t="shared" si="9"/>
        <v>0</v>
      </c>
      <c r="Q107" s="15">
        <f t="shared" si="10"/>
        <v>0</v>
      </c>
      <c r="R107" s="16">
        <f t="shared" si="11"/>
        <v>0</v>
      </c>
      <c r="S107" s="16">
        <f t="shared" si="12"/>
        <v>0</v>
      </c>
    </row>
    <row r="108" spans="1:19">
      <c r="A108" t="s">
        <v>85</v>
      </c>
      <c r="B108" t="s">
        <v>86</v>
      </c>
      <c r="C108" s="49">
        <v>45505</v>
      </c>
      <c r="D108" s="1">
        <v>2024</v>
      </c>
      <c r="E108" s="1" t="str">
        <f t="shared" si="7"/>
        <v>agosto</v>
      </c>
      <c r="F108" t="s">
        <v>87</v>
      </c>
      <c r="G108" t="s">
        <v>17</v>
      </c>
      <c r="H108" t="s">
        <v>18</v>
      </c>
      <c r="I108" s="2">
        <v>4</v>
      </c>
      <c r="J108" s="2">
        <v>100</v>
      </c>
      <c r="K108" s="2">
        <v>3.15</v>
      </c>
      <c r="L108" t="s">
        <v>20</v>
      </c>
      <c r="M108" t="s">
        <v>570</v>
      </c>
      <c r="N108" t="s">
        <v>484</v>
      </c>
      <c r="O108" s="14">
        <f t="shared" si="8"/>
        <v>4</v>
      </c>
      <c r="P108" s="15" t="str">
        <f t="shared" si="9"/>
        <v>3,</v>
      </c>
      <c r="Q108" s="15" t="str">
        <f t="shared" si="10"/>
        <v>15</v>
      </c>
      <c r="R108" s="16">
        <f t="shared" si="11"/>
        <v>195</v>
      </c>
      <c r="S108" s="16">
        <f t="shared" si="12"/>
        <v>3.25</v>
      </c>
    </row>
    <row r="109" spans="1:19">
      <c r="A109" t="s">
        <v>94</v>
      </c>
      <c r="B109" t="s">
        <v>95</v>
      </c>
      <c r="C109" s="49">
        <v>45292</v>
      </c>
      <c r="D109" s="1">
        <v>2024</v>
      </c>
      <c r="E109" s="1" t="str">
        <f t="shared" si="7"/>
        <v>enero</v>
      </c>
      <c r="F109" t="s">
        <v>96</v>
      </c>
      <c r="G109" t="s">
        <v>97</v>
      </c>
      <c r="H109" t="s">
        <v>98</v>
      </c>
      <c r="I109" s="2">
        <v>2</v>
      </c>
      <c r="J109" s="2">
        <v>134</v>
      </c>
      <c r="K109" s="2">
        <v>0.39</v>
      </c>
      <c r="L109" t="s">
        <v>99</v>
      </c>
      <c r="M109" t="s">
        <v>553</v>
      </c>
      <c r="N109" t="s">
        <v>497</v>
      </c>
      <c r="O109" s="14">
        <f t="shared" si="8"/>
        <v>4</v>
      </c>
      <c r="P109" s="15" t="str">
        <f t="shared" si="9"/>
        <v>0,</v>
      </c>
      <c r="Q109" s="15" t="str">
        <f t="shared" si="10"/>
        <v>39</v>
      </c>
      <c r="R109" s="16">
        <f t="shared" si="11"/>
        <v>39</v>
      </c>
      <c r="S109" s="16">
        <f t="shared" si="12"/>
        <v>0.65</v>
      </c>
    </row>
    <row r="110" spans="1:19">
      <c r="A110" t="s">
        <v>94</v>
      </c>
      <c r="B110" t="s">
        <v>95</v>
      </c>
      <c r="C110" s="49">
        <v>45323</v>
      </c>
      <c r="D110" s="1">
        <v>2024</v>
      </c>
      <c r="E110" s="1" t="str">
        <f t="shared" si="7"/>
        <v>febrero</v>
      </c>
      <c r="F110" t="s">
        <v>96</v>
      </c>
      <c r="G110" t="s">
        <v>97</v>
      </c>
      <c r="H110" t="s">
        <v>98</v>
      </c>
      <c r="I110" s="2">
        <v>1</v>
      </c>
      <c r="J110" s="2">
        <v>252</v>
      </c>
      <c r="K110" s="2">
        <v>0.32</v>
      </c>
      <c r="L110" t="s">
        <v>39</v>
      </c>
      <c r="M110" t="s">
        <v>548</v>
      </c>
      <c r="N110" t="s">
        <v>548</v>
      </c>
      <c r="O110" s="14">
        <f t="shared" si="8"/>
        <v>4</v>
      </c>
      <c r="P110" s="15" t="str">
        <f t="shared" si="9"/>
        <v>0,</v>
      </c>
      <c r="Q110" s="15" t="str">
        <f t="shared" si="10"/>
        <v>32</v>
      </c>
      <c r="R110" s="16">
        <f t="shared" si="11"/>
        <v>32</v>
      </c>
      <c r="S110" s="16">
        <f t="shared" si="12"/>
        <v>0.53333333333333333</v>
      </c>
    </row>
    <row r="111" spans="1:19">
      <c r="A111" t="s">
        <v>94</v>
      </c>
      <c r="B111" t="s">
        <v>95</v>
      </c>
      <c r="C111" s="49">
        <v>45323</v>
      </c>
      <c r="D111" s="1">
        <v>2024</v>
      </c>
      <c r="E111" s="1" t="str">
        <f t="shared" si="7"/>
        <v>febrero</v>
      </c>
      <c r="F111" t="s">
        <v>96</v>
      </c>
      <c r="G111" t="s">
        <v>97</v>
      </c>
      <c r="H111" t="s">
        <v>98</v>
      </c>
      <c r="I111" s="2">
        <v>1</v>
      </c>
      <c r="J111" s="2">
        <v>350</v>
      </c>
      <c r="K111" s="2">
        <v>0.48</v>
      </c>
      <c r="L111" t="s">
        <v>33</v>
      </c>
      <c r="M111" t="s">
        <v>34</v>
      </c>
      <c r="N111" t="s">
        <v>503</v>
      </c>
      <c r="O111" s="14">
        <f t="shared" si="8"/>
        <v>4</v>
      </c>
      <c r="P111" s="15" t="str">
        <f t="shared" si="9"/>
        <v>0,</v>
      </c>
      <c r="Q111" s="15" t="str">
        <f t="shared" si="10"/>
        <v>48</v>
      </c>
      <c r="R111" s="16">
        <f t="shared" si="11"/>
        <v>48</v>
      </c>
      <c r="S111" s="16">
        <f t="shared" si="12"/>
        <v>0.8</v>
      </c>
    </row>
    <row r="112" spans="1:19">
      <c r="A112" t="s">
        <v>94</v>
      </c>
      <c r="B112" t="s">
        <v>95</v>
      </c>
      <c r="C112" s="49">
        <v>45323</v>
      </c>
      <c r="D112" s="1">
        <v>2024</v>
      </c>
      <c r="E112" s="1" t="str">
        <f t="shared" si="7"/>
        <v>febrero</v>
      </c>
      <c r="F112" t="s">
        <v>96</v>
      </c>
      <c r="G112" t="s">
        <v>97</v>
      </c>
      <c r="H112" t="s">
        <v>98</v>
      </c>
      <c r="I112" s="2">
        <v>1</v>
      </c>
      <c r="J112" s="2">
        <v>300</v>
      </c>
      <c r="K112" s="2">
        <v>0.39</v>
      </c>
      <c r="L112" t="s">
        <v>19</v>
      </c>
      <c r="M112" t="s">
        <v>581</v>
      </c>
      <c r="N112" t="s">
        <v>490</v>
      </c>
      <c r="O112" s="14">
        <f t="shared" si="8"/>
        <v>4</v>
      </c>
      <c r="P112" s="15" t="str">
        <f t="shared" si="9"/>
        <v>0,</v>
      </c>
      <c r="Q112" s="15" t="str">
        <f t="shared" si="10"/>
        <v>39</v>
      </c>
      <c r="R112" s="16">
        <f t="shared" si="11"/>
        <v>39</v>
      </c>
      <c r="S112" s="16">
        <f t="shared" si="12"/>
        <v>0.65</v>
      </c>
    </row>
    <row r="113" spans="1:19">
      <c r="A113" t="s">
        <v>94</v>
      </c>
      <c r="B113" t="s">
        <v>95</v>
      </c>
      <c r="C113" s="49">
        <v>45323</v>
      </c>
      <c r="D113" s="1">
        <v>2024</v>
      </c>
      <c r="E113" s="1" t="str">
        <f t="shared" si="7"/>
        <v>febrero</v>
      </c>
      <c r="F113" t="s">
        <v>96</v>
      </c>
      <c r="G113" t="s">
        <v>97</v>
      </c>
      <c r="H113" t="s">
        <v>98</v>
      </c>
      <c r="I113" s="2">
        <v>2</v>
      </c>
      <c r="J113" s="2">
        <v>476</v>
      </c>
      <c r="K113" s="2">
        <v>0.71</v>
      </c>
      <c r="L113" t="s">
        <v>99</v>
      </c>
      <c r="M113" t="s">
        <v>553</v>
      </c>
      <c r="N113" t="s">
        <v>497</v>
      </c>
      <c r="O113" s="14">
        <f t="shared" si="8"/>
        <v>4</v>
      </c>
      <c r="P113" s="15" t="str">
        <f t="shared" si="9"/>
        <v>0,</v>
      </c>
      <c r="Q113" s="15" t="str">
        <f t="shared" si="10"/>
        <v>71</v>
      </c>
      <c r="R113" s="16">
        <f t="shared" si="11"/>
        <v>71</v>
      </c>
      <c r="S113" s="16">
        <f t="shared" si="12"/>
        <v>1.1833333333333333</v>
      </c>
    </row>
    <row r="114" spans="1:19">
      <c r="A114" t="s">
        <v>94</v>
      </c>
      <c r="B114" t="s">
        <v>95</v>
      </c>
      <c r="C114" s="49">
        <v>45323</v>
      </c>
      <c r="D114" s="1">
        <v>2024</v>
      </c>
      <c r="E114" s="1" t="str">
        <f t="shared" si="7"/>
        <v>febrero</v>
      </c>
      <c r="F114" t="s">
        <v>96</v>
      </c>
      <c r="G114" t="s">
        <v>97</v>
      </c>
      <c r="H114" t="s">
        <v>98</v>
      </c>
      <c r="I114" s="2">
        <v>1</v>
      </c>
      <c r="J114" s="2">
        <v>689</v>
      </c>
      <c r="K114" s="2">
        <v>1.1499999999999999</v>
      </c>
      <c r="L114" t="s">
        <v>35</v>
      </c>
      <c r="M114" t="s">
        <v>36</v>
      </c>
      <c r="N114" t="s">
        <v>502</v>
      </c>
      <c r="O114" s="14">
        <f t="shared" si="8"/>
        <v>4</v>
      </c>
      <c r="P114" s="15" t="str">
        <f t="shared" si="9"/>
        <v>1,</v>
      </c>
      <c r="Q114" s="15" t="str">
        <f t="shared" si="10"/>
        <v>15</v>
      </c>
      <c r="R114" s="16">
        <f t="shared" si="11"/>
        <v>75</v>
      </c>
      <c r="S114" s="16">
        <f t="shared" si="12"/>
        <v>1.25</v>
      </c>
    </row>
    <row r="115" spans="1:19">
      <c r="A115" t="s">
        <v>94</v>
      </c>
      <c r="B115" t="s">
        <v>95</v>
      </c>
      <c r="C115" s="49">
        <v>45323</v>
      </c>
      <c r="D115" s="1">
        <v>2024</v>
      </c>
      <c r="E115" s="1" t="str">
        <f t="shared" si="7"/>
        <v>febrero</v>
      </c>
      <c r="F115" t="s">
        <v>96</v>
      </c>
      <c r="G115" t="s">
        <v>97</v>
      </c>
      <c r="H115" t="s">
        <v>98</v>
      </c>
      <c r="I115" s="2">
        <v>1</v>
      </c>
      <c r="J115" s="2">
        <v>124</v>
      </c>
      <c r="K115" s="2">
        <v>0.3</v>
      </c>
      <c r="L115" t="s">
        <v>25</v>
      </c>
      <c r="M115" t="s">
        <v>26</v>
      </c>
      <c r="N115" t="s">
        <v>501</v>
      </c>
      <c r="O115" s="14">
        <f t="shared" si="8"/>
        <v>3</v>
      </c>
      <c r="P115" s="15" t="str">
        <f t="shared" si="9"/>
        <v>0,</v>
      </c>
      <c r="Q115" s="15" t="str">
        <f t="shared" si="10"/>
        <v>3</v>
      </c>
      <c r="R115" s="16">
        <f t="shared" si="11"/>
        <v>3</v>
      </c>
      <c r="S115" s="16">
        <f t="shared" si="12"/>
        <v>0.05</v>
      </c>
    </row>
    <row r="116" spans="1:19">
      <c r="A116" t="s">
        <v>94</v>
      </c>
      <c r="B116" t="s">
        <v>95</v>
      </c>
      <c r="C116" s="49">
        <v>45352</v>
      </c>
      <c r="D116" s="1">
        <v>2024</v>
      </c>
      <c r="E116" s="1" t="str">
        <f t="shared" si="7"/>
        <v>marzo</v>
      </c>
      <c r="F116" t="s">
        <v>96</v>
      </c>
      <c r="G116" t="s">
        <v>97</v>
      </c>
      <c r="H116" t="s">
        <v>98</v>
      </c>
      <c r="I116" s="2">
        <v>1</v>
      </c>
      <c r="J116" s="2">
        <v>252</v>
      </c>
      <c r="K116" s="2">
        <v>0.31</v>
      </c>
      <c r="L116" t="s">
        <v>39</v>
      </c>
      <c r="M116" t="s">
        <v>548</v>
      </c>
      <c r="N116" t="s">
        <v>548</v>
      </c>
      <c r="O116" s="14">
        <f t="shared" si="8"/>
        <v>4</v>
      </c>
      <c r="P116" s="15" t="str">
        <f t="shared" si="9"/>
        <v>0,</v>
      </c>
      <c r="Q116" s="15" t="str">
        <f t="shared" si="10"/>
        <v>31</v>
      </c>
      <c r="R116" s="16">
        <f t="shared" si="11"/>
        <v>31</v>
      </c>
      <c r="S116" s="16">
        <f t="shared" si="12"/>
        <v>0.51666666666666672</v>
      </c>
    </row>
    <row r="117" spans="1:19">
      <c r="A117" t="s">
        <v>94</v>
      </c>
      <c r="B117" t="s">
        <v>95</v>
      </c>
      <c r="C117" s="49">
        <v>45352</v>
      </c>
      <c r="D117" s="1">
        <v>2024</v>
      </c>
      <c r="E117" s="1" t="str">
        <f t="shared" si="7"/>
        <v>marzo</v>
      </c>
      <c r="F117" t="s">
        <v>96</v>
      </c>
      <c r="G117" t="s">
        <v>97</v>
      </c>
      <c r="H117" t="s">
        <v>98</v>
      </c>
      <c r="I117" s="2">
        <v>1</v>
      </c>
      <c r="J117" s="2">
        <v>350</v>
      </c>
      <c r="K117" s="2">
        <v>0.44</v>
      </c>
      <c r="L117" t="s">
        <v>33</v>
      </c>
      <c r="M117" t="s">
        <v>34</v>
      </c>
      <c r="N117" t="s">
        <v>503</v>
      </c>
      <c r="O117" s="14">
        <f t="shared" si="8"/>
        <v>4</v>
      </c>
      <c r="P117" s="15" t="str">
        <f t="shared" si="9"/>
        <v>0,</v>
      </c>
      <c r="Q117" s="15" t="str">
        <f t="shared" si="10"/>
        <v>44</v>
      </c>
      <c r="R117" s="16">
        <f t="shared" si="11"/>
        <v>44</v>
      </c>
      <c r="S117" s="16">
        <f t="shared" si="12"/>
        <v>0.73333333333333328</v>
      </c>
    </row>
    <row r="118" spans="1:19">
      <c r="A118" t="s">
        <v>94</v>
      </c>
      <c r="B118" t="s">
        <v>95</v>
      </c>
      <c r="C118" s="49">
        <v>45352</v>
      </c>
      <c r="D118" s="1">
        <v>2024</v>
      </c>
      <c r="E118" s="1" t="str">
        <f t="shared" si="7"/>
        <v>marzo</v>
      </c>
      <c r="F118" t="s">
        <v>96</v>
      </c>
      <c r="G118" t="s">
        <v>97</v>
      </c>
      <c r="H118" t="s">
        <v>98</v>
      </c>
      <c r="I118" s="2">
        <v>1</v>
      </c>
      <c r="J118" s="2">
        <v>689</v>
      </c>
      <c r="K118" s="2">
        <v>1.1499999999999999</v>
      </c>
      <c r="L118" t="s">
        <v>35</v>
      </c>
      <c r="M118" t="s">
        <v>36</v>
      </c>
      <c r="N118" t="s">
        <v>502</v>
      </c>
      <c r="O118" s="14">
        <f t="shared" si="8"/>
        <v>4</v>
      </c>
      <c r="P118" s="15" t="str">
        <f t="shared" si="9"/>
        <v>1,</v>
      </c>
      <c r="Q118" s="15" t="str">
        <f t="shared" si="10"/>
        <v>15</v>
      </c>
      <c r="R118" s="16">
        <f t="shared" si="11"/>
        <v>75</v>
      </c>
      <c r="S118" s="16">
        <f t="shared" si="12"/>
        <v>1.25</v>
      </c>
    </row>
    <row r="119" spans="1:19">
      <c r="A119" t="s">
        <v>94</v>
      </c>
      <c r="B119" t="s">
        <v>95</v>
      </c>
      <c r="C119" s="49">
        <v>45352</v>
      </c>
      <c r="D119" s="1">
        <v>2024</v>
      </c>
      <c r="E119" s="1" t="str">
        <f t="shared" si="7"/>
        <v>marzo</v>
      </c>
      <c r="F119" t="s">
        <v>96</v>
      </c>
      <c r="G119" t="s">
        <v>97</v>
      </c>
      <c r="H119" t="s">
        <v>98</v>
      </c>
      <c r="I119" s="2">
        <v>1</v>
      </c>
      <c r="J119" s="2">
        <v>387</v>
      </c>
      <c r="K119" s="2">
        <v>0.44</v>
      </c>
      <c r="L119" t="s">
        <v>100</v>
      </c>
      <c r="M119" t="s">
        <v>101</v>
      </c>
      <c r="N119" t="s">
        <v>483</v>
      </c>
      <c r="O119" s="14">
        <f t="shared" si="8"/>
        <v>4</v>
      </c>
      <c r="P119" s="15" t="str">
        <f t="shared" si="9"/>
        <v>0,</v>
      </c>
      <c r="Q119" s="15" t="str">
        <f t="shared" si="10"/>
        <v>44</v>
      </c>
      <c r="R119" s="16">
        <f t="shared" si="11"/>
        <v>44</v>
      </c>
      <c r="S119" s="16">
        <f t="shared" si="12"/>
        <v>0.73333333333333328</v>
      </c>
    </row>
    <row r="120" spans="1:19">
      <c r="A120" t="s">
        <v>94</v>
      </c>
      <c r="B120" t="s">
        <v>95</v>
      </c>
      <c r="C120" s="49">
        <v>45413</v>
      </c>
      <c r="D120" s="1">
        <v>2024</v>
      </c>
      <c r="E120" s="1" t="str">
        <f t="shared" si="7"/>
        <v>mayo</v>
      </c>
      <c r="F120" t="s">
        <v>96</v>
      </c>
      <c r="G120" t="s">
        <v>97</v>
      </c>
      <c r="H120" t="s">
        <v>98</v>
      </c>
      <c r="I120" s="2">
        <v>1</v>
      </c>
      <c r="J120" s="2">
        <v>536</v>
      </c>
      <c r="K120" s="2">
        <v>1.1200000000000001</v>
      </c>
      <c r="L120" t="s">
        <v>102</v>
      </c>
      <c r="M120" t="s">
        <v>103</v>
      </c>
      <c r="N120" t="s">
        <v>496</v>
      </c>
      <c r="O120" s="14">
        <f t="shared" si="8"/>
        <v>4</v>
      </c>
      <c r="P120" s="15" t="str">
        <f t="shared" si="9"/>
        <v>1,</v>
      </c>
      <c r="Q120" s="15" t="str">
        <f t="shared" si="10"/>
        <v>12</v>
      </c>
      <c r="R120" s="16">
        <f t="shared" si="11"/>
        <v>72</v>
      </c>
      <c r="S120" s="16">
        <f t="shared" si="12"/>
        <v>1.2</v>
      </c>
    </row>
    <row r="121" spans="1:19">
      <c r="A121" t="s">
        <v>94</v>
      </c>
      <c r="B121" t="s">
        <v>95</v>
      </c>
      <c r="C121" s="49">
        <v>45413</v>
      </c>
      <c r="D121" s="1">
        <v>2024</v>
      </c>
      <c r="E121" s="1" t="str">
        <f t="shared" si="7"/>
        <v>mayo</v>
      </c>
      <c r="F121" t="s">
        <v>96</v>
      </c>
      <c r="G121" t="s">
        <v>97</v>
      </c>
      <c r="H121" t="s">
        <v>98</v>
      </c>
      <c r="I121" s="2">
        <v>1</v>
      </c>
      <c r="J121" s="2">
        <v>194</v>
      </c>
      <c r="K121" s="2">
        <v>0.31</v>
      </c>
      <c r="L121" t="s">
        <v>25</v>
      </c>
      <c r="M121" t="s">
        <v>26</v>
      </c>
      <c r="N121" t="s">
        <v>501</v>
      </c>
      <c r="O121" s="14">
        <f t="shared" si="8"/>
        <v>4</v>
      </c>
      <c r="P121" s="15" t="str">
        <f t="shared" si="9"/>
        <v>0,</v>
      </c>
      <c r="Q121" s="15" t="str">
        <f t="shared" si="10"/>
        <v>31</v>
      </c>
      <c r="R121" s="16">
        <f t="shared" si="11"/>
        <v>31</v>
      </c>
      <c r="S121" s="16">
        <f t="shared" si="12"/>
        <v>0.51666666666666672</v>
      </c>
    </row>
    <row r="122" spans="1:19">
      <c r="A122" t="s">
        <v>94</v>
      </c>
      <c r="B122" t="s">
        <v>95</v>
      </c>
      <c r="C122" s="49">
        <v>45444</v>
      </c>
      <c r="D122" s="1">
        <v>2024</v>
      </c>
      <c r="E122" s="1" t="str">
        <f t="shared" si="7"/>
        <v>junio</v>
      </c>
      <c r="F122" t="s">
        <v>96</v>
      </c>
      <c r="G122" t="s">
        <v>97</v>
      </c>
      <c r="H122" t="s">
        <v>98</v>
      </c>
      <c r="I122" s="2">
        <v>1</v>
      </c>
      <c r="J122" s="2">
        <v>558</v>
      </c>
      <c r="K122" s="2">
        <v>1</v>
      </c>
      <c r="L122" t="s">
        <v>33</v>
      </c>
      <c r="M122" t="s">
        <v>34</v>
      </c>
      <c r="N122" t="s">
        <v>503</v>
      </c>
      <c r="O122" s="14">
        <f t="shared" si="8"/>
        <v>1</v>
      </c>
      <c r="P122" s="15" t="str">
        <f t="shared" si="9"/>
        <v>1</v>
      </c>
      <c r="Q122" s="15">
        <f t="shared" si="10"/>
        <v>0</v>
      </c>
      <c r="R122" s="16">
        <f t="shared" si="11"/>
        <v>60</v>
      </c>
      <c r="S122" s="16">
        <f t="shared" si="12"/>
        <v>1</v>
      </c>
    </row>
    <row r="123" spans="1:19">
      <c r="A123" t="s">
        <v>94</v>
      </c>
      <c r="B123" t="s">
        <v>95</v>
      </c>
      <c r="C123" s="49">
        <v>45444</v>
      </c>
      <c r="D123" s="1">
        <v>2024</v>
      </c>
      <c r="E123" s="1" t="str">
        <f t="shared" si="7"/>
        <v>junio</v>
      </c>
      <c r="F123" t="s">
        <v>96</v>
      </c>
      <c r="G123" t="s">
        <v>97</v>
      </c>
      <c r="H123" t="s">
        <v>98</v>
      </c>
      <c r="I123" s="2">
        <v>3</v>
      </c>
      <c r="J123" s="2">
        <v>134</v>
      </c>
      <c r="K123" s="2">
        <v>1.1100000000000001</v>
      </c>
      <c r="L123" t="s">
        <v>99</v>
      </c>
      <c r="M123" t="s">
        <v>553</v>
      </c>
      <c r="N123" t="s">
        <v>497</v>
      </c>
      <c r="O123" s="14">
        <f t="shared" si="8"/>
        <v>4</v>
      </c>
      <c r="P123" s="15" t="str">
        <f t="shared" si="9"/>
        <v>1,</v>
      </c>
      <c r="Q123" s="15" t="str">
        <f t="shared" si="10"/>
        <v>11</v>
      </c>
      <c r="R123" s="16">
        <f t="shared" si="11"/>
        <v>71</v>
      </c>
      <c r="S123" s="16">
        <f t="shared" si="12"/>
        <v>1.1833333333333333</v>
      </c>
    </row>
    <row r="124" spans="1:19">
      <c r="A124" t="s">
        <v>94</v>
      </c>
      <c r="B124" t="s">
        <v>95</v>
      </c>
      <c r="C124" s="49">
        <v>45444</v>
      </c>
      <c r="D124" s="1">
        <v>2024</v>
      </c>
      <c r="E124" s="1" t="str">
        <f t="shared" si="7"/>
        <v>junio</v>
      </c>
      <c r="F124" t="s">
        <v>96</v>
      </c>
      <c r="G124" t="s">
        <v>97</v>
      </c>
      <c r="H124" t="s">
        <v>98</v>
      </c>
      <c r="I124" s="2">
        <v>1</v>
      </c>
      <c r="J124" s="2">
        <v>696</v>
      </c>
      <c r="K124" s="2">
        <v>1.17</v>
      </c>
      <c r="L124" t="s">
        <v>35</v>
      </c>
      <c r="M124" t="s">
        <v>36</v>
      </c>
      <c r="N124" t="s">
        <v>502</v>
      </c>
      <c r="O124" s="14">
        <f t="shared" si="8"/>
        <v>4</v>
      </c>
      <c r="P124" s="15" t="str">
        <f t="shared" si="9"/>
        <v>1,</v>
      </c>
      <c r="Q124" s="15" t="str">
        <f t="shared" si="10"/>
        <v>17</v>
      </c>
      <c r="R124" s="16">
        <f t="shared" si="11"/>
        <v>77</v>
      </c>
      <c r="S124" s="16">
        <f t="shared" si="12"/>
        <v>1.2833333333333334</v>
      </c>
    </row>
    <row r="125" spans="1:19">
      <c r="A125" t="s">
        <v>94</v>
      </c>
      <c r="B125" t="s">
        <v>95</v>
      </c>
      <c r="C125" s="49">
        <v>45444</v>
      </c>
      <c r="D125" s="1">
        <v>2024</v>
      </c>
      <c r="E125" s="1" t="str">
        <f t="shared" si="7"/>
        <v>junio</v>
      </c>
      <c r="F125" t="s">
        <v>96</v>
      </c>
      <c r="G125" t="s">
        <v>97</v>
      </c>
      <c r="H125" t="s">
        <v>98</v>
      </c>
      <c r="I125" s="2">
        <v>1</v>
      </c>
      <c r="J125" s="2">
        <v>194</v>
      </c>
      <c r="K125" s="2">
        <v>0.27</v>
      </c>
      <c r="L125" t="s">
        <v>25</v>
      </c>
      <c r="M125" t="s">
        <v>26</v>
      </c>
      <c r="N125" t="s">
        <v>501</v>
      </c>
      <c r="O125" s="14">
        <f t="shared" si="8"/>
        <v>4</v>
      </c>
      <c r="P125" s="15" t="str">
        <f t="shared" si="9"/>
        <v>0,</v>
      </c>
      <c r="Q125" s="15" t="str">
        <f t="shared" si="10"/>
        <v>27</v>
      </c>
      <c r="R125" s="16">
        <f t="shared" si="11"/>
        <v>27</v>
      </c>
      <c r="S125" s="16">
        <f t="shared" si="12"/>
        <v>0.45</v>
      </c>
    </row>
    <row r="126" spans="1:19">
      <c r="A126" t="s">
        <v>94</v>
      </c>
      <c r="B126" t="s">
        <v>95</v>
      </c>
      <c r="C126" s="49">
        <v>45474</v>
      </c>
      <c r="D126" s="1">
        <v>2024</v>
      </c>
      <c r="E126" s="1" t="str">
        <f t="shared" si="7"/>
        <v>julio</v>
      </c>
      <c r="F126" t="s">
        <v>96</v>
      </c>
      <c r="G126" t="s">
        <v>97</v>
      </c>
      <c r="H126" t="s">
        <v>98</v>
      </c>
      <c r="I126" s="2">
        <v>2</v>
      </c>
      <c r="J126" s="2">
        <v>252</v>
      </c>
      <c r="K126" s="2">
        <v>1.04</v>
      </c>
      <c r="L126" t="s">
        <v>39</v>
      </c>
      <c r="M126" t="s">
        <v>548</v>
      </c>
      <c r="N126" t="s">
        <v>548</v>
      </c>
      <c r="O126" s="14">
        <f t="shared" si="8"/>
        <v>4</v>
      </c>
      <c r="P126" s="15" t="str">
        <f t="shared" si="9"/>
        <v>1,</v>
      </c>
      <c r="Q126" s="15" t="str">
        <f t="shared" si="10"/>
        <v>04</v>
      </c>
      <c r="R126" s="16">
        <f t="shared" si="11"/>
        <v>64</v>
      </c>
      <c r="S126" s="16">
        <f t="shared" si="12"/>
        <v>1.0666666666666667</v>
      </c>
    </row>
    <row r="127" spans="1:19">
      <c r="A127" t="s">
        <v>94</v>
      </c>
      <c r="B127" t="s">
        <v>95</v>
      </c>
      <c r="C127" s="49">
        <v>45474</v>
      </c>
      <c r="D127" s="1">
        <v>2024</v>
      </c>
      <c r="E127" s="1" t="str">
        <f t="shared" si="7"/>
        <v>julio</v>
      </c>
      <c r="F127" t="s">
        <v>96</v>
      </c>
      <c r="G127" t="s">
        <v>97</v>
      </c>
      <c r="H127" t="s">
        <v>98</v>
      </c>
      <c r="I127" s="2">
        <v>2</v>
      </c>
      <c r="J127" s="2">
        <v>350</v>
      </c>
      <c r="K127" s="2">
        <v>2.12</v>
      </c>
      <c r="L127" t="s">
        <v>33</v>
      </c>
      <c r="M127" t="s">
        <v>34</v>
      </c>
      <c r="N127" t="s">
        <v>503</v>
      </c>
      <c r="O127" s="14">
        <f t="shared" si="8"/>
        <v>4</v>
      </c>
      <c r="P127" s="15" t="str">
        <f t="shared" si="9"/>
        <v>2,</v>
      </c>
      <c r="Q127" s="15" t="str">
        <f t="shared" si="10"/>
        <v>12</v>
      </c>
      <c r="R127" s="16">
        <f t="shared" si="11"/>
        <v>132</v>
      </c>
      <c r="S127" s="16">
        <f t="shared" si="12"/>
        <v>2.2000000000000002</v>
      </c>
    </row>
    <row r="128" spans="1:19">
      <c r="A128" t="s">
        <v>94</v>
      </c>
      <c r="B128" t="s">
        <v>95</v>
      </c>
      <c r="C128" s="49">
        <v>45474</v>
      </c>
      <c r="D128" s="1">
        <v>2024</v>
      </c>
      <c r="E128" s="1" t="str">
        <f t="shared" si="7"/>
        <v>julio</v>
      </c>
      <c r="F128" t="s">
        <v>96</v>
      </c>
      <c r="G128" t="s">
        <v>97</v>
      </c>
      <c r="H128" t="s">
        <v>98</v>
      </c>
      <c r="I128" s="2">
        <v>1</v>
      </c>
      <c r="J128" s="2">
        <v>437</v>
      </c>
      <c r="K128" s="2">
        <v>0.5</v>
      </c>
      <c r="L128" t="s">
        <v>88</v>
      </c>
      <c r="M128" t="s">
        <v>89</v>
      </c>
      <c r="N128" t="s">
        <v>505</v>
      </c>
      <c r="O128" s="14">
        <f t="shared" si="8"/>
        <v>3</v>
      </c>
      <c r="P128" s="15" t="str">
        <f t="shared" si="9"/>
        <v>0,</v>
      </c>
      <c r="Q128" s="15" t="str">
        <f t="shared" si="10"/>
        <v>5</v>
      </c>
      <c r="R128" s="16">
        <f t="shared" si="11"/>
        <v>5</v>
      </c>
      <c r="S128" s="16">
        <f t="shared" si="12"/>
        <v>8.3333333333333329E-2</v>
      </c>
    </row>
    <row r="129" spans="1:19">
      <c r="A129" t="s">
        <v>94</v>
      </c>
      <c r="B129" t="s">
        <v>95</v>
      </c>
      <c r="C129" s="49">
        <v>45474</v>
      </c>
      <c r="D129" s="1">
        <v>2024</v>
      </c>
      <c r="E129" s="1" t="str">
        <f t="shared" si="7"/>
        <v>julio</v>
      </c>
      <c r="F129" t="s">
        <v>96</v>
      </c>
      <c r="G129" t="s">
        <v>97</v>
      </c>
      <c r="H129" t="s">
        <v>98</v>
      </c>
      <c r="I129" s="2">
        <v>1</v>
      </c>
      <c r="J129" s="2">
        <v>252</v>
      </c>
      <c r="K129" s="2">
        <v>0.36</v>
      </c>
      <c r="L129" t="s">
        <v>35</v>
      </c>
      <c r="M129" t="s">
        <v>36</v>
      </c>
      <c r="N129" t="s">
        <v>502</v>
      </c>
      <c r="O129" s="14">
        <f t="shared" si="8"/>
        <v>4</v>
      </c>
      <c r="P129" s="15" t="str">
        <f t="shared" si="9"/>
        <v>0,</v>
      </c>
      <c r="Q129" s="15" t="str">
        <f t="shared" si="10"/>
        <v>36</v>
      </c>
      <c r="R129" s="16">
        <f t="shared" si="11"/>
        <v>36</v>
      </c>
      <c r="S129" s="16">
        <f t="shared" si="12"/>
        <v>0.6</v>
      </c>
    </row>
    <row r="130" spans="1:19">
      <c r="A130" t="s">
        <v>94</v>
      </c>
      <c r="B130" t="s">
        <v>95</v>
      </c>
      <c r="C130" s="49">
        <v>45474</v>
      </c>
      <c r="D130" s="1">
        <v>2024</v>
      </c>
      <c r="E130" s="1" t="str">
        <f t="shared" ref="E130:E193" si="13">TEXT(C130,"mmmm")</f>
        <v>julio</v>
      </c>
      <c r="F130" t="s">
        <v>96</v>
      </c>
      <c r="G130" t="s">
        <v>97</v>
      </c>
      <c r="H130" t="s">
        <v>98</v>
      </c>
      <c r="I130" s="2">
        <v>1</v>
      </c>
      <c r="J130" s="2">
        <v>61</v>
      </c>
      <c r="K130" s="2">
        <v>0.15</v>
      </c>
      <c r="L130" t="s">
        <v>31</v>
      </c>
      <c r="M130" t="s">
        <v>32</v>
      </c>
      <c r="N130" t="s">
        <v>502</v>
      </c>
      <c r="O130" s="14">
        <f t="shared" si="8"/>
        <v>4</v>
      </c>
      <c r="P130" s="15" t="str">
        <f t="shared" si="9"/>
        <v>0,</v>
      </c>
      <c r="Q130" s="15" t="str">
        <f t="shared" si="10"/>
        <v>15</v>
      </c>
      <c r="R130" s="16">
        <f t="shared" si="11"/>
        <v>15</v>
      </c>
      <c r="S130" s="16">
        <f t="shared" si="12"/>
        <v>0.25</v>
      </c>
    </row>
    <row r="131" spans="1:19">
      <c r="A131" t="s">
        <v>94</v>
      </c>
      <c r="B131" t="s">
        <v>95</v>
      </c>
      <c r="C131" s="49">
        <v>45474</v>
      </c>
      <c r="D131" s="1">
        <v>2024</v>
      </c>
      <c r="E131" s="1" t="str">
        <f t="shared" si="13"/>
        <v>julio</v>
      </c>
      <c r="F131" t="s">
        <v>96</v>
      </c>
      <c r="G131" t="s">
        <v>97</v>
      </c>
      <c r="H131" t="s">
        <v>98</v>
      </c>
      <c r="I131" s="2">
        <v>1</v>
      </c>
      <c r="J131" s="2">
        <v>270</v>
      </c>
      <c r="K131" s="2">
        <v>0.36</v>
      </c>
      <c r="L131" t="s">
        <v>109</v>
      </c>
      <c r="M131" t="s">
        <v>530</v>
      </c>
      <c r="N131" t="s">
        <v>530</v>
      </c>
      <c r="O131" s="14">
        <f t="shared" ref="O131:O194" si="14">LEN($K131)</f>
        <v>4</v>
      </c>
      <c r="P131" s="15" t="str">
        <f t="shared" ref="P131:P194" si="15">IF(O131="1",$K131,IF(O131=2,LEFT($K131,2),LEFT($K131,2)))</f>
        <v>0,</v>
      </c>
      <c r="Q131" s="15" t="str">
        <f t="shared" ref="Q131:Q194" si="16">IF(O131&lt;=2,0,MID($K131,3,3))</f>
        <v>36</v>
      </c>
      <c r="R131" s="16">
        <f t="shared" ref="R131:R194" si="17">+(P131*60)+Q131</f>
        <v>36</v>
      </c>
      <c r="S131" s="16">
        <f t="shared" ref="S131:S194" si="18">+R131/60</f>
        <v>0.6</v>
      </c>
    </row>
    <row r="132" spans="1:19">
      <c r="A132" t="s">
        <v>94</v>
      </c>
      <c r="B132" t="s">
        <v>95</v>
      </c>
      <c r="C132" s="49">
        <v>45505</v>
      </c>
      <c r="D132" s="1">
        <v>2024</v>
      </c>
      <c r="E132" s="1" t="str">
        <f t="shared" si="13"/>
        <v>agosto</v>
      </c>
      <c r="F132" t="s">
        <v>96</v>
      </c>
      <c r="G132" t="s">
        <v>97</v>
      </c>
      <c r="H132" t="s">
        <v>98</v>
      </c>
      <c r="I132" s="2">
        <v>2</v>
      </c>
      <c r="J132" s="2">
        <v>252</v>
      </c>
      <c r="K132" s="2">
        <v>1.05</v>
      </c>
      <c r="L132" t="s">
        <v>39</v>
      </c>
      <c r="M132" t="s">
        <v>548</v>
      </c>
      <c r="N132" t="s">
        <v>548</v>
      </c>
      <c r="O132" s="14">
        <f t="shared" si="14"/>
        <v>4</v>
      </c>
      <c r="P132" s="15" t="str">
        <f t="shared" si="15"/>
        <v>1,</v>
      </c>
      <c r="Q132" s="15" t="str">
        <f t="shared" si="16"/>
        <v>05</v>
      </c>
      <c r="R132" s="16">
        <f t="shared" si="17"/>
        <v>65</v>
      </c>
      <c r="S132" s="16">
        <f t="shared" si="18"/>
        <v>1.0833333333333333</v>
      </c>
    </row>
    <row r="133" spans="1:19">
      <c r="A133" t="s">
        <v>94</v>
      </c>
      <c r="B133" t="s">
        <v>95</v>
      </c>
      <c r="C133" s="49">
        <v>45505</v>
      </c>
      <c r="D133" s="1">
        <v>2024</v>
      </c>
      <c r="E133" s="1" t="str">
        <f t="shared" si="13"/>
        <v>agosto</v>
      </c>
      <c r="F133" t="s">
        <v>96</v>
      </c>
      <c r="G133" t="s">
        <v>97</v>
      </c>
      <c r="H133" t="s">
        <v>98</v>
      </c>
      <c r="I133" s="2">
        <v>2</v>
      </c>
      <c r="J133" s="2">
        <v>700</v>
      </c>
      <c r="K133" s="2">
        <v>0.92</v>
      </c>
      <c r="L133" t="s">
        <v>33</v>
      </c>
      <c r="M133" t="s">
        <v>34</v>
      </c>
      <c r="N133" t="s">
        <v>503</v>
      </c>
      <c r="O133" s="14">
        <f t="shared" si="14"/>
        <v>4</v>
      </c>
      <c r="P133" s="15" t="str">
        <f t="shared" si="15"/>
        <v>0,</v>
      </c>
      <c r="Q133" s="15" t="str">
        <f t="shared" si="16"/>
        <v>92</v>
      </c>
      <c r="R133" s="16">
        <f t="shared" si="17"/>
        <v>92</v>
      </c>
      <c r="S133" s="16">
        <f t="shared" si="18"/>
        <v>1.5333333333333334</v>
      </c>
    </row>
    <row r="134" spans="1:19">
      <c r="A134" t="s">
        <v>94</v>
      </c>
      <c r="B134" t="s">
        <v>95</v>
      </c>
      <c r="C134" s="49">
        <v>45505</v>
      </c>
      <c r="D134" s="1">
        <v>2024</v>
      </c>
      <c r="E134" s="1" t="str">
        <f t="shared" si="13"/>
        <v>agosto</v>
      </c>
      <c r="F134" t="s">
        <v>96</v>
      </c>
      <c r="G134" t="s">
        <v>97</v>
      </c>
      <c r="H134" t="s">
        <v>98</v>
      </c>
      <c r="I134" s="2">
        <v>1</v>
      </c>
      <c r="J134" s="2">
        <v>437</v>
      </c>
      <c r="K134" s="2">
        <v>0.5</v>
      </c>
      <c r="L134" t="s">
        <v>88</v>
      </c>
      <c r="M134" t="s">
        <v>89</v>
      </c>
      <c r="N134" t="s">
        <v>505</v>
      </c>
      <c r="O134" s="14">
        <f t="shared" si="14"/>
        <v>3</v>
      </c>
      <c r="P134" s="15" t="str">
        <f t="shared" si="15"/>
        <v>0,</v>
      </c>
      <c r="Q134" s="15" t="str">
        <f t="shared" si="16"/>
        <v>5</v>
      </c>
      <c r="R134" s="16">
        <f t="shared" si="17"/>
        <v>5</v>
      </c>
      <c r="S134" s="16">
        <f t="shared" si="18"/>
        <v>8.3333333333333329E-2</v>
      </c>
    </row>
    <row r="135" spans="1:19">
      <c r="A135" t="s">
        <v>104</v>
      </c>
      <c r="B135" t="s">
        <v>105</v>
      </c>
      <c r="C135" s="49">
        <v>45292</v>
      </c>
      <c r="D135" s="1">
        <v>2024</v>
      </c>
      <c r="E135" s="1" t="str">
        <f t="shared" si="13"/>
        <v>enero</v>
      </c>
      <c r="F135" t="s">
        <v>106</v>
      </c>
      <c r="G135" t="s">
        <v>107</v>
      </c>
      <c r="H135" t="s">
        <v>98</v>
      </c>
      <c r="I135" s="2">
        <v>20</v>
      </c>
      <c r="J135" s="2">
        <v>6391</v>
      </c>
      <c r="K135" s="2">
        <v>17.100000000000001</v>
      </c>
      <c r="L135" t="s">
        <v>108</v>
      </c>
      <c r="M135" t="s">
        <v>591</v>
      </c>
      <c r="N135" t="s">
        <v>489</v>
      </c>
      <c r="O135" s="14">
        <f t="shared" si="14"/>
        <v>4</v>
      </c>
      <c r="P135" s="15" t="str">
        <f t="shared" si="15"/>
        <v>17</v>
      </c>
      <c r="Q135" s="15" t="str">
        <f t="shared" si="16"/>
        <v>,1</v>
      </c>
      <c r="R135" s="16">
        <f t="shared" si="17"/>
        <v>1020.1</v>
      </c>
      <c r="S135" s="16">
        <f t="shared" si="18"/>
        <v>17.001666666666669</v>
      </c>
    </row>
    <row r="136" spans="1:19">
      <c r="A136" t="s">
        <v>104</v>
      </c>
      <c r="B136" t="s">
        <v>105</v>
      </c>
      <c r="C136" s="49">
        <v>45292</v>
      </c>
      <c r="D136" s="1">
        <v>2024</v>
      </c>
      <c r="E136" s="1" t="str">
        <f t="shared" si="13"/>
        <v>enero</v>
      </c>
      <c r="F136" t="s">
        <v>106</v>
      </c>
      <c r="G136" t="s">
        <v>107</v>
      </c>
      <c r="H136" t="s">
        <v>98</v>
      </c>
      <c r="I136" s="2">
        <v>1</v>
      </c>
      <c r="J136" s="2">
        <v>130</v>
      </c>
      <c r="K136" s="2">
        <v>0.35</v>
      </c>
      <c r="L136" t="s">
        <v>21</v>
      </c>
      <c r="M136" t="s">
        <v>578</v>
      </c>
      <c r="N136" t="s">
        <v>499</v>
      </c>
      <c r="O136" s="14">
        <f t="shared" si="14"/>
        <v>4</v>
      </c>
      <c r="P136" s="15" t="str">
        <f t="shared" si="15"/>
        <v>0,</v>
      </c>
      <c r="Q136" s="15" t="str">
        <f t="shared" si="16"/>
        <v>35</v>
      </c>
      <c r="R136" s="16">
        <f t="shared" si="17"/>
        <v>35</v>
      </c>
      <c r="S136" s="16">
        <f t="shared" si="18"/>
        <v>0.58333333333333337</v>
      </c>
    </row>
    <row r="137" spans="1:19">
      <c r="A137" t="s">
        <v>104</v>
      </c>
      <c r="B137" t="s">
        <v>105</v>
      </c>
      <c r="C137" s="49">
        <v>45292</v>
      </c>
      <c r="D137" s="1">
        <v>2024</v>
      </c>
      <c r="E137" s="1" t="str">
        <f t="shared" si="13"/>
        <v>enero</v>
      </c>
      <c r="F137" t="s">
        <v>106</v>
      </c>
      <c r="G137" t="s">
        <v>107</v>
      </c>
      <c r="H137" t="s">
        <v>98</v>
      </c>
      <c r="I137" s="2">
        <v>1</v>
      </c>
      <c r="J137" s="2">
        <v>996</v>
      </c>
      <c r="K137" s="2">
        <v>1</v>
      </c>
      <c r="L137" t="s">
        <v>35</v>
      </c>
      <c r="M137" t="s">
        <v>36</v>
      </c>
      <c r="N137" t="s">
        <v>502</v>
      </c>
      <c r="O137" s="14">
        <f t="shared" si="14"/>
        <v>1</v>
      </c>
      <c r="P137" s="15" t="str">
        <f t="shared" si="15"/>
        <v>1</v>
      </c>
      <c r="Q137" s="15">
        <f t="shared" si="16"/>
        <v>0</v>
      </c>
      <c r="R137" s="16">
        <f t="shared" si="17"/>
        <v>60</v>
      </c>
      <c r="S137" s="16">
        <f t="shared" si="18"/>
        <v>1</v>
      </c>
    </row>
    <row r="138" spans="1:19">
      <c r="A138" t="s">
        <v>104</v>
      </c>
      <c r="B138" t="s">
        <v>105</v>
      </c>
      <c r="C138" s="49">
        <v>45292</v>
      </c>
      <c r="D138" s="1">
        <v>2024</v>
      </c>
      <c r="E138" s="1" t="str">
        <f t="shared" si="13"/>
        <v>enero</v>
      </c>
      <c r="F138" t="s">
        <v>106</v>
      </c>
      <c r="G138" t="s">
        <v>107</v>
      </c>
      <c r="H138" t="s">
        <v>98</v>
      </c>
      <c r="I138" s="2">
        <v>1</v>
      </c>
      <c r="J138" s="2">
        <v>243</v>
      </c>
      <c r="K138" s="2">
        <v>2.2999999999999998</v>
      </c>
      <c r="L138" t="s">
        <v>100</v>
      </c>
      <c r="M138" t="s">
        <v>101</v>
      </c>
      <c r="N138" t="s">
        <v>483</v>
      </c>
      <c r="O138" s="14">
        <f t="shared" si="14"/>
        <v>3</v>
      </c>
      <c r="P138" s="15" t="str">
        <f t="shared" si="15"/>
        <v>2,</v>
      </c>
      <c r="Q138" s="15" t="str">
        <f t="shared" si="16"/>
        <v>3</v>
      </c>
      <c r="R138" s="16">
        <f t="shared" si="17"/>
        <v>123</v>
      </c>
      <c r="S138" s="16">
        <f t="shared" si="18"/>
        <v>2.0499999999999998</v>
      </c>
    </row>
    <row r="139" spans="1:19">
      <c r="A139" t="s">
        <v>104</v>
      </c>
      <c r="B139" t="s">
        <v>105</v>
      </c>
      <c r="C139" s="49">
        <v>45292</v>
      </c>
      <c r="D139" s="1">
        <v>2024</v>
      </c>
      <c r="E139" s="1" t="str">
        <f t="shared" si="13"/>
        <v>enero</v>
      </c>
      <c r="F139" t="s">
        <v>106</v>
      </c>
      <c r="G139" t="s">
        <v>107</v>
      </c>
      <c r="H139" t="s">
        <v>98</v>
      </c>
      <c r="I139" s="2">
        <v>1</v>
      </c>
      <c r="J139" s="2">
        <v>770</v>
      </c>
      <c r="K139" s="2">
        <v>1.25</v>
      </c>
      <c r="L139" t="s">
        <v>109</v>
      </c>
      <c r="M139" t="s">
        <v>530</v>
      </c>
      <c r="N139" t="s">
        <v>530</v>
      </c>
      <c r="O139" s="14">
        <f t="shared" si="14"/>
        <v>4</v>
      </c>
      <c r="P139" s="15" t="str">
        <f t="shared" si="15"/>
        <v>1,</v>
      </c>
      <c r="Q139" s="15" t="str">
        <f t="shared" si="16"/>
        <v>25</v>
      </c>
      <c r="R139" s="16">
        <f t="shared" si="17"/>
        <v>85</v>
      </c>
      <c r="S139" s="16">
        <f t="shared" si="18"/>
        <v>1.4166666666666667</v>
      </c>
    </row>
    <row r="140" spans="1:19">
      <c r="A140" t="s">
        <v>104</v>
      </c>
      <c r="B140" t="s">
        <v>105</v>
      </c>
      <c r="C140" s="49">
        <v>45292</v>
      </c>
      <c r="D140" s="1">
        <v>2024</v>
      </c>
      <c r="E140" s="1" t="str">
        <f t="shared" si="13"/>
        <v>enero</v>
      </c>
      <c r="F140" t="s">
        <v>106</v>
      </c>
      <c r="G140" t="s">
        <v>107</v>
      </c>
      <c r="H140" t="s">
        <v>98</v>
      </c>
      <c r="I140" s="2">
        <v>2</v>
      </c>
      <c r="J140" s="2">
        <v>268</v>
      </c>
      <c r="K140" s="2">
        <v>0.36</v>
      </c>
      <c r="L140" t="s">
        <v>25</v>
      </c>
      <c r="M140" t="s">
        <v>26</v>
      </c>
      <c r="N140" t="s">
        <v>501</v>
      </c>
      <c r="O140" s="14">
        <f t="shared" si="14"/>
        <v>4</v>
      </c>
      <c r="P140" s="15" t="str">
        <f t="shared" si="15"/>
        <v>0,</v>
      </c>
      <c r="Q140" s="15" t="str">
        <f t="shared" si="16"/>
        <v>36</v>
      </c>
      <c r="R140" s="16">
        <f t="shared" si="17"/>
        <v>36</v>
      </c>
      <c r="S140" s="16">
        <f t="shared" si="18"/>
        <v>0.6</v>
      </c>
    </row>
    <row r="141" spans="1:19">
      <c r="A141" t="s">
        <v>104</v>
      </c>
      <c r="B141" t="s">
        <v>105</v>
      </c>
      <c r="C141" s="49">
        <v>45292</v>
      </c>
      <c r="D141" s="1">
        <v>2024</v>
      </c>
      <c r="E141" s="1" t="str">
        <f t="shared" si="13"/>
        <v>enero</v>
      </c>
      <c r="F141" t="s">
        <v>106</v>
      </c>
      <c r="G141" t="s">
        <v>107</v>
      </c>
      <c r="H141" t="s">
        <v>98</v>
      </c>
      <c r="I141" s="2">
        <v>1</v>
      </c>
      <c r="J141" s="2">
        <v>485</v>
      </c>
      <c r="K141" s="2">
        <v>1.4</v>
      </c>
      <c r="L141" t="s">
        <v>110</v>
      </c>
      <c r="M141" t="s">
        <v>580</v>
      </c>
      <c r="N141" t="s">
        <v>498</v>
      </c>
      <c r="O141" s="14">
        <f t="shared" si="14"/>
        <v>3</v>
      </c>
      <c r="P141" s="15" t="str">
        <f t="shared" si="15"/>
        <v>1,</v>
      </c>
      <c r="Q141" s="15" t="str">
        <f t="shared" si="16"/>
        <v>4</v>
      </c>
      <c r="R141" s="16">
        <f t="shared" si="17"/>
        <v>64</v>
      </c>
      <c r="S141" s="16">
        <f t="shared" si="18"/>
        <v>1.0666666666666667</v>
      </c>
    </row>
    <row r="142" spans="1:19">
      <c r="A142" t="s">
        <v>104</v>
      </c>
      <c r="B142" t="s">
        <v>105</v>
      </c>
      <c r="C142" s="49">
        <v>45292</v>
      </c>
      <c r="D142" s="1">
        <v>2024</v>
      </c>
      <c r="E142" s="1" t="str">
        <f t="shared" si="13"/>
        <v>enero</v>
      </c>
      <c r="F142" t="s">
        <v>106</v>
      </c>
      <c r="G142" t="s">
        <v>107</v>
      </c>
      <c r="H142" t="s">
        <v>98</v>
      </c>
      <c r="I142" s="2">
        <v>3</v>
      </c>
      <c r="J142" s="2">
        <v>3924</v>
      </c>
      <c r="K142" s="2">
        <v>7.2</v>
      </c>
      <c r="L142" t="s">
        <v>111</v>
      </c>
      <c r="M142" t="s">
        <v>587</v>
      </c>
      <c r="N142" t="s">
        <v>506</v>
      </c>
      <c r="O142" s="14">
        <f t="shared" si="14"/>
        <v>3</v>
      </c>
      <c r="P142" s="15" t="str">
        <f t="shared" si="15"/>
        <v>7,</v>
      </c>
      <c r="Q142" s="15" t="str">
        <f t="shared" si="16"/>
        <v>2</v>
      </c>
      <c r="R142" s="16">
        <f t="shared" si="17"/>
        <v>422</v>
      </c>
      <c r="S142" s="16">
        <f t="shared" si="18"/>
        <v>7.0333333333333332</v>
      </c>
    </row>
    <row r="143" spans="1:19">
      <c r="A143" t="s">
        <v>104</v>
      </c>
      <c r="B143" t="s">
        <v>105</v>
      </c>
      <c r="C143" s="49">
        <v>45292</v>
      </c>
      <c r="D143" s="1">
        <v>2024</v>
      </c>
      <c r="E143" s="1" t="str">
        <f t="shared" si="13"/>
        <v>enero</v>
      </c>
      <c r="F143" t="s">
        <v>112</v>
      </c>
      <c r="G143" t="s">
        <v>113</v>
      </c>
      <c r="H143" t="s">
        <v>98</v>
      </c>
      <c r="I143" s="2">
        <v>1</v>
      </c>
      <c r="J143" s="2">
        <v>168</v>
      </c>
      <c r="K143" s="2">
        <v>2.5</v>
      </c>
      <c r="L143" t="s">
        <v>39</v>
      </c>
      <c r="M143" t="s">
        <v>548</v>
      </c>
      <c r="N143" t="s">
        <v>548</v>
      </c>
      <c r="O143" s="14">
        <f t="shared" si="14"/>
        <v>3</v>
      </c>
      <c r="P143" s="15" t="str">
        <f t="shared" si="15"/>
        <v>2,</v>
      </c>
      <c r="Q143" s="15" t="str">
        <f t="shared" si="16"/>
        <v>5</v>
      </c>
      <c r="R143" s="16">
        <f t="shared" si="17"/>
        <v>125</v>
      </c>
      <c r="S143" s="16">
        <f t="shared" si="18"/>
        <v>2.0833333333333335</v>
      </c>
    </row>
    <row r="144" spans="1:19">
      <c r="A144" t="s">
        <v>104</v>
      </c>
      <c r="B144" t="s">
        <v>105</v>
      </c>
      <c r="C144" s="49">
        <v>45292</v>
      </c>
      <c r="D144" s="1">
        <v>2024</v>
      </c>
      <c r="E144" s="1" t="str">
        <f t="shared" si="13"/>
        <v>enero</v>
      </c>
      <c r="F144" t="s">
        <v>112</v>
      </c>
      <c r="G144" t="s">
        <v>113</v>
      </c>
      <c r="H144" t="s">
        <v>98</v>
      </c>
      <c r="I144" s="2">
        <v>8</v>
      </c>
      <c r="J144" s="2">
        <v>2191</v>
      </c>
      <c r="K144" s="2">
        <v>6.5</v>
      </c>
      <c r="L144" t="s">
        <v>108</v>
      </c>
      <c r="M144" t="s">
        <v>591</v>
      </c>
      <c r="N144" t="s">
        <v>489</v>
      </c>
      <c r="O144" s="14">
        <f t="shared" si="14"/>
        <v>3</v>
      </c>
      <c r="P144" s="15" t="str">
        <f t="shared" si="15"/>
        <v>6,</v>
      </c>
      <c r="Q144" s="15" t="str">
        <f t="shared" si="16"/>
        <v>5</v>
      </c>
      <c r="R144" s="16">
        <f t="shared" si="17"/>
        <v>365</v>
      </c>
      <c r="S144" s="16">
        <f t="shared" si="18"/>
        <v>6.083333333333333</v>
      </c>
    </row>
    <row r="145" spans="1:19">
      <c r="A145" t="s">
        <v>104</v>
      </c>
      <c r="B145" t="s">
        <v>105</v>
      </c>
      <c r="C145" s="49">
        <v>45292</v>
      </c>
      <c r="D145" s="1">
        <v>2024</v>
      </c>
      <c r="E145" s="1" t="str">
        <f t="shared" si="13"/>
        <v>enero</v>
      </c>
      <c r="F145" t="s">
        <v>112</v>
      </c>
      <c r="G145" t="s">
        <v>113</v>
      </c>
      <c r="H145" t="s">
        <v>98</v>
      </c>
      <c r="I145" s="2">
        <v>1</v>
      </c>
      <c r="J145" s="2">
        <v>423</v>
      </c>
      <c r="K145" s="2">
        <v>0.35</v>
      </c>
      <c r="L145" t="s">
        <v>35</v>
      </c>
      <c r="M145" t="s">
        <v>36</v>
      </c>
      <c r="N145" t="s">
        <v>502</v>
      </c>
      <c r="O145" s="14">
        <f t="shared" si="14"/>
        <v>4</v>
      </c>
      <c r="P145" s="15" t="str">
        <f t="shared" si="15"/>
        <v>0,</v>
      </c>
      <c r="Q145" s="15" t="str">
        <f t="shared" si="16"/>
        <v>35</v>
      </c>
      <c r="R145" s="16">
        <f t="shared" si="17"/>
        <v>35</v>
      </c>
      <c r="S145" s="16">
        <f t="shared" si="18"/>
        <v>0.58333333333333337</v>
      </c>
    </row>
    <row r="146" spans="1:19">
      <c r="A146" t="s">
        <v>104</v>
      </c>
      <c r="B146" t="s">
        <v>105</v>
      </c>
      <c r="C146" s="49">
        <v>45292</v>
      </c>
      <c r="D146" s="1">
        <v>2024</v>
      </c>
      <c r="E146" s="1" t="str">
        <f t="shared" si="13"/>
        <v>enero</v>
      </c>
      <c r="F146" t="s">
        <v>112</v>
      </c>
      <c r="G146" t="s">
        <v>113</v>
      </c>
      <c r="H146" t="s">
        <v>98</v>
      </c>
      <c r="I146" s="2">
        <v>1</v>
      </c>
      <c r="J146" s="2">
        <v>176</v>
      </c>
      <c r="K146" s="2">
        <v>0.55000000000000004</v>
      </c>
      <c r="L146" t="s">
        <v>109</v>
      </c>
      <c r="M146" t="s">
        <v>530</v>
      </c>
      <c r="N146" t="s">
        <v>530</v>
      </c>
      <c r="O146" s="14">
        <f t="shared" si="14"/>
        <v>4</v>
      </c>
      <c r="P146" s="15" t="str">
        <f t="shared" si="15"/>
        <v>0,</v>
      </c>
      <c r="Q146" s="15" t="str">
        <f t="shared" si="16"/>
        <v>55</v>
      </c>
      <c r="R146" s="16">
        <f t="shared" si="17"/>
        <v>55</v>
      </c>
      <c r="S146" s="16">
        <f t="shared" si="18"/>
        <v>0.91666666666666663</v>
      </c>
    </row>
    <row r="147" spans="1:19">
      <c r="A147" t="s">
        <v>104</v>
      </c>
      <c r="B147" t="s">
        <v>105</v>
      </c>
      <c r="C147" s="49">
        <v>45292</v>
      </c>
      <c r="D147" s="1">
        <v>2024</v>
      </c>
      <c r="E147" s="1" t="str">
        <f t="shared" si="13"/>
        <v>enero</v>
      </c>
      <c r="F147" t="s">
        <v>112</v>
      </c>
      <c r="G147" t="s">
        <v>113</v>
      </c>
      <c r="H147" t="s">
        <v>98</v>
      </c>
      <c r="I147" s="2">
        <v>5</v>
      </c>
      <c r="J147" s="2">
        <v>864</v>
      </c>
      <c r="K147" s="2">
        <v>4.45</v>
      </c>
      <c r="L147" t="s">
        <v>114</v>
      </c>
      <c r="M147" t="s">
        <v>115</v>
      </c>
      <c r="N147" t="s">
        <v>530</v>
      </c>
      <c r="O147" s="14">
        <f t="shared" si="14"/>
        <v>4</v>
      </c>
      <c r="P147" s="15" t="str">
        <f t="shared" si="15"/>
        <v>4,</v>
      </c>
      <c r="Q147" s="15" t="str">
        <f t="shared" si="16"/>
        <v>45</v>
      </c>
      <c r="R147" s="16">
        <f t="shared" si="17"/>
        <v>285</v>
      </c>
      <c r="S147" s="16">
        <f t="shared" si="18"/>
        <v>4.75</v>
      </c>
    </row>
    <row r="148" spans="1:19">
      <c r="A148" t="s">
        <v>104</v>
      </c>
      <c r="B148" t="s">
        <v>105</v>
      </c>
      <c r="C148" s="49">
        <v>45292</v>
      </c>
      <c r="D148" s="1">
        <v>2024</v>
      </c>
      <c r="E148" s="1" t="str">
        <f t="shared" si="13"/>
        <v>enero</v>
      </c>
      <c r="F148" t="s">
        <v>112</v>
      </c>
      <c r="G148" t="s">
        <v>113</v>
      </c>
      <c r="H148" t="s">
        <v>98</v>
      </c>
      <c r="I148" s="2">
        <v>5</v>
      </c>
      <c r="J148" s="2">
        <v>3029</v>
      </c>
      <c r="K148" s="2">
        <v>10.55</v>
      </c>
      <c r="L148" t="s">
        <v>116</v>
      </c>
      <c r="M148" t="s">
        <v>117</v>
      </c>
      <c r="N148" t="s">
        <v>556</v>
      </c>
      <c r="O148" s="14">
        <f t="shared" si="14"/>
        <v>5</v>
      </c>
      <c r="P148" s="15" t="str">
        <f t="shared" si="15"/>
        <v>10</v>
      </c>
      <c r="Q148" s="15" t="str">
        <f t="shared" si="16"/>
        <v>,55</v>
      </c>
      <c r="R148" s="16">
        <f t="shared" si="17"/>
        <v>600.54999999999995</v>
      </c>
      <c r="S148" s="16">
        <f t="shared" si="18"/>
        <v>10.009166666666665</v>
      </c>
    </row>
    <row r="149" spans="1:19">
      <c r="A149" t="s">
        <v>104</v>
      </c>
      <c r="B149" t="s">
        <v>105</v>
      </c>
      <c r="C149" s="49">
        <v>45292</v>
      </c>
      <c r="D149" s="1">
        <v>2024</v>
      </c>
      <c r="E149" s="1" t="str">
        <f t="shared" si="13"/>
        <v>enero</v>
      </c>
      <c r="F149" t="s">
        <v>112</v>
      </c>
      <c r="G149" t="s">
        <v>113</v>
      </c>
      <c r="H149" t="s">
        <v>98</v>
      </c>
      <c r="I149" s="2">
        <v>10</v>
      </c>
      <c r="J149" s="2">
        <v>3934</v>
      </c>
      <c r="K149" s="2">
        <v>28</v>
      </c>
      <c r="L149" t="s">
        <v>118</v>
      </c>
      <c r="M149" t="s">
        <v>119</v>
      </c>
      <c r="N149" t="s">
        <v>485</v>
      </c>
      <c r="O149" s="14">
        <f t="shared" si="14"/>
        <v>2</v>
      </c>
      <c r="P149" s="15" t="str">
        <f t="shared" si="15"/>
        <v>28</v>
      </c>
      <c r="Q149" s="15">
        <f t="shared" si="16"/>
        <v>0</v>
      </c>
      <c r="R149" s="16">
        <f t="shared" si="17"/>
        <v>1680</v>
      </c>
      <c r="S149" s="16">
        <f t="shared" si="18"/>
        <v>28</v>
      </c>
    </row>
    <row r="150" spans="1:19">
      <c r="A150" t="s">
        <v>104</v>
      </c>
      <c r="B150" t="s">
        <v>105</v>
      </c>
      <c r="C150" s="49">
        <v>45292</v>
      </c>
      <c r="D150" s="1">
        <v>2024</v>
      </c>
      <c r="E150" s="1" t="str">
        <f t="shared" si="13"/>
        <v>enero</v>
      </c>
      <c r="F150" t="s">
        <v>112</v>
      </c>
      <c r="G150" t="s">
        <v>113</v>
      </c>
      <c r="H150" t="s">
        <v>98</v>
      </c>
      <c r="I150" s="2">
        <v>2</v>
      </c>
      <c r="J150" s="2">
        <v>1428</v>
      </c>
      <c r="K150" s="2">
        <v>3.35</v>
      </c>
      <c r="L150" t="s">
        <v>111</v>
      </c>
      <c r="M150" t="s">
        <v>587</v>
      </c>
      <c r="N150" t="s">
        <v>506</v>
      </c>
      <c r="O150" s="14">
        <f t="shared" si="14"/>
        <v>4</v>
      </c>
      <c r="P150" s="15" t="str">
        <f t="shared" si="15"/>
        <v>3,</v>
      </c>
      <c r="Q150" s="15" t="str">
        <f t="shared" si="16"/>
        <v>35</v>
      </c>
      <c r="R150" s="16">
        <f t="shared" si="17"/>
        <v>215</v>
      </c>
      <c r="S150" s="16">
        <f t="shared" si="18"/>
        <v>3.5833333333333335</v>
      </c>
    </row>
    <row r="151" spans="1:19">
      <c r="A151" t="s">
        <v>104</v>
      </c>
      <c r="B151" t="s">
        <v>105</v>
      </c>
      <c r="C151" s="49">
        <v>45292</v>
      </c>
      <c r="D151" s="1">
        <v>2024</v>
      </c>
      <c r="E151" s="1" t="str">
        <f t="shared" si="13"/>
        <v>enero</v>
      </c>
      <c r="F151" t="s">
        <v>120</v>
      </c>
      <c r="G151" t="s">
        <v>121</v>
      </c>
      <c r="H151" t="s">
        <v>98</v>
      </c>
      <c r="I151" s="2">
        <v>1</v>
      </c>
      <c r="J151" s="2">
        <v>629</v>
      </c>
      <c r="K151" s="2">
        <v>0.45</v>
      </c>
      <c r="L151" t="s">
        <v>122</v>
      </c>
      <c r="M151" t="s">
        <v>123</v>
      </c>
      <c r="N151" t="s">
        <v>507</v>
      </c>
      <c r="O151" s="14">
        <f t="shared" si="14"/>
        <v>4</v>
      </c>
      <c r="P151" s="15" t="str">
        <f t="shared" si="15"/>
        <v>0,</v>
      </c>
      <c r="Q151" s="15" t="str">
        <f t="shared" si="16"/>
        <v>45</v>
      </c>
      <c r="R151" s="16">
        <f t="shared" si="17"/>
        <v>45</v>
      </c>
      <c r="S151" s="16">
        <f t="shared" si="18"/>
        <v>0.75</v>
      </c>
    </row>
    <row r="152" spans="1:19">
      <c r="A152" t="s">
        <v>104</v>
      </c>
      <c r="B152" t="s">
        <v>105</v>
      </c>
      <c r="C152" s="49">
        <v>45292</v>
      </c>
      <c r="D152" s="1">
        <v>2024</v>
      </c>
      <c r="E152" s="1" t="str">
        <f t="shared" si="13"/>
        <v>enero</v>
      </c>
      <c r="F152" t="s">
        <v>120</v>
      </c>
      <c r="G152" t="s">
        <v>121</v>
      </c>
      <c r="H152" t="s">
        <v>98</v>
      </c>
      <c r="I152" s="2">
        <v>1</v>
      </c>
      <c r="J152" s="2">
        <v>145</v>
      </c>
      <c r="K152" s="2">
        <v>0.55000000000000004</v>
      </c>
      <c r="L152" t="s">
        <v>124</v>
      </c>
      <c r="M152" t="s">
        <v>596</v>
      </c>
      <c r="N152" t="s">
        <v>507</v>
      </c>
      <c r="O152" s="14">
        <f t="shared" si="14"/>
        <v>4</v>
      </c>
      <c r="P152" s="15" t="str">
        <f t="shared" si="15"/>
        <v>0,</v>
      </c>
      <c r="Q152" s="15" t="str">
        <f t="shared" si="16"/>
        <v>55</v>
      </c>
      <c r="R152" s="16">
        <f t="shared" si="17"/>
        <v>55</v>
      </c>
      <c r="S152" s="16">
        <f t="shared" si="18"/>
        <v>0.91666666666666663</v>
      </c>
    </row>
    <row r="153" spans="1:19">
      <c r="A153" t="s">
        <v>104</v>
      </c>
      <c r="B153" t="s">
        <v>105</v>
      </c>
      <c r="C153" s="49">
        <v>45292</v>
      </c>
      <c r="D153" s="1">
        <v>2024</v>
      </c>
      <c r="E153" s="1" t="str">
        <f t="shared" si="13"/>
        <v>enero</v>
      </c>
      <c r="F153" t="s">
        <v>120</v>
      </c>
      <c r="G153" t="s">
        <v>121</v>
      </c>
      <c r="H153" t="s">
        <v>98</v>
      </c>
      <c r="I153" s="2">
        <v>9</v>
      </c>
      <c r="J153" s="2">
        <v>2770</v>
      </c>
      <c r="K153" s="2">
        <v>8.15</v>
      </c>
      <c r="L153" t="s">
        <v>108</v>
      </c>
      <c r="M153" t="s">
        <v>591</v>
      </c>
      <c r="N153" t="s">
        <v>489</v>
      </c>
      <c r="O153" s="14">
        <f t="shared" si="14"/>
        <v>4</v>
      </c>
      <c r="P153" s="15" t="str">
        <f t="shared" si="15"/>
        <v>8,</v>
      </c>
      <c r="Q153" s="15" t="str">
        <f t="shared" si="16"/>
        <v>15</v>
      </c>
      <c r="R153" s="16">
        <f t="shared" si="17"/>
        <v>495</v>
      </c>
      <c r="S153" s="16">
        <f t="shared" si="18"/>
        <v>8.25</v>
      </c>
    </row>
    <row r="154" spans="1:19">
      <c r="A154" t="s">
        <v>104</v>
      </c>
      <c r="B154" t="s">
        <v>105</v>
      </c>
      <c r="C154" s="49">
        <v>45323</v>
      </c>
      <c r="D154" s="1">
        <v>2024</v>
      </c>
      <c r="E154" s="1" t="str">
        <f t="shared" si="13"/>
        <v>febrero</v>
      </c>
      <c r="F154" t="s">
        <v>125</v>
      </c>
      <c r="G154" t="s">
        <v>121</v>
      </c>
      <c r="H154" t="s">
        <v>98</v>
      </c>
      <c r="I154" s="2">
        <v>200</v>
      </c>
      <c r="J154" s="2">
        <v>5864</v>
      </c>
      <c r="K154" s="2">
        <v>23.15</v>
      </c>
      <c r="L154" t="s">
        <v>108</v>
      </c>
      <c r="M154" t="s">
        <v>591</v>
      </c>
      <c r="N154" t="s">
        <v>489</v>
      </c>
      <c r="O154" s="14">
        <f t="shared" si="14"/>
        <v>5</v>
      </c>
      <c r="P154" s="15" t="str">
        <f t="shared" si="15"/>
        <v>23</v>
      </c>
      <c r="Q154" s="15" t="str">
        <f t="shared" si="16"/>
        <v>,15</v>
      </c>
      <c r="R154" s="16">
        <f t="shared" si="17"/>
        <v>1380.15</v>
      </c>
      <c r="S154" s="16">
        <f t="shared" si="18"/>
        <v>23.002500000000001</v>
      </c>
    </row>
    <row r="155" spans="1:19">
      <c r="A155" t="s">
        <v>104</v>
      </c>
      <c r="B155" t="s">
        <v>105</v>
      </c>
      <c r="C155" s="49">
        <v>45323</v>
      </c>
      <c r="D155" s="1">
        <v>2024</v>
      </c>
      <c r="E155" s="1" t="str">
        <f t="shared" si="13"/>
        <v>febrero</v>
      </c>
      <c r="F155" t="s">
        <v>125</v>
      </c>
      <c r="G155" t="s">
        <v>121</v>
      </c>
      <c r="H155" t="s">
        <v>98</v>
      </c>
      <c r="I155" s="2">
        <v>1</v>
      </c>
      <c r="J155" s="2">
        <v>768</v>
      </c>
      <c r="K155" s="2">
        <v>1.1000000000000001</v>
      </c>
      <c r="L155" t="s">
        <v>126</v>
      </c>
      <c r="M155" t="s">
        <v>568</v>
      </c>
      <c r="N155" t="s">
        <v>489</v>
      </c>
      <c r="O155" s="14">
        <f t="shared" si="14"/>
        <v>3</v>
      </c>
      <c r="P155" s="15" t="str">
        <f t="shared" si="15"/>
        <v>1,</v>
      </c>
      <c r="Q155" s="15" t="str">
        <f t="shared" si="16"/>
        <v>1</v>
      </c>
      <c r="R155" s="16">
        <f t="shared" si="17"/>
        <v>61</v>
      </c>
      <c r="S155" s="16">
        <f t="shared" si="18"/>
        <v>1.0166666666666666</v>
      </c>
    </row>
    <row r="156" spans="1:19">
      <c r="A156" t="s">
        <v>104</v>
      </c>
      <c r="B156" t="s">
        <v>105</v>
      </c>
      <c r="C156" s="49">
        <v>45323</v>
      </c>
      <c r="D156" s="1">
        <v>2024</v>
      </c>
      <c r="E156" s="1" t="str">
        <f t="shared" si="13"/>
        <v>febrero</v>
      </c>
      <c r="F156" t="s">
        <v>125</v>
      </c>
      <c r="G156" t="s">
        <v>121</v>
      </c>
      <c r="H156" t="s">
        <v>98</v>
      </c>
      <c r="I156" s="2">
        <v>1</v>
      </c>
      <c r="J156" s="2">
        <v>351</v>
      </c>
      <c r="K156" s="2">
        <v>0.5</v>
      </c>
      <c r="L156" t="s">
        <v>127</v>
      </c>
      <c r="M156" t="s">
        <v>575</v>
      </c>
      <c r="N156" t="s">
        <v>499</v>
      </c>
      <c r="O156" s="14">
        <f t="shared" si="14"/>
        <v>3</v>
      </c>
      <c r="P156" s="15" t="str">
        <f t="shared" si="15"/>
        <v>0,</v>
      </c>
      <c r="Q156" s="15" t="str">
        <f t="shared" si="16"/>
        <v>5</v>
      </c>
      <c r="R156" s="16">
        <f t="shared" si="17"/>
        <v>5</v>
      </c>
      <c r="S156" s="16">
        <f t="shared" si="18"/>
        <v>8.3333333333333329E-2</v>
      </c>
    </row>
    <row r="157" spans="1:19">
      <c r="A157" t="s">
        <v>104</v>
      </c>
      <c r="B157" t="s">
        <v>105</v>
      </c>
      <c r="C157" s="49">
        <v>45323</v>
      </c>
      <c r="D157" s="1">
        <v>2024</v>
      </c>
      <c r="E157" s="1" t="str">
        <f t="shared" si="13"/>
        <v>febrero</v>
      </c>
      <c r="F157" t="s">
        <v>125</v>
      </c>
      <c r="G157" t="s">
        <v>121</v>
      </c>
      <c r="H157" t="s">
        <v>98</v>
      </c>
      <c r="I157" s="2">
        <v>2</v>
      </c>
      <c r="J157" s="2">
        <v>1071</v>
      </c>
      <c r="K157" s="2">
        <v>3.1</v>
      </c>
      <c r="L157" t="s">
        <v>109</v>
      </c>
      <c r="M157" t="s">
        <v>530</v>
      </c>
      <c r="N157" t="s">
        <v>530</v>
      </c>
      <c r="O157" s="14">
        <f t="shared" si="14"/>
        <v>3</v>
      </c>
      <c r="P157" s="15" t="str">
        <f t="shared" si="15"/>
        <v>3,</v>
      </c>
      <c r="Q157" s="15" t="str">
        <f t="shared" si="16"/>
        <v>1</v>
      </c>
      <c r="R157" s="16">
        <f t="shared" si="17"/>
        <v>181</v>
      </c>
      <c r="S157" s="16">
        <f t="shared" si="18"/>
        <v>3.0166666666666666</v>
      </c>
    </row>
    <row r="158" spans="1:19">
      <c r="A158" t="s">
        <v>104</v>
      </c>
      <c r="B158" t="s">
        <v>105</v>
      </c>
      <c r="C158" s="49">
        <v>45323</v>
      </c>
      <c r="D158" s="1">
        <v>2024</v>
      </c>
      <c r="E158" s="1" t="str">
        <f t="shared" si="13"/>
        <v>febrero</v>
      </c>
      <c r="F158" t="s">
        <v>125</v>
      </c>
      <c r="G158" t="s">
        <v>121</v>
      </c>
      <c r="H158" t="s">
        <v>98</v>
      </c>
      <c r="I158" s="2">
        <v>8</v>
      </c>
      <c r="J158" s="2">
        <v>3460</v>
      </c>
      <c r="K158" s="2">
        <v>10.45</v>
      </c>
      <c r="L158" t="s">
        <v>114</v>
      </c>
      <c r="M158" t="s">
        <v>115</v>
      </c>
      <c r="N158" t="s">
        <v>530</v>
      </c>
      <c r="O158" s="14">
        <f t="shared" si="14"/>
        <v>5</v>
      </c>
      <c r="P158" s="15" t="str">
        <f t="shared" si="15"/>
        <v>10</v>
      </c>
      <c r="Q158" s="15" t="str">
        <f t="shared" si="16"/>
        <v>,45</v>
      </c>
      <c r="R158" s="16">
        <f t="shared" si="17"/>
        <v>600.45000000000005</v>
      </c>
      <c r="S158" s="16">
        <f t="shared" si="18"/>
        <v>10.0075</v>
      </c>
    </row>
    <row r="159" spans="1:19">
      <c r="A159" t="s">
        <v>104</v>
      </c>
      <c r="B159" t="s">
        <v>105</v>
      </c>
      <c r="C159" s="49">
        <v>45323</v>
      </c>
      <c r="D159" s="1">
        <v>2024</v>
      </c>
      <c r="E159" s="1" t="str">
        <f t="shared" si="13"/>
        <v>febrero</v>
      </c>
      <c r="F159" t="s">
        <v>125</v>
      </c>
      <c r="G159" t="s">
        <v>121</v>
      </c>
      <c r="H159" t="s">
        <v>98</v>
      </c>
      <c r="I159" s="2">
        <v>1</v>
      </c>
      <c r="J159" s="2">
        <v>831</v>
      </c>
      <c r="K159" s="2">
        <v>1.05</v>
      </c>
      <c r="L159" t="s">
        <v>25</v>
      </c>
      <c r="M159" t="s">
        <v>26</v>
      </c>
      <c r="N159" t="s">
        <v>501</v>
      </c>
      <c r="O159" s="14">
        <f t="shared" si="14"/>
        <v>4</v>
      </c>
      <c r="P159" s="15" t="str">
        <f t="shared" si="15"/>
        <v>1,</v>
      </c>
      <c r="Q159" s="15" t="str">
        <f t="shared" si="16"/>
        <v>05</v>
      </c>
      <c r="R159" s="16">
        <f t="shared" si="17"/>
        <v>65</v>
      </c>
      <c r="S159" s="16">
        <f t="shared" si="18"/>
        <v>1.0833333333333333</v>
      </c>
    </row>
    <row r="160" spans="1:19">
      <c r="A160" t="s">
        <v>104</v>
      </c>
      <c r="B160" t="s">
        <v>105</v>
      </c>
      <c r="C160" s="49">
        <v>45323</v>
      </c>
      <c r="D160" s="1">
        <v>2024</v>
      </c>
      <c r="E160" s="1" t="str">
        <f t="shared" si="13"/>
        <v>febrero</v>
      </c>
      <c r="F160" t="s">
        <v>125</v>
      </c>
      <c r="G160" t="s">
        <v>121</v>
      </c>
      <c r="H160" t="s">
        <v>98</v>
      </c>
      <c r="I160" s="2">
        <v>3</v>
      </c>
      <c r="J160" s="2">
        <v>2250</v>
      </c>
      <c r="K160" s="2">
        <v>5</v>
      </c>
      <c r="L160" t="s">
        <v>128</v>
      </c>
      <c r="M160" t="s">
        <v>129</v>
      </c>
      <c r="N160" t="s">
        <v>506</v>
      </c>
      <c r="O160" s="14">
        <f t="shared" si="14"/>
        <v>1</v>
      </c>
      <c r="P160" s="15" t="str">
        <f t="shared" si="15"/>
        <v>5</v>
      </c>
      <c r="Q160" s="15">
        <f t="shared" si="16"/>
        <v>0</v>
      </c>
      <c r="R160" s="16">
        <f t="shared" si="17"/>
        <v>300</v>
      </c>
      <c r="S160" s="16">
        <f t="shared" si="18"/>
        <v>5</v>
      </c>
    </row>
    <row r="161" spans="1:19">
      <c r="A161" t="s">
        <v>104</v>
      </c>
      <c r="B161" t="s">
        <v>105</v>
      </c>
      <c r="C161" s="49">
        <v>45323</v>
      </c>
      <c r="D161" s="1">
        <v>2024</v>
      </c>
      <c r="E161" s="1" t="str">
        <f t="shared" si="13"/>
        <v>febrero</v>
      </c>
      <c r="F161" t="s">
        <v>106</v>
      </c>
      <c r="G161" t="s">
        <v>107</v>
      </c>
      <c r="H161" t="s">
        <v>98</v>
      </c>
      <c r="I161" s="2">
        <v>1</v>
      </c>
      <c r="J161" s="2">
        <v>574</v>
      </c>
      <c r="K161" s="2">
        <v>1.1000000000000001</v>
      </c>
      <c r="L161" t="s">
        <v>108</v>
      </c>
      <c r="M161" t="s">
        <v>591</v>
      </c>
      <c r="N161" t="s">
        <v>489</v>
      </c>
      <c r="O161" s="14">
        <f t="shared" si="14"/>
        <v>3</v>
      </c>
      <c r="P161" s="15" t="str">
        <f t="shared" si="15"/>
        <v>1,</v>
      </c>
      <c r="Q161" s="15" t="str">
        <f t="shared" si="16"/>
        <v>1</v>
      </c>
      <c r="R161" s="16">
        <f t="shared" si="17"/>
        <v>61</v>
      </c>
      <c r="S161" s="16">
        <f t="shared" si="18"/>
        <v>1.0166666666666666</v>
      </c>
    </row>
    <row r="162" spans="1:19">
      <c r="A162" t="s">
        <v>104</v>
      </c>
      <c r="B162" t="s">
        <v>105</v>
      </c>
      <c r="C162" s="49">
        <v>45323</v>
      </c>
      <c r="D162" s="1">
        <v>2024</v>
      </c>
      <c r="E162" s="1" t="str">
        <f t="shared" si="13"/>
        <v>febrero</v>
      </c>
      <c r="F162" t="s">
        <v>106</v>
      </c>
      <c r="G162" t="s">
        <v>107</v>
      </c>
      <c r="H162" t="s">
        <v>98</v>
      </c>
      <c r="I162" s="2">
        <v>1</v>
      </c>
      <c r="J162" s="2">
        <v>770</v>
      </c>
      <c r="K162" s="2">
        <v>1.3</v>
      </c>
      <c r="L162" t="s">
        <v>109</v>
      </c>
      <c r="M162" t="s">
        <v>530</v>
      </c>
      <c r="N162" t="s">
        <v>530</v>
      </c>
      <c r="O162" s="14">
        <f t="shared" si="14"/>
        <v>3</v>
      </c>
      <c r="P162" s="15" t="str">
        <f t="shared" si="15"/>
        <v>1,</v>
      </c>
      <c r="Q162" s="15" t="str">
        <f t="shared" si="16"/>
        <v>3</v>
      </c>
      <c r="R162" s="16">
        <f t="shared" si="17"/>
        <v>63</v>
      </c>
      <c r="S162" s="16">
        <f t="shared" si="18"/>
        <v>1.05</v>
      </c>
    </row>
    <row r="163" spans="1:19">
      <c r="A163" t="s">
        <v>104</v>
      </c>
      <c r="B163" t="s">
        <v>105</v>
      </c>
      <c r="C163" s="49">
        <v>45323</v>
      </c>
      <c r="D163" s="1">
        <v>2024</v>
      </c>
      <c r="E163" s="1" t="str">
        <f t="shared" si="13"/>
        <v>febrero</v>
      </c>
      <c r="F163" t="s">
        <v>106</v>
      </c>
      <c r="G163" t="s">
        <v>107</v>
      </c>
      <c r="H163" t="s">
        <v>98</v>
      </c>
      <c r="I163" s="2">
        <v>1</v>
      </c>
      <c r="J163" s="2">
        <v>750</v>
      </c>
      <c r="K163" s="2">
        <v>1.3</v>
      </c>
      <c r="L163" t="s">
        <v>128</v>
      </c>
      <c r="M163" t="s">
        <v>129</v>
      </c>
      <c r="N163" t="s">
        <v>506</v>
      </c>
      <c r="O163" s="14">
        <f t="shared" si="14"/>
        <v>3</v>
      </c>
      <c r="P163" s="15" t="str">
        <f t="shared" si="15"/>
        <v>1,</v>
      </c>
      <c r="Q163" s="15" t="str">
        <f t="shared" si="16"/>
        <v>3</v>
      </c>
      <c r="R163" s="16">
        <f t="shared" si="17"/>
        <v>63</v>
      </c>
      <c r="S163" s="16">
        <f t="shared" si="18"/>
        <v>1.05</v>
      </c>
    </row>
    <row r="164" spans="1:19">
      <c r="A164" t="s">
        <v>104</v>
      </c>
      <c r="B164" t="s">
        <v>105</v>
      </c>
      <c r="C164" s="49">
        <v>45323</v>
      </c>
      <c r="D164" s="1">
        <v>2024</v>
      </c>
      <c r="E164" s="1" t="str">
        <f t="shared" si="13"/>
        <v>febrero</v>
      </c>
      <c r="F164" t="s">
        <v>112</v>
      </c>
      <c r="G164" t="s">
        <v>113</v>
      </c>
      <c r="H164" t="s">
        <v>98</v>
      </c>
      <c r="I164" s="2">
        <v>4</v>
      </c>
      <c r="J164" s="2">
        <v>1601</v>
      </c>
      <c r="K164" s="2">
        <v>5.0999999999999996</v>
      </c>
      <c r="L164" t="s">
        <v>39</v>
      </c>
      <c r="M164" t="s">
        <v>548</v>
      </c>
      <c r="N164" t="s">
        <v>548</v>
      </c>
      <c r="O164" s="14">
        <f t="shared" si="14"/>
        <v>3</v>
      </c>
      <c r="P164" s="15" t="str">
        <f t="shared" si="15"/>
        <v>5,</v>
      </c>
      <c r="Q164" s="15" t="str">
        <f t="shared" si="16"/>
        <v>1</v>
      </c>
      <c r="R164" s="16">
        <f t="shared" si="17"/>
        <v>301</v>
      </c>
      <c r="S164" s="16">
        <f t="shared" si="18"/>
        <v>5.0166666666666666</v>
      </c>
    </row>
    <row r="165" spans="1:19">
      <c r="A165" t="s">
        <v>104</v>
      </c>
      <c r="B165" t="s">
        <v>105</v>
      </c>
      <c r="C165" s="49">
        <v>45323</v>
      </c>
      <c r="D165" s="1">
        <v>2024</v>
      </c>
      <c r="E165" s="1" t="str">
        <f t="shared" si="13"/>
        <v>febrero</v>
      </c>
      <c r="F165" t="s">
        <v>112</v>
      </c>
      <c r="G165" t="s">
        <v>113</v>
      </c>
      <c r="H165" t="s">
        <v>98</v>
      </c>
      <c r="I165" s="2">
        <v>1</v>
      </c>
      <c r="J165" s="2">
        <v>142</v>
      </c>
      <c r="K165" s="2">
        <v>1.1000000000000001</v>
      </c>
      <c r="L165" t="s">
        <v>130</v>
      </c>
      <c r="M165" t="s">
        <v>599</v>
      </c>
      <c r="N165" t="s">
        <v>486</v>
      </c>
      <c r="O165" s="14">
        <f t="shared" si="14"/>
        <v>3</v>
      </c>
      <c r="P165" s="15" t="str">
        <f t="shared" si="15"/>
        <v>1,</v>
      </c>
      <c r="Q165" s="15" t="str">
        <f t="shared" si="16"/>
        <v>1</v>
      </c>
      <c r="R165" s="16">
        <f t="shared" si="17"/>
        <v>61</v>
      </c>
      <c r="S165" s="16">
        <f t="shared" si="18"/>
        <v>1.0166666666666666</v>
      </c>
    </row>
    <row r="166" spans="1:19">
      <c r="A166" t="s">
        <v>104</v>
      </c>
      <c r="B166" t="s">
        <v>105</v>
      </c>
      <c r="C166" s="49">
        <v>45323</v>
      </c>
      <c r="D166" s="1">
        <v>2024</v>
      </c>
      <c r="E166" s="1" t="str">
        <f t="shared" si="13"/>
        <v>febrero</v>
      </c>
      <c r="F166" t="s">
        <v>112</v>
      </c>
      <c r="G166" t="s">
        <v>113</v>
      </c>
      <c r="H166" t="s">
        <v>98</v>
      </c>
      <c r="I166" s="2">
        <v>6</v>
      </c>
      <c r="J166" s="2">
        <v>689</v>
      </c>
      <c r="K166" s="2">
        <v>3.25</v>
      </c>
      <c r="L166" t="s">
        <v>108</v>
      </c>
      <c r="M166" t="s">
        <v>591</v>
      </c>
      <c r="N166" t="s">
        <v>489</v>
      </c>
      <c r="O166" s="14">
        <f t="shared" si="14"/>
        <v>4</v>
      </c>
      <c r="P166" s="15" t="str">
        <f t="shared" si="15"/>
        <v>3,</v>
      </c>
      <c r="Q166" s="15" t="str">
        <f t="shared" si="16"/>
        <v>25</v>
      </c>
      <c r="R166" s="16">
        <f t="shared" si="17"/>
        <v>205</v>
      </c>
      <c r="S166" s="16">
        <f t="shared" si="18"/>
        <v>3.4166666666666665</v>
      </c>
    </row>
    <row r="167" spans="1:19">
      <c r="A167" t="s">
        <v>104</v>
      </c>
      <c r="B167" t="s">
        <v>105</v>
      </c>
      <c r="C167" s="49">
        <v>45323</v>
      </c>
      <c r="D167" s="1">
        <v>2024</v>
      </c>
      <c r="E167" s="1" t="str">
        <f t="shared" si="13"/>
        <v>febrero</v>
      </c>
      <c r="F167" t="s">
        <v>112</v>
      </c>
      <c r="G167" t="s">
        <v>113</v>
      </c>
      <c r="H167" t="s">
        <v>98</v>
      </c>
      <c r="I167" s="2">
        <v>1</v>
      </c>
      <c r="J167" s="2">
        <v>618</v>
      </c>
      <c r="K167" s="2">
        <v>0.5</v>
      </c>
      <c r="L167" t="s">
        <v>35</v>
      </c>
      <c r="M167" t="s">
        <v>36</v>
      </c>
      <c r="N167" t="s">
        <v>502</v>
      </c>
      <c r="O167" s="14">
        <f t="shared" si="14"/>
        <v>3</v>
      </c>
      <c r="P167" s="15" t="str">
        <f t="shared" si="15"/>
        <v>0,</v>
      </c>
      <c r="Q167" s="15" t="str">
        <f t="shared" si="16"/>
        <v>5</v>
      </c>
      <c r="R167" s="16">
        <f t="shared" si="17"/>
        <v>5</v>
      </c>
      <c r="S167" s="16">
        <f t="shared" si="18"/>
        <v>8.3333333333333329E-2</v>
      </c>
    </row>
    <row r="168" spans="1:19">
      <c r="A168" t="s">
        <v>104</v>
      </c>
      <c r="B168" t="s">
        <v>105</v>
      </c>
      <c r="C168" s="49">
        <v>45323</v>
      </c>
      <c r="D168" s="1">
        <v>2024</v>
      </c>
      <c r="E168" s="1" t="str">
        <f t="shared" si="13"/>
        <v>febrero</v>
      </c>
      <c r="F168" t="s">
        <v>112</v>
      </c>
      <c r="G168" t="s">
        <v>113</v>
      </c>
      <c r="H168" t="s">
        <v>98</v>
      </c>
      <c r="I168" s="2">
        <v>1</v>
      </c>
      <c r="J168" s="2">
        <v>384</v>
      </c>
      <c r="K168" s="2">
        <v>1.1499999999999999</v>
      </c>
      <c r="L168" t="s">
        <v>109</v>
      </c>
      <c r="M168" t="s">
        <v>530</v>
      </c>
      <c r="N168" t="s">
        <v>530</v>
      </c>
      <c r="O168" s="14">
        <f t="shared" si="14"/>
        <v>4</v>
      </c>
      <c r="P168" s="15" t="str">
        <f t="shared" si="15"/>
        <v>1,</v>
      </c>
      <c r="Q168" s="15" t="str">
        <f t="shared" si="16"/>
        <v>15</v>
      </c>
      <c r="R168" s="16">
        <f t="shared" si="17"/>
        <v>75</v>
      </c>
      <c r="S168" s="16">
        <f t="shared" si="18"/>
        <v>1.25</v>
      </c>
    </row>
    <row r="169" spans="1:19">
      <c r="A169" t="s">
        <v>104</v>
      </c>
      <c r="B169" t="s">
        <v>105</v>
      </c>
      <c r="C169" s="49">
        <v>45323</v>
      </c>
      <c r="D169" s="1">
        <v>2024</v>
      </c>
      <c r="E169" s="1" t="str">
        <f t="shared" si="13"/>
        <v>febrero</v>
      </c>
      <c r="F169" t="s">
        <v>112</v>
      </c>
      <c r="G169" t="s">
        <v>113</v>
      </c>
      <c r="H169" t="s">
        <v>98</v>
      </c>
      <c r="I169" s="2">
        <v>7</v>
      </c>
      <c r="J169" s="2">
        <v>1164</v>
      </c>
      <c r="K169" s="2">
        <v>6.45</v>
      </c>
      <c r="L169" t="s">
        <v>114</v>
      </c>
      <c r="M169" t="s">
        <v>115</v>
      </c>
      <c r="N169" t="s">
        <v>530</v>
      </c>
      <c r="O169" s="14">
        <f t="shared" si="14"/>
        <v>4</v>
      </c>
      <c r="P169" s="15" t="str">
        <f t="shared" si="15"/>
        <v>6,</v>
      </c>
      <c r="Q169" s="15" t="str">
        <f t="shared" si="16"/>
        <v>45</v>
      </c>
      <c r="R169" s="16">
        <f t="shared" si="17"/>
        <v>405</v>
      </c>
      <c r="S169" s="16">
        <f t="shared" si="18"/>
        <v>6.75</v>
      </c>
    </row>
    <row r="170" spans="1:19">
      <c r="A170" t="s">
        <v>104</v>
      </c>
      <c r="B170" t="s">
        <v>105</v>
      </c>
      <c r="C170" s="49">
        <v>45323</v>
      </c>
      <c r="D170" s="1">
        <v>2024</v>
      </c>
      <c r="E170" s="1" t="str">
        <f t="shared" si="13"/>
        <v>febrero</v>
      </c>
      <c r="F170" t="s">
        <v>112</v>
      </c>
      <c r="G170" t="s">
        <v>113</v>
      </c>
      <c r="H170" t="s">
        <v>98</v>
      </c>
      <c r="I170" s="2">
        <v>1</v>
      </c>
      <c r="J170" s="2">
        <v>433</v>
      </c>
      <c r="K170" s="2">
        <v>2.5</v>
      </c>
      <c r="L170" t="s">
        <v>116</v>
      </c>
      <c r="M170" t="s">
        <v>117</v>
      </c>
      <c r="N170" t="s">
        <v>556</v>
      </c>
      <c r="O170" s="14">
        <f t="shared" si="14"/>
        <v>3</v>
      </c>
      <c r="P170" s="15" t="str">
        <f t="shared" si="15"/>
        <v>2,</v>
      </c>
      <c r="Q170" s="15" t="str">
        <f t="shared" si="16"/>
        <v>5</v>
      </c>
      <c r="R170" s="16">
        <f t="shared" si="17"/>
        <v>125</v>
      </c>
      <c r="S170" s="16">
        <f t="shared" si="18"/>
        <v>2.0833333333333335</v>
      </c>
    </row>
    <row r="171" spans="1:19">
      <c r="A171" t="s">
        <v>104</v>
      </c>
      <c r="B171" t="s">
        <v>105</v>
      </c>
      <c r="C171" s="49">
        <v>45323</v>
      </c>
      <c r="D171" s="1">
        <v>2024</v>
      </c>
      <c r="E171" s="1" t="str">
        <f t="shared" si="13"/>
        <v>febrero</v>
      </c>
      <c r="F171" t="s">
        <v>112</v>
      </c>
      <c r="G171" t="s">
        <v>113</v>
      </c>
      <c r="H171" t="s">
        <v>98</v>
      </c>
      <c r="I171" s="2">
        <v>6</v>
      </c>
      <c r="J171" s="2">
        <v>987</v>
      </c>
      <c r="K171" s="2">
        <v>17.45</v>
      </c>
      <c r="L171" t="s">
        <v>118</v>
      </c>
      <c r="M171" t="s">
        <v>119</v>
      </c>
      <c r="N171" t="s">
        <v>485</v>
      </c>
      <c r="O171" s="14">
        <f t="shared" si="14"/>
        <v>5</v>
      </c>
      <c r="P171" s="15" t="str">
        <f t="shared" si="15"/>
        <v>17</v>
      </c>
      <c r="Q171" s="15" t="str">
        <f t="shared" si="16"/>
        <v>,45</v>
      </c>
      <c r="R171" s="16">
        <f t="shared" si="17"/>
        <v>1020.45</v>
      </c>
      <c r="S171" s="16">
        <f t="shared" si="18"/>
        <v>17.0075</v>
      </c>
    </row>
    <row r="172" spans="1:19">
      <c r="A172" t="s">
        <v>104</v>
      </c>
      <c r="B172" t="s">
        <v>105</v>
      </c>
      <c r="C172" s="49">
        <v>45323</v>
      </c>
      <c r="D172" s="1">
        <v>2024</v>
      </c>
      <c r="E172" s="1" t="str">
        <f t="shared" si="13"/>
        <v>febrero</v>
      </c>
      <c r="F172" t="s">
        <v>112</v>
      </c>
      <c r="G172" t="s">
        <v>113</v>
      </c>
      <c r="H172" t="s">
        <v>98</v>
      </c>
      <c r="I172" s="2">
        <v>1</v>
      </c>
      <c r="J172" s="2">
        <v>67</v>
      </c>
      <c r="K172" s="2">
        <v>1.5</v>
      </c>
      <c r="L172" t="s">
        <v>131</v>
      </c>
      <c r="M172" t="s">
        <v>572</v>
      </c>
      <c r="N172" t="s">
        <v>606</v>
      </c>
      <c r="O172" s="14">
        <f t="shared" si="14"/>
        <v>3</v>
      </c>
      <c r="P172" s="15" t="str">
        <f t="shared" si="15"/>
        <v>1,</v>
      </c>
      <c r="Q172" s="15" t="str">
        <f t="shared" si="16"/>
        <v>5</v>
      </c>
      <c r="R172" s="16">
        <f t="shared" si="17"/>
        <v>65</v>
      </c>
      <c r="S172" s="16">
        <f t="shared" si="18"/>
        <v>1.0833333333333333</v>
      </c>
    </row>
    <row r="173" spans="1:19">
      <c r="A173" t="s">
        <v>104</v>
      </c>
      <c r="B173" t="s">
        <v>105</v>
      </c>
      <c r="C173" s="49">
        <v>45323</v>
      </c>
      <c r="D173" s="1">
        <v>2024</v>
      </c>
      <c r="E173" s="1" t="str">
        <f t="shared" si="13"/>
        <v>febrero</v>
      </c>
      <c r="F173" t="s">
        <v>112</v>
      </c>
      <c r="G173" t="s">
        <v>113</v>
      </c>
      <c r="H173" t="s">
        <v>98</v>
      </c>
      <c r="I173" s="2">
        <v>4</v>
      </c>
      <c r="J173" s="2">
        <v>628</v>
      </c>
      <c r="K173" s="2">
        <v>7.2</v>
      </c>
      <c r="L173" t="s">
        <v>111</v>
      </c>
      <c r="M173" t="s">
        <v>587</v>
      </c>
      <c r="N173" t="s">
        <v>506</v>
      </c>
      <c r="O173" s="14">
        <f t="shared" si="14"/>
        <v>3</v>
      </c>
      <c r="P173" s="15" t="str">
        <f t="shared" si="15"/>
        <v>7,</v>
      </c>
      <c r="Q173" s="15" t="str">
        <f t="shared" si="16"/>
        <v>2</v>
      </c>
      <c r="R173" s="16">
        <f t="shared" si="17"/>
        <v>422</v>
      </c>
      <c r="S173" s="16">
        <f t="shared" si="18"/>
        <v>7.0333333333333332</v>
      </c>
    </row>
    <row r="174" spans="1:19">
      <c r="A174" t="s">
        <v>104</v>
      </c>
      <c r="B174" t="s">
        <v>105</v>
      </c>
      <c r="C174" s="49">
        <v>45323</v>
      </c>
      <c r="D174" s="1">
        <v>2024</v>
      </c>
      <c r="E174" s="1" t="str">
        <f t="shared" si="13"/>
        <v>febrero</v>
      </c>
      <c r="F174" t="s">
        <v>120</v>
      </c>
      <c r="G174" t="s">
        <v>121</v>
      </c>
      <c r="H174" t="s">
        <v>98</v>
      </c>
      <c r="I174" s="2">
        <v>1</v>
      </c>
      <c r="J174" s="2">
        <v>750</v>
      </c>
      <c r="K174" s="2">
        <v>1.45</v>
      </c>
      <c r="L174" t="s">
        <v>128</v>
      </c>
      <c r="M174" t="s">
        <v>129</v>
      </c>
      <c r="N174" t="s">
        <v>506</v>
      </c>
      <c r="O174" s="14">
        <f t="shared" si="14"/>
        <v>4</v>
      </c>
      <c r="P174" s="15" t="str">
        <f t="shared" si="15"/>
        <v>1,</v>
      </c>
      <c r="Q174" s="15" t="str">
        <f t="shared" si="16"/>
        <v>45</v>
      </c>
      <c r="R174" s="16">
        <f t="shared" si="17"/>
        <v>105</v>
      </c>
      <c r="S174" s="16">
        <f t="shared" si="18"/>
        <v>1.75</v>
      </c>
    </row>
    <row r="175" spans="1:19">
      <c r="A175" t="s">
        <v>104</v>
      </c>
      <c r="B175" t="s">
        <v>105</v>
      </c>
      <c r="C175" s="49">
        <v>45352</v>
      </c>
      <c r="D175" s="1">
        <v>2024</v>
      </c>
      <c r="E175" s="1" t="str">
        <f t="shared" si="13"/>
        <v>marzo</v>
      </c>
      <c r="F175" t="s">
        <v>125</v>
      </c>
      <c r="G175" t="s">
        <v>121</v>
      </c>
      <c r="H175" t="s">
        <v>98</v>
      </c>
      <c r="I175" s="2">
        <v>1</v>
      </c>
      <c r="J175" s="2">
        <v>149</v>
      </c>
      <c r="K175" s="2">
        <v>0.45</v>
      </c>
      <c r="L175" t="s">
        <v>132</v>
      </c>
      <c r="M175" t="s">
        <v>133</v>
      </c>
      <c r="N175" t="s">
        <v>504</v>
      </c>
      <c r="O175" s="14">
        <f t="shared" si="14"/>
        <v>4</v>
      </c>
      <c r="P175" s="15" t="str">
        <f t="shared" si="15"/>
        <v>0,</v>
      </c>
      <c r="Q175" s="15" t="str">
        <f t="shared" si="16"/>
        <v>45</v>
      </c>
      <c r="R175" s="16">
        <f t="shared" si="17"/>
        <v>45</v>
      </c>
      <c r="S175" s="16">
        <f t="shared" si="18"/>
        <v>0.75</v>
      </c>
    </row>
    <row r="176" spans="1:19">
      <c r="A176" t="s">
        <v>104</v>
      </c>
      <c r="B176" t="s">
        <v>105</v>
      </c>
      <c r="C176" s="49">
        <v>45352</v>
      </c>
      <c r="D176" s="1">
        <v>2024</v>
      </c>
      <c r="E176" s="1" t="str">
        <f t="shared" si="13"/>
        <v>marzo</v>
      </c>
      <c r="F176" t="s">
        <v>125</v>
      </c>
      <c r="G176" t="s">
        <v>121</v>
      </c>
      <c r="H176" t="s">
        <v>98</v>
      </c>
      <c r="I176" s="2">
        <v>1</v>
      </c>
      <c r="J176" s="2">
        <v>629</v>
      </c>
      <c r="K176" s="2">
        <v>0.5</v>
      </c>
      <c r="L176" t="s">
        <v>122</v>
      </c>
      <c r="M176" t="s">
        <v>123</v>
      </c>
      <c r="N176" t="s">
        <v>507</v>
      </c>
      <c r="O176" s="14">
        <f t="shared" si="14"/>
        <v>3</v>
      </c>
      <c r="P176" s="15" t="str">
        <f t="shared" si="15"/>
        <v>0,</v>
      </c>
      <c r="Q176" s="15" t="str">
        <f t="shared" si="16"/>
        <v>5</v>
      </c>
      <c r="R176" s="16">
        <f t="shared" si="17"/>
        <v>5</v>
      </c>
      <c r="S176" s="16">
        <f t="shared" si="18"/>
        <v>8.3333333333333329E-2</v>
      </c>
    </row>
    <row r="177" spans="1:19">
      <c r="A177" t="s">
        <v>104</v>
      </c>
      <c r="B177" t="s">
        <v>105</v>
      </c>
      <c r="C177" s="49">
        <v>45352</v>
      </c>
      <c r="D177" s="1">
        <v>2024</v>
      </c>
      <c r="E177" s="1" t="str">
        <f t="shared" si="13"/>
        <v>marzo</v>
      </c>
      <c r="F177" t="s">
        <v>125</v>
      </c>
      <c r="G177" t="s">
        <v>121</v>
      </c>
      <c r="H177" t="s">
        <v>98</v>
      </c>
      <c r="I177" s="2">
        <v>20</v>
      </c>
      <c r="J177" s="2">
        <v>4097</v>
      </c>
      <c r="K177" s="2">
        <v>18.3</v>
      </c>
      <c r="L177" t="s">
        <v>108</v>
      </c>
      <c r="M177" t="s">
        <v>591</v>
      </c>
      <c r="N177" t="s">
        <v>489</v>
      </c>
      <c r="O177" s="14">
        <f t="shared" si="14"/>
        <v>4</v>
      </c>
      <c r="P177" s="15" t="str">
        <f t="shared" si="15"/>
        <v>18</v>
      </c>
      <c r="Q177" s="15" t="str">
        <f t="shared" si="16"/>
        <v>,3</v>
      </c>
      <c r="R177" s="16">
        <f t="shared" si="17"/>
        <v>1080.3</v>
      </c>
      <c r="S177" s="16">
        <f t="shared" si="18"/>
        <v>18.004999999999999</v>
      </c>
    </row>
    <row r="178" spans="1:19">
      <c r="A178" t="s">
        <v>104</v>
      </c>
      <c r="B178" t="s">
        <v>105</v>
      </c>
      <c r="C178" s="49">
        <v>45352</v>
      </c>
      <c r="D178" s="1">
        <v>2024</v>
      </c>
      <c r="E178" s="1" t="str">
        <f t="shared" si="13"/>
        <v>marzo</v>
      </c>
      <c r="F178" t="s">
        <v>125</v>
      </c>
      <c r="G178" t="s">
        <v>121</v>
      </c>
      <c r="H178" t="s">
        <v>98</v>
      </c>
      <c r="I178" s="2">
        <v>1</v>
      </c>
      <c r="J178" s="2">
        <v>771</v>
      </c>
      <c r="K178" s="2">
        <v>0.35</v>
      </c>
      <c r="L178" t="s">
        <v>134</v>
      </c>
      <c r="M178" t="s">
        <v>583</v>
      </c>
      <c r="N178" t="s">
        <v>489</v>
      </c>
      <c r="O178" s="14">
        <f t="shared" si="14"/>
        <v>4</v>
      </c>
      <c r="P178" s="15" t="str">
        <f t="shared" si="15"/>
        <v>0,</v>
      </c>
      <c r="Q178" s="15" t="str">
        <f t="shared" si="16"/>
        <v>35</v>
      </c>
      <c r="R178" s="16">
        <f t="shared" si="17"/>
        <v>35</v>
      </c>
      <c r="S178" s="16">
        <f t="shared" si="18"/>
        <v>0.58333333333333337</v>
      </c>
    </row>
    <row r="179" spans="1:19">
      <c r="A179" t="s">
        <v>104</v>
      </c>
      <c r="B179" t="s">
        <v>105</v>
      </c>
      <c r="C179" s="49">
        <v>45352</v>
      </c>
      <c r="D179" s="1">
        <v>2024</v>
      </c>
      <c r="E179" s="1" t="str">
        <f t="shared" si="13"/>
        <v>marzo</v>
      </c>
      <c r="F179" t="s">
        <v>125</v>
      </c>
      <c r="G179" t="s">
        <v>121</v>
      </c>
      <c r="H179" t="s">
        <v>98</v>
      </c>
      <c r="I179" s="2">
        <v>1</v>
      </c>
      <c r="J179" s="2">
        <v>130</v>
      </c>
      <c r="K179" s="2">
        <v>0.45</v>
      </c>
      <c r="L179" t="s">
        <v>21</v>
      </c>
      <c r="M179" t="s">
        <v>578</v>
      </c>
      <c r="N179" t="s">
        <v>499</v>
      </c>
      <c r="O179" s="14">
        <f t="shared" si="14"/>
        <v>4</v>
      </c>
      <c r="P179" s="15" t="str">
        <f t="shared" si="15"/>
        <v>0,</v>
      </c>
      <c r="Q179" s="15" t="str">
        <f t="shared" si="16"/>
        <v>45</v>
      </c>
      <c r="R179" s="16">
        <f t="shared" si="17"/>
        <v>45</v>
      </c>
      <c r="S179" s="16">
        <f t="shared" si="18"/>
        <v>0.75</v>
      </c>
    </row>
    <row r="180" spans="1:19">
      <c r="A180" t="s">
        <v>104</v>
      </c>
      <c r="B180" t="s">
        <v>105</v>
      </c>
      <c r="C180" s="49">
        <v>45352</v>
      </c>
      <c r="D180" s="1">
        <v>2024</v>
      </c>
      <c r="E180" s="1" t="str">
        <f t="shared" si="13"/>
        <v>marzo</v>
      </c>
      <c r="F180" t="s">
        <v>125</v>
      </c>
      <c r="G180" t="s">
        <v>121</v>
      </c>
      <c r="H180" t="s">
        <v>98</v>
      </c>
      <c r="I180" s="2">
        <v>1</v>
      </c>
      <c r="J180" s="2">
        <v>735</v>
      </c>
      <c r="K180" s="2">
        <v>1.4</v>
      </c>
      <c r="L180" t="s">
        <v>99</v>
      </c>
      <c r="M180" t="s">
        <v>553</v>
      </c>
      <c r="N180" t="s">
        <v>497</v>
      </c>
      <c r="O180" s="14">
        <f t="shared" si="14"/>
        <v>3</v>
      </c>
      <c r="P180" s="15" t="str">
        <f t="shared" si="15"/>
        <v>1,</v>
      </c>
      <c r="Q180" s="15" t="str">
        <f t="shared" si="16"/>
        <v>4</v>
      </c>
      <c r="R180" s="16">
        <f t="shared" si="17"/>
        <v>64</v>
      </c>
      <c r="S180" s="16">
        <f t="shared" si="18"/>
        <v>1.0666666666666667</v>
      </c>
    </row>
    <row r="181" spans="1:19">
      <c r="A181" t="s">
        <v>104</v>
      </c>
      <c r="B181" t="s">
        <v>105</v>
      </c>
      <c r="C181" s="49">
        <v>45352</v>
      </c>
      <c r="D181" s="1">
        <v>2024</v>
      </c>
      <c r="E181" s="1" t="str">
        <f t="shared" si="13"/>
        <v>marzo</v>
      </c>
      <c r="F181" t="s">
        <v>125</v>
      </c>
      <c r="G181" t="s">
        <v>121</v>
      </c>
      <c r="H181" t="s">
        <v>98</v>
      </c>
      <c r="I181" s="2">
        <v>3</v>
      </c>
      <c r="J181" s="2">
        <v>1931</v>
      </c>
      <c r="K181" s="2">
        <v>5.45</v>
      </c>
      <c r="L181" t="s">
        <v>109</v>
      </c>
      <c r="M181" t="s">
        <v>530</v>
      </c>
      <c r="N181" t="s">
        <v>530</v>
      </c>
      <c r="O181" s="14">
        <f t="shared" si="14"/>
        <v>4</v>
      </c>
      <c r="P181" s="15" t="str">
        <f t="shared" si="15"/>
        <v>5,</v>
      </c>
      <c r="Q181" s="15" t="str">
        <f t="shared" si="16"/>
        <v>45</v>
      </c>
      <c r="R181" s="16">
        <f t="shared" si="17"/>
        <v>345</v>
      </c>
      <c r="S181" s="16">
        <f t="shared" si="18"/>
        <v>5.75</v>
      </c>
    </row>
    <row r="182" spans="1:19">
      <c r="A182" t="s">
        <v>104</v>
      </c>
      <c r="B182" t="s">
        <v>105</v>
      </c>
      <c r="C182" s="49">
        <v>45352</v>
      </c>
      <c r="D182" s="1">
        <v>2024</v>
      </c>
      <c r="E182" s="1" t="str">
        <f t="shared" si="13"/>
        <v>marzo</v>
      </c>
      <c r="F182" t="s">
        <v>125</v>
      </c>
      <c r="G182" t="s">
        <v>121</v>
      </c>
      <c r="H182" t="s">
        <v>98</v>
      </c>
      <c r="I182" s="2">
        <v>15</v>
      </c>
      <c r="J182" s="2">
        <v>4893</v>
      </c>
      <c r="K182" s="2">
        <v>16.399999999999999</v>
      </c>
      <c r="L182" t="s">
        <v>114</v>
      </c>
      <c r="M182" t="s">
        <v>115</v>
      </c>
      <c r="N182" t="s">
        <v>530</v>
      </c>
      <c r="O182" s="14">
        <f t="shared" si="14"/>
        <v>4</v>
      </c>
      <c r="P182" s="15" t="str">
        <f t="shared" si="15"/>
        <v>16</v>
      </c>
      <c r="Q182" s="15" t="str">
        <f t="shared" si="16"/>
        <v>,4</v>
      </c>
      <c r="R182" s="16">
        <f t="shared" si="17"/>
        <v>960.4</v>
      </c>
      <c r="S182" s="16">
        <f t="shared" si="18"/>
        <v>16.006666666666668</v>
      </c>
    </row>
    <row r="183" spans="1:19">
      <c r="A183" t="s">
        <v>104</v>
      </c>
      <c r="B183" t="s">
        <v>105</v>
      </c>
      <c r="C183" s="49">
        <v>45352</v>
      </c>
      <c r="D183" s="1">
        <v>2024</v>
      </c>
      <c r="E183" s="1" t="str">
        <f t="shared" si="13"/>
        <v>marzo</v>
      </c>
      <c r="F183" t="s">
        <v>125</v>
      </c>
      <c r="G183" t="s">
        <v>121</v>
      </c>
      <c r="H183" t="s">
        <v>98</v>
      </c>
      <c r="I183" s="2">
        <v>1</v>
      </c>
      <c r="J183" s="2">
        <v>134</v>
      </c>
      <c r="K183" s="2">
        <v>1.05</v>
      </c>
      <c r="L183" t="s">
        <v>25</v>
      </c>
      <c r="M183" t="s">
        <v>26</v>
      </c>
      <c r="N183" t="s">
        <v>501</v>
      </c>
      <c r="O183" s="14">
        <f t="shared" si="14"/>
        <v>4</v>
      </c>
      <c r="P183" s="15" t="str">
        <f t="shared" si="15"/>
        <v>1,</v>
      </c>
      <c r="Q183" s="15" t="str">
        <f t="shared" si="16"/>
        <v>05</v>
      </c>
      <c r="R183" s="16">
        <f t="shared" si="17"/>
        <v>65</v>
      </c>
      <c r="S183" s="16">
        <f t="shared" si="18"/>
        <v>1.0833333333333333</v>
      </c>
    </row>
    <row r="184" spans="1:19">
      <c r="A184" t="s">
        <v>104</v>
      </c>
      <c r="B184" t="s">
        <v>105</v>
      </c>
      <c r="C184" s="49">
        <v>45352</v>
      </c>
      <c r="D184" s="1">
        <v>2024</v>
      </c>
      <c r="E184" s="1" t="str">
        <f t="shared" si="13"/>
        <v>marzo</v>
      </c>
      <c r="F184" t="s">
        <v>125</v>
      </c>
      <c r="G184" t="s">
        <v>121</v>
      </c>
      <c r="H184" t="s">
        <v>98</v>
      </c>
      <c r="I184" s="2">
        <v>1</v>
      </c>
      <c r="J184" s="2">
        <v>303</v>
      </c>
      <c r="K184" s="2">
        <v>1.2</v>
      </c>
      <c r="L184" t="s">
        <v>135</v>
      </c>
      <c r="M184" t="s">
        <v>136</v>
      </c>
      <c r="N184" t="s">
        <v>506</v>
      </c>
      <c r="O184" s="14">
        <f t="shared" si="14"/>
        <v>3</v>
      </c>
      <c r="P184" s="15" t="str">
        <f t="shared" si="15"/>
        <v>1,</v>
      </c>
      <c r="Q184" s="15" t="str">
        <f t="shared" si="16"/>
        <v>2</v>
      </c>
      <c r="R184" s="16">
        <f t="shared" si="17"/>
        <v>62</v>
      </c>
      <c r="S184" s="16">
        <f t="shared" si="18"/>
        <v>1.0333333333333334</v>
      </c>
    </row>
    <row r="185" spans="1:19">
      <c r="A185" t="s">
        <v>104</v>
      </c>
      <c r="B185" t="s">
        <v>105</v>
      </c>
      <c r="C185" s="49">
        <v>45352</v>
      </c>
      <c r="D185" s="1">
        <v>2024</v>
      </c>
      <c r="E185" s="1" t="str">
        <f t="shared" si="13"/>
        <v>marzo</v>
      </c>
      <c r="F185" t="s">
        <v>120</v>
      </c>
      <c r="G185" t="s">
        <v>121</v>
      </c>
      <c r="H185" t="s">
        <v>98</v>
      </c>
      <c r="I185" s="2">
        <v>1</v>
      </c>
      <c r="J185" s="2">
        <v>189</v>
      </c>
      <c r="K185" s="2">
        <v>1</v>
      </c>
      <c r="L185" t="s">
        <v>122</v>
      </c>
      <c r="M185" t="s">
        <v>123</v>
      </c>
      <c r="N185" t="s">
        <v>507</v>
      </c>
      <c r="O185" s="14">
        <f t="shared" si="14"/>
        <v>1</v>
      </c>
      <c r="P185" s="15" t="str">
        <f t="shared" si="15"/>
        <v>1</v>
      </c>
      <c r="Q185" s="15">
        <f t="shared" si="16"/>
        <v>0</v>
      </c>
      <c r="R185" s="16">
        <f t="shared" si="17"/>
        <v>60</v>
      </c>
      <c r="S185" s="16">
        <f t="shared" si="18"/>
        <v>1</v>
      </c>
    </row>
    <row r="186" spans="1:19">
      <c r="A186" t="s">
        <v>104</v>
      </c>
      <c r="B186" t="s">
        <v>105</v>
      </c>
      <c r="C186" s="49">
        <v>45352</v>
      </c>
      <c r="D186" s="1">
        <v>2024</v>
      </c>
      <c r="E186" s="1" t="str">
        <f t="shared" si="13"/>
        <v>marzo</v>
      </c>
      <c r="F186" t="s">
        <v>120</v>
      </c>
      <c r="G186" t="s">
        <v>121</v>
      </c>
      <c r="H186" t="s">
        <v>98</v>
      </c>
      <c r="I186" s="2">
        <v>2</v>
      </c>
      <c r="J186" s="2">
        <v>260</v>
      </c>
      <c r="K186" s="2">
        <v>1.35</v>
      </c>
      <c r="L186" t="s">
        <v>108</v>
      </c>
      <c r="M186" t="s">
        <v>591</v>
      </c>
      <c r="N186" t="s">
        <v>489</v>
      </c>
      <c r="O186" s="14">
        <f t="shared" si="14"/>
        <v>4</v>
      </c>
      <c r="P186" s="15" t="str">
        <f t="shared" si="15"/>
        <v>1,</v>
      </c>
      <c r="Q186" s="15" t="str">
        <f t="shared" si="16"/>
        <v>35</v>
      </c>
      <c r="R186" s="16">
        <f t="shared" si="17"/>
        <v>95</v>
      </c>
      <c r="S186" s="16">
        <f t="shared" si="18"/>
        <v>1.5833333333333333</v>
      </c>
    </row>
    <row r="187" spans="1:19">
      <c r="A187" t="s">
        <v>104</v>
      </c>
      <c r="B187" t="s">
        <v>105</v>
      </c>
      <c r="C187" s="49">
        <v>45352</v>
      </c>
      <c r="D187" s="1">
        <v>2024</v>
      </c>
      <c r="E187" s="1" t="str">
        <f t="shared" si="13"/>
        <v>marzo</v>
      </c>
      <c r="F187" t="s">
        <v>120</v>
      </c>
      <c r="G187" t="s">
        <v>121</v>
      </c>
      <c r="H187" t="s">
        <v>98</v>
      </c>
      <c r="I187" s="2">
        <v>1</v>
      </c>
      <c r="J187" s="2">
        <v>351</v>
      </c>
      <c r="K187" s="2">
        <v>1.05</v>
      </c>
      <c r="L187" t="s">
        <v>99</v>
      </c>
      <c r="M187" t="s">
        <v>553</v>
      </c>
      <c r="N187" t="s">
        <v>497</v>
      </c>
      <c r="O187" s="14">
        <f t="shared" si="14"/>
        <v>4</v>
      </c>
      <c r="P187" s="15" t="str">
        <f t="shared" si="15"/>
        <v>1,</v>
      </c>
      <c r="Q187" s="15" t="str">
        <f t="shared" si="16"/>
        <v>05</v>
      </c>
      <c r="R187" s="16">
        <f t="shared" si="17"/>
        <v>65</v>
      </c>
      <c r="S187" s="16">
        <f t="shared" si="18"/>
        <v>1.0833333333333333</v>
      </c>
    </row>
    <row r="188" spans="1:19">
      <c r="A188" t="s">
        <v>104</v>
      </c>
      <c r="B188" t="s">
        <v>105</v>
      </c>
      <c r="C188" s="49">
        <v>45352</v>
      </c>
      <c r="D188" s="1">
        <v>2024</v>
      </c>
      <c r="E188" s="1" t="str">
        <f t="shared" si="13"/>
        <v>marzo</v>
      </c>
      <c r="F188" t="s">
        <v>120</v>
      </c>
      <c r="G188" t="s">
        <v>121</v>
      </c>
      <c r="H188" t="s">
        <v>98</v>
      </c>
      <c r="I188" s="2">
        <v>1</v>
      </c>
      <c r="J188" s="2">
        <v>374</v>
      </c>
      <c r="K188" s="2">
        <v>0.45</v>
      </c>
      <c r="L188" t="s">
        <v>137</v>
      </c>
      <c r="M188" t="s">
        <v>561</v>
      </c>
      <c r="N188" t="s">
        <v>497</v>
      </c>
      <c r="O188" s="14">
        <f t="shared" si="14"/>
        <v>4</v>
      </c>
      <c r="P188" s="15" t="str">
        <f t="shared" si="15"/>
        <v>0,</v>
      </c>
      <c r="Q188" s="15" t="str">
        <f t="shared" si="16"/>
        <v>45</v>
      </c>
      <c r="R188" s="16">
        <f t="shared" si="17"/>
        <v>45</v>
      </c>
      <c r="S188" s="16">
        <f t="shared" si="18"/>
        <v>0.75</v>
      </c>
    </row>
    <row r="189" spans="1:19">
      <c r="A189" t="s">
        <v>104</v>
      </c>
      <c r="B189" t="s">
        <v>105</v>
      </c>
      <c r="C189" s="49">
        <v>45352</v>
      </c>
      <c r="D189" s="1">
        <v>2024</v>
      </c>
      <c r="E189" s="1" t="str">
        <f t="shared" si="13"/>
        <v>marzo</v>
      </c>
      <c r="F189" t="s">
        <v>120</v>
      </c>
      <c r="G189" t="s">
        <v>121</v>
      </c>
      <c r="H189" t="s">
        <v>98</v>
      </c>
      <c r="I189" s="2">
        <v>1</v>
      </c>
      <c r="J189" s="2">
        <v>618</v>
      </c>
      <c r="K189" s="2">
        <v>1.3</v>
      </c>
      <c r="L189" t="s">
        <v>35</v>
      </c>
      <c r="M189" t="s">
        <v>36</v>
      </c>
      <c r="N189" t="s">
        <v>502</v>
      </c>
      <c r="O189" s="14">
        <f t="shared" si="14"/>
        <v>3</v>
      </c>
      <c r="P189" s="15" t="str">
        <f t="shared" si="15"/>
        <v>1,</v>
      </c>
      <c r="Q189" s="15" t="str">
        <f t="shared" si="16"/>
        <v>3</v>
      </c>
      <c r="R189" s="16">
        <f t="shared" si="17"/>
        <v>63</v>
      </c>
      <c r="S189" s="16">
        <f t="shared" si="18"/>
        <v>1.05</v>
      </c>
    </row>
    <row r="190" spans="1:19">
      <c r="A190" t="s">
        <v>104</v>
      </c>
      <c r="B190" t="s">
        <v>105</v>
      </c>
      <c r="C190" s="49">
        <v>45352</v>
      </c>
      <c r="D190" s="1">
        <v>2024</v>
      </c>
      <c r="E190" s="1" t="str">
        <f t="shared" si="13"/>
        <v>marzo</v>
      </c>
      <c r="F190" t="s">
        <v>120</v>
      </c>
      <c r="G190" t="s">
        <v>121</v>
      </c>
      <c r="H190" t="s">
        <v>98</v>
      </c>
      <c r="I190" s="2">
        <v>7</v>
      </c>
      <c r="J190" s="2">
        <v>2197</v>
      </c>
      <c r="K190" s="2">
        <v>10.35</v>
      </c>
      <c r="L190" t="s">
        <v>109</v>
      </c>
      <c r="M190" t="s">
        <v>530</v>
      </c>
      <c r="N190" t="s">
        <v>530</v>
      </c>
      <c r="O190" s="14">
        <f t="shared" si="14"/>
        <v>5</v>
      </c>
      <c r="P190" s="15" t="str">
        <f t="shared" si="15"/>
        <v>10</v>
      </c>
      <c r="Q190" s="15" t="str">
        <f t="shared" si="16"/>
        <v>,35</v>
      </c>
      <c r="R190" s="16">
        <f t="shared" si="17"/>
        <v>600.35</v>
      </c>
      <c r="S190" s="16">
        <f t="shared" si="18"/>
        <v>10.005833333333333</v>
      </c>
    </row>
    <row r="191" spans="1:19">
      <c r="A191" t="s">
        <v>104</v>
      </c>
      <c r="B191" t="s">
        <v>105</v>
      </c>
      <c r="C191" s="49">
        <v>45352</v>
      </c>
      <c r="D191" s="1">
        <v>2024</v>
      </c>
      <c r="E191" s="1" t="str">
        <f t="shared" si="13"/>
        <v>marzo</v>
      </c>
      <c r="F191" t="s">
        <v>120</v>
      </c>
      <c r="G191" t="s">
        <v>121</v>
      </c>
      <c r="H191" t="s">
        <v>98</v>
      </c>
      <c r="I191" s="2">
        <v>21</v>
      </c>
      <c r="J191" s="2">
        <v>7961</v>
      </c>
      <c r="K191" s="2">
        <v>26.35</v>
      </c>
      <c r="L191" t="s">
        <v>114</v>
      </c>
      <c r="M191" t="s">
        <v>115</v>
      </c>
      <c r="N191" t="s">
        <v>530</v>
      </c>
      <c r="O191" s="14">
        <f t="shared" si="14"/>
        <v>5</v>
      </c>
      <c r="P191" s="15" t="str">
        <f t="shared" si="15"/>
        <v>26</v>
      </c>
      <c r="Q191" s="15" t="str">
        <f t="shared" si="16"/>
        <v>,35</v>
      </c>
      <c r="R191" s="16">
        <f t="shared" si="17"/>
        <v>1560.35</v>
      </c>
      <c r="S191" s="16">
        <f t="shared" si="18"/>
        <v>26.005833333333332</v>
      </c>
    </row>
    <row r="192" spans="1:19">
      <c r="A192" t="s">
        <v>104</v>
      </c>
      <c r="B192" t="s">
        <v>105</v>
      </c>
      <c r="C192" s="49">
        <v>45352</v>
      </c>
      <c r="D192" s="1">
        <v>2024</v>
      </c>
      <c r="E192" s="1" t="str">
        <f t="shared" si="13"/>
        <v>marzo</v>
      </c>
      <c r="F192" t="s">
        <v>120</v>
      </c>
      <c r="G192" t="s">
        <v>121</v>
      </c>
      <c r="H192" t="s">
        <v>98</v>
      </c>
      <c r="I192" s="2">
        <v>1</v>
      </c>
      <c r="J192" s="2">
        <v>750</v>
      </c>
      <c r="K192" s="2">
        <v>1.5</v>
      </c>
      <c r="L192" t="s">
        <v>128</v>
      </c>
      <c r="M192" t="s">
        <v>129</v>
      </c>
      <c r="N192" t="s">
        <v>506</v>
      </c>
      <c r="O192" s="14">
        <f t="shared" si="14"/>
        <v>3</v>
      </c>
      <c r="P192" s="15" t="str">
        <f t="shared" si="15"/>
        <v>1,</v>
      </c>
      <c r="Q192" s="15" t="str">
        <f t="shared" si="16"/>
        <v>5</v>
      </c>
      <c r="R192" s="16">
        <f t="shared" si="17"/>
        <v>65</v>
      </c>
      <c r="S192" s="16">
        <f t="shared" si="18"/>
        <v>1.0833333333333333</v>
      </c>
    </row>
    <row r="193" spans="1:19">
      <c r="A193" t="s">
        <v>104</v>
      </c>
      <c r="B193" t="s">
        <v>105</v>
      </c>
      <c r="C193" s="49">
        <v>45383</v>
      </c>
      <c r="D193" s="1">
        <v>2024</v>
      </c>
      <c r="E193" s="1" t="str">
        <f t="shared" si="13"/>
        <v>abril</v>
      </c>
      <c r="F193" t="s">
        <v>125</v>
      </c>
      <c r="G193" t="s">
        <v>121</v>
      </c>
      <c r="H193" t="s">
        <v>98</v>
      </c>
      <c r="I193" s="2">
        <v>1</v>
      </c>
      <c r="J193" s="2">
        <v>447</v>
      </c>
      <c r="K193" s="2">
        <v>1.1000000000000001</v>
      </c>
      <c r="L193" t="s">
        <v>19</v>
      </c>
      <c r="M193" t="s">
        <v>581</v>
      </c>
      <c r="N193" t="s">
        <v>490</v>
      </c>
      <c r="O193" s="14">
        <f t="shared" si="14"/>
        <v>3</v>
      </c>
      <c r="P193" s="15" t="str">
        <f t="shared" si="15"/>
        <v>1,</v>
      </c>
      <c r="Q193" s="15" t="str">
        <f t="shared" si="16"/>
        <v>1</v>
      </c>
      <c r="R193" s="16">
        <f t="shared" si="17"/>
        <v>61</v>
      </c>
      <c r="S193" s="16">
        <f t="shared" si="18"/>
        <v>1.0166666666666666</v>
      </c>
    </row>
    <row r="194" spans="1:19">
      <c r="A194" t="s">
        <v>104</v>
      </c>
      <c r="B194" t="s">
        <v>105</v>
      </c>
      <c r="C194" s="49">
        <v>45383</v>
      </c>
      <c r="D194" s="1">
        <v>2024</v>
      </c>
      <c r="E194" s="1" t="str">
        <f t="shared" ref="E194:E257" si="19">TEXT(C194,"mmmm")</f>
        <v>abril</v>
      </c>
      <c r="F194" t="s">
        <v>125</v>
      </c>
      <c r="G194" t="s">
        <v>121</v>
      </c>
      <c r="H194" t="s">
        <v>98</v>
      </c>
      <c r="I194" s="2">
        <v>19</v>
      </c>
      <c r="J194" s="2">
        <v>5030</v>
      </c>
      <c r="K194" s="2">
        <v>19.399999999999999</v>
      </c>
      <c r="L194" t="s">
        <v>108</v>
      </c>
      <c r="M194" t="s">
        <v>591</v>
      </c>
      <c r="N194" t="s">
        <v>489</v>
      </c>
      <c r="O194" s="14">
        <f t="shared" si="14"/>
        <v>4</v>
      </c>
      <c r="P194" s="15" t="str">
        <f t="shared" si="15"/>
        <v>19</v>
      </c>
      <c r="Q194" s="15" t="str">
        <f t="shared" si="16"/>
        <v>,4</v>
      </c>
      <c r="R194" s="16">
        <f t="shared" si="17"/>
        <v>1140.4000000000001</v>
      </c>
      <c r="S194" s="16">
        <f t="shared" si="18"/>
        <v>19.006666666666668</v>
      </c>
    </row>
    <row r="195" spans="1:19">
      <c r="A195" t="s">
        <v>104</v>
      </c>
      <c r="B195" t="s">
        <v>105</v>
      </c>
      <c r="C195" s="49">
        <v>45383</v>
      </c>
      <c r="D195" s="1">
        <v>2024</v>
      </c>
      <c r="E195" s="1" t="str">
        <f t="shared" si="19"/>
        <v>abril</v>
      </c>
      <c r="F195" t="s">
        <v>125</v>
      </c>
      <c r="G195" t="s">
        <v>121</v>
      </c>
      <c r="H195" t="s">
        <v>98</v>
      </c>
      <c r="I195" s="2">
        <v>2</v>
      </c>
      <c r="J195" s="2">
        <v>1462</v>
      </c>
      <c r="K195" s="2">
        <v>2.5</v>
      </c>
      <c r="L195" t="s">
        <v>99</v>
      </c>
      <c r="M195" t="s">
        <v>553</v>
      </c>
      <c r="N195" t="s">
        <v>497</v>
      </c>
      <c r="O195" s="14">
        <f t="shared" ref="O195:O258" si="20">LEN($K195)</f>
        <v>3</v>
      </c>
      <c r="P195" s="15" t="str">
        <f t="shared" ref="P195:P258" si="21">IF(O195="1",$K195,IF(O195=2,LEFT($K195,2),LEFT($K195,2)))</f>
        <v>2,</v>
      </c>
      <c r="Q195" s="15" t="str">
        <f t="shared" ref="Q195:Q258" si="22">IF(O195&lt;=2,0,MID($K195,3,3))</f>
        <v>5</v>
      </c>
      <c r="R195" s="16">
        <f t="shared" ref="R195:R258" si="23">+(P195*60)+Q195</f>
        <v>125</v>
      </c>
      <c r="S195" s="16">
        <f t="shared" ref="S195:S258" si="24">+R195/60</f>
        <v>2.0833333333333335</v>
      </c>
    </row>
    <row r="196" spans="1:19">
      <c r="A196" t="s">
        <v>104</v>
      </c>
      <c r="B196" t="s">
        <v>105</v>
      </c>
      <c r="C196" s="49">
        <v>45383</v>
      </c>
      <c r="D196" s="1">
        <v>2024</v>
      </c>
      <c r="E196" s="1" t="str">
        <f t="shared" si="19"/>
        <v>abril</v>
      </c>
      <c r="F196" t="s">
        <v>125</v>
      </c>
      <c r="G196" t="s">
        <v>121</v>
      </c>
      <c r="H196" t="s">
        <v>98</v>
      </c>
      <c r="I196" s="2">
        <v>1</v>
      </c>
      <c r="J196" s="2">
        <v>322</v>
      </c>
      <c r="K196" s="2">
        <v>1.35</v>
      </c>
      <c r="L196" t="s">
        <v>138</v>
      </c>
      <c r="M196" t="s">
        <v>139</v>
      </c>
      <c r="N196" t="s">
        <v>494</v>
      </c>
      <c r="O196" s="14">
        <f t="shared" si="20"/>
        <v>4</v>
      </c>
      <c r="P196" s="15" t="str">
        <f t="shared" si="21"/>
        <v>1,</v>
      </c>
      <c r="Q196" s="15" t="str">
        <f t="shared" si="22"/>
        <v>35</v>
      </c>
      <c r="R196" s="16">
        <f t="shared" si="23"/>
        <v>95</v>
      </c>
      <c r="S196" s="16">
        <f t="shared" si="24"/>
        <v>1.5833333333333333</v>
      </c>
    </row>
    <row r="197" spans="1:19">
      <c r="A197" t="s">
        <v>104</v>
      </c>
      <c r="B197" t="s">
        <v>105</v>
      </c>
      <c r="C197" s="49">
        <v>45383</v>
      </c>
      <c r="D197" s="1">
        <v>2024</v>
      </c>
      <c r="E197" s="1" t="str">
        <f t="shared" si="19"/>
        <v>abril</v>
      </c>
      <c r="F197" t="s">
        <v>125</v>
      </c>
      <c r="G197" t="s">
        <v>121</v>
      </c>
      <c r="H197" t="s">
        <v>98</v>
      </c>
      <c r="I197" s="2">
        <v>4</v>
      </c>
      <c r="J197" s="2">
        <v>1604</v>
      </c>
      <c r="K197" s="2">
        <v>5.2</v>
      </c>
      <c r="L197" t="s">
        <v>114</v>
      </c>
      <c r="M197" t="s">
        <v>115</v>
      </c>
      <c r="N197" t="s">
        <v>530</v>
      </c>
      <c r="O197" s="14">
        <f t="shared" si="20"/>
        <v>3</v>
      </c>
      <c r="P197" s="15" t="str">
        <f t="shared" si="21"/>
        <v>5,</v>
      </c>
      <c r="Q197" s="15" t="str">
        <f t="shared" si="22"/>
        <v>2</v>
      </c>
      <c r="R197" s="16">
        <f t="shared" si="23"/>
        <v>302</v>
      </c>
      <c r="S197" s="16">
        <f t="shared" si="24"/>
        <v>5.0333333333333332</v>
      </c>
    </row>
    <row r="198" spans="1:19">
      <c r="A198" t="s">
        <v>104</v>
      </c>
      <c r="B198" t="s">
        <v>105</v>
      </c>
      <c r="C198" s="49">
        <v>45383</v>
      </c>
      <c r="D198" s="1">
        <v>2024</v>
      </c>
      <c r="E198" s="1" t="str">
        <f t="shared" si="19"/>
        <v>abril</v>
      </c>
      <c r="F198" t="s">
        <v>125</v>
      </c>
      <c r="G198" t="s">
        <v>121</v>
      </c>
      <c r="H198" t="s">
        <v>98</v>
      </c>
      <c r="I198" s="2">
        <v>2</v>
      </c>
      <c r="J198" s="2">
        <v>1136</v>
      </c>
      <c r="K198" s="2">
        <v>3.05</v>
      </c>
      <c r="L198" t="s">
        <v>128</v>
      </c>
      <c r="M198" t="s">
        <v>129</v>
      </c>
      <c r="N198" t="s">
        <v>506</v>
      </c>
      <c r="O198" s="14">
        <f t="shared" si="20"/>
        <v>4</v>
      </c>
      <c r="P198" s="15" t="str">
        <f t="shared" si="21"/>
        <v>3,</v>
      </c>
      <c r="Q198" s="15" t="str">
        <f t="shared" si="22"/>
        <v>05</v>
      </c>
      <c r="R198" s="16">
        <f t="shared" si="23"/>
        <v>185</v>
      </c>
      <c r="S198" s="16">
        <f t="shared" si="24"/>
        <v>3.0833333333333335</v>
      </c>
    </row>
    <row r="199" spans="1:19">
      <c r="A199" t="s">
        <v>104</v>
      </c>
      <c r="B199" t="s">
        <v>105</v>
      </c>
      <c r="C199" s="49">
        <v>45383</v>
      </c>
      <c r="D199" s="1">
        <v>2024</v>
      </c>
      <c r="E199" s="1" t="str">
        <f t="shared" si="19"/>
        <v>abril</v>
      </c>
      <c r="F199" t="s">
        <v>112</v>
      </c>
      <c r="G199" t="s">
        <v>113</v>
      </c>
      <c r="H199" t="s">
        <v>98</v>
      </c>
      <c r="I199" s="2">
        <v>1</v>
      </c>
      <c r="J199" s="2">
        <v>459</v>
      </c>
      <c r="K199" s="2">
        <v>2</v>
      </c>
      <c r="L199" t="s">
        <v>140</v>
      </c>
      <c r="M199" t="s">
        <v>141</v>
      </c>
      <c r="N199" t="s">
        <v>508</v>
      </c>
      <c r="O199" s="14">
        <f t="shared" si="20"/>
        <v>1</v>
      </c>
      <c r="P199" s="15" t="str">
        <f t="shared" si="21"/>
        <v>2</v>
      </c>
      <c r="Q199" s="15">
        <f t="shared" si="22"/>
        <v>0</v>
      </c>
      <c r="R199" s="16">
        <f t="shared" si="23"/>
        <v>120</v>
      </c>
      <c r="S199" s="16">
        <f t="shared" si="24"/>
        <v>2</v>
      </c>
    </row>
    <row r="200" spans="1:19">
      <c r="A200" t="s">
        <v>104</v>
      </c>
      <c r="B200" t="s">
        <v>105</v>
      </c>
      <c r="C200" s="49">
        <v>45383</v>
      </c>
      <c r="D200" s="1">
        <v>2024</v>
      </c>
      <c r="E200" s="1" t="str">
        <f t="shared" si="19"/>
        <v>abril</v>
      </c>
      <c r="F200" t="s">
        <v>112</v>
      </c>
      <c r="G200" t="s">
        <v>113</v>
      </c>
      <c r="H200" t="s">
        <v>98</v>
      </c>
      <c r="I200" s="2">
        <v>1</v>
      </c>
      <c r="J200" s="2">
        <v>630</v>
      </c>
      <c r="K200" s="2">
        <v>1.25</v>
      </c>
      <c r="L200" t="s">
        <v>138</v>
      </c>
      <c r="M200" t="s">
        <v>139</v>
      </c>
      <c r="N200" t="s">
        <v>494</v>
      </c>
      <c r="O200" s="14">
        <f t="shared" si="20"/>
        <v>4</v>
      </c>
      <c r="P200" s="15" t="str">
        <f t="shared" si="21"/>
        <v>1,</v>
      </c>
      <c r="Q200" s="15" t="str">
        <f t="shared" si="22"/>
        <v>25</v>
      </c>
      <c r="R200" s="16">
        <f t="shared" si="23"/>
        <v>85</v>
      </c>
      <c r="S200" s="16">
        <f t="shared" si="24"/>
        <v>1.4166666666666667</v>
      </c>
    </row>
    <row r="201" spans="1:19">
      <c r="A201" t="s">
        <v>104</v>
      </c>
      <c r="B201" t="s">
        <v>105</v>
      </c>
      <c r="C201" s="49">
        <v>45383</v>
      </c>
      <c r="D201" s="1">
        <v>2024</v>
      </c>
      <c r="E201" s="1" t="str">
        <f t="shared" si="19"/>
        <v>abril</v>
      </c>
      <c r="F201" t="s">
        <v>112</v>
      </c>
      <c r="G201" t="s">
        <v>113</v>
      </c>
      <c r="H201" t="s">
        <v>98</v>
      </c>
      <c r="I201" s="2">
        <v>1</v>
      </c>
      <c r="J201" s="2">
        <v>384</v>
      </c>
      <c r="K201" s="2">
        <v>1.1000000000000001</v>
      </c>
      <c r="L201" t="s">
        <v>109</v>
      </c>
      <c r="M201" t="s">
        <v>530</v>
      </c>
      <c r="N201" t="s">
        <v>530</v>
      </c>
      <c r="O201" s="14">
        <f t="shared" si="20"/>
        <v>3</v>
      </c>
      <c r="P201" s="15" t="str">
        <f t="shared" si="21"/>
        <v>1,</v>
      </c>
      <c r="Q201" s="15" t="str">
        <f t="shared" si="22"/>
        <v>1</v>
      </c>
      <c r="R201" s="16">
        <f t="shared" si="23"/>
        <v>61</v>
      </c>
      <c r="S201" s="16">
        <f t="shared" si="24"/>
        <v>1.0166666666666666</v>
      </c>
    </row>
    <row r="202" spans="1:19">
      <c r="A202" t="s">
        <v>104</v>
      </c>
      <c r="B202" t="s">
        <v>105</v>
      </c>
      <c r="C202" s="49">
        <v>45383</v>
      </c>
      <c r="D202" s="1">
        <v>2024</v>
      </c>
      <c r="E202" s="1" t="str">
        <f t="shared" si="19"/>
        <v>abril</v>
      </c>
      <c r="F202" t="s">
        <v>112</v>
      </c>
      <c r="G202" t="s">
        <v>113</v>
      </c>
      <c r="H202" t="s">
        <v>98</v>
      </c>
      <c r="I202" s="2">
        <v>2</v>
      </c>
      <c r="J202" s="2">
        <v>677</v>
      </c>
      <c r="K202" s="2">
        <v>2.1</v>
      </c>
      <c r="L202" t="s">
        <v>114</v>
      </c>
      <c r="M202" t="s">
        <v>115</v>
      </c>
      <c r="N202" t="s">
        <v>530</v>
      </c>
      <c r="O202" s="14">
        <f t="shared" si="20"/>
        <v>3</v>
      </c>
      <c r="P202" s="15" t="str">
        <f t="shared" si="21"/>
        <v>2,</v>
      </c>
      <c r="Q202" s="15" t="str">
        <f t="shared" si="22"/>
        <v>1</v>
      </c>
      <c r="R202" s="16">
        <f t="shared" si="23"/>
        <v>121</v>
      </c>
      <c r="S202" s="16">
        <f t="shared" si="24"/>
        <v>2.0166666666666666</v>
      </c>
    </row>
    <row r="203" spans="1:19">
      <c r="A203" t="s">
        <v>104</v>
      </c>
      <c r="B203" t="s">
        <v>105</v>
      </c>
      <c r="C203" s="49">
        <v>45383</v>
      </c>
      <c r="D203" s="1">
        <v>2024</v>
      </c>
      <c r="E203" s="1" t="str">
        <f t="shared" si="19"/>
        <v>abril</v>
      </c>
      <c r="F203" t="s">
        <v>112</v>
      </c>
      <c r="G203" t="s">
        <v>113</v>
      </c>
      <c r="H203" t="s">
        <v>98</v>
      </c>
      <c r="I203" s="2">
        <v>1</v>
      </c>
      <c r="J203" s="2">
        <v>493</v>
      </c>
      <c r="K203" s="2">
        <v>0.55000000000000004</v>
      </c>
      <c r="L203" t="s">
        <v>25</v>
      </c>
      <c r="M203" t="s">
        <v>26</v>
      </c>
      <c r="N203" t="s">
        <v>501</v>
      </c>
      <c r="O203" s="14">
        <f t="shared" si="20"/>
        <v>4</v>
      </c>
      <c r="P203" s="15" t="str">
        <f t="shared" si="21"/>
        <v>0,</v>
      </c>
      <c r="Q203" s="15" t="str">
        <f t="shared" si="22"/>
        <v>55</v>
      </c>
      <c r="R203" s="16">
        <f t="shared" si="23"/>
        <v>55</v>
      </c>
      <c r="S203" s="16">
        <f t="shared" si="24"/>
        <v>0.91666666666666663</v>
      </c>
    </row>
    <row r="204" spans="1:19">
      <c r="A204" t="s">
        <v>104</v>
      </c>
      <c r="B204" t="s">
        <v>105</v>
      </c>
      <c r="C204" s="49">
        <v>45383</v>
      </c>
      <c r="D204" s="1">
        <v>2024</v>
      </c>
      <c r="E204" s="1" t="str">
        <f t="shared" si="19"/>
        <v>abril</v>
      </c>
      <c r="F204" t="s">
        <v>112</v>
      </c>
      <c r="G204" t="s">
        <v>113</v>
      </c>
      <c r="H204" t="s">
        <v>98</v>
      </c>
      <c r="I204" s="2">
        <v>1</v>
      </c>
      <c r="J204" s="2">
        <v>649</v>
      </c>
      <c r="K204" s="2">
        <v>2</v>
      </c>
      <c r="L204" t="s">
        <v>116</v>
      </c>
      <c r="M204" t="s">
        <v>117</v>
      </c>
      <c r="N204" t="s">
        <v>556</v>
      </c>
      <c r="O204" s="14">
        <f t="shared" si="20"/>
        <v>1</v>
      </c>
      <c r="P204" s="15" t="str">
        <f t="shared" si="21"/>
        <v>2</v>
      </c>
      <c r="Q204" s="15">
        <f t="shared" si="22"/>
        <v>0</v>
      </c>
      <c r="R204" s="16">
        <f t="shared" si="23"/>
        <v>120</v>
      </c>
      <c r="S204" s="16">
        <f t="shared" si="24"/>
        <v>2</v>
      </c>
    </row>
    <row r="205" spans="1:19">
      <c r="A205" t="s">
        <v>104</v>
      </c>
      <c r="B205" t="s">
        <v>105</v>
      </c>
      <c r="C205" s="49">
        <v>45383</v>
      </c>
      <c r="D205" s="1">
        <v>2024</v>
      </c>
      <c r="E205" s="1" t="str">
        <f t="shared" si="19"/>
        <v>abril</v>
      </c>
      <c r="F205" t="s">
        <v>112</v>
      </c>
      <c r="G205" t="s">
        <v>113</v>
      </c>
      <c r="H205" t="s">
        <v>98</v>
      </c>
      <c r="I205" s="2">
        <v>3</v>
      </c>
      <c r="J205" s="2">
        <v>1637</v>
      </c>
      <c r="K205" s="2">
        <v>8.0500000000000007</v>
      </c>
      <c r="L205" t="s">
        <v>118</v>
      </c>
      <c r="M205" t="s">
        <v>119</v>
      </c>
      <c r="N205" t="s">
        <v>485</v>
      </c>
      <c r="O205" s="14">
        <f t="shared" si="20"/>
        <v>4</v>
      </c>
      <c r="P205" s="15" t="str">
        <f t="shared" si="21"/>
        <v>8,</v>
      </c>
      <c r="Q205" s="15" t="str">
        <f t="shared" si="22"/>
        <v>05</v>
      </c>
      <c r="R205" s="16">
        <f t="shared" si="23"/>
        <v>485</v>
      </c>
      <c r="S205" s="16">
        <f t="shared" si="24"/>
        <v>8.0833333333333339</v>
      </c>
    </row>
    <row r="206" spans="1:19">
      <c r="A206" t="s">
        <v>104</v>
      </c>
      <c r="B206" t="s">
        <v>105</v>
      </c>
      <c r="C206" s="49">
        <v>45383</v>
      </c>
      <c r="D206" s="1">
        <v>2024</v>
      </c>
      <c r="E206" s="1" t="str">
        <f t="shared" si="19"/>
        <v>abril</v>
      </c>
      <c r="F206" t="s">
        <v>112</v>
      </c>
      <c r="G206" t="s">
        <v>113</v>
      </c>
      <c r="H206" t="s">
        <v>98</v>
      </c>
      <c r="I206" s="2">
        <v>1</v>
      </c>
      <c r="J206" s="2">
        <v>67</v>
      </c>
      <c r="K206" s="2">
        <v>2</v>
      </c>
      <c r="L206" t="s">
        <v>131</v>
      </c>
      <c r="M206" t="s">
        <v>572</v>
      </c>
      <c r="N206" t="s">
        <v>606</v>
      </c>
      <c r="O206" s="14">
        <f t="shared" si="20"/>
        <v>1</v>
      </c>
      <c r="P206" s="15" t="str">
        <f t="shared" si="21"/>
        <v>2</v>
      </c>
      <c r="Q206" s="15">
        <f t="shared" si="22"/>
        <v>0</v>
      </c>
      <c r="R206" s="16">
        <f t="shared" si="23"/>
        <v>120</v>
      </c>
      <c r="S206" s="16">
        <f t="shared" si="24"/>
        <v>2</v>
      </c>
    </row>
    <row r="207" spans="1:19">
      <c r="A207" t="s">
        <v>104</v>
      </c>
      <c r="B207" t="s">
        <v>105</v>
      </c>
      <c r="C207" s="49">
        <v>45383</v>
      </c>
      <c r="D207" s="1">
        <v>2024</v>
      </c>
      <c r="E207" s="1" t="str">
        <f t="shared" si="19"/>
        <v>abril</v>
      </c>
      <c r="F207" t="s">
        <v>112</v>
      </c>
      <c r="G207" t="s">
        <v>113</v>
      </c>
      <c r="H207" t="s">
        <v>98</v>
      </c>
      <c r="I207" s="2">
        <v>2</v>
      </c>
      <c r="J207" s="2">
        <v>871</v>
      </c>
      <c r="K207" s="2">
        <v>3.5</v>
      </c>
      <c r="L207" t="s">
        <v>111</v>
      </c>
      <c r="M207" t="s">
        <v>587</v>
      </c>
      <c r="N207" t="s">
        <v>506</v>
      </c>
      <c r="O207" s="14">
        <f t="shared" si="20"/>
        <v>3</v>
      </c>
      <c r="P207" s="15" t="str">
        <f t="shared" si="21"/>
        <v>3,</v>
      </c>
      <c r="Q207" s="15" t="str">
        <f t="shared" si="22"/>
        <v>5</v>
      </c>
      <c r="R207" s="16">
        <f t="shared" si="23"/>
        <v>185</v>
      </c>
      <c r="S207" s="16">
        <f t="shared" si="24"/>
        <v>3.0833333333333335</v>
      </c>
    </row>
    <row r="208" spans="1:19">
      <c r="A208" t="s">
        <v>104</v>
      </c>
      <c r="B208" t="s">
        <v>105</v>
      </c>
      <c r="C208" s="49">
        <v>45413</v>
      </c>
      <c r="D208" s="1">
        <v>2024</v>
      </c>
      <c r="E208" s="1" t="str">
        <f t="shared" si="19"/>
        <v>mayo</v>
      </c>
      <c r="F208" t="s">
        <v>125</v>
      </c>
      <c r="G208" t="s">
        <v>121</v>
      </c>
      <c r="H208" t="s">
        <v>98</v>
      </c>
      <c r="I208" s="2">
        <v>18</v>
      </c>
      <c r="J208" s="2">
        <v>3243</v>
      </c>
      <c r="K208" s="2">
        <v>16</v>
      </c>
      <c r="L208" t="s">
        <v>108</v>
      </c>
      <c r="M208" t="s">
        <v>591</v>
      </c>
      <c r="N208" t="s">
        <v>489</v>
      </c>
      <c r="O208" s="14">
        <f t="shared" si="20"/>
        <v>2</v>
      </c>
      <c r="P208" s="15" t="str">
        <f t="shared" si="21"/>
        <v>16</v>
      </c>
      <c r="Q208" s="15">
        <f t="shared" si="22"/>
        <v>0</v>
      </c>
      <c r="R208" s="16">
        <f t="shared" si="23"/>
        <v>960</v>
      </c>
      <c r="S208" s="16">
        <f t="shared" si="24"/>
        <v>16</v>
      </c>
    </row>
    <row r="209" spans="1:19">
      <c r="A209" t="s">
        <v>104</v>
      </c>
      <c r="B209" t="s">
        <v>105</v>
      </c>
      <c r="C209" s="49">
        <v>45413</v>
      </c>
      <c r="D209" s="1">
        <v>2024</v>
      </c>
      <c r="E209" s="1" t="str">
        <f t="shared" si="19"/>
        <v>mayo</v>
      </c>
      <c r="F209" t="s">
        <v>125</v>
      </c>
      <c r="G209" t="s">
        <v>121</v>
      </c>
      <c r="H209" t="s">
        <v>98</v>
      </c>
      <c r="I209" s="2">
        <v>1</v>
      </c>
      <c r="J209" s="2">
        <v>194</v>
      </c>
      <c r="K209" s="2">
        <v>1.1000000000000001</v>
      </c>
      <c r="L209" t="s">
        <v>142</v>
      </c>
      <c r="M209" t="s">
        <v>143</v>
      </c>
      <c r="N209" t="s">
        <v>509</v>
      </c>
      <c r="O209" s="14">
        <f t="shared" si="20"/>
        <v>3</v>
      </c>
      <c r="P209" s="15" t="str">
        <f t="shared" si="21"/>
        <v>1,</v>
      </c>
      <c r="Q209" s="15" t="str">
        <f t="shared" si="22"/>
        <v>1</v>
      </c>
      <c r="R209" s="16">
        <f t="shared" si="23"/>
        <v>61</v>
      </c>
      <c r="S209" s="16">
        <f t="shared" si="24"/>
        <v>1.0166666666666666</v>
      </c>
    </row>
    <row r="210" spans="1:19">
      <c r="A210" t="s">
        <v>104</v>
      </c>
      <c r="B210" t="s">
        <v>105</v>
      </c>
      <c r="C210" s="49">
        <v>45413</v>
      </c>
      <c r="D210" s="1">
        <v>2024</v>
      </c>
      <c r="E210" s="1" t="str">
        <f t="shared" si="19"/>
        <v>mayo</v>
      </c>
      <c r="F210" t="s">
        <v>125</v>
      </c>
      <c r="G210" t="s">
        <v>121</v>
      </c>
      <c r="H210" t="s">
        <v>98</v>
      </c>
      <c r="I210" s="2">
        <v>3</v>
      </c>
      <c r="J210" s="2">
        <v>1437</v>
      </c>
      <c r="K210" s="2">
        <v>3.45</v>
      </c>
      <c r="L210" t="s">
        <v>99</v>
      </c>
      <c r="M210" t="s">
        <v>553</v>
      </c>
      <c r="N210" t="s">
        <v>497</v>
      </c>
      <c r="O210" s="14">
        <f t="shared" si="20"/>
        <v>4</v>
      </c>
      <c r="P210" s="15" t="str">
        <f t="shared" si="21"/>
        <v>3,</v>
      </c>
      <c r="Q210" s="15" t="str">
        <f t="shared" si="22"/>
        <v>45</v>
      </c>
      <c r="R210" s="16">
        <f t="shared" si="23"/>
        <v>225</v>
      </c>
      <c r="S210" s="16">
        <f t="shared" si="24"/>
        <v>3.75</v>
      </c>
    </row>
    <row r="211" spans="1:19">
      <c r="A211" t="s">
        <v>104</v>
      </c>
      <c r="B211" t="s">
        <v>105</v>
      </c>
      <c r="C211" s="49">
        <v>45413</v>
      </c>
      <c r="D211" s="1">
        <v>2024</v>
      </c>
      <c r="E211" s="1" t="str">
        <f t="shared" si="19"/>
        <v>mayo</v>
      </c>
      <c r="F211" t="s">
        <v>125</v>
      </c>
      <c r="G211" t="s">
        <v>121</v>
      </c>
      <c r="H211" t="s">
        <v>98</v>
      </c>
      <c r="I211" s="2">
        <v>1</v>
      </c>
      <c r="J211" s="2">
        <v>338</v>
      </c>
      <c r="K211" s="2">
        <v>1.25</v>
      </c>
      <c r="L211" t="s">
        <v>137</v>
      </c>
      <c r="M211" t="s">
        <v>561</v>
      </c>
      <c r="N211" t="s">
        <v>497</v>
      </c>
      <c r="O211" s="14">
        <f t="shared" si="20"/>
        <v>4</v>
      </c>
      <c r="P211" s="15" t="str">
        <f t="shared" si="21"/>
        <v>1,</v>
      </c>
      <c r="Q211" s="15" t="str">
        <f t="shared" si="22"/>
        <v>25</v>
      </c>
      <c r="R211" s="16">
        <f t="shared" si="23"/>
        <v>85</v>
      </c>
      <c r="S211" s="16">
        <f t="shared" si="24"/>
        <v>1.4166666666666667</v>
      </c>
    </row>
    <row r="212" spans="1:19">
      <c r="A212" t="s">
        <v>104</v>
      </c>
      <c r="B212" t="s">
        <v>105</v>
      </c>
      <c r="C212" s="49">
        <v>45413</v>
      </c>
      <c r="D212" s="1">
        <v>2024</v>
      </c>
      <c r="E212" s="1" t="str">
        <f t="shared" si="19"/>
        <v>mayo</v>
      </c>
      <c r="F212" t="s">
        <v>125</v>
      </c>
      <c r="G212" t="s">
        <v>121</v>
      </c>
      <c r="H212" t="s">
        <v>98</v>
      </c>
      <c r="I212" s="2">
        <v>1</v>
      </c>
      <c r="J212" s="2">
        <v>122</v>
      </c>
      <c r="K212" s="2">
        <v>0.4</v>
      </c>
      <c r="L212" t="s">
        <v>144</v>
      </c>
      <c r="M212" t="s">
        <v>145</v>
      </c>
      <c r="N212" t="s">
        <v>510</v>
      </c>
      <c r="O212" s="14">
        <f t="shared" si="20"/>
        <v>3</v>
      </c>
      <c r="P212" s="15" t="str">
        <f t="shared" si="21"/>
        <v>0,</v>
      </c>
      <c r="Q212" s="15" t="str">
        <f t="shared" si="22"/>
        <v>4</v>
      </c>
      <c r="R212" s="16">
        <f t="shared" si="23"/>
        <v>4</v>
      </c>
      <c r="S212" s="16">
        <f t="shared" si="24"/>
        <v>6.6666666666666666E-2</v>
      </c>
    </row>
    <row r="213" spans="1:19">
      <c r="A213" t="s">
        <v>104</v>
      </c>
      <c r="B213" t="s">
        <v>105</v>
      </c>
      <c r="C213" s="49">
        <v>45413</v>
      </c>
      <c r="D213" s="1">
        <v>2024</v>
      </c>
      <c r="E213" s="1" t="str">
        <f t="shared" si="19"/>
        <v>mayo</v>
      </c>
      <c r="F213" t="s">
        <v>125</v>
      </c>
      <c r="G213" t="s">
        <v>121</v>
      </c>
      <c r="H213" t="s">
        <v>98</v>
      </c>
      <c r="I213" s="2">
        <v>1</v>
      </c>
      <c r="J213" s="2">
        <v>423</v>
      </c>
      <c r="K213" s="2">
        <v>0.55000000000000004</v>
      </c>
      <c r="L213" t="s">
        <v>35</v>
      </c>
      <c r="M213" t="s">
        <v>36</v>
      </c>
      <c r="N213" t="s">
        <v>502</v>
      </c>
      <c r="O213" s="14">
        <f t="shared" si="20"/>
        <v>4</v>
      </c>
      <c r="P213" s="15" t="str">
        <f t="shared" si="21"/>
        <v>0,</v>
      </c>
      <c r="Q213" s="15" t="str">
        <f t="shared" si="22"/>
        <v>55</v>
      </c>
      <c r="R213" s="16">
        <f t="shared" si="23"/>
        <v>55</v>
      </c>
      <c r="S213" s="16">
        <f t="shared" si="24"/>
        <v>0.91666666666666663</v>
      </c>
    </row>
    <row r="214" spans="1:19">
      <c r="A214" t="s">
        <v>104</v>
      </c>
      <c r="B214" t="s">
        <v>105</v>
      </c>
      <c r="C214" s="49">
        <v>45413</v>
      </c>
      <c r="D214" s="1">
        <v>2024</v>
      </c>
      <c r="E214" s="1" t="str">
        <f t="shared" si="19"/>
        <v>mayo</v>
      </c>
      <c r="F214" t="s">
        <v>125</v>
      </c>
      <c r="G214" t="s">
        <v>121</v>
      </c>
      <c r="H214" t="s">
        <v>98</v>
      </c>
      <c r="I214" s="2">
        <v>4</v>
      </c>
      <c r="J214" s="2">
        <v>2481</v>
      </c>
      <c r="K214" s="2">
        <v>7.4</v>
      </c>
      <c r="L214" t="s">
        <v>109</v>
      </c>
      <c r="M214" t="s">
        <v>530</v>
      </c>
      <c r="N214" t="s">
        <v>530</v>
      </c>
      <c r="O214" s="14">
        <f t="shared" si="20"/>
        <v>3</v>
      </c>
      <c r="P214" s="15" t="str">
        <f t="shared" si="21"/>
        <v>7,</v>
      </c>
      <c r="Q214" s="15" t="str">
        <f t="shared" si="22"/>
        <v>4</v>
      </c>
      <c r="R214" s="16">
        <f t="shared" si="23"/>
        <v>424</v>
      </c>
      <c r="S214" s="16">
        <f t="shared" si="24"/>
        <v>7.0666666666666664</v>
      </c>
    </row>
    <row r="215" spans="1:19">
      <c r="A215" t="s">
        <v>104</v>
      </c>
      <c r="B215" t="s">
        <v>105</v>
      </c>
      <c r="C215" s="49">
        <v>45413</v>
      </c>
      <c r="D215" s="1">
        <v>2024</v>
      </c>
      <c r="E215" s="1" t="str">
        <f t="shared" si="19"/>
        <v>mayo</v>
      </c>
      <c r="F215" t="s">
        <v>125</v>
      </c>
      <c r="G215" t="s">
        <v>121</v>
      </c>
      <c r="H215" t="s">
        <v>98</v>
      </c>
      <c r="I215" s="2">
        <v>8</v>
      </c>
      <c r="J215" s="2">
        <v>3444</v>
      </c>
      <c r="K215" s="2">
        <v>10.1</v>
      </c>
      <c r="L215" t="s">
        <v>114</v>
      </c>
      <c r="M215" t="s">
        <v>115</v>
      </c>
      <c r="N215" t="s">
        <v>530</v>
      </c>
      <c r="O215" s="14">
        <f t="shared" si="20"/>
        <v>4</v>
      </c>
      <c r="P215" s="15" t="str">
        <f t="shared" si="21"/>
        <v>10</v>
      </c>
      <c r="Q215" s="15" t="str">
        <f t="shared" si="22"/>
        <v>,1</v>
      </c>
      <c r="R215" s="16">
        <f t="shared" si="23"/>
        <v>600.1</v>
      </c>
      <c r="S215" s="16">
        <f t="shared" si="24"/>
        <v>10.001666666666667</v>
      </c>
    </row>
    <row r="216" spans="1:19">
      <c r="A216" t="s">
        <v>104</v>
      </c>
      <c r="B216" t="s">
        <v>105</v>
      </c>
      <c r="C216" s="49">
        <v>45413</v>
      </c>
      <c r="D216" s="1">
        <v>2024</v>
      </c>
      <c r="E216" s="1" t="str">
        <f t="shared" si="19"/>
        <v>mayo</v>
      </c>
      <c r="F216" t="s">
        <v>125</v>
      </c>
      <c r="G216" t="s">
        <v>121</v>
      </c>
      <c r="H216" t="s">
        <v>98</v>
      </c>
      <c r="I216" s="2">
        <v>3</v>
      </c>
      <c r="J216" s="2">
        <v>1366</v>
      </c>
      <c r="K216" s="2">
        <v>4.25</v>
      </c>
      <c r="L216" t="s">
        <v>128</v>
      </c>
      <c r="M216" t="s">
        <v>129</v>
      </c>
      <c r="N216" t="s">
        <v>506</v>
      </c>
      <c r="O216" s="14">
        <f t="shared" si="20"/>
        <v>4</v>
      </c>
      <c r="P216" s="15" t="str">
        <f t="shared" si="21"/>
        <v>4,</v>
      </c>
      <c r="Q216" s="15" t="str">
        <f t="shared" si="22"/>
        <v>25</v>
      </c>
      <c r="R216" s="16">
        <f t="shared" si="23"/>
        <v>265</v>
      </c>
      <c r="S216" s="16">
        <f t="shared" si="24"/>
        <v>4.416666666666667</v>
      </c>
    </row>
    <row r="217" spans="1:19">
      <c r="A217" t="s">
        <v>104</v>
      </c>
      <c r="B217" t="s">
        <v>105</v>
      </c>
      <c r="C217" s="49">
        <v>45413</v>
      </c>
      <c r="D217" s="1">
        <v>2024</v>
      </c>
      <c r="E217" s="1" t="str">
        <f t="shared" si="19"/>
        <v>mayo</v>
      </c>
      <c r="F217" t="s">
        <v>106</v>
      </c>
      <c r="G217" t="s">
        <v>107</v>
      </c>
      <c r="H217" t="s">
        <v>98</v>
      </c>
      <c r="I217" s="2">
        <v>5</v>
      </c>
      <c r="J217" s="2">
        <v>1779</v>
      </c>
      <c r="K217" s="2">
        <v>5.25</v>
      </c>
      <c r="L217" t="s">
        <v>108</v>
      </c>
      <c r="M217" t="s">
        <v>591</v>
      </c>
      <c r="N217" t="s">
        <v>489</v>
      </c>
      <c r="O217" s="14">
        <f t="shared" si="20"/>
        <v>4</v>
      </c>
      <c r="P217" s="15" t="str">
        <f t="shared" si="21"/>
        <v>5,</v>
      </c>
      <c r="Q217" s="15" t="str">
        <f t="shared" si="22"/>
        <v>25</v>
      </c>
      <c r="R217" s="16">
        <f t="shared" si="23"/>
        <v>325</v>
      </c>
      <c r="S217" s="16">
        <f t="shared" si="24"/>
        <v>5.416666666666667</v>
      </c>
    </row>
    <row r="218" spans="1:19">
      <c r="A218" t="s">
        <v>104</v>
      </c>
      <c r="B218" t="s">
        <v>105</v>
      </c>
      <c r="C218" s="49">
        <v>45413</v>
      </c>
      <c r="D218" s="1">
        <v>2024</v>
      </c>
      <c r="E218" s="1" t="str">
        <f t="shared" si="19"/>
        <v>mayo</v>
      </c>
      <c r="F218" t="s">
        <v>106</v>
      </c>
      <c r="G218" t="s">
        <v>107</v>
      </c>
      <c r="H218" t="s">
        <v>98</v>
      </c>
      <c r="I218" s="2">
        <v>1</v>
      </c>
      <c r="J218" s="2">
        <v>460</v>
      </c>
      <c r="K218" s="2">
        <v>0.45</v>
      </c>
      <c r="L218" t="s">
        <v>146</v>
      </c>
      <c r="M218" t="s">
        <v>147</v>
      </c>
      <c r="N218" t="s">
        <v>509</v>
      </c>
      <c r="O218" s="14">
        <f t="shared" si="20"/>
        <v>4</v>
      </c>
      <c r="P218" s="15" t="str">
        <f t="shared" si="21"/>
        <v>0,</v>
      </c>
      <c r="Q218" s="15" t="str">
        <f t="shared" si="22"/>
        <v>45</v>
      </c>
      <c r="R218" s="16">
        <f t="shared" si="23"/>
        <v>45</v>
      </c>
      <c r="S218" s="16">
        <f t="shared" si="24"/>
        <v>0.75</v>
      </c>
    </row>
    <row r="219" spans="1:19">
      <c r="A219" t="s">
        <v>104</v>
      </c>
      <c r="B219" t="s">
        <v>105</v>
      </c>
      <c r="C219" s="49">
        <v>45413</v>
      </c>
      <c r="D219" s="1">
        <v>2024</v>
      </c>
      <c r="E219" s="1" t="str">
        <f t="shared" si="19"/>
        <v>mayo</v>
      </c>
      <c r="F219" t="s">
        <v>112</v>
      </c>
      <c r="G219" t="s">
        <v>113</v>
      </c>
      <c r="H219" t="s">
        <v>98</v>
      </c>
      <c r="I219" s="2">
        <v>1</v>
      </c>
      <c r="J219" s="2">
        <v>699</v>
      </c>
      <c r="K219" s="2">
        <v>1.45</v>
      </c>
      <c r="L219" t="s">
        <v>39</v>
      </c>
      <c r="M219" t="s">
        <v>548</v>
      </c>
      <c r="N219" t="s">
        <v>548</v>
      </c>
      <c r="O219" s="14">
        <f t="shared" si="20"/>
        <v>4</v>
      </c>
      <c r="P219" s="15" t="str">
        <f t="shared" si="21"/>
        <v>1,</v>
      </c>
      <c r="Q219" s="15" t="str">
        <f t="shared" si="22"/>
        <v>45</v>
      </c>
      <c r="R219" s="16">
        <f t="shared" si="23"/>
        <v>105</v>
      </c>
      <c r="S219" s="16">
        <f t="shared" si="24"/>
        <v>1.75</v>
      </c>
    </row>
    <row r="220" spans="1:19">
      <c r="A220" t="s">
        <v>104</v>
      </c>
      <c r="B220" t="s">
        <v>105</v>
      </c>
      <c r="C220" s="49">
        <v>45413</v>
      </c>
      <c r="D220" s="1">
        <v>2024</v>
      </c>
      <c r="E220" s="1" t="str">
        <f t="shared" si="19"/>
        <v>mayo</v>
      </c>
      <c r="F220" t="s">
        <v>112</v>
      </c>
      <c r="G220" t="s">
        <v>113</v>
      </c>
      <c r="H220" t="s">
        <v>98</v>
      </c>
      <c r="I220" s="2">
        <v>9</v>
      </c>
      <c r="J220" s="2">
        <v>1848</v>
      </c>
      <c r="K220" s="2">
        <v>5.4</v>
      </c>
      <c r="L220" t="s">
        <v>108</v>
      </c>
      <c r="M220" t="s">
        <v>591</v>
      </c>
      <c r="N220" t="s">
        <v>489</v>
      </c>
      <c r="O220" s="14">
        <f t="shared" si="20"/>
        <v>3</v>
      </c>
      <c r="P220" s="15" t="str">
        <f t="shared" si="21"/>
        <v>5,</v>
      </c>
      <c r="Q220" s="15" t="str">
        <f t="shared" si="22"/>
        <v>4</v>
      </c>
      <c r="R220" s="16">
        <f t="shared" si="23"/>
        <v>304</v>
      </c>
      <c r="S220" s="16">
        <f t="shared" si="24"/>
        <v>5.0666666666666664</v>
      </c>
    </row>
    <row r="221" spans="1:19">
      <c r="A221" t="s">
        <v>104</v>
      </c>
      <c r="B221" t="s">
        <v>105</v>
      </c>
      <c r="C221" s="49">
        <v>45413</v>
      </c>
      <c r="D221" s="1">
        <v>2024</v>
      </c>
      <c r="E221" s="1" t="str">
        <f t="shared" si="19"/>
        <v>mayo</v>
      </c>
      <c r="F221" t="s">
        <v>112</v>
      </c>
      <c r="G221" t="s">
        <v>113</v>
      </c>
      <c r="H221" t="s">
        <v>98</v>
      </c>
      <c r="I221" s="2">
        <v>4</v>
      </c>
      <c r="J221" s="2">
        <v>1619</v>
      </c>
      <c r="K221" s="2">
        <v>4.2</v>
      </c>
      <c r="L221" t="s">
        <v>109</v>
      </c>
      <c r="M221" t="s">
        <v>530</v>
      </c>
      <c r="N221" t="s">
        <v>530</v>
      </c>
      <c r="O221" s="14">
        <f t="shared" si="20"/>
        <v>3</v>
      </c>
      <c r="P221" s="15" t="str">
        <f t="shared" si="21"/>
        <v>4,</v>
      </c>
      <c r="Q221" s="15" t="str">
        <f t="shared" si="22"/>
        <v>2</v>
      </c>
      <c r="R221" s="16">
        <f t="shared" si="23"/>
        <v>242</v>
      </c>
      <c r="S221" s="16">
        <f t="shared" si="24"/>
        <v>4.0333333333333332</v>
      </c>
    </row>
    <row r="222" spans="1:19">
      <c r="A222" t="s">
        <v>104</v>
      </c>
      <c r="B222" t="s">
        <v>105</v>
      </c>
      <c r="C222" s="49">
        <v>45413</v>
      </c>
      <c r="D222" s="1">
        <v>2024</v>
      </c>
      <c r="E222" s="1" t="str">
        <f t="shared" si="19"/>
        <v>mayo</v>
      </c>
      <c r="F222" t="s">
        <v>112</v>
      </c>
      <c r="G222" t="s">
        <v>113</v>
      </c>
      <c r="H222" t="s">
        <v>98</v>
      </c>
      <c r="I222" s="2">
        <v>12</v>
      </c>
      <c r="J222" s="2">
        <v>3536</v>
      </c>
      <c r="K222" s="2">
        <v>11.3</v>
      </c>
      <c r="L222" t="s">
        <v>114</v>
      </c>
      <c r="M222" t="s">
        <v>115</v>
      </c>
      <c r="N222" t="s">
        <v>530</v>
      </c>
      <c r="O222" s="14">
        <f t="shared" si="20"/>
        <v>4</v>
      </c>
      <c r="P222" s="15" t="str">
        <f t="shared" si="21"/>
        <v>11</v>
      </c>
      <c r="Q222" s="15" t="str">
        <f t="shared" si="22"/>
        <v>,3</v>
      </c>
      <c r="R222" s="16">
        <f t="shared" si="23"/>
        <v>660.3</v>
      </c>
      <c r="S222" s="16">
        <f t="shared" si="24"/>
        <v>11.004999999999999</v>
      </c>
    </row>
    <row r="223" spans="1:19">
      <c r="A223" t="s">
        <v>104</v>
      </c>
      <c r="B223" t="s">
        <v>105</v>
      </c>
      <c r="C223" s="49">
        <v>45413</v>
      </c>
      <c r="D223" s="1">
        <v>2024</v>
      </c>
      <c r="E223" s="1" t="str">
        <f t="shared" si="19"/>
        <v>mayo</v>
      </c>
      <c r="F223" t="s">
        <v>112</v>
      </c>
      <c r="G223" t="s">
        <v>113</v>
      </c>
      <c r="H223" t="s">
        <v>98</v>
      </c>
      <c r="I223" s="2">
        <v>1</v>
      </c>
      <c r="J223" s="2">
        <v>287</v>
      </c>
      <c r="K223" s="2">
        <v>0.35</v>
      </c>
      <c r="L223" t="s">
        <v>25</v>
      </c>
      <c r="M223" t="s">
        <v>26</v>
      </c>
      <c r="N223" t="s">
        <v>501</v>
      </c>
      <c r="O223" s="14">
        <f t="shared" si="20"/>
        <v>4</v>
      </c>
      <c r="P223" s="15" t="str">
        <f t="shared" si="21"/>
        <v>0,</v>
      </c>
      <c r="Q223" s="15" t="str">
        <f t="shared" si="22"/>
        <v>35</v>
      </c>
      <c r="R223" s="16">
        <f t="shared" si="23"/>
        <v>35</v>
      </c>
      <c r="S223" s="16">
        <f t="shared" si="24"/>
        <v>0.58333333333333337</v>
      </c>
    </row>
    <row r="224" spans="1:19">
      <c r="A224" t="s">
        <v>104</v>
      </c>
      <c r="B224" t="s">
        <v>105</v>
      </c>
      <c r="C224" s="49">
        <v>45413</v>
      </c>
      <c r="D224" s="1">
        <v>2024</v>
      </c>
      <c r="E224" s="1" t="str">
        <f t="shared" si="19"/>
        <v>mayo</v>
      </c>
      <c r="F224" t="s">
        <v>112</v>
      </c>
      <c r="G224" t="s">
        <v>113</v>
      </c>
      <c r="H224" t="s">
        <v>98</v>
      </c>
      <c r="I224" s="2">
        <v>1</v>
      </c>
      <c r="J224" s="2">
        <v>433</v>
      </c>
      <c r="K224" s="2">
        <v>2.4500000000000002</v>
      </c>
      <c r="L224" t="s">
        <v>116</v>
      </c>
      <c r="M224" t="s">
        <v>117</v>
      </c>
      <c r="N224" t="s">
        <v>556</v>
      </c>
      <c r="O224" s="14">
        <f t="shared" si="20"/>
        <v>4</v>
      </c>
      <c r="P224" s="15" t="str">
        <f t="shared" si="21"/>
        <v>2,</v>
      </c>
      <c r="Q224" s="15" t="str">
        <f t="shared" si="22"/>
        <v>45</v>
      </c>
      <c r="R224" s="16">
        <f t="shared" si="23"/>
        <v>165</v>
      </c>
      <c r="S224" s="16">
        <f t="shared" si="24"/>
        <v>2.75</v>
      </c>
    </row>
    <row r="225" spans="1:19">
      <c r="A225" t="s">
        <v>104</v>
      </c>
      <c r="B225" t="s">
        <v>105</v>
      </c>
      <c r="C225" s="49">
        <v>45413</v>
      </c>
      <c r="D225" s="1">
        <v>2024</v>
      </c>
      <c r="E225" s="1" t="str">
        <f t="shared" si="19"/>
        <v>mayo</v>
      </c>
      <c r="F225" t="s">
        <v>112</v>
      </c>
      <c r="G225" t="s">
        <v>113</v>
      </c>
      <c r="H225" t="s">
        <v>98</v>
      </c>
      <c r="I225" s="2">
        <v>1</v>
      </c>
      <c r="J225" s="2">
        <v>954</v>
      </c>
      <c r="K225" s="2">
        <v>0.2</v>
      </c>
      <c r="L225" t="s">
        <v>148</v>
      </c>
      <c r="M225" t="s">
        <v>149</v>
      </c>
      <c r="N225" t="s">
        <v>556</v>
      </c>
      <c r="O225" s="14">
        <f t="shared" si="20"/>
        <v>3</v>
      </c>
      <c r="P225" s="15" t="str">
        <f t="shared" si="21"/>
        <v>0,</v>
      </c>
      <c r="Q225" s="15" t="str">
        <f t="shared" si="22"/>
        <v>2</v>
      </c>
      <c r="R225" s="16">
        <f t="shared" si="23"/>
        <v>2</v>
      </c>
      <c r="S225" s="16">
        <f t="shared" si="24"/>
        <v>3.3333333333333333E-2</v>
      </c>
    </row>
    <row r="226" spans="1:19">
      <c r="A226" t="s">
        <v>104</v>
      </c>
      <c r="B226" t="s">
        <v>105</v>
      </c>
      <c r="C226" s="49">
        <v>45413</v>
      </c>
      <c r="D226" s="1">
        <v>2024</v>
      </c>
      <c r="E226" s="1" t="str">
        <f t="shared" si="19"/>
        <v>mayo</v>
      </c>
      <c r="F226" t="s">
        <v>112</v>
      </c>
      <c r="G226" t="s">
        <v>113</v>
      </c>
      <c r="H226" t="s">
        <v>98</v>
      </c>
      <c r="I226" s="2">
        <v>3</v>
      </c>
      <c r="J226" s="2">
        <v>699</v>
      </c>
      <c r="K226" s="2">
        <v>1.45</v>
      </c>
      <c r="L226" t="s">
        <v>118</v>
      </c>
      <c r="M226" t="s">
        <v>119</v>
      </c>
      <c r="N226" t="s">
        <v>485</v>
      </c>
      <c r="O226" s="14">
        <f t="shared" si="20"/>
        <v>4</v>
      </c>
      <c r="P226" s="15" t="str">
        <f t="shared" si="21"/>
        <v>1,</v>
      </c>
      <c r="Q226" s="15" t="str">
        <f t="shared" si="22"/>
        <v>45</v>
      </c>
      <c r="R226" s="16">
        <f t="shared" si="23"/>
        <v>105</v>
      </c>
      <c r="S226" s="16">
        <f t="shared" si="24"/>
        <v>1.75</v>
      </c>
    </row>
    <row r="227" spans="1:19">
      <c r="A227" t="s">
        <v>104</v>
      </c>
      <c r="B227" t="s">
        <v>105</v>
      </c>
      <c r="C227" s="49">
        <v>45413</v>
      </c>
      <c r="D227" s="1">
        <v>2024</v>
      </c>
      <c r="E227" s="1" t="str">
        <f t="shared" si="19"/>
        <v>mayo</v>
      </c>
      <c r="F227" t="s">
        <v>112</v>
      </c>
      <c r="G227" t="s">
        <v>113</v>
      </c>
      <c r="H227" t="s">
        <v>98</v>
      </c>
      <c r="I227" s="2">
        <v>1</v>
      </c>
      <c r="J227" s="2">
        <v>633</v>
      </c>
      <c r="K227" s="2">
        <v>1.25</v>
      </c>
      <c r="L227" t="s">
        <v>131</v>
      </c>
      <c r="M227" t="s">
        <v>572</v>
      </c>
      <c r="N227" t="s">
        <v>606</v>
      </c>
      <c r="O227" s="14">
        <f t="shared" si="20"/>
        <v>4</v>
      </c>
      <c r="P227" s="15" t="str">
        <f t="shared" si="21"/>
        <v>1,</v>
      </c>
      <c r="Q227" s="15" t="str">
        <f t="shared" si="22"/>
        <v>25</v>
      </c>
      <c r="R227" s="16">
        <f t="shared" si="23"/>
        <v>85</v>
      </c>
      <c r="S227" s="16">
        <f t="shared" si="24"/>
        <v>1.4166666666666667</v>
      </c>
    </row>
    <row r="228" spans="1:19">
      <c r="A228" t="s">
        <v>104</v>
      </c>
      <c r="B228" t="s">
        <v>105</v>
      </c>
      <c r="C228" s="49">
        <v>45413</v>
      </c>
      <c r="D228" s="1">
        <v>2024</v>
      </c>
      <c r="E228" s="1" t="str">
        <f t="shared" si="19"/>
        <v>mayo</v>
      </c>
      <c r="F228" t="s">
        <v>112</v>
      </c>
      <c r="G228" t="s">
        <v>113</v>
      </c>
      <c r="H228" t="s">
        <v>98</v>
      </c>
      <c r="I228" s="2">
        <v>1</v>
      </c>
      <c r="J228" s="2">
        <v>324</v>
      </c>
      <c r="K228" s="2">
        <v>1.3</v>
      </c>
      <c r="L228" t="s">
        <v>150</v>
      </c>
      <c r="M228" t="s">
        <v>601</v>
      </c>
      <c r="N228" t="s">
        <v>606</v>
      </c>
      <c r="O228" s="14">
        <f t="shared" si="20"/>
        <v>3</v>
      </c>
      <c r="P228" s="15" t="str">
        <f t="shared" si="21"/>
        <v>1,</v>
      </c>
      <c r="Q228" s="15" t="str">
        <f t="shared" si="22"/>
        <v>3</v>
      </c>
      <c r="R228" s="16">
        <f t="shared" si="23"/>
        <v>63</v>
      </c>
      <c r="S228" s="16">
        <f t="shared" si="24"/>
        <v>1.05</v>
      </c>
    </row>
    <row r="229" spans="1:19">
      <c r="A229" t="s">
        <v>104</v>
      </c>
      <c r="B229" t="s">
        <v>105</v>
      </c>
      <c r="C229" s="49">
        <v>45413</v>
      </c>
      <c r="D229" s="1">
        <v>2024</v>
      </c>
      <c r="E229" s="1" t="str">
        <f t="shared" si="19"/>
        <v>mayo</v>
      </c>
      <c r="F229" t="s">
        <v>112</v>
      </c>
      <c r="G229" t="s">
        <v>113</v>
      </c>
      <c r="H229" t="s">
        <v>98</v>
      </c>
      <c r="I229" s="2">
        <v>5</v>
      </c>
      <c r="J229" s="2">
        <v>1409</v>
      </c>
      <c r="K229" s="2">
        <v>9</v>
      </c>
      <c r="L229" t="s">
        <v>111</v>
      </c>
      <c r="M229" t="s">
        <v>587</v>
      </c>
      <c r="N229" t="s">
        <v>506</v>
      </c>
      <c r="O229" s="14">
        <f t="shared" si="20"/>
        <v>1</v>
      </c>
      <c r="P229" s="15" t="str">
        <f t="shared" si="21"/>
        <v>9</v>
      </c>
      <c r="Q229" s="15">
        <f t="shared" si="22"/>
        <v>0</v>
      </c>
      <c r="R229" s="16">
        <f t="shared" si="23"/>
        <v>540</v>
      </c>
      <c r="S229" s="16">
        <f t="shared" si="24"/>
        <v>9</v>
      </c>
    </row>
    <row r="230" spans="1:19">
      <c r="A230" t="s">
        <v>104</v>
      </c>
      <c r="B230" t="s">
        <v>105</v>
      </c>
      <c r="C230" s="49">
        <v>45413</v>
      </c>
      <c r="D230" s="1">
        <v>2024</v>
      </c>
      <c r="E230" s="1" t="str">
        <f t="shared" si="19"/>
        <v>mayo</v>
      </c>
      <c r="F230" t="s">
        <v>112</v>
      </c>
      <c r="G230" t="s">
        <v>113</v>
      </c>
      <c r="H230" t="s">
        <v>98</v>
      </c>
      <c r="I230" s="2">
        <v>3</v>
      </c>
      <c r="J230" s="2">
        <v>1251</v>
      </c>
      <c r="K230" s="2">
        <v>3.35</v>
      </c>
      <c r="L230" t="s">
        <v>128</v>
      </c>
      <c r="M230" t="s">
        <v>129</v>
      </c>
      <c r="N230" t="s">
        <v>506</v>
      </c>
      <c r="O230" s="14">
        <f t="shared" si="20"/>
        <v>4</v>
      </c>
      <c r="P230" s="15" t="str">
        <f t="shared" si="21"/>
        <v>3,</v>
      </c>
      <c r="Q230" s="15" t="str">
        <f t="shared" si="22"/>
        <v>35</v>
      </c>
      <c r="R230" s="16">
        <f t="shared" si="23"/>
        <v>215</v>
      </c>
      <c r="S230" s="16">
        <f t="shared" si="24"/>
        <v>3.5833333333333335</v>
      </c>
    </row>
    <row r="231" spans="1:19">
      <c r="A231" t="s">
        <v>104</v>
      </c>
      <c r="B231" t="s">
        <v>105</v>
      </c>
      <c r="C231" s="49">
        <v>45413</v>
      </c>
      <c r="D231" s="1">
        <v>2024</v>
      </c>
      <c r="E231" s="1" t="str">
        <f t="shared" si="19"/>
        <v>mayo</v>
      </c>
      <c r="F231" t="s">
        <v>120</v>
      </c>
      <c r="G231" t="s">
        <v>121</v>
      </c>
      <c r="H231" t="s">
        <v>98</v>
      </c>
      <c r="I231" s="2">
        <v>8</v>
      </c>
      <c r="J231" s="2">
        <v>1040</v>
      </c>
      <c r="K231" s="2">
        <v>7.1</v>
      </c>
      <c r="L231" t="s">
        <v>108</v>
      </c>
      <c r="M231" t="s">
        <v>591</v>
      </c>
      <c r="N231" t="s">
        <v>489</v>
      </c>
      <c r="O231" s="14">
        <f t="shared" si="20"/>
        <v>3</v>
      </c>
      <c r="P231" s="15" t="str">
        <f t="shared" si="21"/>
        <v>7,</v>
      </c>
      <c r="Q231" s="15" t="str">
        <f t="shared" si="22"/>
        <v>1</v>
      </c>
      <c r="R231" s="16">
        <f t="shared" si="23"/>
        <v>421</v>
      </c>
      <c r="S231" s="16">
        <f t="shared" si="24"/>
        <v>7.0166666666666666</v>
      </c>
    </row>
    <row r="232" spans="1:19">
      <c r="A232" t="s">
        <v>104</v>
      </c>
      <c r="B232" t="s">
        <v>105</v>
      </c>
      <c r="C232" s="49">
        <v>45413</v>
      </c>
      <c r="D232" s="1">
        <v>2024</v>
      </c>
      <c r="E232" s="1" t="str">
        <f t="shared" si="19"/>
        <v>mayo</v>
      </c>
      <c r="F232" t="s">
        <v>120</v>
      </c>
      <c r="G232" t="s">
        <v>121</v>
      </c>
      <c r="H232" t="s">
        <v>98</v>
      </c>
      <c r="I232" s="2">
        <v>1</v>
      </c>
      <c r="J232" s="2">
        <v>1111</v>
      </c>
      <c r="K232" s="2">
        <v>1.5</v>
      </c>
      <c r="L232" t="s">
        <v>99</v>
      </c>
      <c r="M232" t="s">
        <v>553</v>
      </c>
      <c r="N232" t="s">
        <v>497</v>
      </c>
      <c r="O232" s="14">
        <f t="shared" si="20"/>
        <v>3</v>
      </c>
      <c r="P232" s="15" t="str">
        <f t="shared" si="21"/>
        <v>1,</v>
      </c>
      <c r="Q232" s="15" t="str">
        <f t="shared" si="22"/>
        <v>5</v>
      </c>
      <c r="R232" s="16">
        <f t="shared" si="23"/>
        <v>65</v>
      </c>
      <c r="S232" s="16">
        <f t="shared" si="24"/>
        <v>1.0833333333333333</v>
      </c>
    </row>
    <row r="233" spans="1:19">
      <c r="A233" t="s">
        <v>104</v>
      </c>
      <c r="B233" t="s">
        <v>105</v>
      </c>
      <c r="C233" s="49">
        <v>45413</v>
      </c>
      <c r="D233" s="1">
        <v>2024</v>
      </c>
      <c r="E233" s="1" t="str">
        <f t="shared" si="19"/>
        <v>mayo</v>
      </c>
      <c r="F233" t="s">
        <v>120</v>
      </c>
      <c r="G233" t="s">
        <v>121</v>
      </c>
      <c r="H233" t="s">
        <v>98</v>
      </c>
      <c r="I233" s="2">
        <v>1</v>
      </c>
      <c r="J233" s="2">
        <v>277</v>
      </c>
      <c r="K233" s="2">
        <v>1.1499999999999999</v>
      </c>
      <c r="L233" t="s">
        <v>35</v>
      </c>
      <c r="M233" t="s">
        <v>36</v>
      </c>
      <c r="N233" t="s">
        <v>502</v>
      </c>
      <c r="O233" s="14">
        <f t="shared" si="20"/>
        <v>4</v>
      </c>
      <c r="P233" s="15" t="str">
        <f t="shared" si="21"/>
        <v>1,</v>
      </c>
      <c r="Q233" s="15" t="str">
        <f t="shared" si="22"/>
        <v>15</v>
      </c>
      <c r="R233" s="16">
        <f t="shared" si="23"/>
        <v>75</v>
      </c>
      <c r="S233" s="16">
        <f t="shared" si="24"/>
        <v>1.25</v>
      </c>
    </row>
    <row r="234" spans="1:19">
      <c r="A234" t="s">
        <v>104</v>
      </c>
      <c r="B234" t="s">
        <v>105</v>
      </c>
      <c r="C234" s="49">
        <v>45413</v>
      </c>
      <c r="D234" s="1">
        <v>2024</v>
      </c>
      <c r="E234" s="1" t="str">
        <f t="shared" si="19"/>
        <v>mayo</v>
      </c>
      <c r="F234" t="s">
        <v>120</v>
      </c>
      <c r="G234" t="s">
        <v>121</v>
      </c>
      <c r="H234" t="s">
        <v>98</v>
      </c>
      <c r="I234" s="2">
        <v>1</v>
      </c>
      <c r="J234" s="2">
        <v>831</v>
      </c>
      <c r="K234" s="2">
        <v>0.55000000000000004</v>
      </c>
      <c r="L234" t="s">
        <v>114</v>
      </c>
      <c r="M234" t="s">
        <v>115</v>
      </c>
      <c r="N234" t="s">
        <v>530</v>
      </c>
      <c r="O234" s="14">
        <f t="shared" si="20"/>
        <v>4</v>
      </c>
      <c r="P234" s="15" t="str">
        <f t="shared" si="21"/>
        <v>0,</v>
      </c>
      <c r="Q234" s="15" t="str">
        <f t="shared" si="22"/>
        <v>55</v>
      </c>
      <c r="R234" s="16">
        <f t="shared" si="23"/>
        <v>55</v>
      </c>
      <c r="S234" s="16">
        <f t="shared" si="24"/>
        <v>0.91666666666666663</v>
      </c>
    </row>
    <row r="235" spans="1:19">
      <c r="A235" t="s">
        <v>104</v>
      </c>
      <c r="B235" t="s">
        <v>105</v>
      </c>
      <c r="C235" s="49">
        <v>45413</v>
      </c>
      <c r="D235" s="1">
        <v>2024</v>
      </c>
      <c r="E235" s="1" t="str">
        <f t="shared" si="19"/>
        <v>mayo</v>
      </c>
      <c r="F235" t="s">
        <v>120</v>
      </c>
      <c r="G235" t="s">
        <v>121</v>
      </c>
      <c r="H235" t="s">
        <v>98</v>
      </c>
      <c r="I235" s="2">
        <v>1</v>
      </c>
      <c r="J235" s="2">
        <v>134</v>
      </c>
      <c r="K235" s="2">
        <v>1.05</v>
      </c>
      <c r="L235" t="s">
        <v>25</v>
      </c>
      <c r="M235" t="s">
        <v>26</v>
      </c>
      <c r="N235" t="s">
        <v>501</v>
      </c>
      <c r="O235" s="14">
        <f t="shared" si="20"/>
        <v>4</v>
      </c>
      <c r="P235" s="15" t="str">
        <f t="shared" si="21"/>
        <v>1,</v>
      </c>
      <c r="Q235" s="15" t="str">
        <f t="shared" si="22"/>
        <v>05</v>
      </c>
      <c r="R235" s="16">
        <f t="shared" si="23"/>
        <v>65</v>
      </c>
      <c r="S235" s="16">
        <f t="shared" si="24"/>
        <v>1.0833333333333333</v>
      </c>
    </row>
    <row r="236" spans="1:19">
      <c r="A236" t="s">
        <v>104</v>
      </c>
      <c r="B236" t="s">
        <v>105</v>
      </c>
      <c r="C236" s="49">
        <v>45444</v>
      </c>
      <c r="D236" s="1">
        <v>2024</v>
      </c>
      <c r="E236" s="1" t="str">
        <f t="shared" si="19"/>
        <v>junio</v>
      </c>
      <c r="F236" t="s">
        <v>125</v>
      </c>
      <c r="G236" t="s">
        <v>121</v>
      </c>
      <c r="H236" t="s">
        <v>98</v>
      </c>
      <c r="I236" s="2">
        <v>1</v>
      </c>
      <c r="J236" s="2">
        <v>379</v>
      </c>
      <c r="K236" s="2">
        <v>1.35</v>
      </c>
      <c r="L236" t="s">
        <v>19</v>
      </c>
      <c r="M236" t="s">
        <v>581</v>
      </c>
      <c r="N236" t="s">
        <v>490</v>
      </c>
      <c r="O236" s="14">
        <f t="shared" si="20"/>
        <v>4</v>
      </c>
      <c r="P236" s="15" t="str">
        <f t="shared" si="21"/>
        <v>1,</v>
      </c>
      <c r="Q236" s="15" t="str">
        <f t="shared" si="22"/>
        <v>35</v>
      </c>
      <c r="R236" s="16">
        <f t="shared" si="23"/>
        <v>95</v>
      </c>
      <c r="S236" s="16">
        <f t="shared" si="24"/>
        <v>1.5833333333333333</v>
      </c>
    </row>
    <row r="237" spans="1:19">
      <c r="A237" t="s">
        <v>104</v>
      </c>
      <c r="B237" t="s">
        <v>105</v>
      </c>
      <c r="C237" s="49">
        <v>45444</v>
      </c>
      <c r="D237" s="1">
        <v>2024</v>
      </c>
      <c r="E237" s="1" t="str">
        <f t="shared" si="19"/>
        <v>junio</v>
      </c>
      <c r="F237" t="s">
        <v>125</v>
      </c>
      <c r="G237" t="s">
        <v>121</v>
      </c>
      <c r="H237" t="s">
        <v>98</v>
      </c>
      <c r="I237" s="2">
        <v>1</v>
      </c>
      <c r="J237" s="2">
        <v>3241.3</v>
      </c>
      <c r="K237" s="2">
        <v>0</v>
      </c>
      <c r="L237" t="s">
        <v>20</v>
      </c>
      <c r="M237" t="s">
        <v>570</v>
      </c>
      <c r="N237" t="s">
        <v>484</v>
      </c>
      <c r="O237" s="14">
        <f t="shared" si="20"/>
        <v>1</v>
      </c>
      <c r="P237" s="15" t="str">
        <f t="shared" si="21"/>
        <v>0</v>
      </c>
      <c r="Q237" s="15">
        <f t="shared" si="22"/>
        <v>0</v>
      </c>
      <c r="R237" s="16">
        <f t="shared" si="23"/>
        <v>0</v>
      </c>
      <c r="S237" s="16">
        <f t="shared" si="24"/>
        <v>0</v>
      </c>
    </row>
    <row r="238" spans="1:19">
      <c r="A238" t="s">
        <v>104</v>
      </c>
      <c r="B238" t="s">
        <v>105</v>
      </c>
      <c r="C238" s="49">
        <v>45444</v>
      </c>
      <c r="D238" s="1">
        <v>2024</v>
      </c>
      <c r="E238" s="1" t="str">
        <f t="shared" si="19"/>
        <v>junio</v>
      </c>
      <c r="F238" t="s">
        <v>125</v>
      </c>
      <c r="G238" t="s">
        <v>121</v>
      </c>
      <c r="H238" t="s">
        <v>98</v>
      </c>
      <c r="I238" s="2">
        <v>14</v>
      </c>
      <c r="J238" s="2">
        <v>2818</v>
      </c>
      <c r="K238" s="2">
        <v>12.45</v>
      </c>
      <c r="L238" t="s">
        <v>108</v>
      </c>
      <c r="M238" t="s">
        <v>591</v>
      </c>
      <c r="N238" t="s">
        <v>489</v>
      </c>
      <c r="O238" s="14">
        <f t="shared" si="20"/>
        <v>5</v>
      </c>
      <c r="P238" s="15" t="str">
        <f t="shared" si="21"/>
        <v>12</v>
      </c>
      <c r="Q238" s="15" t="str">
        <f t="shared" si="22"/>
        <v>,45</v>
      </c>
      <c r="R238" s="16">
        <f t="shared" si="23"/>
        <v>720.45</v>
      </c>
      <c r="S238" s="16">
        <f t="shared" si="24"/>
        <v>12.0075</v>
      </c>
    </row>
    <row r="239" spans="1:19">
      <c r="A239" t="s">
        <v>104</v>
      </c>
      <c r="B239" t="s">
        <v>105</v>
      </c>
      <c r="C239" s="49">
        <v>45444</v>
      </c>
      <c r="D239" s="1">
        <v>2024</v>
      </c>
      <c r="E239" s="1" t="str">
        <f t="shared" si="19"/>
        <v>junio</v>
      </c>
      <c r="F239" t="s">
        <v>125</v>
      </c>
      <c r="G239" t="s">
        <v>121</v>
      </c>
      <c r="H239" t="s">
        <v>98</v>
      </c>
      <c r="I239" s="2">
        <v>1</v>
      </c>
      <c r="J239" s="2">
        <v>767</v>
      </c>
      <c r="K239" s="2">
        <v>0</v>
      </c>
      <c r="L239" t="s">
        <v>126</v>
      </c>
      <c r="M239" t="s">
        <v>568</v>
      </c>
      <c r="N239" t="s">
        <v>489</v>
      </c>
      <c r="O239" s="14">
        <f t="shared" si="20"/>
        <v>1</v>
      </c>
      <c r="P239" s="15" t="str">
        <f t="shared" si="21"/>
        <v>0</v>
      </c>
      <c r="Q239" s="15">
        <f t="shared" si="22"/>
        <v>0</v>
      </c>
      <c r="R239" s="16">
        <f t="shared" si="23"/>
        <v>0</v>
      </c>
      <c r="S239" s="16">
        <f t="shared" si="24"/>
        <v>0</v>
      </c>
    </row>
    <row r="240" spans="1:19">
      <c r="A240" t="s">
        <v>104</v>
      </c>
      <c r="B240" t="s">
        <v>105</v>
      </c>
      <c r="C240" s="49">
        <v>45444</v>
      </c>
      <c r="D240" s="1">
        <v>2024</v>
      </c>
      <c r="E240" s="1" t="str">
        <f t="shared" si="19"/>
        <v>junio</v>
      </c>
      <c r="F240" t="s">
        <v>125</v>
      </c>
      <c r="G240" t="s">
        <v>121</v>
      </c>
      <c r="H240" t="s">
        <v>98</v>
      </c>
      <c r="I240" s="2">
        <v>2</v>
      </c>
      <c r="J240" s="2">
        <v>1540</v>
      </c>
      <c r="K240" s="2">
        <v>3.5</v>
      </c>
      <c r="L240" t="s">
        <v>109</v>
      </c>
      <c r="M240" t="s">
        <v>530</v>
      </c>
      <c r="N240" t="s">
        <v>530</v>
      </c>
      <c r="O240" s="14">
        <f t="shared" si="20"/>
        <v>3</v>
      </c>
      <c r="P240" s="15" t="str">
        <f t="shared" si="21"/>
        <v>3,</v>
      </c>
      <c r="Q240" s="15" t="str">
        <f t="shared" si="22"/>
        <v>5</v>
      </c>
      <c r="R240" s="16">
        <f t="shared" si="23"/>
        <v>185</v>
      </c>
      <c r="S240" s="16">
        <f t="shared" si="24"/>
        <v>3.0833333333333335</v>
      </c>
    </row>
    <row r="241" spans="1:19">
      <c r="A241" t="s">
        <v>104</v>
      </c>
      <c r="B241" t="s">
        <v>105</v>
      </c>
      <c r="C241" s="49">
        <v>45444</v>
      </c>
      <c r="D241" s="1">
        <v>2024</v>
      </c>
      <c r="E241" s="1" t="str">
        <f t="shared" si="19"/>
        <v>junio</v>
      </c>
      <c r="F241" t="s">
        <v>125</v>
      </c>
      <c r="G241" t="s">
        <v>121</v>
      </c>
      <c r="H241" t="s">
        <v>98</v>
      </c>
      <c r="I241" s="2">
        <v>16</v>
      </c>
      <c r="J241" s="2">
        <v>6280</v>
      </c>
      <c r="K241" s="2">
        <v>21.55</v>
      </c>
      <c r="L241" t="s">
        <v>114</v>
      </c>
      <c r="M241" t="s">
        <v>115</v>
      </c>
      <c r="N241" t="s">
        <v>530</v>
      </c>
      <c r="O241" s="14">
        <f t="shared" si="20"/>
        <v>5</v>
      </c>
      <c r="P241" s="15" t="str">
        <f t="shared" si="21"/>
        <v>21</v>
      </c>
      <c r="Q241" s="15" t="str">
        <f t="shared" si="22"/>
        <v>,55</v>
      </c>
      <c r="R241" s="16">
        <f t="shared" si="23"/>
        <v>1260.55</v>
      </c>
      <c r="S241" s="16">
        <f t="shared" si="24"/>
        <v>21.009166666666665</v>
      </c>
    </row>
    <row r="242" spans="1:19">
      <c r="A242" t="s">
        <v>104</v>
      </c>
      <c r="B242" t="s">
        <v>105</v>
      </c>
      <c r="C242" s="49">
        <v>45444</v>
      </c>
      <c r="D242" s="1">
        <v>2024</v>
      </c>
      <c r="E242" s="1" t="str">
        <f t="shared" si="19"/>
        <v>junio</v>
      </c>
      <c r="F242" t="s">
        <v>125</v>
      </c>
      <c r="G242" t="s">
        <v>121</v>
      </c>
      <c r="H242" t="s">
        <v>98</v>
      </c>
      <c r="I242" s="2">
        <v>1</v>
      </c>
      <c r="J242" s="2">
        <v>134</v>
      </c>
      <c r="K242" s="2">
        <v>1</v>
      </c>
      <c r="L242" t="s">
        <v>25</v>
      </c>
      <c r="M242" t="s">
        <v>26</v>
      </c>
      <c r="N242" t="s">
        <v>501</v>
      </c>
      <c r="O242" s="14">
        <f t="shared" si="20"/>
        <v>1</v>
      </c>
      <c r="P242" s="15" t="str">
        <f t="shared" si="21"/>
        <v>1</v>
      </c>
      <c r="Q242" s="15">
        <f t="shared" si="22"/>
        <v>0</v>
      </c>
      <c r="R242" s="16">
        <f t="shared" si="23"/>
        <v>60</v>
      </c>
      <c r="S242" s="16">
        <f t="shared" si="24"/>
        <v>1</v>
      </c>
    </row>
    <row r="243" spans="1:19">
      <c r="A243" t="s">
        <v>104</v>
      </c>
      <c r="B243" t="s">
        <v>105</v>
      </c>
      <c r="C243" s="49">
        <v>45444</v>
      </c>
      <c r="D243" s="1">
        <v>2024</v>
      </c>
      <c r="E243" s="1" t="str">
        <f t="shared" si="19"/>
        <v>junio</v>
      </c>
      <c r="F243" t="s">
        <v>125</v>
      </c>
      <c r="G243" t="s">
        <v>121</v>
      </c>
      <c r="H243" t="s">
        <v>98</v>
      </c>
      <c r="I243" s="2">
        <v>3</v>
      </c>
      <c r="J243" s="2">
        <v>2250</v>
      </c>
      <c r="K243" s="2">
        <v>4.5</v>
      </c>
      <c r="L243" t="s">
        <v>128</v>
      </c>
      <c r="M243" t="s">
        <v>129</v>
      </c>
      <c r="N243" t="s">
        <v>506</v>
      </c>
      <c r="O243" s="14">
        <f t="shared" si="20"/>
        <v>3</v>
      </c>
      <c r="P243" s="15" t="str">
        <f t="shared" si="21"/>
        <v>4,</v>
      </c>
      <c r="Q243" s="15" t="str">
        <f t="shared" si="22"/>
        <v>5</v>
      </c>
      <c r="R243" s="16">
        <f t="shared" si="23"/>
        <v>245</v>
      </c>
      <c r="S243" s="16">
        <f t="shared" si="24"/>
        <v>4.083333333333333</v>
      </c>
    </row>
    <row r="244" spans="1:19">
      <c r="A244" t="s">
        <v>104</v>
      </c>
      <c r="B244" t="s">
        <v>105</v>
      </c>
      <c r="C244" s="49">
        <v>45444</v>
      </c>
      <c r="D244" s="1">
        <v>2024</v>
      </c>
      <c r="E244" s="1" t="str">
        <f t="shared" si="19"/>
        <v>junio</v>
      </c>
      <c r="F244" t="s">
        <v>125</v>
      </c>
      <c r="G244" t="s">
        <v>121</v>
      </c>
      <c r="H244" t="s">
        <v>98</v>
      </c>
      <c r="I244" s="2">
        <v>1</v>
      </c>
      <c r="J244" s="2">
        <v>794</v>
      </c>
      <c r="K244" s="2">
        <v>1.5</v>
      </c>
      <c r="L244" t="s">
        <v>135</v>
      </c>
      <c r="M244" t="s">
        <v>136</v>
      </c>
      <c r="N244" t="s">
        <v>506</v>
      </c>
      <c r="O244" s="14">
        <f t="shared" si="20"/>
        <v>3</v>
      </c>
      <c r="P244" s="15" t="str">
        <f t="shared" si="21"/>
        <v>1,</v>
      </c>
      <c r="Q244" s="15" t="str">
        <f t="shared" si="22"/>
        <v>5</v>
      </c>
      <c r="R244" s="16">
        <f t="shared" si="23"/>
        <v>65</v>
      </c>
      <c r="S244" s="16">
        <f t="shared" si="24"/>
        <v>1.0833333333333333</v>
      </c>
    </row>
    <row r="245" spans="1:19">
      <c r="A245" t="s">
        <v>104</v>
      </c>
      <c r="B245" t="s">
        <v>105</v>
      </c>
      <c r="C245" s="49">
        <v>45444</v>
      </c>
      <c r="D245" s="1">
        <v>2024</v>
      </c>
      <c r="E245" s="1" t="str">
        <f t="shared" si="19"/>
        <v>junio</v>
      </c>
      <c r="F245" t="s">
        <v>106</v>
      </c>
      <c r="G245" t="s">
        <v>107</v>
      </c>
      <c r="H245" t="s">
        <v>98</v>
      </c>
      <c r="I245" s="2">
        <v>9</v>
      </c>
      <c r="J245" s="2">
        <v>1510</v>
      </c>
      <c r="K245" s="2">
        <v>7.15</v>
      </c>
      <c r="L245" t="s">
        <v>108</v>
      </c>
      <c r="M245" t="s">
        <v>591</v>
      </c>
      <c r="N245" t="s">
        <v>489</v>
      </c>
      <c r="O245" s="14">
        <f t="shared" si="20"/>
        <v>4</v>
      </c>
      <c r="P245" s="15" t="str">
        <f t="shared" si="21"/>
        <v>7,</v>
      </c>
      <c r="Q245" s="15" t="str">
        <f t="shared" si="22"/>
        <v>15</v>
      </c>
      <c r="R245" s="16">
        <f t="shared" si="23"/>
        <v>435</v>
      </c>
      <c r="S245" s="16">
        <f t="shared" si="24"/>
        <v>7.25</v>
      </c>
    </row>
    <row r="246" spans="1:19">
      <c r="A246" t="s">
        <v>104</v>
      </c>
      <c r="B246" t="s">
        <v>105</v>
      </c>
      <c r="C246" s="49">
        <v>45444</v>
      </c>
      <c r="D246" s="1">
        <v>2024</v>
      </c>
      <c r="E246" s="1" t="str">
        <f t="shared" si="19"/>
        <v>junio</v>
      </c>
      <c r="F246" t="s">
        <v>106</v>
      </c>
      <c r="G246" t="s">
        <v>107</v>
      </c>
      <c r="H246" t="s">
        <v>98</v>
      </c>
      <c r="I246" s="2">
        <v>1</v>
      </c>
      <c r="J246" s="2">
        <v>325</v>
      </c>
      <c r="K246" s="2">
        <v>1.35</v>
      </c>
      <c r="L246" t="s">
        <v>99</v>
      </c>
      <c r="M246" t="s">
        <v>553</v>
      </c>
      <c r="N246" t="s">
        <v>497</v>
      </c>
      <c r="O246" s="14">
        <f t="shared" si="20"/>
        <v>4</v>
      </c>
      <c r="P246" s="15" t="str">
        <f t="shared" si="21"/>
        <v>1,</v>
      </c>
      <c r="Q246" s="15" t="str">
        <f t="shared" si="22"/>
        <v>35</v>
      </c>
      <c r="R246" s="16">
        <f t="shared" si="23"/>
        <v>95</v>
      </c>
      <c r="S246" s="16">
        <f t="shared" si="24"/>
        <v>1.5833333333333333</v>
      </c>
    </row>
    <row r="247" spans="1:19">
      <c r="A247" t="s">
        <v>104</v>
      </c>
      <c r="B247" t="s">
        <v>105</v>
      </c>
      <c r="C247" s="49">
        <v>45444</v>
      </c>
      <c r="D247" s="1">
        <v>2024</v>
      </c>
      <c r="E247" s="1" t="str">
        <f t="shared" si="19"/>
        <v>junio</v>
      </c>
      <c r="F247" t="s">
        <v>106</v>
      </c>
      <c r="G247" t="s">
        <v>107</v>
      </c>
      <c r="H247" t="s">
        <v>98</v>
      </c>
      <c r="I247" s="2">
        <v>7</v>
      </c>
      <c r="J247" s="2">
        <v>2861</v>
      </c>
      <c r="K247" s="2">
        <v>9.5500000000000007</v>
      </c>
      <c r="L247" t="s">
        <v>109</v>
      </c>
      <c r="M247" t="s">
        <v>530</v>
      </c>
      <c r="N247" t="s">
        <v>530</v>
      </c>
      <c r="O247" s="14">
        <f t="shared" si="20"/>
        <v>4</v>
      </c>
      <c r="P247" s="15" t="str">
        <f t="shared" si="21"/>
        <v>9,</v>
      </c>
      <c r="Q247" s="15" t="str">
        <f t="shared" si="22"/>
        <v>55</v>
      </c>
      <c r="R247" s="16">
        <f t="shared" si="23"/>
        <v>595</v>
      </c>
      <c r="S247" s="16">
        <f t="shared" si="24"/>
        <v>9.9166666666666661</v>
      </c>
    </row>
    <row r="248" spans="1:19">
      <c r="A248" t="s">
        <v>104</v>
      </c>
      <c r="B248" t="s">
        <v>105</v>
      </c>
      <c r="C248" s="49">
        <v>45444</v>
      </c>
      <c r="D248" s="1">
        <v>2024</v>
      </c>
      <c r="E248" s="1" t="str">
        <f t="shared" si="19"/>
        <v>junio</v>
      </c>
      <c r="F248" t="s">
        <v>106</v>
      </c>
      <c r="G248" t="s">
        <v>107</v>
      </c>
      <c r="H248" t="s">
        <v>98</v>
      </c>
      <c r="I248" s="2">
        <v>1</v>
      </c>
      <c r="J248" s="2">
        <v>595</v>
      </c>
      <c r="K248" s="2">
        <v>1.45</v>
      </c>
      <c r="L248" t="s">
        <v>114</v>
      </c>
      <c r="M248" t="s">
        <v>115</v>
      </c>
      <c r="N248" t="s">
        <v>530</v>
      </c>
      <c r="O248" s="14">
        <f t="shared" si="20"/>
        <v>4</v>
      </c>
      <c r="P248" s="15" t="str">
        <f t="shared" si="21"/>
        <v>1,</v>
      </c>
      <c r="Q248" s="15" t="str">
        <f t="shared" si="22"/>
        <v>45</v>
      </c>
      <c r="R248" s="16">
        <f t="shared" si="23"/>
        <v>105</v>
      </c>
      <c r="S248" s="16">
        <f t="shared" si="24"/>
        <v>1.75</v>
      </c>
    </row>
    <row r="249" spans="1:19">
      <c r="A249" t="s">
        <v>104</v>
      </c>
      <c r="B249" t="s">
        <v>105</v>
      </c>
      <c r="C249" s="49">
        <v>45444</v>
      </c>
      <c r="D249" s="1">
        <v>2024</v>
      </c>
      <c r="E249" s="1" t="str">
        <f t="shared" si="19"/>
        <v>junio</v>
      </c>
      <c r="F249" t="s">
        <v>106</v>
      </c>
      <c r="G249" t="s">
        <v>107</v>
      </c>
      <c r="H249" t="s">
        <v>98</v>
      </c>
      <c r="I249" s="2">
        <v>1</v>
      </c>
      <c r="J249" s="2">
        <v>134</v>
      </c>
      <c r="K249" s="2">
        <v>0.55000000000000004</v>
      </c>
      <c r="L249" t="s">
        <v>25</v>
      </c>
      <c r="M249" t="s">
        <v>26</v>
      </c>
      <c r="N249" t="s">
        <v>501</v>
      </c>
      <c r="O249" s="14">
        <f t="shared" si="20"/>
        <v>4</v>
      </c>
      <c r="P249" s="15" t="str">
        <f t="shared" si="21"/>
        <v>0,</v>
      </c>
      <c r="Q249" s="15" t="str">
        <f t="shared" si="22"/>
        <v>55</v>
      </c>
      <c r="R249" s="16">
        <f t="shared" si="23"/>
        <v>55</v>
      </c>
      <c r="S249" s="16">
        <f t="shared" si="24"/>
        <v>0.91666666666666663</v>
      </c>
    </row>
    <row r="250" spans="1:19">
      <c r="A250" t="s">
        <v>104</v>
      </c>
      <c r="B250" t="s">
        <v>105</v>
      </c>
      <c r="C250" s="49">
        <v>45444</v>
      </c>
      <c r="D250" s="1">
        <v>2024</v>
      </c>
      <c r="E250" s="1" t="str">
        <f t="shared" si="19"/>
        <v>junio</v>
      </c>
      <c r="F250" t="s">
        <v>106</v>
      </c>
      <c r="G250" t="s">
        <v>107</v>
      </c>
      <c r="H250" t="s">
        <v>98</v>
      </c>
      <c r="I250" s="2">
        <v>1</v>
      </c>
      <c r="J250" s="2">
        <v>633</v>
      </c>
      <c r="K250" s="2">
        <v>2.15</v>
      </c>
      <c r="L250" t="s">
        <v>131</v>
      </c>
      <c r="M250" t="s">
        <v>572</v>
      </c>
      <c r="N250" t="s">
        <v>606</v>
      </c>
      <c r="O250" s="14">
        <f t="shared" si="20"/>
        <v>4</v>
      </c>
      <c r="P250" s="15" t="str">
        <f t="shared" si="21"/>
        <v>2,</v>
      </c>
      <c r="Q250" s="15" t="str">
        <f t="shared" si="22"/>
        <v>15</v>
      </c>
      <c r="R250" s="16">
        <f t="shared" si="23"/>
        <v>135</v>
      </c>
      <c r="S250" s="16">
        <f t="shared" si="24"/>
        <v>2.25</v>
      </c>
    </row>
    <row r="251" spans="1:19">
      <c r="A251" t="s">
        <v>104</v>
      </c>
      <c r="B251" t="s">
        <v>105</v>
      </c>
      <c r="C251" s="49">
        <v>45444</v>
      </c>
      <c r="D251" s="1">
        <v>2024</v>
      </c>
      <c r="E251" s="1" t="str">
        <f t="shared" si="19"/>
        <v>junio</v>
      </c>
      <c r="F251" t="s">
        <v>106</v>
      </c>
      <c r="G251" t="s">
        <v>107</v>
      </c>
      <c r="H251" t="s">
        <v>98</v>
      </c>
      <c r="I251" s="2">
        <v>3</v>
      </c>
      <c r="J251" s="2">
        <v>3330</v>
      </c>
      <c r="K251" s="2">
        <v>7.45</v>
      </c>
      <c r="L251" t="s">
        <v>111</v>
      </c>
      <c r="M251" t="s">
        <v>587</v>
      </c>
      <c r="N251" t="s">
        <v>506</v>
      </c>
      <c r="O251" s="14">
        <f t="shared" si="20"/>
        <v>4</v>
      </c>
      <c r="P251" s="15" t="str">
        <f t="shared" si="21"/>
        <v>7,</v>
      </c>
      <c r="Q251" s="15" t="str">
        <f t="shared" si="22"/>
        <v>45</v>
      </c>
      <c r="R251" s="16">
        <f t="shared" si="23"/>
        <v>465</v>
      </c>
      <c r="S251" s="16">
        <f t="shared" si="24"/>
        <v>7.75</v>
      </c>
    </row>
    <row r="252" spans="1:19">
      <c r="A252" t="s">
        <v>104</v>
      </c>
      <c r="B252" t="s">
        <v>105</v>
      </c>
      <c r="C252" s="49">
        <v>45444</v>
      </c>
      <c r="D252" s="1">
        <v>2024</v>
      </c>
      <c r="E252" s="1" t="str">
        <f t="shared" si="19"/>
        <v>junio</v>
      </c>
      <c r="F252" t="s">
        <v>106</v>
      </c>
      <c r="G252" t="s">
        <v>107</v>
      </c>
      <c r="H252" t="s">
        <v>98</v>
      </c>
      <c r="I252" s="2">
        <v>4</v>
      </c>
      <c r="J252" s="2">
        <v>2636</v>
      </c>
      <c r="K252" s="2">
        <v>6</v>
      </c>
      <c r="L252" t="s">
        <v>128</v>
      </c>
      <c r="M252" t="s">
        <v>129</v>
      </c>
      <c r="N252" t="s">
        <v>506</v>
      </c>
      <c r="O252" s="14">
        <f t="shared" si="20"/>
        <v>1</v>
      </c>
      <c r="P252" s="15" t="str">
        <f t="shared" si="21"/>
        <v>6</v>
      </c>
      <c r="Q252" s="15">
        <f t="shared" si="22"/>
        <v>0</v>
      </c>
      <c r="R252" s="16">
        <f t="shared" si="23"/>
        <v>360</v>
      </c>
      <c r="S252" s="16">
        <f t="shared" si="24"/>
        <v>6</v>
      </c>
    </row>
    <row r="253" spans="1:19">
      <c r="A253" t="s">
        <v>104</v>
      </c>
      <c r="B253" t="s">
        <v>105</v>
      </c>
      <c r="C253" s="49">
        <v>45444</v>
      </c>
      <c r="D253" s="1">
        <v>2024</v>
      </c>
      <c r="E253" s="1" t="str">
        <f t="shared" si="19"/>
        <v>junio</v>
      </c>
      <c r="F253" t="s">
        <v>112</v>
      </c>
      <c r="G253" t="s">
        <v>113</v>
      </c>
      <c r="H253" t="s">
        <v>98</v>
      </c>
      <c r="I253" s="2">
        <v>2</v>
      </c>
      <c r="J253" s="2">
        <v>787</v>
      </c>
      <c r="K253" s="2">
        <v>4.4000000000000004</v>
      </c>
      <c r="L253" t="s">
        <v>39</v>
      </c>
      <c r="M253" t="s">
        <v>548</v>
      </c>
      <c r="N253" t="s">
        <v>548</v>
      </c>
      <c r="O253" s="14">
        <f t="shared" si="20"/>
        <v>3</v>
      </c>
      <c r="P253" s="15" t="str">
        <f t="shared" si="21"/>
        <v>4,</v>
      </c>
      <c r="Q253" s="15" t="str">
        <f t="shared" si="22"/>
        <v>4</v>
      </c>
      <c r="R253" s="16">
        <f t="shared" si="23"/>
        <v>244</v>
      </c>
      <c r="S253" s="16">
        <f t="shared" si="24"/>
        <v>4.0666666666666664</v>
      </c>
    </row>
    <row r="254" spans="1:19">
      <c r="A254" t="s">
        <v>104</v>
      </c>
      <c r="B254" t="s">
        <v>105</v>
      </c>
      <c r="C254" s="49">
        <v>45444</v>
      </c>
      <c r="D254" s="1">
        <v>2024</v>
      </c>
      <c r="E254" s="1" t="str">
        <f t="shared" si="19"/>
        <v>junio</v>
      </c>
      <c r="F254" t="s">
        <v>112</v>
      </c>
      <c r="G254" t="s">
        <v>113</v>
      </c>
      <c r="H254" t="s">
        <v>98</v>
      </c>
      <c r="I254" s="2">
        <v>1</v>
      </c>
      <c r="J254" s="2">
        <v>130</v>
      </c>
      <c r="K254" s="2">
        <v>0.35</v>
      </c>
      <c r="L254" t="s">
        <v>108</v>
      </c>
      <c r="M254" t="s">
        <v>591</v>
      </c>
      <c r="N254" t="s">
        <v>489</v>
      </c>
      <c r="O254" s="14">
        <f t="shared" si="20"/>
        <v>4</v>
      </c>
      <c r="P254" s="15" t="str">
        <f t="shared" si="21"/>
        <v>0,</v>
      </c>
      <c r="Q254" s="15" t="str">
        <f t="shared" si="22"/>
        <v>35</v>
      </c>
      <c r="R254" s="16">
        <f t="shared" si="23"/>
        <v>35</v>
      </c>
      <c r="S254" s="16">
        <f t="shared" si="24"/>
        <v>0.58333333333333337</v>
      </c>
    </row>
    <row r="255" spans="1:19">
      <c r="A255" t="s">
        <v>104</v>
      </c>
      <c r="B255" t="s">
        <v>105</v>
      </c>
      <c r="C255" s="49">
        <v>45444</v>
      </c>
      <c r="D255" s="1">
        <v>2024</v>
      </c>
      <c r="E255" s="1" t="str">
        <f t="shared" si="19"/>
        <v>junio</v>
      </c>
      <c r="F255" t="s">
        <v>112</v>
      </c>
      <c r="G255" t="s">
        <v>113</v>
      </c>
      <c r="H255" t="s">
        <v>98</v>
      </c>
      <c r="I255" s="2">
        <v>1</v>
      </c>
      <c r="J255" s="2">
        <v>150</v>
      </c>
      <c r="K255" s="2">
        <v>1.05</v>
      </c>
      <c r="L255" t="s">
        <v>114</v>
      </c>
      <c r="M255" t="s">
        <v>115</v>
      </c>
      <c r="N255" t="s">
        <v>530</v>
      </c>
      <c r="O255" s="14">
        <f t="shared" si="20"/>
        <v>4</v>
      </c>
      <c r="P255" s="15" t="str">
        <f t="shared" si="21"/>
        <v>1,</v>
      </c>
      <c r="Q255" s="15" t="str">
        <f t="shared" si="22"/>
        <v>05</v>
      </c>
      <c r="R255" s="16">
        <f t="shared" si="23"/>
        <v>65</v>
      </c>
      <c r="S255" s="16">
        <f t="shared" si="24"/>
        <v>1.0833333333333333</v>
      </c>
    </row>
    <row r="256" spans="1:19">
      <c r="A256" t="s">
        <v>104</v>
      </c>
      <c r="B256" t="s">
        <v>105</v>
      </c>
      <c r="C256" s="49">
        <v>45444</v>
      </c>
      <c r="D256" s="1">
        <v>2024</v>
      </c>
      <c r="E256" s="1" t="str">
        <f t="shared" si="19"/>
        <v>junio</v>
      </c>
      <c r="F256" t="s">
        <v>112</v>
      </c>
      <c r="G256" t="s">
        <v>113</v>
      </c>
      <c r="H256" t="s">
        <v>98</v>
      </c>
      <c r="I256" s="2">
        <v>1</v>
      </c>
      <c r="J256" s="2">
        <v>649</v>
      </c>
      <c r="K256" s="2">
        <v>2</v>
      </c>
      <c r="L256" t="s">
        <v>116</v>
      </c>
      <c r="M256" t="s">
        <v>117</v>
      </c>
      <c r="N256" t="s">
        <v>556</v>
      </c>
      <c r="O256" s="14">
        <f t="shared" si="20"/>
        <v>1</v>
      </c>
      <c r="P256" s="15" t="str">
        <f t="shared" si="21"/>
        <v>2</v>
      </c>
      <c r="Q256" s="15">
        <f t="shared" si="22"/>
        <v>0</v>
      </c>
      <c r="R256" s="16">
        <f t="shared" si="23"/>
        <v>120</v>
      </c>
      <c r="S256" s="16">
        <f t="shared" si="24"/>
        <v>2</v>
      </c>
    </row>
    <row r="257" spans="1:19">
      <c r="A257" t="s">
        <v>104</v>
      </c>
      <c r="B257" t="s">
        <v>105</v>
      </c>
      <c r="C257" s="49">
        <v>45444</v>
      </c>
      <c r="D257" s="1">
        <v>2024</v>
      </c>
      <c r="E257" s="1" t="str">
        <f t="shared" si="19"/>
        <v>junio</v>
      </c>
      <c r="F257" t="s">
        <v>112</v>
      </c>
      <c r="G257" t="s">
        <v>113</v>
      </c>
      <c r="H257" t="s">
        <v>98</v>
      </c>
      <c r="I257" s="2">
        <v>5</v>
      </c>
      <c r="J257" s="2">
        <v>3475</v>
      </c>
      <c r="K257" s="2">
        <v>15.3</v>
      </c>
      <c r="L257" t="s">
        <v>118</v>
      </c>
      <c r="M257" t="s">
        <v>119</v>
      </c>
      <c r="N257" t="s">
        <v>485</v>
      </c>
      <c r="O257" s="14">
        <f t="shared" si="20"/>
        <v>4</v>
      </c>
      <c r="P257" s="15" t="str">
        <f t="shared" si="21"/>
        <v>15</v>
      </c>
      <c r="Q257" s="15" t="str">
        <f t="shared" si="22"/>
        <v>,3</v>
      </c>
      <c r="R257" s="16">
        <f t="shared" si="23"/>
        <v>900.3</v>
      </c>
      <c r="S257" s="16">
        <f t="shared" si="24"/>
        <v>15.004999999999999</v>
      </c>
    </row>
    <row r="258" spans="1:19">
      <c r="A258" t="s">
        <v>104</v>
      </c>
      <c r="B258" t="s">
        <v>105</v>
      </c>
      <c r="C258" s="49">
        <v>45444</v>
      </c>
      <c r="D258" s="1">
        <v>2024</v>
      </c>
      <c r="E258" s="1" t="str">
        <f t="shared" ref="E258:E321" si="25">TEXT(C258,"mmmm")</f>
        <v>junio</v>
      </c>
      <c r="F258" t="s">
        <v>112</v>
      </c>
      <c r="G258" t="s">
        <v>113</v>
      </c>
      <c r="H258" t="s">
        <v>98</v>
      </c>
      <c r="I258" s="2">
        <v>2</v>
      </c>
      <c r="J258" s="2">
        <v>871</v>
      </c>
      <c r="K258" s="2">
        <v>3.45</v>
      </c>
      <c r="L258" t="s">
        <v>111</v>
      </c>
      <c r="M258" t="s">
        <v>587</v>
      </c>
      <c r="N258" t="s">
        <v>506</v>
      </c>
      <c r="O258" s="14">
        <f t="shared" si="20"/>
        <v>4</v>
      </c>
      <c r="P258" s="15" t="str">
        <f t="shared" si="21"/>
        <v>3,</v>
      </c>
      <c r="Q258" s="15" t="str">
        <f t="shared" si="22"/>
        <v>45</v>
      </c>
      <c r="R258" s="16">
        <f t="shared" si="23"/>
        <v>225</v>
      </c>
      <c r="S258" s="16">
        <f t="shared" si="24"/>
        <v>3.75</v>
      </c>
    </row>
    <row r="259" spans="1:19">
      <c r="A259" t="s">
        <v>104</v>
      </c>
      <c r="B259" t="s">
        <v>105</v>
      </c>
      <c r="C259" s="49">
        <v>45474</v>
      </c>
      <c r="D259" s="1">
        <v>2024</v>
      </c>
      <c r="E259" s="1" t="str">
        <f t="shared" si="25"/>
        <v>julio</v>
      </c>
      <c r="F259" t="s">
        <v>125</v>
      </c>
      <c r="G259" t="s">
        <v>121</v>
      </c>
      <c r="H259" t="s">
        <v>98</v>
      </c>
      <c r="I259" s="2">
        <v>2</v>
      </c>
      <c r="J259" s="2">
        <v>300</v>
      </c>
      <c r="K259" s="2">
        <v>1.5</v>
      </c>
      <c r="L259" t="s">
        <v>124</v>
      </c>
      <c r="M259" t="s">
        <v>596</v>
      </c>
      <c r="N259" t="s">
        <v>507</v>
      </c>
      <c r="O259" s="14">
        <f t="shared" ref="O259:O322" si="26">LEN($K259)</f>
        <v>3</v>
      </c>
      <c r="P259" s="15" t="str">
        <f t="shared" ref="P259:P322" si="27">IF(O259="1",$K259,IF(O259=2,LEFT($K259,2),LEFT($K259,2)))</f>
        <v>1,</v>
      </c>
      <c r="Q259" s="15" t="str">
        <f t="shared" ref="Q259:Q322" si="28">IF(O259&lt;=2,0,MID($K259,3,3))</f>
        <v>5</v>
      </c>
      <c r="R259" s="16">
        <f t="shared" ref="R259:R322" si="29">+(P259*60)+Q259</f>
        <v>65</v>
      </c>
      <c r="S259" s="16">
        <f t="shared" ref="S259:S322" si="30">+R259/60</f>
        <v>1.0833333333333333</v>
      </c>
    </row>
    <row r="260" spans="1:19">
      <c r="A260" t="s">
        <v>104</v>
      </c>
      <c r="B260" t="s">
        <v>105</v>
      </c>
      <c r="C260" s="49">
        <v>45474</v>
      </c>
      <c r="D260" s="1">
        <v>2024</v>
      </c>
      <c r="E260" s="1" t="str">
        <f t="shared" si="25"/>
        <v>julio</v>
      </c>
      <c r="F260" t="s">
        <v>125</v>
      </c>
      <c r="G260" t="s">
        <v>121</v>
      </c>
      <c r="H260" t="s">
        <v>98</v>
      </c>
      <c r="I260" s="2">
        <v>15</v>
      </c>
      <c r="J260" s="2">
        <v>2056</v>
      </c>
      <c r="K260" s="2">
        <v>12.25</v>
      </c>
      <c r="L260" t="s">
        <v>108</v>
      </c>
      <c r="M260" t="s">
        <v>591</v>
      </c>
      <c r="N260" t="s">
        <v>489</v>
      </c>
      <c r="O260" s="14">
        <f t="shared" si="26"/>
        <v>5</v>
      </c>
      <c r="P260" s="15" t="str">
        <f t="shared" si="27"/>
        <v>12</v>
      </c>
      <c r="Q260" s="15" t="str">
        <f t="shared" si="28"/>
        <v>,25</v>
      </c>
      <c r="R260" s="16">
        <f t="shared" si="29"/>
        <v>720.25</v>
      </c>
      <c r="S260" s="16">
        <f t="shared" si="30"/>
        <v>12.004166666666666</v>
      </c>
    </row>
    <row r="261" spans="1:19">
      <c r="A261" t="s">
        <v>104</v>
      </c>
      <c r="B261" t="s">
        <v>105</v>
      </c>
      <c r="C261" s="49">
        <v>45474</v>
      </c>
      <c r="D261" s="1">
        <v>2024</v>
      </c>
      <c r="E261" s="1" t="str">
        <f t="shared" si="25"/>
        <v>julio</v>
      </c>
      <c r="F261" t="s">
        <v>125</v>
      </c>
      <c r="G261" t="s">
        <v>121</v>
      </c>
      <c r="H261" t="s">
        <v>98</v>
      </c>
      <c r="I261" s="2">
        <v>1</v>
      </c>
      <c r="J261" s="2">
        <v>123</v>
      </c>
      <c r="K261" s="2">
        <v>0.4</v>
      </c>
      <c r="L261" t="s">
        <v>126</v>
      </c>
      <c r="M261" t="s">
        <v>568</v>
      </c>
      <c r="N261" t="s">
        <v>489</v>
      </c>
      <c r="O261" s="14">
        <f t="shared" si="26"/>
        <v>3</v>
      </c>
      <c r="P261" s="15" t="str">
        <f t="shared" si="27"/>
        <v>0,</v>
      </c>
      <c r="Q261" s="15" t="str">
        <f t="shared" si="28"/>
        <v>4</v>
      </c>
      <c r="R261" s="16">
        <f t="shared" si="29"/>
        <v>4</v>
      </c>
      <c r="S261" s="16">
        <f t="shared" si="30"/>
        <v>6.6666666666666666E-2</v>
      </c>
    </row>
    <row r="262" spans="1:19">
      <c r="A262" t="s">
        <v>104</v>
      </c>
      <c r="B262" t="s">
        <v>105</v>
      </c>
      <c r="C262" s="49">
        <v>45474</v>
      </c>
      <c r="D262" s="1">
        <v>2024</v>
      </c>
      <c r="E262" s="1" t="str">
        <f t="shared" si="25"/>
        <v>julio</v>
      </c>
      <c r="F262" t="s">
        <v>125</v>
      </c>
      <c r="G262" t="s">
        <v>121</v>
      </c>
      <c r="H262" t="s">
        <v>98</v>
      </c>
      <c r="I262" s="2">
        <v>1</v>
      </c>
      <c r="J262" s="2">
        <v>1493</v>
      </c>
      <c r="K262" s="2">
        <v>2.1</v>
      </c>
      <c r="L262" t="s">
        <v>134</v>
      </c>
      <c r="M262" t="s">
        <v>583</v>
      </c>
      <c r="N262" t="s">
        <v>489</v>
      </c>
      <c r="O262" s="14">
        <f t="shared" si="26"/>
        <v>3</v>
      </c>
      <c r="P262" s="15" t="str">
        <f t="shared" si="27"/>
        <v>2,</v>
      </c>
      <c r="Q262" s="15" t="str">
        <f t="shared" si="28"/>
        <v>1</v>
      </c>
      <c r="R262" s="16">
        <f t="shared" si="29"/>
        <v>121</v>
      </c>
      <c r="S262" s="16">
        <f t="shared" si="30"/>
        <v>2.0166666666666666</v>
      </c>
    </row>
    <row r="263" spans="1:19">
      <c r="A263" t="s">
        <v>104</v>
      </c>
      <c r="B263" t="s">
        <v>105</v>
      </c>
      <c r="C263" s="49">
        <v>45474</v>
      </c>
      <c r="D263" s="1">
        <v>2024</v>
      </c>
      <c r="E263" s="1" t="str">
        <f t="shared" si="25"/>
        <v>julio</v>
      </c>
      <c r="F263" t="s">
        <v>125</v>
      </c>
      <c r="G263" t="s">
        <v>121</v>
      </c>
      <c r="H263" t="s">
        <v>98</v>
      </c>
      <c r="I263" s="2">
        <v>1</v>
      </c>
      <c r="J263" s="2">
        <v>192</v>
      </c>
      <c r="K263" s="2">
        <v>1.2</v>
      </c>
      <c r="L263" t="s">
        <v>144</v>
      </c>
      <c r="M263" t="s">
        <v>145</v>
      </c>
      <c r="N263" t="s">
        <v>510</v>
      </c>
      <c r="O263" s="14">
        <f t="shared" si="26"/>
        <v>3</v>
      </c>
      <c r="P263" s="15" t="str">
        <f t="shared" si="27"/>
        <v>1,</v>
      </c>
      <c r="Q263" s="15" t="str">
        <f t="shared" si="28"/>
        <v>2</v>
      </c>
      <c r="R263" s="16">
        <f t="shared" si="29"/>
        <v>62</v>
      </c>
      <c r="S263" s="16">
        <f t="shared" si="30"/>
        <v>1.0333333333333334</v>
      </c>
    </row>
    <row r="264" spans="1:19">
      <c r="A264" t="s">
        <v>104</v>
      </c>
      <c r="B264" t="s">
        <v>105</v>
      </c>
      <c r="C264" s="49">
        <v>45474</v>
      </c>
      <c r="D264" s="1">
        <v>2024</v>
      </c>
      <c r="E264" s="1" t="str">
        <f t="shared" si="25"/>
        <v>julio</v>
      </c>
      <c r="F264" t="s">
        <v>125</v>
      </c>
      <c r="G264" t="s">
        <v>121</v>
      </c>
      <c r="H264" t="s">
        <v>98</v>
      </c>
      <c r="I264" s="2">
        <v>2</v>
      </c>
      <c r="J264" s="2">
        <v>1540</v>
      </c>
      <c r="K264" s="2">
        <v>4</v>
      </c>
      <c r="L264" t="s">
        <v>109</v>
      </c>
      <c r="M264" t="s">
        <v>530</v>
      </c>
      <c r="N264" t="s">
        <v>530</v>
      </c>
      <c r="O264" s="14">
        <f t="shared" si="26"/>
        <v>1</v>
      </c>
      <c r="P264" s="15" t="str">
        <f t="shared" si="27"/>
        <v>4</v>
      </c>
      <c r="Q264" s="15">
        <f t="shared" si="28"/>
        <v>0</v>
      </c>
      <c r="R264" s="16">
        <f t="shared" si="29"/>
        <v>240</v>
      </c>
      <c r="S264" s="16">
        <f t="shared" si="30"/>
        <v>4</v>
      </c>
    </row>
    <row r="265" spans="1:19">
      <c r="A265" t="s">
        <v>104</v>
      </c>
      <c r="B265" t="s">
        <v>105</v>
      </c>
      <c r="C265" s="49">
        <v>45474</v>
      </c>
      <c r="D265" s="1">
        <v>2024</v>
      </c>
      <c r="E265" s="1" t="str">
        <f t="shared" si="25"/>
        <v>julio</v>
      </c>
      <c r="F265" t="s">
        <v>125</v>
      </c>
      <c r="G265" t="s">
        <v>121</v>
      </c>
      <c r="H265" t="s">
        <v>98</v>
      </c>
      <c r="I265" s="2">
        <v>24</v>
      </c>
      <c r="J265" s="2">
        <v>11164</v>
      </c>
      <c r="K265" s="2">
        <v>32.4</v>
      </c>
      <c r="L265" t="s">
        <v>114</v>
      </c>
      <c r="M265" t="s">
        <v>115</v>
      </c>
      <c r="N265" t="s">
        <v>530</v>
      </c>
      <c r="O265" s="14">
        <f t="shared" si="26"/>
        <v>4</v>
      </c>
      <c r="P265" s="15" t="str">
        <f t="shared" si="27"/>
        <v>32</v>
      </c>
      <c r="Q265" s="15" t="str">
        <f t="shared" si="28"/>
        <v>,4</v>
      </c>
      <c r="R265" s="16">
        <f t="shared" si="29"/>
        <v>1920.4</v>
      </c>
      <c r="S265" s="16">
        <f t="shared" si="30"/>
        <v>32.006666666666668</v>
      </c>
    </row>
    <row r="266" spans="1:19">
      <c r="A266" t="s">
        <v>104</v>
      </c>
      <c r="B266" t="s">
        <v>105</v>
      </c>
      <c r="C266" s="49">
        <v>45474</v>
      </c>
      <c r="D266" s="1">
        <v>2024</v>
      </c>
      <c r="E266" s="1" t="str">
        <f t="shared" si="25"/>
        <v>julio</v>
      </c>
      <c r="F266" t="s">
        <v>125</v>
      </c>
      <c r="G266" t="s">
        <v>121</v>
      </c>
      <c r="H266" t="s">
        <v>98</v>
      </c>
      <c r="I266" s="2">
        <v>1</v>
      </c>
      <c r="J266" s="2">
        <v>130</v>
      </c>
      <c r="K266" s="2">
        <v>1.4</v>
      </c>
      <c r="L266" t="s">
        <v>25</v>
      </c>
      <c r="M266" t="s">
        <v>26</v>
      </c>
      <c r="N266" t="s">
        <v>501</v>
      </c>
      <c r="O266" s="14">
        <f t="shared" si="26"/>
        <v>3</v>
      </c>
      <c r="P266" s="15" t="str">
        <f t="shared" si="27"/>
        <v>1,</v>
      </c>
      <c r="Q266" s="15" t="str">
        <f t="shared" si="28"/>
        <v>4</v>
      </c>
      <c r="R266" s="16">
        <f t="shared" si="29"/>
        <v>64</v>
      </c>
      <c r="S266" s="16">
        <f t="shared" si="30"/>
        <v>1.0666666666666667</v>
      </c>
    </row>
    <row r="267" spans="1:19">
      <c r="A267" t="s">
        <v>104</v>
      </c>
      <c r="B267" t="s">
        <v>105</v>
      </c>
      <c r="C267" s="49">
        <v>45474</v>
      </c>
      <c r="D267" s="1">
        <v>2024</v>
      </c>
      <c r="E267" s="1" t="str">
        <f t="shared" si="25"/>
        <v>julio</v>
      </c>
      <c r="F267" t="s">
        <v>125</v>
      </c>
      <c r="G267" t="s">
        <v>121</v>
      </c>
      <c r="H267" t="s">
        <v>98</v>
      </c>
      <c r="I267" s="2">
        <v>3</v>
      </c>
      <c r="J267" s="2">
        <v>1886</v>
      </c>
      <c r="K267" s="2">
        <v>5.05</v>
      </c>
      <c r="L267" t="s">
        <v>128</v>
      </c>
      <c r="M267" t="s">
        <v>129</v>
      </c>
      <c r="N267" t="s">
        <v>506</v>
      </c>
      <c r="O267" s="14">
        <f t="shared" si="26"/>
        <v>4</v>
      </c>
      <c r="P267" s="15" t="str">
        <f t="shared" si="27"/>
        <v>5,</v>
      </c>
      <c r="Q267" s="15" t="str">
        <f t="shared" si="28"/>
        <v>05</v>
      </c>
      <c r="R267" s="16">
        <f t="shared" si="29"/>
        <v>305</v>
      </c>
      <c r="S267" s="16">
        <f t="shared" si="30"/>
        <v>5.083333333333333</v>
      </c>
    </row>
    <row r="268" spans="1:19">
      <c r="A268" t="s">
        <v>104</v>
      </c>
      <c r="B268" t="s">
        <v>105</v>
      </c>
      <c r="C268" s="49">
        <v>45474</v>
      </c>
      <c r="D268" s="1">
        <v>2024</v>
      </c>
      <c r="E268" s="1" t="str">
        <f t="shared" si="25"/>
        <v>julio</v>
      </c>
      <c r="F268" t="s">
        <v>106</v>
      </c>
      <c r="G268" t="s">
        <v>107</v>
      </c>
      <c r="H268" t="s">
        <v>98</v>
      </c>
      <c r="I268" s="2">
        <v>14</v>
      </c>
      <c r="J268" s="2">
        <v>3618</v>
      </c>
      <c r="K268" s="2">
        <v>14.15</v>
      </c>
      <c r="L268" t="s">
        <v>108</v>
      </c>
      <c r="M268" t="s">
        <v>591</v>
      </c>
      <c r="N268" t="s">
        <v>489</v>
      </c>
      <c r="O268" s="14">
        <f t="shared" si="26"/>
        <v>5</v>
      </c>
      <c r="P268" s="15" t="str">
        <f t="shared" si="27"/>
        <v>14</v>
      </c>
      <c r="Q268" s="15" t="str">
        <f t="shared" si="28"/>
        <v>,15</v>
      </c>
      <c r="R268" s="16">
        <f t="shared" si="29"/>
        <v>840.15</v>
      </c>
      <c r="S268" s="16">
        <f t="shared" si="30"/>
        <v>14.0025</v>
      </c>
    </row>
    <row r="269" spans="1:19">
      <c r="A269" t="s">
        <v>104</v>
      </c>
      <c r="B269" t="s">
        <v>105</v>
      </c>
      <c r="C269" s="49">
        <v>45474</v>
      </c>
      <c r="D269" s="1">
        <v>2024</v>
      </c>
      <c r="E269" s="1" t="str">
        <f t="shared" si="25"/>
        <v>julio</v>
      </c>
      <c r="F269" t="s">
        <v>106</v>
      </c>
      <c r="G269" t="s">
        <v>107</v>
      </c>
      <c r="H269" t="s">
        <v>98</v>
      </c>
      <c r="I269" s="2">
        <v>2</v>
      </c>
      <c r="J269" s="2">
        <v>1236</v>
      </c>
      <c r="K269" s="2">
        <v>2.4</v>
      </c>
      <c r="L269" t="s">
        <v>35</v>
      </c>
      <c r="M269" t="s">
        <v>36</v>
      </c>
      <c r="N269" t="s">
        <v>502</v>
      </c>
      <c r="O269" s="14">
        <f t="shared" si="26"/>
        <v>3</v>
      </c>
      <c r="P269" s="15" t="str">
        <f t="shared" si="27"/>
        <v>2,</v>
      </c>
      <c r="Q269" s="15" t="str">
        <f t="shared" si="28"/>
        <v>4</v>
      </c>
      <c r="R269" s="16">
        <f t="shared" si="29"/>
        <v>124</v>
      </c>
      <c r="S269" s="16">
        <f t="shared" si="30"/>
        <v>2.0666666666666669</v>
      </c>
    </row>
    <row r="270" spans="1:19">
      <c r="A270" t="s">
        <v>104</v>
      </c>
      <c r="B270" t="s">
        <v>105</v>
      </c>
      <c r="C270" s="49">
        <v>45474</v>
      </c>
      <c r="D270" s="1">
        <v>2024</v>
      </c>
      <c r="E270" s="1" t="str">
        <f t="shared" si="25"/>
        <v>julio</v>
      </c>
      <c r="F270" t="s">
        <v>106</v>
      </c>
      <c r="G270" t="s">
        <v>107</v>
      </c>
      <c r="H270" t="s">
        <v>98</v>
      </c>
      <c r="I270" s="2">
        <v>7</v>
      </c>
      <c r="J270" s="2">
        <v>4510</v>
      </c>
      <c r="K270" s="2">
        <v>12.4</v>
      </c>
      <c r="L270" t="s">
        <v>109</v>
      </c>
      <c r="M270" t="s">
        <v>530</v>
      </c>
      <c r="N270" t="s">
        <v>530</v>
      </c>
      <c r="O270" s="14">
        <f t="shared" si="26"/>
        <v>4</v>
      </c>
      <c r="P270" s="15" t="str">
        <f t="shared" si="27"/>
        <v>12</v>
      </c>
      <c r="Q270" s="15" t="str">
        <f t="shared" si="28"/>
        <v>,4</v>
      </c>
      <c r="R270" s="16">
        <f t="shared" si="29"/>
        <v>720.4</v>
      </c>
      <c r="S270" s="16">
        <f t="shared" si="30"/>
        <v>12.006666666666666</v>
      </c>
    </row>
    <row r="271" spans="1:19">
      <c r="A271" t="s">
        <v>104</v>
      </c>
      <c r="B271" t="s">
        <v>105</v>
      </c>
      <c r="C271" s="49">
        <v>45474</v>
      </c>
      <c r="D271" s="1">
        <v>2024</v>
      </c>
      <c r="E271" s="1" t="str">
        <f t="shared" si="25"/>
        <v>julio</v>
      </c>
      <c r="F271" t="s">
        <v>106</v>
      </c>
      <c r="G271" t="s">
        <v>107</v>
      </c>
      <c r="H271" t="s">
        <v>98</v>
      </c>
      <c r="I271" s="2">
        <v>1</v>
      </c>
      <c r="J271" s="2">
        <v>750</v>
      </c>
      <c r="K271" s="2">
        <v>1.35</v>
      </c>
      <c r="L271" t="s">
        <v>128</v>
      </c>
      <c r="M271" t="s">
        <v>129</v>
      </c>
      <c r="N271" t="s">
        <v>506</v>
      </c>
      <c r="O271" s="14">
        <f t="shared" si="26"/>
        <v>4</v>
      </c>
      <c r="P271" s="15" t="str">
        <f t="shared" si="27"/>
        <v>1,</v>
      </c>
      <c r="Q271" s="15" t="str">
        <f t="shared" si="28"/>
        <v>35</v>
      </c>
      <c r="R271" s="16">
        <f t="shared" si="29"/>
        <v>95</v>
      </c>
      <c r="S271" s="16">
        <f t="shared" si="30"/>
        <v>1.5833333333333333</v>
      </c>
    </row>
    <row r="272" spans="1:19">
      <c r="A272" t="s">
        <v>104</v>
      </c>
      <c r="B272" t="s">
        <v>105</v>
      </c>
      <c r="C272" s="49">
        <v>45474</v>
      </c>
      <c r="D272" s="1">
        <v>2024</v>
      </c>
      <c r="E272" s="1" t="str">
        <f t="shared" si="25"/>
        <v>julio</v>
      </c>
      <c r="F272" t="s">
        <v>112</v>
      </c>
      <c r="G272" t="s">
        <v>113</v>
      </c>
      <c r="H272" t="s">
        <v>98</v>
      </c>
      <c r="I272" s="2">
        <v>3</v>
      </c>
      <c r="J272" s="2">
        <v>763</v>
      </c>
      <c r="K272" s="2">
        <v>6.3</v>
      </c>
      <c r="L272" t="s">
        <v>39</v>
      </c>
      <c r="M272" t="s">
        <v>548</v>
      </c>
      <c r="N272" t="s">
        <v>548</v>
      </c>
      <c r="O272" s="14">
        <f t="shared" si="26"/>
        <v>3</v>
      </c>
      <c r="P272" s="15" t="str">
        <f t="shared" si="27"/>
        <v>6,</v>
      </c>
      <c r="Q272" s="15" t="str">
        <f t="shared" si="28"/>
        <v>3</v>
      </c>
      <c r="R272" s="16">
        <f t="shared" si="29"/>
        <v>363</v>
      </c>
      <c r="S272" s="16">
        <f t="shared" si="30"/>
        <v>6.05</v>
      </c>
    </row>
    <row r="273" spans="1:19">
      <c r="A273" t="s">
        <v>104</v>
      </c>
      <c r="B273" t="s">
        <v>105</v>
      </c>
      <c r="C273" s="49">
        <v>45474</v>
      </c>
      <c r="D273" s="1">
        <v>2024</v>
      </c>
      <c r="E273" s="1" t="str">
        <f t="shared" si="25"/>
        <v>julio</v>
      </c>
      <c r="F273" t="s">
        <v>112</v>
      </c>
      <c r="G273" t="s">
        <v>113</v>
      </c>
      <c r="H273" t="s">
        <v>98</v>
      </c>
      <c r="I273" s="2">
        <v>3</v>
      </c>
      <c r="J273" s="2">
        <v>973</v>
      </c>
      <c r="K273" s="2">
        <v>2.25</v>
      </c>
      <c r="L273" t="s">
        <v>108</v>
      </c>
      <c r="M273" t="s">
        <v>591</v>
      </c>
      <c r="N273" t="s">
        <v>489</v>
      </c>
      <c r="O273" s="14">
        <f t="shared" si="26"/>
        <v>4</v>
      </c>
      <c r="P273" s="15" t="str">
        <f t="shared" si="27"/>
        <v>2,</v>
      </c>
      <c r="Q273" s="15" t="str">
        <f t="shared" si="28"/>
        <v>25</v>
      </c>
      <c r="R273" s="16">
        <f t="shared" si="29"/>
        <v>145</v>
      </c>
      <c r="S273" s="16">
        <f t="shared" si="30"/>
        <v>2.4166666666666665</v>
      </c>
    </row>
    <row r="274" spans="1:19">
      <c r="A274" t="s">
        <v>104</v>
      </c>
      <c r="B274" t="s">
        <v>105</v>
      </c>
      <c r="C274" s="49">
        <v>45474</v>
      </c>
      <c r="D274" s="1">
        <v>2024</v>
      </c>
      <c r="E274" s="1" t="str">
        <f t="shared" si="25"/>
        <v>julio</v>
      </c>
      <c r="F274" t="s">
        <v>112</v>
      </c>
      <c r="G274" t="s">
        <v>113</v>
      </c>
      <c r="H274" t="s">
        <v>98</v>
      </c>
      <c r="I274" s="2">
        <v>1</v>
      </c>
      <c r="J274" s="2">
        <v>184</v>
      </c>
      <c r="K274" s="2">
        <v>2.25</v>
      </c>
      <c r="L274" t="s">
        <v>146</v>
      </c>
      <c r="M274" t="s">
        <v>147</v>
      </c>
      <c r="N274" t="s">
        <v>509</v>
      </c>
      <c r="O274" s="14">
        <f t="shared" si="26"/>
        <v>4</v>
      </c>
      <c r="P274" s="15" t="str">
        <f t="shared" si="27"/>
        <v>2,</v>
      </c>
      <c r="Q274" s="15" t="str">
        <f t="shared" si="28"/>
        <v>25</v>
      </c>
      <c r="R274" s="16">
        <f t="shared" si="29"/>
        <v>145</v>
      </c>
      <c r="S274" s="16">
        <f t="shared" si="30"/>
        <v>2.4166666666666665</v>
      </c>
    </row>
    <row r="275" spans="1:19">
      <c r="A275" t="s">
        <v>104</v>
      </c>
      <c r="B275" t="s">
        <v>105</v>
      </c>
      <c r="C275" s="49">
        <v>45474</v>
      </c>
      <c r="D275" s="1">
        <v>2024</v>
      </c>
      <c r="E275" s="1" t="str">
        <f t="shared" si="25"/>
        <v>julio</v>
      </c>
      <c r="F275" t="s">
        <v>112</v>
      </c>
      <c r="G275" t="s">
        <v>113</v>
      </c>
      <c r="H275" t="s">
        <v>98</v>
      </c>
      <c r="I275" s="2">
        <v>1</v>
      </c>
      <c r="J275" s="2">
        <v>1219</v>
      </c>
      <c r="K275" s="2">
        <v>2</v>
      </c>
      <c r="L275" t="s">
        <v>100</v>
      </c>
      <c r="M275" t="s">
        <v>101</v>
      </c>
      <c r="N275" t="s">
        <v>483</v>
      </c>
      <c r="O275" s="14">
        <f t="shared" si="26"/>
        <v>1</v>
      </c>
      <c r="P275" s="15" t="str">
        <f t="shared" si="27"/>
        <v>2</v>
      </c>
      <c r="Q275" s="15">
        <f t="shared" si="28"/>
        <v>0</v>
      </c>
      <c r="R275" s="16">
        <f t="shared" si="29"/>
        <v>120</v>
      </c>
      <c r="S275" s="16">
        <f t="shared" si="30"/>
        <v>2</v>
      </c>
    </row>
    <row r="276" spans="1:19">
      <c r="A276" t="s">
        <v>104</v>
      </c>
      <c r="B276" t="s">
        <v>105</v>
      </c>
      <c r="C276" s="49">
        <v>45474</v>
      </c>
      <c r="D276" s="1">
        <v>2024</v>
      </c>
      <c r="E276" s="1" t="str">
        <f t="shared" si="25"/>
        <v>julio</v>
      </c>
      <c r="F276" t="s">
        <v>112</v>
      </c>
      <c r="G276" t="s">
        <v>113</v>
      </c>
      <c r="H276" t="s">
        <v>98</v>
      </c>
      <c r="I276" s="2">
        <v>4</v>
      </c>
      <c r="J276" s="2">
        <v>1460</v>
      </c>
      <c r="K276" s="2">
        <v>4.4000000000000004</v>
      </c>
      <c r="L276" t="s">
        <v>109</v>
      </c>
      <c r="M276" t="s">
        <v>530</v>
      </c>
      <c r="N276" t="s">
        <v>530</v>
      </c>
      <c r="O276" s="14">
        <f t="shared" si="26"/>
        <v>3</v>
      </c>
      <c r="P276" s="15" t="str">
        <f t="shared" si="27"/>
        <v>4,</v>
      </c>
      <c r="Q276" s="15" t="str">
        <f t="shared" si="28"/>
        <v>4</v>
      </c>
      <c r="R276" s="16">
        <f t="shared" si="29"/>
        <v>244</v>
      </c>
      <c r="S276" s="16">
        <f t="shared" si="30"/>
        <v>4.0666666666666664</v>
      </c>
    </row>
    <row r="277" spans="1:19">
      <c r="A277" t="s">
        <v>104</v>
      </c>
      <c r="B277" t="s">
        <v>105</v>
      </c>
      <c r="C277" s="49">
        <v>45474</v>
      </c>
      <c r="D277" s="1">
        <v>2024</v>
      </c>
      <c r="E277" s="1" t="str">
        <f t="shared" si="25"/>
        <v>julio</v>
      </c>
      <c r="F277" t="s">
        <v>112</v>
      </c>
      <c r="G277" t="s">
        <v>113</v>
      </c>
      <c r="H277" t="s">
        <v>98</v>
      </c>
      <c r="I277" s="2">
        <v>7</v>
      </c>
      <c r="J277" s="2">
        <v>2222</v>
      </c>
      <c r="K277" s="2">
        <v>5.55</v>
      </c>
      <c r="L277" t="s">
        <v>114</v>
      </c>
      <c r="M277" t="s">
        <v>115</v>
      </c>
      <c r="N277" t="s">
        <v>530</v>
      </c>
      <c r="O277" s="14">
        <f t="shared" si="26"/>
        <v>4</v>
      </c>
      <c r="P277" s="15" t="str">
        <f t="shared" si="27"/>
        <v>5,</v>
      </c>
      <c r="Q277" s="15" t="str">
        <f t="shared" si="28"/>
        <v>55</v>
      </c>
      <c r="R277" s="16">
        <f t="shared" si="29"/>
        <v>355</v>
      </c>
      <c r="S277" s="16">
        <f t="shared" si="30"/>
        <v>5.916666666666667</v>
      </c>
    </row>
    <row r="278" spans="1:19">
      <c r="A278" t="s">
        <v>104</v>
      </c>
      <c r="B278" t="s">
        <v>105</v>
      </c>
      <c r="C278" s="49">
        <v>45474</v>
      </c>
      <c r="D278" s="1">
        <v>2024</v>
      </c>
      <c r="E278" s="1" t="str">
        <f t="shared" si="25"/>
        <v>julio</v>
      </c>
      <c r="F278" t="s">
        <v>112</v>
      </c>
      <c r="G278" t="s">
        <v>113</v>
      </c>
      <c r="H278" t="s">
        <v>98</v>
      </c>
      <c r="I278" s="2">
        <v>6</v>
      </c>
      <c r="J278" s="2">
        <v>3427</v>
      </c>
      <c r="K278" s="2">
        <v>14.2</v>
      </c>
      <c r="L278" t="s">
        <v>116</v>
      </c>
      <c r="M278" t="s">
        <v>117</v>
      </c>
      <c r="N278" t="s">
        <v>556</v>
      </c>
      <c r="O278" s="14">
        <f t="shared" si="26"/>
        <v>4</v>
      </c>
      <c r="P278" s="15" t="str">
        <f t="shared" si="27"/>
        <v>14</v>
      </c>
      <c r="Q278" s="15" t="str">
        <f t="shared" si="28"/>
        <v>,2</v>
      </c>
      <c r="R278" s="16">
        <f t="shared" si="29"/>
        <v>840.2</v>
      </c>
      <c r="S278" s="16">
        <f t="shared" si="30"/>
        <v>14.003333333333334</v>
      </c>
    </row>
    <row r="279" spans="1:19">
      <c r="A279" t="s">
        <v>104</v>
      </c>
      <c r="B279" t="s">
        <v>105</v>
      </c>
      <c r="C279" s="49">
        <v>45474</v>
      </c>
      <c r="D279" s="1">
        <v>2024</v>
      </c>
      <c r="E279" s="1" t="str">
        <f t="shared" si="25"/>
        <v>julio</v>
      </c>
      <c r="F279" t="s">
        <v>112</v>
      </c>
      <c r="G279" t="s">
        <v>113</v>
      </c>
      <c r="H279" t="s">
        <v>98</v>
      </c>
      <c r="I279" s="2">
        <v>5</v>
      </c>
      <c r="J279" s="2">
        <v>1967</v>
      </c>
      <c r="K279" s="2">
        <v>14</v>
      </c>
      <c r="L279" t="s">
        <v>118</v>
      </c>
      <c r="M279" t="s">
        <v>119</v>
      </c>
      <c r="N279" t="s">
        <v>485</v>
      </c>
      <c r="O279" s="14">
        <f t="shared" si="26"/>
        <v>2</v>
      </c>
      <c r="P279" s="15" t="str">
        <f t="shared" si="27"/>
        <v>14</v>
      </c>
      <c r="Q279" s="15">
        <f t="shared" si="28"/>
        <v>0</v>
      </c>
      <c r="R279" s="16">
        <f t="shared" si="29"/>
        <v>840</v>
      </c>
      <c r="S279" s="16">
        <f t="shared" si="30"/>
        <v>14</v>
      </c>
    </row>
    <row r="280" spans="1:19">
      <c r="A280" t="s">
        <v>104</v>
      </c>
      <c r="B280" t="s">
        <v>105</v>
      </c>
      <c r="C280" s="49">
        <v>45474</v>
      </c>
      <c r="D280" s="1">
        <v>2024</v>
      </c>
      <c r="E280" s="1" t="str">
        <f t="shared" si="25"/>
        <v>julio</v>
      </c>
      <c r="F280" t="s">
        <v>112</v>
      </c>
      <c r="G280" t="s">
        <v>113</v>
      </c>
      <c r="H280" t="s">
        <v>98</v>
      </c>
      <c r="I280" s="2">
        <v>1</v>
      </c>
      <c r="J280" s="2">
        <v>520</v>
      </c>
      <c r="K280" s="2">
        <v>1.25</v>
      </c>
      <c r="L280" t="s">
        <v>179</v>
      </c>
      <c r="M280" t="s">
        <v>180</v>
      </c>
      <c r="N280" t="s">
        <v>485</v>
      </c>
      <c r="O280" s="14">
        <f t="shared" si="26"/>
        <v>4</v>
      </c>
      <c r="P280" s="15" t="str">
        <f t="shared" si="27"/>
        <v>1,</v>
      </c>
      <c r="Q280" s="15" t="str">
        <f t="shared" si="28"/>
        <v>25</v>
      </c>
      <c r="R280" s="16">
        <f t="shared" si="29"/>
        <v>85</v>
      </c>
      <c r="S280" s="16">
        <f t="shared" si="30"/>
        <v>1.4166666666666667</v>
      </c>
    </row>
    <row r="281" spans="1:19">
      <c r="A281" t="s">
        <v>104</v>
      </c>
      <c r="B281" t="s">
        <v>105</v>
      </c>
      <c r="C281" s="49">
        <v>45474</v>
      </c>
      <c r="D281" s="1">
        <v>2024</v>
      </c>
      <c r="E281" s="1" t="str">
        <f t="shared" si="25"/>
        <v>julio</v>
      </c>
      <c r="F281" t="s">
        <v>112</v>
      </c>
      <c r="G281" t="s">
        <v>113</v>
      </c>
      <c r="H281" t="s">
        <v>98</v>
      </c>
      <c r="I281" s="2">
        <v>1</v>
      </c>
      <c r="J281" s="2">
        <v>324</v>
      </c>
      <c r="K281" s="2">
        <v>1.25</v>
      </c>
      <c r="L281" t="s">
        <v>150</v>
      </c>
      <c r="M281" t="s">
        <v>601</v>
      </c>
      <c r="N281" t="s">
        <v>606</v>
      </c>
      <c r="O281" s="14">
        <f t="shared" si="26"/>
        <v>4</v>
      </c>
      <c r="P281" s="15" t="str">
        <f t="shared" si="27"/>
        <v>1,</v>
      </c>
      <c r="Q281" s="15" t="str">
        <f t="shared" si="28"/>
        <v>25</v>
      </c>
      <c r="R281" s="16">
        <f t="shared" si="29"/>
        <v>85</v>
      </c>
      <c r="S281" s="16">
        <f t="shared" si="30"/>
        <v>1.4166666666666667</v>
      </c>
    </row>
    <row r="282" spans="1:19">
      <c r="A282" t="s">
        <v>104</v>
      </c>
      <c r="B282" t="s">
        <v>105</v>
      </c>
      <c r="C282" s="49">
        <v>45474</v>
      </c>
      <c r="D282" s="1">
        <v>2024</v>
      </c>
      <c r="E282" s="1" t="str">
        <f t="shared" si="25"/>
        <v>julio</v>
      </c>
      <c r="F282" t="s">
        <v>112</v>
      </c>
      <c r="G282" t="s">
        <v>113</v>
      </c>
      <c r="H282" t="s">
        <v>98</v>
      </c>
      <c r="I282" s="2">
        <v>1</v>
      </c>
      <c r="J282" s="2">
        <v>294</v>
      </c>
      <c r="K282" s="2">
        <v>1.45</v>
      </c>
      <c r="L282" t="s">
        <v>110</v>
      </c>
      <c r="M282" t="s">
        <v>580</v>
      </c>
      <c r="N282" t="s">
        <v>498</v>
      </c>
      <c r="O282" s="14">
        <f t="shared" si="26"/>
        <v>4</v>
      </c>
      <c r="P282" s="15" t="str">
        <f t="shared" si="27"/>
        <v>1,</v>
      </c>
      <c r="Q282" s="15" t="str">
        <f t="shared" si="28"/>
        <v>45</v>
      </c>
      <c r="R282" s="16">
        <f t="shared" si="29"/>
        <v>105</v>
      </c>
      <c r="S282" s="16">
        <f t="shared" si="30"/>
        <v>1.75</v>
      </c>
    </row>
    <row r="283" spans="1:19">
      <c r="A283" t="s">
        <v>104</v>
      </c>
      <c r="B283" t="s">
        <v>105</v>
      </c>
      <c r="C283" s="49">
        <v>45474</v>
      </c>
      <c r="D283" s="1">
        <v>2024</v>
      </c>
      <c r="E283" s="1" t="str">
        <f t="shared" si="25"/>
        <v>julio</v>
      </c>
      <c r="F283" t="s">
        <v>112</v>
      </c>
      <c r="G283" t="s">
        <v>113</v>
      </c>
      <c r="H283" t="s">
        <v>98</v>
      </c>
      <c r="I283" s="2">
        <v>3</v>
      </c>
      <c r="J283" s="2">
        <v>471</v>
      </c>
      <c r="K283" s="2">
        <v>5.45</v>
      </c>
      <c r="L283" t="s">
        <v>111</v>
      </c>
      <c r="M283" t="s">
        <v>587</v>
      </c>
      <c r="N283" t="s">
        <v>506</v>
      </c>
      <c r="O283" s="14">
        <f t="shared" si="26"/>
        <v>4</v>
      </c>
      <c r="P283" s="15" t="str">
        <f t="shared" si="27"/>
        <v>5,</v>
      </c>
      <c r="Q283" s="15" t="str">
        <f t="shared" si="28"/>
        <v>45</v>
      </c>
      <c r="R283" s="16">
        <f t="shared" si="29"/>
        <v>345</v>
      </c>
      <c r="S283" s="16">
        <f t="shared" si="30"/>
        <v>5.75</v>
      </c>
    </row>
    <row r="284" spans="1:19">
      <c r="A284" t="s">
        <v>104</v>
      </c>
      <c r="B284" t="s">
        <v>105</v>
      </c>
      <c r="C284" s="49">
        <v>45474</v>
      </c>
      <c r="D284" s="1">
        <v>2024</v>
      </c>
      <c r="E284" s="1" t="str">
        <f t="shared" si="25"/>
        <v>julio</v>
      </c>
      <c r="F284" t="s">
        <v>112</v>
      </c>
      <c r="G284" t="s">
        <v>113</v>
      </c>
      <c r="H284" t="s">
        <v>98</v>
      </c>
      <c r="I284" s="2">
        <v>2</v>
      </c>
      <c r="J284" s="2">
        <v>834</v>
      </c>
      <c r="K284" s="2">
        <v>2.2999999999999998</v>
      </c>
      <c r="L284" t="s">
        <v>128</v>
      </c>
      <c r="M284" t="s">
        <v>129</v>
      </c>
      <c r="N284" t="s">
        <v>506</v>
      </c>
      <c r="O284" s="14">
        <f t="shared" si="26"/>
        <v>3</v>
      </c>
      <c r="P284" s="15" t="str">
        <f t="shared" si="27"/>
        <v>2,</v>
      </c>
      <c r="Q284" s="15" t="str">
        <f t="shared" si="28"/>
        <v>3</v>
      </c>
      <c r="R284" s="16">
        <f t="shared" si="29"/>
        <v>123</v>
      </c>
      <c r="S284" s="16">
        <f t="shared" si="30"/>
        <v>2.0499999999999998</v>
      </c>
    </row>
    <row r="285" spans="1:19">
      <c r="A285" t="s">
        <v>104</v>
      </c>
      <c r="B285" t="s">
        <v>105</v>
      </c>
      <c r="C285" s="49">
        <v>45505</v>
      </c>
      <c r="D285" s="1">
        <v>2024</v>
      </c>
      <c r="E285" s="1" t="str">
        <f t="shared" si="25"/>
        <v>agosto</v>
      </c>
      <c r="F285" t="s">
        <v>125</v>
      </c>
      <c r="G285" t="s">
        <v>121</v>
      </c>
      <c r="H285" t="s">
        <v>98</v>
      </c>
      <c r="I285" s="2">
        <v>1</v>
      </c>
      <c r="J285" s="2">
        <v>379</v>
      </c>
      <c r="K285" s="2">
        <v>1.1000000000000001</v>
      </c>
      <c r="L285" t="s">
        <v>19</v>
      </c>
      <c r="M285" t="s">
        <v>581</v>
      </c>
      <c r="N285" t="s">
        <v>490</v>
      </c>
      <c r="O285" s="14">
        <f t="shared" si="26"/>
        <v>3</v>
      </c>
      <c r="P285" s="15" t="str">
        <f t="shared" si="27"/>
        <v>1,</v>
      </c>
      <c r="Q285" s="15" t="str">
        <f t="shared" si="28"/>
        <v>1</v>
      </c>
      <c r="R285" s="16">
        <f t="shared" si="29"/>
        <v>61</v>
      </c>
      <c r="S285" s="16">
        <f t="shared" si="30"/>
        <v>1.0166666666666666</v>
      </c>
    </row>
    <row r="286" spans="1:19">
      <c r="A286" t="s">
        <v>104</v>
      </c>
      <c r="B286" t="s">
        <v>105</v>
      </c>
      <c r="C286" s="49">
        <v>45505</v>
      </c>
      <c r="D286" s="1">
        <v>2024</v>
      </c>
      <c r="E286" s="1" t="str">
        <f t="shared" si="25"/>
        <v>agosto</v>
      </c>
      <c r="F286" t="s">
        <v>125</v>
      </c>
      <c r="G286" t="s">
        <v>121</v>
      </c>
      <c r="H286" t="s">
        <v>98</v>
      </c>
      <c r="I286" s="2">
        <v>22</v>
      </c>
      <c r="J286" s="2">
        <v>4846</v>
      </c>
      <c r="K286" s="2">
        <v>23.2</v>
      </c>
      <c r="L286" t="s">
        <v>108</v>
      </c>
      <c r="M286" t="s">
        <v>591</v>
      </c>
      <c r="N286" t="s">
        <v>489</v>
      </c>
      <c r="O286" s="14">
        <f t="shared" si="26"/>
        <v>4</v>
      </c>
      <c r="P286" s="15" t="str">
        <f t="shared" si="27"/>
        <v>23</v>
      </c>
      <c r="Q286" s="15" t="str">
        <f t="shared" si="28"/>
        <v>,2</v>
      </c>
      <c r="R286" s="16">
        <f t="shared" si="29"/>
        <v>1380.2</v>
      </c>
      <c r="S286" s="16">
        <f t="shared" si="30"/>
        <v>23.003333333333334</v>
      </c>
    </row>
    <row r="287" spans="1:19">
      <c r="A287" t="s">
        <v>104</v>
      </c>
      <c r="B287" t="s">
        <v>105</v>
      </c>
      <c r="C287" s="49">
        <v>45505</v>
      </c>
      <c r="D287" s="1">
        <v>2024</v>
      </c>
      <c r="E287" s="1" t="str">
        <f t="shared" si="25"/>
        <v>agosto</v>
      </c>
      <c r="F287" t="s">
        <v>125</v>
      </c>
      <c r="G287" t="s">
        <v>121</v>
      </c>
      <c r="H287" t="s">
        <v>98</v>
      </c>
      <c r="I287" s="2">
        <v>2</v>
      </c>
      <c r="J287" s="2">
        <v>702</v>
      </c>
      <c r="K287" s="2">
        <v>1.45</v>
      </c>
      <c r="L287" t="s">
        <v>99</v>
      </c>
      <c r="M287" t="s">
        <v>553</v>
      </c>
      <c r="N287" t="s">
        <v>497</v>
      </c>
      <c r="O287" s="14">
        <f t="shared" si="26"/>
        <v>4</v>
      </c>
      <c r="P287" s="15" t="str">
        <f t="shared" si="27"/>
        <v>1,</v>
      </c>
      <c r="Q287" s="15" t="str">
        <f t="shared" si="28"/>
        <v>45</v>
      </c>
      <c r="R287" s="16">
        <f t="shared" si="29"/>
        <v>105</v>
      </c>
      <c r="S287" s="16">
        <f t="shared" si="30"/>
        <v>1.75</v>
      </c>
    </row>
    <row r="288" spans="1:19">
      <c r="A288" t="s">
        <v>104</v>
      </c>
      <c r="B288" t="s">
        <v>105</v>
      </c>
      <c r="C288" s="49">
        <v>45505</v>
      </c>
      <c r="D288" s="1">
        <v>2024</v>
      </c>
      <c r="E288" s="1" t="str">
        <f t="shared" si="25"/>
        <v>agosto</v>
      </c>
      <c r="F288" t="s">
        <v>125</v>
      </c>
      <c r="G288" t="s">
        <v>121</v>
      </c>
      <c r="H288" t="s">
        <v>98</v>
      </c>
      <c r="I288" s="2">
        <v>1</v>
      </c>
      <c r="J288" s="2">
        <v>374</v>
      </c>
      <c r="K288" s="2">
        <v>0.45</v>
      </c>
      <c r="L288" t="s">
        <v>137</v>
      </c>
      <c r="M288" t="s">
        <v>561</v>
      </c>
      <c r="N288" t="s">
        <v>497</v>
      </c>
      <c r="O288" s="14">
        <f t="shared" si="26"/>
        <v>4</v>
      </c>
      <c r="P288" s="15" t="str">
        <f t="shared" si="27"/>
        <v>0,</v>
      </c>
      <c r="Q288" s="15" t="str">
        <f t="shared" si="28"/>
        <v>45</v>
      </c>
      <c r="R288" s="16">
        <f t="shared" si="29"/>
        <v>45</v>
      </c>
      <c r="S288" s="16">
        <f t="shared" si="30"/>
        <v>0.75</v>
      </c>
    </row>
    <row r="289" spans="1:19">
      <c r="A289" t="s">
        <v>104</v>
      </c>
      <c r="B289" t="s">
        <v>105</v>
      </c>
      <c r="C289" s="49">
        <v>45505</v>
      </c>
      <c r="D289" s="1">
        <v>2024</v>
      </c>
      <c r="E289" s="1" t="str">
        <f t="shared" si="25"/>
        <v>agosto</v>
      </c>
      <c r="F289" t="s">
        <v>125</v>
      </c>
      <c r="G289" t="s">
        <v>121</v>
      </c>
      <c r="H289" t="s">
        <v>98</v>
      </c>
      <c r="I289" s="2">
        <v>1</v>
      </c>
      <c r="J289" s="2">
        <v>423</v>
      </c>
      <c r="K289" s="2">
        <v>0.55000000000000004</v>
      </c>
      <c r="L289" t="s">
        <v>35</v>
      </c>
      <c r="M289" t="s">
        <v>36</v>
      </c>
      <c r="N289" t="s">
        <v>502</v>
      </c>
      <c r="O289" s="14">
        <f t="shared" si="26"/>
        <v>4</v>
      </c>
      <c r="P289" s="15" t="str">
        <f t="shared" si="27"/>
        <v>0,</v>
      </c>
      <c r="Q289" s="15" t="str">
        <f t="shared" si="28"/>
        <v>55</v>
      </c>
      <c r="R289" s="16">
        <f t="shared" si="29"/>
        <v>55</v>
      </c>
      <c r="S289" s="16">
        <f t="shared" si="30"/>
        <v>0.91666666666666663</v>
      </c>
    </row>
    <row r="290" spans="1:19">
      <c r="A290" t="s">
        <v>104</v>
      </c>
      <c r="B290" t="s">
        <v>105</v>
      </c>
      <c r="C290" s="49">
        <v>45505</v>
      </c>
      <c r="D290" s="1">
        <v>2024</v>
      </c>
      <c r="E290" s="1" t="str">
        <f t="shared" si="25"/>
        <v>agosto</v>
      </c>
      <c r="F290" t="s">
        <v>125</v>
      </c>
      <c r="G290" t="s">
        <v>121</v>
      </c>
      <c r="H290" t="s">
        <v>98</v>
      </c>
      <c r="I290" s="2">
        <v>2</v>
      </c>
      <c r="J290" s="2">
        <v>1071</v>
      </c>
      <c r="K290" s="2">
        <v>3.15</v>
      </c>
      <c r="L290" t="s">
        <v>109</v>
      </c>
      <c r="M290" t="s">
        <v>530</v>
      </c>
      <c r="N290" t="s">
        <v>530</v>
      </c>
      <c r="O290" s="14">
        <f t="shared" si="26"/>
        <v>4</v>
      </c>
      <c r="P290" s="15" t="str">
        <f t="shared" si="27"/>
        <v>3,</v>
      </c>
      <c r="Q290" s="15" t="str">
        <f t="shared" si="28"/>
        <v>15</v>
      </c>
      <c r="R290" s="16">
        <f t="shared" si="29"/>
        <v>195</v>
      </c>
      <c r="S290" s="16">
        <f t="shared" si="30"/>
        <v>3.25</v>
      </c>
    </row>
    <row r="291" spans="1:19">
      <c r="A291" t="s">
        <v>104</v>
      </c>
      <c r="B291" t="s">
        <v>105</v>
      </c>
      <c r="C291" s="49">
        <v>45505</v>
      </c>
      <c r="D291" s="1">
        <v>2024</v>
      </c>
      <c r="E291" s="1" t="str">
        <f t="shared" si="25"/>
        <v>agosto</v>
      </c>
      <c r="F291" t="s">
        <v>125</v>
      </c>
      <c r="G291" t="s">
        <v>121</v>
      </c>
      <c r="H291" t="s">
        <v>98</v>
      </c>
      <c r="I291" s="2">
        <v>11</v>
      </c>
      <c r="J291" s="2">
        <v>4469</v>
      </c>
      <c r="K291" s="2">
        <v>14.25</v>
      </c>
      <c r="L291" t="s">
        <v>114</v>
      </c>
      <c r="M291" t="s">
        <v>115</v>
      </c>
      <c r="N291" t="s">
        <v>530</v>
      </c>
      <c r="O291" s="14">
        <f t="shared" si="26"/>
        <v>5</v>
      </c>
      <c r="P291" s="15" t="str">
        <f t="shared" si="27"/>
        <v>14</v>
      </c>
      <c r="Q291" s="15" t="str">
        <f t="shared" si="28"/>
        <v>,25</v>
      </c>
      <c r="R291" s="16">
        <f t="shared" si="29"/>
        <v>840.25</v>
      </c>
      <c r="S291" s="16">
        <f t="shared" si="30"/>
        <v>14.004166666666666</v>
      </c>
    </row>
    <row r="292" spans="1:19">
      <c r="A292" t="s">
        <v>104</v>
      </c>
      <c r="B292" t="s">
        <v>105</v>
      </c>
      <c r="C292" s="49">
        <v>45505</v>
      </c>
      <c r="D292" s="1">
        <v>2024</v>
      </c>
      <c r="E292" s="1" t="str">
        <f t="shared" si="25"/>
        <v>agosto</v>
      </c>
      <c r="F292" t="s">
        <v>106</v>
      </c>
      <c r="G292" t="s">
        <v>107</v>
      </c>
      <c r="H292" t="s">
        <v>98</v>
      </c>
      <c r="I292" s="2">
        <v>19</v>
      </c>
      <c r="J292" s="2">
        <v>4147</v>
      </c>
      <c r="K292" s="2">
        <v>16.2</v>
      </c>
      <c r="L292" t="s">
        <v>108</v>
      </c>
      <c r="M292" t="s">
        <v>591</v>
      </c>
      <c r="N292" t="s">
        <v>489</v>
      </c>
      <c r="O292" s="14">
        <f t="shared" si="26"/>
        <v>4</v>
      </c>
      <c r="P292" s="15" t="str">
        <f t="shared" si="27"/>
        <v>16</v>
      </c>
      <c r="Q292" s="15" t="str">
        <f t="shared" si="28"/>
        <v>,2</v>
      </c>
      <c r="R292" s="16">
        <f t="shared" si="29"/>
        <v>960.2</v>
      </c>
      <c r="S292" s="16">
        <f t="shared" si="30"/>
        <v>16.003333333333334</v>
      </c>
    </row>
    <row r="293" spans="1:19">
      <c r="A293" t="s">
        <v>104</v>
      </c>
      <c r="B293" t="s">
        <v>105</v>
      </c>
      <c r="C293" s="49">
        <v>45505</v>
      </c>
      <c r="D293" s="1">
        <v>2024</v>
      </c>
      <c r="E293" s="1" t="str">
        <f t="shared" si="25"/>
        <v>agosto</v>
      </c>
      <c r="F293" t="s">
        <v>106</v>
      </c>
      <c r="G293" t="s">
        <v>107</v>
      </c>
      <c r="H293" t="s">
        <v>98</v>
      </c>
      <c r="I293" s="2">
        <v>1</v>
      </c>
      <c r="J293" s="2">
        <v>722</v>
      </c>
      <c r="K293" s="2">
        <v>1.35</v>
      </c>
      <c r="L293" t="s">
        <v>134</v>
      </c>
      <c r="M293" t="s">
        <v>583</v>
      </c>
      <c r="N293" t="s">
        <v>489</v>
      </c>
      <c r="O293" s="14">
        <f t="shared" si="26"/>
        <v>4</v>
      </c>
      <c r="P293" s="15" t="str">
        <f t="shared" si="27"/>
        <v>1,</v>
      </c>
      <c r="Q293" s="15" t="str">
        <f t="shared" si="28"/>
        <v>35</v>
      </c>
      <c r="R293" s="16">
        <f t="shared" si="29"/>
        <v>95</v>
      </c>
      <c r="S293" s="16">
        <f t="shared" si="30"/>
        <v>1.5833333333333333</v>
      </c>
    </row>
    <row r="294" spans="1:19">
      <c r="A294" t="s">
        <v>104</v>
      </c>
      <c r="B294" t="s">
        <v>105</v>
      </c>
      <c r="C294" s="49">
        <v>45505</v>
      </c>
      <c r="D294" s="1">
        <v>2024</v>
      </c>
      <c r="E294" s="1" t="str">
        <f t="shared" si="25"/>
        <v>agosto</v>
      </c>
      <c r="F294" t="s">
        <v>106</v>
      </c>
      <c r="G294" t="s">
        <v>107</v>
      </c>
      <c r="H294" t="s">
        <v>98</v>
      </c>
      <c r="I294" s="2">
        <v>7</v>
      </c>
      <c r="J294" s="2">
        <v>3799</v>
      </c>
      <c r="K294" s="2">
        <v>10.4</v>
      </c>
      <c r="L294" t="s">
        <v>109</v>
      </c>
      <c r="M294" t="s">
        <v>530</v>
      </c>
      <c r="N294" t="s">
        <v>530</v>
      </c>
      <c r="O294" s="14">
        <f t="shared" si="26"/>
        <v>4</v>
      </c>
      <c r="P294" s="15" t="str">
        <f t="shared" si="27"/>
        <v>10</v>
      </c>
      <c r="Q294" s="15" t="str">
        <f t="shared" si="28"/>
        <v>,4</v>
      </c>
      <c r="R294" s="16">
        <f t="shared" si="29"/>
        <v>600.4</v>
      </c>
      <c r="S294" s="16">
        <f t="shared" si="30"/>
        <v>10.006666666666666</v>
      </c>
    </row>
    <row r="295" spans="1:19">
      <c r="A295" t="s">
        <v>104</v>
      </c>
      <c r="B295" t="s">
        <v>105</v>
      </c>
      <c r="C295" s="49">
        <v>45505</v>
      </c>
      <c r="D295" s="1">
        <v>2024</v>
      </c>
      <c r="E295" s="1" t="str">
        <f t="shared" si="25"/>
        <v>agosto</v>
      </c>
      <c r="F295" t="s">
        <v>106</v>
      </c>
      <c r="G295" t="s">
        <v>107</v>
      </c>
      <c r="H295" t="s">
        <v>98</v>
      </c>
      <c r="I295" s="2">
        <v>1</v>
      </c>
      <c r="J295" s="2">
        <v>520</v>
      </c>
      <c r="K295" s="2">
        <v>1.2</v>
      </c>
      <c r="L295" t="s">
        <v>173</v>
      </c>
      <c r="M295" t="s">
        <v>592</v>
      </c>
      <c r="N295" t="s">
        <v>492</v>
      </c>
      <c r="O295" s="14">
        <f t="shared" si="26"/>
        <v>3</v>
      </c>
      <c r="P295" s="15" t="str">
        <f t="shared" si="27"/>
        <v>1,</v>
      </c>
      <c r="Q295" s="15" t="str">
        <f t="shared" si="28"/>
        <v>2</v>
      </c>
      <c r="R295" s="16">
        <f t="shared" si="29"/>
        <v>62</v>
      </c>
      <c r="S295" s="16">
        <f t="shared" si="30"/>
        <v>1.0333333333333334</v>
      </c>
    </row>
    <row r="296" spans="1:19">
      <c r="A296" t="s">
        <v>104</v>
      </c>
      <c r="B296" t="s">
        <v>105</v>
      </c>
      <c r="C296" s="49">
        <v>45505</v>
      </c>
      <c r="D296" s="1">
        <v>2024</v>
      </c>
      <c r="E296" s="1" t="str">
        <f t="shared" si="25"/>
        <v>agosto</v>
      </c>
      <c r="F296" t="s">
        <v>106</v>
      </c>
      <c r="G296" t="s">
        <v>107</v>
      </c>
      <c r="H296" t="s">
        <v>98</v>
      </c>
      <c r="I296" s="2">
        <v>5</v>
      </c>
      <c r="J296" s="2">
        <v>6540</v>
      </c>
      <c r="K296" s="2">
        <v>12.45</v>
      </c>
      <c r="L296" t="s">
        <v>111</v>
      </c>
      <c r="M296" t="s">
        <v>587</v>
      </c>
      <c r="N296" t="s">
        <v>506</v>
      </c>
      <c r="O296" s="14">
        <f t="shared" si="26"/>
        <v>5</v>
      </c>
      <c r="P296" s="15" t="str">
        <f t="shared" si="27"/>
        <v>12</v>
      </c>
      <c r="Q296" s="15" t="str">
        <f t="shared" si="28"/>
        <v>,45</v>
      </c>
      <c r="R296" s="16">
        <f t="shared" si="29"/>
        <v>720.45</v>
      </c>
      <c r="S296" s="16">
        <f t="shared" si="30"/>
        <v>12.0075</v>
      </c>
    </row>
    <row r="297" spans="1:19">
      <c r="A297" t="s">
        <v>104</v>
      </c>
      <c r="B297" t="s">
        <v>105</v>
      </c>
      <c r="C297" s="49">
        <v>45505</v>
      </c>
      <c r="D297" s="1">
        <v>2024</v>
      </c>
      <c r="E297" s="1" t="str">
        <f t="shared" si="25"/>
        <v>agosto</v>
      </c>
      <c r="F297" t="s">
        <v>112</v>
      </c>
      <c r="G297" t="s">
        <v>113</v>
      </c>
      <c r="H297" t="s">
        <v>98</v>
      </c>
      <c r="I297" s="2">
        <v>5</v>
      </c>
      <c r="J297" s="2">
        <v>2634</v>
      </c>
      <c r="K297" s="2">
        <v>7.5</v>
      </c>
      <c r="L297" t="s">
        <v>39</v>
      </c>
      <c r="M297" t="s">
        <v>548</v>
      </c>
      <c r="N297" t="s">
        <v>548</v>
      </c>
      <c r="O297" s="14">
        <f t="shared" si="26"/>
        <v>3</v>
      </c>
      <c r="P297" s="15" t="str">
        <f t="shared" si="27"/>
        <v>7,</v>
      </c>
      <c r="Q297" s="15" t="str">
        <f t="shared" si="28"/>
        <v>5</v>
      </c>
      <c r="R297" s="16">
        <f t="shared" si="29"/>
        <v>425</v>
      </c>
      <c r="S297" s="16">
        <f t="shared" si="30"/>
        <v>7.083333333333333</v>
      </c>
    </row>
    <row r="298" spans="1:19">
      <c r="A298" t="s">
        <v>104</v>
      </c>
      <c r="B298" t="s">
        <v>105</v>
      </c>
      <c r="C298" s="49">
        <v>45505</v>
      </c>
      <c r="D298" s="1">
        <v>2024</v>
      </c>
      <c r="E298" s="1" t="str">
        <f t="shared" si="25"/>
        <v>agosto</v>
      </c>
      <c r="F298" t="s">
        <v>112</v>
      </c>
      <c r="G298" t="s">
        <v>113</v>
      </c>
      <c r="H298" t="s">
        <v>98</v>
      </c>
      <c r="I298" s="2">
        <v>2</v>
      </c>
      <c r="J298" s="2">
        <v>275</v>
      </c>
      <c r="K298" s="2">
        <v>4.0999999999999996</v>
      </c>
      <c r="L298" t="s">
        <v>108</v>
      </c>
      <c r="M298" t="s">
        <v>591</v>
      </c>
      <c r="N298" t="s">
        <v>489</v>
      </c>
      <c r="O298" s="14">
        <f t="shared" si="26"/>
        <v>3</v>
      </c>
      <c r="P298" s="15" t="str">
        <f t="shared" si="27"/>
        <v>4,</v>
      </c>
      <c r="Q298" s="15" t="str">
        <f t="shared" si="28"/>
        <v>1</v>
      </c>
      <c r="R298" s="16">
        <f t="shared" si="29"/>
        <v>241</v>
      </c>
      <c r="S298" s="16">
        <f t="shared" si="30"/>
        <v>4.0166666666666666</v>
      </c>
    </row>
    <row r="299" spans="1:19">
      <c r="A299" t="s">
        <v>104</v>
      </c>
      <c r="B299" t="s">
        <v>105</v>
      </c>
      <c r="C299" s="49">
        <v>45505</v>
      </c>
      <c r="D299" s="1">
        <v>2024</v>
      </c>
      <c r="E299" s="1" t="str">
        <f t="shared" si="25"/>
        <v>agosto</v>
      </c>
      <c r="F299" t="s">
        <v>112</v>
      </c>
      <c r="G299" t="s">
        <v>113</v>
      </c>
      <c r="H299" t="s">
        <v>98</v>
      </c>
      <c r="I299" s="2">
        <v>1</v>
      </c>
      <c r="J299" s="2">
        <v>351</v>
      </c>
      <c r="K299" s="2">
        <v>0.4</v>
      </c>
      <c r="L299" t="s">
        <v>99</v>
      </c>
      <c r="M299" t="s">
        <v>553</v>
      </c>
      <c r="N299" t="s">
        <v>497</v>
      </c>
      <c r="O299" s="14">
        <f t="shared" si="26"/>
        <v>3</v>
      </c>
      <c r="P299" s="15" t="str">
        <f t="shared" si="27"/>
        <v>0,</v>
      </c>
      <c r="Q299" s="15" t="str">
        <f t="shared" si="28"/>
        <v>4</v>
      </c>
      <c r="R299" s="16">
        <f t="shared" si="29"/>
        <v>4</v>
      </c>
      <c r="S299" s="16">
        <f t="shared" si="30"/>
        <v>6.6666666666666666E-2</v>
      </c>
    </row>
    <row r="300" spans="1:19">
      <c r="A300" t="s">
        <v>104</v>
      </c>
      <c r="B300" t="s">
        <v>105</v>
      </c>
      <c r="C300" s="49">
        <v>45505</v>
      </c>
      <c r="D300" s="1">
        <v>2024</v>
      </c>
      <c r="E300" s="1" t="str">
        <f t="shared" si="25"/>
        <v>agosto</v>
      </c>
      <c r="F300" t="s">
        <v>112</v>
      </c>
      <c r="G300" t="s">
        <v>113</v>
      </c>
      <c r="H300" t="s">
        <v>98</v>
      </c>
      <c r="I300" s="2">
        <v>4</v>
      </c>
      <c r="J300" s="2">
        <v>1453</v>
      </c>
      <c r="K300" s="2">
        <v>4.5</v>
      </c>
      <c r="L300" t="s">
        <v>109</v>
      </c>
      <c r="M300" t="s">
        <v>530</v>
      </c>
      <c r="N300" t="s">
        <v>530</v>
      </c>
      <c r="O300" s="14">
        <f t="shared" si="26"/>
        <v>3</v>
      </c>
      <c r="P300" s="15" t="str">
        <f t="shared" si="27"/>
        <v>4,</v>
      </c>
      <c r="Q300" s="15" t="str">
        <f t="shared" si="28"/>
        <v>5</v>
      </c>
      <c r="R300" s="16">
        <f t="shared" si="29"/>
        <v>245</v>
      </c>
      <c r="S300" s="16">
        <f t="shared" si="30"/>
        <v>4.083333333333333</v>
      </c>
    </row>
    <row r="301" spans="1:19">
      <c r="A301" t="s">
        <v>104</v>
      </c>
      <c r="B301" t="s">
        <v>105</v>
      </c>
      <c r="C301" s="49">
        <v>45505</v>
      </c>
      <c r="D301" s="1">
        <v>2024</v>
      </c>
      <c r="E301" s="1" t="str">
        <f t="shared" si="25"/>
        <v>agosto</v>
      </c>
      <c r="F301" t="s">
        <v>112</v>
      </c>
      <c r="G301" t="s">
        <v>113</v>
      </c>
      <c r="H301" t="s">
        <v>98</v>
      </c>
      <c r="I301" s="2">
        <v>4</v>
      </c>
      <c r="J301" s="2">
        <v>1245</v>
      </c>
      <c r="K301" s="2">
        <v>3.35</v>
      </c>
      <c r="L301" t="s">
        <v>114</v>
      </c>
      <c r="M301" t="s">
        <v>115</v>
      </c>
      <c r="N301" t="s">
        <v>530</v>
      </c>
      <c r="O301" s="14">
        <f t="shared" si="26"/>
        <v>4</v>
      </c>
      <c r="P301" s="15" t="str">
        <f t="shared" si="27"/>
        <v>3,</v>
      </c>
      <c r="Q301" s="15" t="str">
        <f t="shared" si="28"/>
        <v>35</v>
      </c>
      <c r="R301" s="16">
        <f t="shared" si="29"/>
        <v>215</v>
      </c>
      <c r="S301" s="16">
        <f t="shared" si="30"/>
        <v>3.5833333333333335</v>
      </c>
    </row>
    <row r="302" spans="1:19">
      <c r="A302" t="s">
        <v>104</v>
      </c>
      <c r="B302" t="s">
        <v>105</v>
      </c>
      <c r="C302" s="49">
        <v>45505</v>
      </c>
      <c r="D302" s="1">
        <v>2024</v>
      </c>
      <c r="E302" s="1" t="str">
        <f t="shared" si="25"/>
        <v>agosto</v>
      </c>
      <c r="F302" t="s">
        <v>112</v>
      </c>
      <c r="G302" t="s">
        <v>113</v>
      </c>
      <c r="H302" t="s">
        <v>98</v>
      </c>
      <c r="I302" s="2">
        <v>1</v>
      </c>
      <c r="J302" s="2">
        <v>649</v>
      </c>
      <c r="K302" s="2">
        <v>2.0499999999999998</v>
      </c>
      <c r="L302" t="s">
        <v>116</v>
      </c>
      <c r="M302" t="s">
        <v>117</v>
      </c>
      <c r="N302" t="s">
        <v>556</v>
      </c>
      <c r="O302" s="14">
        <f t="shared" si="26"/>
        <v>4</v>
      </c>
      <c r="P302" s="15" t="str">
        <f t="shared" si="27"/>
        <v>2,</v>
      </c>
      <c r="Q302" s="15" t="str">
        <f t="shared" si="28"/>
        <v>05</v>
      </c>
      <c r="R302" s="16">
        <f t="shared" si="29"/>
        <v>125</v>
      </c>
      <c r="S302" s="16">
        <f t="shared" si="30"/>
        <v>2.0833333333333335</v>
      </c>
    </row>
    <row r="303" spans="1:19">
      <c r="A303" t="s">
        <v>104</v>
      </c>
      <c r="B303" t="s">
        <v>105</v>
      </c>
      <c r="C303" s="49">
        <v>45505</v>
      </c>
      <c r="D303" s="1">
        <v>2024</v>
      </c>
      <c r="E303" s="1" t="str">
        <f t="shared" si="25"/>
        <v>agosto</v>
      </c>
      <c r="F303" t="s">
        <v>112</v>
      </c>
      <c r="G303" t="s">
        <v>113</v>
      </c>
      <c r="H303" t="s">
        <v>98</v>
      </c>
      <c r="I303" s="2">
        <v>5</v>
      </c>
      <c r="J303" s="2">
        <v>825</v>
      </c>
      <c r="K303" s="2">
        <v>14.3</v>
      </c>
      <c r="L303" t="s">
        <v>118</v>
      </c>
      <c r="M303" t="s">
        <v>119</v>
      </c>
      <c r="N303" t="s">
        <v>485</v>
      </c>
      <c r="O303" s="14">
        <f t="shared" si="26"/>
        <v>4</v>
      </c>
      <c r="P303" s="15" t="str">
        <f t="shared" si="27"/>
        <v>14</v>
      </c>
      <c r="Q303" s="15" t="str">
        <f t="shared" si="28"/>
        <v>,3</v>
      </c>
      <c r="R303" s="16">
        <f t="shared" si="29"/>
        <v>840.3</v>
      </c>
      <c r="S303" s="16">
        <f t="shared" si="30"/>
        <v>14.004999999999999</v>
      </c>
    </row>
    <row r="304" spans="1:19">
      <c r="A304" t="s">
        <v>104</v>
      </c>
      <c r="B304" t="s">
        <v>105</v>
      </c>
      <c r="C304" s="49">
        <v>45505</v>
      </c>
      <c r="D304" s="1">
        <v>2024</v>
      </c>
      <c r="E304" s="1" t="str">
        <f t="shared" si="25"/>
        <v>agosto</v>
      </c>
      <c r="F304" t="s">
        <v>112</v>
      </c>
      <c r="G304" t="s">
        <v>113</v>
      </c>
      <c r="H304" t="s">
        <v>98</v>
      </c>
      <c r="I304" s="2">
        <v>4</v>
      </c>
      <c r="J304" s="2">
        <v>1027</v>
      </c>
      <c r="K304" s="2">
        <v>8</v>
      </c>
      <c r="L304" t="s">
        <v>111</v>
      </c>
      <c r="M304" t="s">
        <v>587</v>
      </c>
      <c r="N304" t="s">
        <v>506</v>
      </c>
      <c r="O304" s="14">
        <f t="shared" si="26"/>
        <v>1</v>
      </c>
      <c r="P304" s="15" t="str">
        <f t="shared" si="27"/>
        <v>8</v>
      </c>
      <c r="Q304" s="15">
        <f t="shared" si="28"/>
        <v>0</v>
      </c>
      <c r="R304" s="16">
        <f t="shared" si="29"/>
        <v>480</v>
      </c>
      <c r="S304" s="16">
        <f t="shared" si="30"/>
        <v>8</v>
      </c>
    </row>
    <row r="305" spans="1:19">
      <c r="A305" t="s">
        <v>104</v>
      </c>
      <c r="B305" t="s">
        <v>105</v>
      </c>
      <c r="C305" s="49">
        <v>45505</v>
      </c>
      <c r="D305" s="1">
        <v>2024</v>
      </c>
      <c r="E305" s="1" t="str">
        <f t="shared" si="25"/>
        <v>agosto</v>
      </c>
      <c r="F305" t="s">
        <v>112</v>
      </c>
      <c r="G305" t="s">
        <v>113</v>
      </c>
      <c r="H305" t="s">
        <v>98</v>
      </c>
      <c r="I305" s="2">
        <v>1</v>
      </c>
      <c r="J305" s="2">
        <v>363</v>
      </c>
      <c r="K305" s="2">
        <v>1.45</v>
      </c>
      <c r="L305" t="s">
        <v>135</v>
      </c>
      <c r="M305" t="s">
        <v>136</v>
      </c>
      <c r="N305" t="s">
        <v>506</v>
      </c>
      <c r="O305" s="14">
        <f t="shared" si="26"/>
        <v>4</v>
      </c>
      <c r="P305" s="15" t="str">
        <f t="shared" si="27"/>
        <v>1,</v>
      </c>
      <c r="Q305" s="15" t="str">
        <f t="shared" si="28"/>
        <v>45</v>
      </c>
      <c r="R305" s="16">
        <f t="shared" si="29"/>
        <v>105</v>
      </c>
      <c r="S305" s="16">
        <f t="shared" si="30"/>
        <v>1.75</v>
      </c>
    </row>
    <row r="306" spans="1:19">
      <c r="A306" t="s">
        <v>104</v>
      </c>
      <c r="B306" t="s">
        <v>105</v>
      </c>
      <c r="C306" s="49">
        <v>45505</v>
      </c>
      <c r="D306" s="1">
        <v>2024</v>
      </c>
      <c r="E306" s="1" t="str">
        <f t="shared" si="25"/>
        <v>agosto</v>
      </c>
      <c r="F306" t="s">
        <v>120</v>
      </c>
      <c r="G306" t="s">
        <v>121</v>
      </c>
      <c r="H306" t="s">
        <v>98</v>
      </c>
      <c r="I306" s="2">
        <v>1</v>
      </c>
      <c r="J306" s="2">
        <v>523</v>
      </c>
      <c r="K306" s="2">
        <v>1.35</v>
      </c>
      <c r="L306" t="s">
        <v>20</v>
      </c>
      <c r="M306" t="s">
        <v>570</v>
      </c>
      <c r="N306" t="s">
        <v>484</v>
      </c>
      <c r="O306" s="14">
        <f t="shared" si="26"/>
        <v>4</v>
      </c>
      <c r="P306" s="15" t="str">
        <f t="shared" si="27"/>
        <v>1,</v>
      </c>
      <c r="Q306" s="15" t="str">
        <f t="shared" si="28"/>
        <v>35</v>
      </c>
      <c r="R306" s="16">
        <f t="shared" si="29"/>
        <v>95</v>
      </c>
      <c r="S306" s="16">
        <f t="shared" si="30"/>
        <v>1.5833333333333333</v>
      </c>
    </row>
    <row r="307" spans="1:19">
      <c r="A307" t="s">
        <v>104</v>
      </c>
      <c r="B307" t="s">
        <v>105</v>
      </c>
      <c r="C307" s="49">
        <v>45505</v>
      </c>
      <c r="D307" s="1">
        <v>2024</v>
      </c>
      <c r="E307" s="1" t="str">
        <f t="shared" si="25"/>
        <v>agosto</v>
      </c>
      <c r="F307" t="s">
        <v>120</v>
      </c>
      <c r="G307" t="s">
        <v>121</v>
      </c>
      <c r="H307" t="s">
        <v>98</v>
      </c>
      <c r="I307" s="2">
        <v>3</v>
      </c>
      <c r="J307" s="2">
        <v>500</v>
      </c>
      <c r="K307" s="2">
        <v>3</v>
      </c>
      <c r="L307" t="s">
        <v>108</v>
      </c>
      <c r="M307" t="s">
        <v>591</v>
      </c>
      <c r="N307" t="s">
        <v>489</v>
      </c>
      <c r="O307" s="14">
        <f t="shared" si="26"/>
        <v>1</v>
      </c>
      <c r="P307" s="15" t="str">
        <f t="shared" si="27"/>
        <v>3</v>
      </c>
      <c r="Q307" s="15">
        <f t="shared" si="28"/>
        <v>0</v>
      </c>
      <c r="R307" s="16">
        <f t="shared" si="29"/>
        <v>180</v>
      </c>
      <c r="S307" s="16">
        <f t="shared" si="30"/>
        <v>3</v>
      </c>
    </row>
    <row r="308" spans="1:19">
      <c r="A308" t="s">
        <v>104</v>
      </c>
      <c r="B308" t="s">
        <v>105</v>
      </c>
      <c r="C308" s="49">
        <v>45505</v>
      </c>
      <c r="D308" s="1">
        <v>2024</v>
      </c>
      <c r="E308" s="1" t="str">
        <f t="shared" si="25"/>
        <v>agosto</v>
      </c>
      <c r="F308" t="s">
        <v>120</v>
      </c>
      <c r="G308" t="s">
        <v>121</v>
      </c>
      <c r="H308" t="s">
        <v>98</v>
      </c>
      <c r="I308" s="2">
        <v>1</v>
      </c>
      <c r="J308" s="2">
        <v>193</v>
      </c>
      <c r="K308" s="2">
        <v>1.35</v>
      </c>
      <c r="L308" t="s">
        <v>146</v>
      </c>
      <c r="M308" t="s">
        <v>147</v>
      </c>
      <c r="N308" t="s">
        <v>509</v>
      </c>
      <c r="O308" s="14">
        <f t="shared" si="26"/>
        <v>4</v>
      </c>
      <c r="P308" s="15" t="str">
        <f t="shared" si="27"/>
        <v>1,</v>
      </c>
      <c r="Q308" s="15" t="str">
        <f t="shared" si="28"/>
        <v>35</v>
      </c>
      <c r="R308" s="16">
        <f t="shared" si="29"/>
        <v>95</v>
      </c>
      <c r="S308" s="16">
        <f t="shared" si="30"/>
        <v>1.5833333333333333</v>
      </c>
    </row>
    <row r="309" spans="1:19">
      <c r="A309" t="s">
        <v>104</v>
      </c>
      <c r="B309" t="s">
        <v>105</v>
      </c>
      <c r="C309" s="49">
        <v>45505</v>
      </c>
      <c r="D309" s="1">
        <v>2024</v>
      </c>
      <c r="E309" s="1" t="str">
        <f t="shared" si="25"/>
        <v>agosto</v>
      </c>
      <c r="F309" t="s">
        <v>120</v>
      </c>
      <c r="G309" t="s">
        <v>121</v>
      </c>
      <c r="H309" t="s">
        <v>98</v>
      </c>
      <c r="I309" s="2">
        <v>2</v>
      </c>
      <c r="J309" s="2">
        <v>1071</v>
      </c>
      <c r="K309" s="2">
        <v>3.1</v>
      </c>
      <c r="L309" t="s">
        <v>109</v>
      </c>
      <c r="M309" t="s">
        <v>530</v>
      </c>
      <c r="N309" t="s">
        <v>530</v>
      </c>
      <c r="O309" s="14">
        <f t="shared" si="26"/>
        <v>3</v>
      </c>
      <c r="P309" s="15" t="str">
        <f t="shared" si="27"/>
        <v>3,</v>
      </c>
      <c r="Q309" s="15" t="str">
        <f t="shared" si="28"/>
        <v>1</v>
      </c>
      <c r="R309" s="16">
        <f t="shared" si="29"/>
        <v>181</v>
      </c>
      <c r="S309" s="16">
        <f t="shared" si="30"/>
        <v>3.0166666666666666</v>
      </c>
    </row>
    <row r="310" spans="1:19">
      <c r="A310" t="s">
        <v>104</v>
      </c>
      <c r="B310" t="s">
        <v>105</v>
      </c>
      <c r="C310" s="49">
        <v>45505</v>
      </c>
      <c r="D310" s="1">
        <v>2024</v>
      </c>
      <c r="E310" s="1" t="str">
        <f t="shared" si="25"/>
        <v>agosto</v>
      </c>
      <c r="F310" t="s">
        <v>120</v>
      </c>
      <c r="G310" t="s">
        <v>121</v>
      </c>
      <c r="H310" t="s">
        <v>98</v>
      </c>
      <c r="I310" s="2">
        <v>5</v>
      </c>
      <c r="J310" s="2">
        <v>1675</v>
      </c>
      <c r="K310" s="2">
        <v>7.05</v>
      </c>
      <c r="L310" t="s">
        <v>114</v>
      </c>
      <c r="M310" t="s">
        <v>115</v>
      </c>
      <c r="N310" t="s">
        <v>530</v>
      </c>
      <c r="O310" s="14">
        <f t="shared" si="26"/>
        <v>4</v>
      </c>
      <c r="P310" s="15" t="str">
        <f t="shared" si="27"/>
        <v>7,</v>
      </c>
      <c r="Q310" s="15" t="str">
        <f t="shared" si="28"/>
        <v>05</v>
      </c>
      <c r="R310" s="16">
        <f t="shared" si="29"/>
        <v>425</v>
      </c>
      <c r="S310" s="16">
        <f t="shared" si="30"/>
        <v>7.083333333333333</v>
      </c>
    </row>
    <row r="311" spans="1:19">
      <c r="A311" t="s">
        <v>151</v>
      </c>
      <c r="B311" t="s">
        <v>152</v>
      </c>
      <c r="C311" s="49">
        <v>45292</v>
      </c>
      <c r="D311" s="1">
        <v>2024</v>
      </c>
      <c r="E311" s="1" t="str">
        <f t="shared" si="25"/>
        <v>enero</v>
      </c>
      <c r="F311" t="s">
        <v>153</v>
      </c>
      <c r="G311" t="s">
        <v>17</v>
      </c>
      <c r="H311" t="s">
        <v>379</v>
      </c>
      <c r="I311" s="2">
        <v>1</v>
      </c>
      <c r="J311" s="2">
        <v>180</v>
      </c>
      <c r="K311" s="2">
        <v>1</v>
      </c>
      <c r="L311" t="s">
        <v>20</v>
      </c>
      <c r="M311" t="s">
        <v>570</v>
      </c>
      <c r="N311" t="s">
        <v>484</v>
      </c>
      <c r="O311" s="14">
        <f t="shared" si="26"/>
        <v>1</v>
      </c>
      <c r="P311" s="15" t="str">
        <f t="shared" si="27"/>
        <v>1</v>
      </c>
      <c r="Q311" s="15">
        <f t="shared" si="28"/>
        <v>0</v>
      </c>
      <c r="R311" s="16">
        <f t="shared" si="29"/>
        <v>60</v>
      </c>
      <c r="S311" s="16">
        <f t="shared" si="30"/>
        <v>1</v>
      </c>
    </row>
    <row r="312" spans="1:19">
      <c r="A312" t="s">
        <v>151</v>
      </c>
      <c r="B312" t="s">
        <v>152</v>
      </c>
      <c r="C312" s="49">
        <v>45292</v>
      </c>
      <c r="D312" s="1">
        <v>2024</v>
      </c>
      <c r="E312" s="1" t="str">
        <f t="shared" si="25"/>
        <v>enero</v>
      </c>
      <c r="F312" t="s">
        <v>154</v>
      </c>
      <c r="G312" t="s">
        <v>30</v>
      </c>
      <c r="H312" t="s">
        <v>379</v>
      </c>
      <c r="I312" s="2">
        <v>1</v>
      </c>
      <c r="J312" s="2">
        <v>774</v>
      </c>
      <c r="K312" s="2">
        <v>4.3</v>
      </c>
      <c r="L312" t="s">
        <v>130</v>
      </c>
      <c r="M312" t="s">
        <v>599</v>
      </c>
      <c r="N312" t="s">
        <v>486</v>
      </c>
      <c r="O312" s="14">
        <f t="shared" si="26"/>
        <v>3</v>
      </c>
      <c r="P312" s="15" t="str">
        <f t="shared" si="27"/>
        <v>4,</v>
      </c>
      <c r="Q312" s="15" t="str">
        <f t="shared" si="28"/>
        <v>3</v>
      </c>
      <c r="R312" s="16">
        <f t="shared" si="29"/>
        <v>243</v>
      </c>
      <c r="S312" s="16">
        <f t="shared" si="30"/>
        <v>4.05</v>
      </c>
    </row>
    <row r="313" spans="1:19">
      <c r="A313" t="s">
        <v>151</v>
      </c>
      <c r="B313" t="s">
        <v>152</v>
      </c>
      <c r="C313" s="49">
        <v>45292</v>
      </c>
      <c r="D313" s="1">
        <v>2024</v>
      </c>
      <c r="E313" s="1" t="str">
        <f t="shared" si="25"/>
        <v>enero</v>
      </c>
      <c r="F313" t="s">
        <v>154</v>
      </c>
      <c r="G313" t="s">
        <v>30</v>
      </c>
      <c r="H313" t="s">
        <v>379</v>
      </c>
      <c r="I313" s="2">
        <v>4</v>
      </c>
      <c r="J313" s="2">
        <v>3060</v>
      </c>
      <c r="K313" s="2">
        <v>17</v>
      </c>
      <c r="L313" t="s">
        <v>20</v>
      </c>
      <c r="M313" t="s">
        <v>570</v>
      </c>
      <c r="N313" t="s">
        <v>484</v>
      </c>
      <c r="O313" s="14">
        <f t="shared" si="26"/>
        <v>2</v>
      </c>
      <c r="P313" s="15" t="str">
        <f t="shared" si="27"/>
        <v>17</v>
      </c>
      <c r="Q313" s="15">
        <f t="shared" si="28"/>
        <v>0</v>
      </c>
      <c r="R313" s="16">
        <f t="shared" si="29"/>
        <v>1020</v>
      </c>
      <c r="S313" s="16">
        <f t="shared" si="30"/>
        <v>17</v>
      </c>
    </row>
    <row r="314" spans="1:19">
      <c r="A314" t="s">
        <v>151</v>
      </c>
      <c r="B314" t="s">
        <v>152</v>
      </c>
      <c r="C314" s="49">
        <v>45292</v>
      </c>
      <c r="D314" s="1">
        <v>2024</v>
      </c>
      <c r="E314" s="1" t="str">
        <f t="shared" si="25"/>
        <v>enero</v>
      </c>
      <c r="F314" t="s">
        <v>154</v>
      </c>
      <c r="G314" t="s">
        <v>30</v>
      </c>
      <c r="H314" t="s">
        <v>379</v>
      </c>
      <c r="I314" s="2">
        <v>1</v>
      </c>
      <c r="J314" s="2">
        <v>234</v>
      </c>
      <c r="K314" s="2">
        <v>1.3</v>
      </c>
      <c r="L314" t="s">
        <v>21</v>
      </c>
      <c r="M314" t="s">
        <v>578</v>
      </c>
      <c r="N314" t="s">
        <v>499</v>
      </c>
      <c r="O314" s="14">
        <f t="shared" si="26"/>
        <v>3</v>
      </c>
      <c r="P314" s="15" t="str">
        <f t="shared" si="27"/>
        <v>1,</v>
      </c>
      <c r="Q314" s="15" t="str">
        <f t="shared" si="28"/>
        <v>3</v>
      </c>
      <c r="R314" s="16">
        <f t="shared" si="29"/>
        <v>63</v>
      </c>
      <c r="S314" s="16">
        <f t="shared" si="30"/>
        <v>1.05</v>
      </c>
    </row>
    <row r="315" spans="1:19">
      <c r="A315" t="s">
        <v>151</v>
      </c>
      <c r="B315" t="s">
        <v>152</v>
      </c>
      <c r="C315" s="49">
        <v>45292</v>
      </c>
      <c r="D315" s="1">
        <v>2024</v>
      </c>
      <c r="E315" s="1" t="str">
        <f t="shared" si="25"/>
        <v>enero</v>
      </c>
      <c r="F315" t="s">
        <v>154</v>
      </c>
      <c r="G315" t="s">
        <v>30</v>
      </c>
      <c r="H315" t="s">
        <v>379</v>
      </c>
      <c r="I315" s="2">
        <v>2</v>
      </c>
      <c r="J315" s="2">
        <v>1260</v>
      </c>
      <c r="K315" s="2">
        <v>7</v>
      </c>
      <c r="L315" t="s">
        <v>35</v>
      </c>
      <c r="M315" t="s">
        <v>36</v>
      </c>
      <c r="N315" t="s">
        <v>502</v>
      </c>
      <c r="O315" s="14">
        <f t="shared" si="26"/>
        <v>1</v>
      </c>
      <c r="P315" s="15" t="str">
        <f t="shared" si="27"/>
        <v>7</v>
      </c>
      <c r="Q315" s="15">
        <f t="shared" si="28"/>
        <v>0</v>
      </c>
      <c r="R315" s="16">
        <f t="shared" si="29"/>
        <v>420</v>
      </c>
      <c r="S315" s="16">
        <f t="shared" si="30"/>
        <v>7</v>
      </c>
    </row>
    <row r="316" spans="1:19">
      <c r="A316" t="s">
        <v>151</v>
      </c>
      <c r="B316" t="s">
        <v>152</v>
      </c>
      <c r="C316" s="49">
        <v>45292</v>
      </c>
      <c r="D316" s="1">
        <v>2024</v>
      </c>
      <c r="E316" s="1" t="str">
        <f t="shared" si="25"/>
        <v>enero</v>
      </c>
      <c r="F316" t="s">
        <v>154</v>
      </c>
      <c r="G316" t="s">
        <v>30</v>
      </c>
      <c r="H316" t="s">
        <v>379</v>
      </c>
      <c r="I316" s="2">
        <v>3</v>
      </c>
      <c r="J316" s="2">
        <v>540</v>
      </c>
      <c r="K316" s="2">
        <v>3</v>
      </c>
      <c r="L316" t="s">
        <v>155</v>
      </c>
      <c r="M316" t="s">
        <v>156</v>
      </c>
      <c r="N316" t="s">
        <v>502</v>
      </c>
      <c r="O316" s="14">
        <f t="shared" si="26"/>
        <v>1</v>
      </c>
      <c r="P316" s="15" t="str">
        <f t="shared" si="27"/>
        <v>3</v>
      </c>
      <c r="Q316" s="15">
        <f t="shared" si="28"/>
        <v>0</v>
      </c>
      <c r="R316" s="16">
        <f t="shared" si="29"/>
        <v>180</v>
      </c>
      <c r="S316" s="16">
        <f t="shared" si="30"/>
        <v>3</v>
      </c>
    </row>
    <row r="317" spans="1:19">
      <c r="A317" t="s">
        <v>151</v>
      </c>
      <c r="B317" t="s">
        <v>152</v>
      </c>
      <c r="C317" s="49">
        <v>45292</v>
      </c>
      <c r="D317" s="1">
        <v>2024</v>
      </c>
      <c r="E317" s="1" t="str">
        <f t="shared" si="25"/>
        <v>enero</v>
      </c>
      <c r="F317" t="s">
        <v>154</v>
      </c>
      <c r="G317" t="s">
        <v>30</v>
      </c>
      <c r="H317" t="s">
        <v>379</v>
      </c>
      <c r="I317" s="2">
        <v>2</v>
      </c>
      <c r="J317" s="2">
        <v>1134</v>
      </c>
      <c r="K317" s="2">
        <v>6.3</v>
      </c>
      <c r="L317" t="s">
        <v>23</v>
      </c>
      <c r="M317" t="s">
        <v>24</v>
      </c>
      <c r="N317" t="s">
        <v>500</v>
      </c>
      <c r="O317" s="14">
        <f t="shared" si="26"/>
        <v>3</v>
      </c>
      <c r="P317" s="15" t="str">
        <f t="shared" si="27"/>
        <v>6,</v>
      </c>
      <c r="Q317" s="15" t="str">
        <f t="shared" si="28"/>
        <v>3</v>
      </c>
      <c r="R317" s="16">
        <f t="shared" si="29"/>
        <v>363</v>
      </c>
      <c r="S317" s="16">
        <f t="shared" si="30"/>
        <v>6.05</v>
      </c>
    </row>
    <row r="318" spans="1:19">
      <c r="A318" t="s">
        <v>151</v>
      </c>
      <c r="B318" t="s">
        <v>152</v>
      </c>
      <c r="C318" s="49">
        <v>45292</v>
      </c>
      <c r="D318" s="1">
        <v>2024</v>
      </c>
      <c r="E318" s="1" t="str">
        <f t="shared" si="25"/>
        <v>enero</v>
      </c>
      <c r="F318" t="s">
        <v>154</v>
      </c>
      <c r="G318" t="s">
        <v>30</v>
      </c>
      <c r="H318" t="s">
        <v>379</v>
      </c>
      <c r="I318" s="2">
        <v>7</v>
      </c>
      <c r="J318" s="2">
        <v>0</v>
      </c>
      <c r="K318" s="2">
        <v>0</v>
      </c>
      <c r="L318" t="s">
        <v>157</v>
      </c>
      <c r="M318" t="s">
        <v>158</v>
      </c>
      <c r="N318" t="s">
        <v>495</v>
      </c>
      <c r="O318" s="14">
        <f t="shared" si="26"/>
        <v>1</v>
      </c>
      <c r="P318" s="15" t="str">
        <f t="shared" si="27"/>
        <v>0</v>
      </c>
      <c r="Q318" s="15">
        <f t="shared" si="28"/>
        <v>0</v>
      </c>
      <c r="R318" s="16">
        <f t="shared" si="29"/>
        <v>0</v>
      </c>
      <c r="S318" s="16">
        <f t="shared" si="30"/>
        <v>0</v>
      </c>
    </row>
    <row r="319" spans="1:19">
      <c r="A319" t="s">
        <v>151</v>
      </c>
      <c r="B319" t="s">
        <v>152</v>
      </c>
      <c r="C319" s="49">
        <v>45323</v>
      </c>
      <c r="D319" s="1">
        <v>2024</v>
      </c>
      <c r="E319" s="1" t="str">
        <f t="shared" si="25"/>
        <v>febrero</v>
      </c>
      <c r="F319" t="s">
        <v>153</v>
      </c>
      <c r="G319" t="s">
        <v>17</v>
      </c>
      <c r="H319" t="s">
        <v>379</v>
      </c>
      <c r="I319" s="2">
        <v>9</v>
      </c>
      <c r="J319" s="2">
        <v>5859</v>
      </c>
      <c r="K319" s="2">
        <v>32.549999999999997</v>
      </c>
      <c r="L319" t="s">
        <v>33</v>
      </c>
      <c r="M319" t="s">
        <v>34</v>
      </c>
      <c r="N319" t="s">
        <v>503</v>
      </c>
      <c r="O319" s="14">
        <f t="shared" si="26"/>
        <v>5</v>
      </c>
      <c r="P319" s="15" t="str">
        <f t="shared" si="27"/>
        <v>32</v>
      </c>
      <c r="Q319" s="15" t="str">
        <f t="shared" si="28"/>
        <v>,55</v>
      </c>
      <c r="R319" s="16">
        <f t="shared" si="29"/>
        <v>1920.55</v>
      </c>
      <c r="S319" s="16">
        <f t="shared" si="30"/>
        <v>32.009166666666665</v>
      </c>
    </row>
    <row r="320" spans="1:19">
      <c r="A320" t="s">
        <v>151</v>
      </c>
      <c r="B320" t="s">
        <v>152</v>
      </c>
      <c r="C320" s="49">
        <v>45323</v>
      </c>
      <c r="D320" s="1">
        <v>2024</v>
      </c>
      <c r="E320" s="1" t="str">
        <f t="shared" si="25"/>
        <v>febrero</v>
      </c>
      <c r="F320" t="s">
        <v>153</v>
      </c>
      <c r="G320" t="s">
        <v>17</v>
      </c>
      <c r="H320" t="s">
        <v>379</v>
      </c>
      <c r="I320" s="2">
        <v>2</v>
      </c>
      <c r="J320" s="2">
        <v>936</v>
      </c>
      <c r="K320" s="2">
        <v>5.2</v>
      </c>
      <c r="L320" t="s">
        <v>20</v>
      </c>
      <c r="M320" t="s">
        <v>570</v>
      </c>
      <c r="N320" t="s">
        <v>484</v>
      </c>
      <c r="O320" s="14">
        <f t="shared" si="26"/>
        <v>3</v>
      </c>
      <c r="P320" s="15" t="str">
        <f t="shared" si="27"/>
        <v>5,</v>
      </c>
      <c r="Q320" s="15" t="str">
        <f t="shared" si="28"/>
        <v>2</v>
      </c>
      <c r="R320" s="16">
        <f t="shared" si="29"/>
        <v>302</v>
      </c>
      <c r="S320" s="16">
        <f t="shared" si="30"/>
        <v>5.0333333333333332</v>
      </c>
    </row>
    <row r="321" spans="1:19">
      <c r="A321" t="s">
        <v>151</v>
      </c>
      <c r="B321" t="s">
        <v>152</v>
      </c>
      <c r="C321" s="49">
        <v>45323</v>
      </c>
      <c r="D321" s="1">
        <v>2024</v>
      </c>
      <c r="E321" s="1" t="str">
        <f t="shared" si="25"/>
        <v>febrero</v>
      </c>
      <c r="F321" t="s">
        <v>153</v>
      </c>
      <c r="G321" t="s">
        <v>17</v>
      </c>
      <c r="H321" t="s">
        <v>379</v>
      </c>
      <c r="I321" s="2">
        <v>1</v>
      </c>
      <c r="J321" s="2">
        <v>621</v>
      </c>
      <c r="K321" s="2">
        <v>3.45</v>
      </c>
      <c r="L321" t="s">
        <v>35</v>
      </c>
      <c r="M321" t="s">
        <v>36</v>
      </c>
      <c r="N321" t="s">
        <v>502</v>
      </c>
      <c r="O321" s="14">
        <f t="shared" si="26"/>
        <v>4</v>
      </c>
      <c r="P321" s="15" t="str">
        <f t="shared" si="27"/>
        <v>3,</v>
      </c>
      <c r="Q321" s="15" t="str">
        <f t="shared" si="28"/>
        <v>45</v>
      </c>
      <c r="R321" s="16">
        <f t="shared" si="29"/>
        <v>225</v>
      </c>
      <c r="S321" s="16">
        <f t="shared" si="30"/>
        <v>3.75</v>
      </c>
    </row>
    <row r="322" spans="1:19">
      <c r="A322" t="s">
        <v>151</v>
      </c>
      <c r="B322" t="s">
        <v>152</v>
      </c>
      <c r="C322" s="49">
        <v>45323</v>
      </c>
      <c r="D322" s="1">
        <v>2024</v>
      </c>
      <c r="E322" s="1" t="str">
        <f t="shared" ref="E322:E385" si="31">TEXT(C322,"mmmm")</f>
        <v>febrero</v>
      </c>
      <c r="F322" t="s">
        <v>153</v>
      </c>
      <c r="G322" t="s">
        <v>17</v>
      </c>
      <c r="H322" t="s">
        <v>379</v>
      </c>
      <c r="I322" s="2">
        <v>1</v>
      </c>
      <c r="J322" s="2">
        <v>540</v>
      </c>
      <c r="K322" s="2">
        <v>3</v>
      </c>
      <c r="L322" t="s">
        <v>83</v>
      </c>
      <c r="M322" t="s">
        <v>571</v>
      </c>
      <c r="N322" t="s">
        <v>500</v>
      </c>
      <c r="O322" s="14">
        <f t="shared" si="26"/>
        <v>1</v>
      </c>
      <c r="P322" s="15" t="str">
        <f t="shared" si="27"/>
        <v>3</v>
      </c>
      <c r="Q322" s="15">
        <f t="shared" si="28"/>
        <v>0</v>
      </c>
      <c r="R322" s="16">
        <f t="shared" si="29"/>
        <v>180</v>
      </c>
      <c r="S322" s="16">
        <f t="shared" si="30"/>
        <v>3</v>
      </c>
    </row>
    <row r="323" spans="1:19">
      <c r="A323" t="s">
        <v>151</v>
      </c>
      <c r="B323" t="s">
        <v>152</v>
      </c>
      <c r="C323" s="49">
        <v>45323</v>
      </c>
      <c r="D323" s="1">
        <v>2024</v>
      </c>
      <c r="E323" s="1" t="str">
        <f t="shared" si="31"/>
        <v>febrero</v>
      </c>
      <c r="F323" t="s">
        <v>154</v>
      </c>
      <c r="G323" t="s">
        <v>30</v>
      </c>
      <c r="H323" t="s">
        <v>379</v>
      </c>
      <c r="I323" s="2">
        <v>12</v>
      </c>
      <c r="J323" s="2">
        <v>6867</v>
      </c>
      <c r="K323" s="2">
        <v>38.15</v>
      </c>
      <c r="L323" t="s">
        <v>33</v>
      </c>
      <c r="M323" t="s">
        <v>34</v>
      </c>
      <c r="N323" t="s">
        <v>503</v>
      </c>
      <c r="O323" s="14">
        <f t="shared" ref="O323:O386" si="32">LEN($K323)</f>
        <v>5</v>
      </c>
      <c r="P323" s="15" t="str">
        <f t="shared" ref="P323:P386" si="33">IF(O323="1",$K323,IF(O323=2,LEFT($K323,2),LEFT($K323,2)))</f>
        <v>38</v>
      </c>
      <c r="Q323" s="15" t="str">
        <f t="shared" ref="Q323:Q386" si="34">IF(O323&lt;=2,0,MID($K323,3,3))</f>
        <v>,15</v>
      </c>
      <c r="R323" s="16">
        <f t="shared" ref="R323:R386" si="35">+(P323*60)+Q323</f>
        <v>2280.15</v>
      </c>
      <c r="S323" s="16">
        <f t="shared" ref="S323:S386" si="36">+R323/60</f>
        <v>38.002500000000005</v>
      </c>
    </row>
    <row r="324" spans="1:19">
      <c r="A324" t="s">
        <v>151</v>
      </c>
      <c r="B324" t="s">
        <v>152</v>
      </c>
      <c r="C324" s="49">
        <v>45323</v>
      </c>
      <c r="D324" s="1">
        <v>2024</v>
      </c>
      <c r="E324" s="1" t="str">
        <f t="shared" si="31"/>
        <v>febrero</v>
      </c>
      <c r="F324" t="s">
        <v>154</v>
      </c>
      <c r="G324" t="s">
        <v>30</v>
      </c>
      <c r="H324" t="s">
        <v>379</v>
      </c>
      <c r="I324" s="2">
        <v>2</v>
      </c>
      <c r="J324" s="2">
        <v>414</v>
      </c>
      <c r="K324" s="2">
        <v>2.2999999999999998</v>
      </c>
      <c r="L324" t="s">
        <v>20</v>
      </c>
      <c r="M324" t="s">
        <v>570</v>
      </c>
      <c r="N324" t="s">
        <v>484</v>
      </c>
      <c r="O324" s="14">
        <f t="shared" si="32"/>
        <v>3</v>
      </c>
      <c r="P324" s="15" t="str">
        <f t="shared" si="33"/>
        <v>2,</v>
      </c>
      <c r="Q324" s="15" t="str">
        <f t="shared" si="34"/>
        <v>3</v>
      </c>
      <c r="R324" s="16">
        <f t="shared" si="35"/>
        <v>123</v>
      </c>
      <c r="S324" s="16">
        <f t="shared" si="36"/>
        <v>2.0499999999999998</v>
      </c>
    </row>
    <row r="325" spans="1:19">
      <c r="A325" t="s">
        <v>151</v>
      </c>
      <c r="B325" t="s">
        <v>152</v>
      </c>
      <c r="C325" s="49">
        <v>45323</v>
      </c>
      <c r="D325" s="1">
        <v>2024</v>
      </c>
      <c r="E325" s="1" t="str">
        <f t="shared" si="31"/>
        <v>febrero</v>
      </c>
      <c r="F325" t="s">
        <v>154</v>
      </c>
      <c r="G325" t="s">
        <v>30</v>
      </c>
      <c r="H325" t="s">
        <v>379</v>
      </c>
      <c r="I325" s="2">
        <v>1</v>
      </c>
      <c r="J325" s="2">
        <v>414</v>
      </c>
      <c r="K325" s="2">
        <v>2.2999999999999998</v>
      </c>
      <c r="L325" t="s">
        <v>159</v>
      </c>
      <c r="M325" t="s">
        <v>160</v>
      </c>
      <c r="N325" t="s">
        <v>491</v>
      </c>
      <c r="O325" s="14">
        <f t="shared" si="32"/>
        <v>3</v>
      </c>
      <c r="P325" s="15" t="str">
        <f t="shared" si="33"/>
        <v>2,</v>
      </c>
      <c r="Q325" s="15" t="str">
        <f t="shared" si="34"/>
        <v>3</v>
      </c>
      <c r="R325" s="16">
        <f t="shared" si="35"/>
        <v>123</v>
      </c>
      <c r="S325" s="16">
        <f t="shared" si="36"/>
        <v>2.0499999999999998</v>
      </c>
    </row>
    <row r="326" spans="1:19">
      <c r="A326" t="s">
        <v>151</v>
      </c>
      <c r="B326" t="s">
        <v>152</v>
      </c>
      <c r="C326" s="49">
        <v>45323</v>
      </c>
      <c r="D326" s="1">
        <v>2024</v>
      </c>
      <c r="E326" s="1" t="str">
        <f t="shared" si="31"/>
        <v>febrero</v>
      </c>
      <c r="F326" t="s">
        <v>154</v>
      </c>
      <c r="G326" t="s">
        <v>30</v>
      </c>
      <c r="H326" t="s">
        <v>379</v>
      </c>
      <c r="I326" s="2">
        <v>1</v>
      </c>
      <c r="J326" s="2">
        <v>414</v>
      </c>
      <c r="K326" s="2">
        <v>2.2999999999999998</v>
      </c>
      <c r="L326" t="s">
        <v>21</v>
      </c>
      <c r="M326" t="s">
        <v>578</v>
      </c>
      <c r="N326" t="s">
        <v>499</v>
      </c>
      <c r="O326" s="14">
        <f t="shared" si="32"/>
        <v>3</v>
      </c>
      <c r="P326" s="15" t="str">
        <f t="shared" si="33"/>
        <v>2,</v>
      </c>
      <c r="Q326" s="15" t="str">
        <f t="shared" si="34"/>
        <v>3</v>
      </c>
      <c r="R326" s="16">
        <f t="shared" si="35"/>
        <v>123</v>
      </c>
      <c r="S326" s="16">
        <f t="shared" si="36"/>
        <v>2.0499999999999998</v>
      </c>
    </row>
    <row r="327" spans="1:19">
      <c r="A327" t="s">
        <v>151</v>
      </c>
      <c r="B327" t="s">
        <v>152</v>
      </c>
      <c r="C327" s="49">
        <v>45352</v>
      </c>
      <c r="D327" s="1">
        <v>2024</v>
      </c>
      <c r="E327" s="1" t="str">
        <f t="shared" si="31"/>
        <v>marzo</v>
      </c>
      <c r="F327" t="s">
        <v>153</v>
      </c>
      <c r="G327" t="s">
        <v>17</v>
      </c>
      <c r="H327" t="s">
        <v>379</v>
      </c>
      <c r="I327" s="2">
        <v>1</v>
      </c>
      <c r="J327" s="2">
        <v>180</v>
      </c>
      <c r="K327" s="2">
        <v>1</v>
      </c>
      <c r="L327" t="s">
        <v>39</v>
      </c>
      <c r="M327" t="s">
        <v>548</v>
      </c>
      <c r="N327" t="s">
        <v>548</v>
      </c>
      <c r="O327" s="14">
        <f t="shared" si="32"/>
        <v>1</v>
      </c>
      <c r="P327" s="15" t="str">
        <f t="shared" si="33"/>
        <v>1</v>
      </c>
      <c r="Q327" s="15">
        <f t="shared" si="34"/>
        <v>0</v>
      </c>
      <c r="R327" s="16">
        <f t="shared" si="35"/>
        <v>60</v>
      </c>
      <c r="S327" s="16">
        <f t="shared" si="36"/>
        <v>1</v>
      </c>
    </row>
    <row r="328" spans="1:19">
      <c r="A328" t="s">
        <v>151</v>
      </c>
      <c r="B328" t="s">
        <v>152</v>
      </c>
      <c r="C328" s="49">
        <v>45352</v>
      </c>
      <c r="D328" s="1">
        <v>2024</v>
      </c>
      <c r="E328" s="1" t="str">
        <f t="shared" si="31"/>
        <v>marzo</v>
      </c>
      <c r="F328" t="s">
        <v>153</v>
      </c>
      <c r="G328" t="s">
        <v>17</v>
      </c>
      <c r="H328" t="s">
        <v>379</v>
      </c>
      <c r="I328" s="2">
        <v>6</v>
      </c>
      <c r="J328" s="2">
        <v>2160</v>
      </c>
      <c r="K328" s="2">
        <v>12</v>
      </c>
      <c r="L328" t="s">
        <v>19</v>
      </c>
      <c r="M328" t="s">
        <v>581</v>
      </c>
      <c r="N328" t="s">
        <v>490</v>
      </c>
      <c r="O328" s="14">
        <f t="shared" si="32"/>
        <v>2</v>
      </c>
      <c r="P328" s="15" t="str">
        <f t="shared" si="33"/>
        <v>12</v>
      </c>
      <c r="Q328" s="15">
        <f t="shared" si="34"/>
        <v>0</v>
      </c>
      <c r="R328" s="16">
        <f t="shared" si="35"/>
        <v>720</v>
      </c>
      <c r="S328" s="16">
        <f t="shared" si="36"/>
        <v>12</v>
      </c>
    </row>
    <row r="329" spans="1:19">
      <c r="A329" t="s">
        <v>151</v>
      </c>
      <c r="B329" t="s">
        <v>152</v>
      </c>
      <c r="C329" s="49">
        <v>45352</v>
      </c>
      <c r="D329" s="1">
        <v>2024</v>
      </c>
      <c r="E329" s="1" t="str">
        <f t="shared" si="31"/>
        <v>marzo</v>
      </c>
      <c r="F329" t="s">
        <v>153</v>
      </c>
      <c r="G329" t="s">
        <v>17</v>
      </c>
      <c r="H329" t="s">
        <v>379</v>
      </c>
      <c r="I329" s="2">
        <v>2</v>
      </c>
      <c r="J329" s="2">
        <v>1080</v>
      </c>
      <c r="K329" s="2">
        <v>6</v>
      </c>
      <c r="L329" t="s">
        <v>21</v>
      </c>
      <c r="M329" t="s">
        <v>578</v>
      </c>
      <c r="N329" t="s">
        <v>499</v>
      </c>
      <c r="O329" s="14">
        <f t="shared" si="32"/>
        <v>1</v>
      </c>
      <c r="P329" s="15" t="str">
        <f t="shared" si="33"/>
        <v>6</v>
      </c>
      <c r="Q329" s="15">
        <f t="shared" si="34"/>
        <v>0</v>
      </c>
      <c r="R329" s="16">
        <f t="shared" si="35"/>
        <v>360</v>
      </c>
      <c r="S329" s="16">
        <f t="shared" si="36"/>
        <v>6</v>
      </c>
    </row>
    <row r="330" spans="1:19">
      <c r="A330" t="s">
        <v>151</v>
      </c>
      <c r="B330" t="s">
        <v>152</v>
      </c>
      <c r="C330" s="49">
        <v>45352</v>
      </c>
      <c r="D330" s="1">
        <v>2024</v>
      </c>
      <c r="E330" s="1" t="str">
        <f t="shared" si="31"/>
        <v>marzo</v>
      </c>
      <c r="F330" t="s">
        <v>153</v>
      </c>
      <c r="G330" t="s">
        <v>17</v>
      </c>
      <c r="H330" t="s">
        <v>379</v>
      </c>
      <c r="I330" s="2">
        <v>5</v>
      </c>
      <c r="J330" s="2">
        <v>2727</v>
      </c>
      <c r="K330" s="2">
        <v>15.15</v>
      </c>
      <c r="L330" t="s">
        <v>31</v>
      </c>
      <c r="M330" t="s">
        <v>32</v>
      </c>
      <c r="N330" t="s">
        <v>502</v>
      </c>
      <c r="O330" s="14">
        <f t="shared" si="32"/>
        <v>5</v>
      </c>
      <c r="P330" s="15" t="str">
        <f t="shared" si="33"/>
        <v>15</v>
      </c>
      <c r="Q330" s="15" t="str">
        <f t="shared" si="34"/>
        <v>,15</v>
      </c>
      <c r="R330" s="16">
        <f t="shared" si="35"/>
        <v>900.15</v>
      </c>
      <c r="S330" s="16">
        <f t="shared" si="36"/>
        <v>15.0025</v>
      </c>
    </row>
    <row r="331" spans="1:19">
      <c r="A331" t="s">
        <v>151</v>
      </c>
      <c r="B331" t="s">
        <v>152</v>
      </c>
      <c r="C331" s="49">
        <v>45352</v>
      </c>
      <c r="D331" s="1">
        <v>2024</v>
      </c>
      <c r="E331" s="1" t="str">
        <f t="shared" si="31"/>
        <v>marzo</v>
      </c>
      <c r="F331" t="s">
        <v>153</v>
      </c>
      <c r="G331" t="s">
        <v>17</v>
      </c>
      <c r="H331" t="s">
        <v>379</v>
      </c>
      <c r="I331" s="2">
        <v>3</v>
      </c>
      <c r="J331" s="2">
        <v>1854</v>
      </c>
      <c r="K331" s="2">
        <v>10.3</v>
      </c>
      <c r="L331" t="s">
        <v>157</v>
      </c>
      <c r="M331" t="s">
        <v>158</v>
      </c>
      <c r="N331" t="s">
        <v>495</v>
      </c>
      <c r="O331" s="14">
        <f t="shared" si="32"/>
        <v>4</v>
      </c>
      <c r="P331" s="15" t="str">
        <f t="shared" si="33"/>
        <v>10</v>
      </c>
      <c r="Q331" s="15" t="str">
        <f t="shared" si="34"/>
        <v>,3</v>
      </c>
      <c r="R331" s="16">
        <f t="shared" si="35"/>
        <v>600.29999999999995</v>
      </c>
      <c r="S331" s="16">
        <f t="shared" si="36"/>
        <v>10.004999999999999</v>
      </c>
    </row>
    <row r="332" spans="1:19">
      <c r="A332" t="s">
        <v>151</v>
      </c>
      <c r="B332" t="s">
        <v>152</v>
      </c>
      <c r="C332" s="49">
        <v>45352</v>
      </c>
      <c r="D332" s="1">
        <v>2024</v>
      </c>
      <c r="E332" s="1" t="str">
        <f t="shared" si="31"/>
        <v>marzo</v>
      </c>
      <c r="F332" t="s">
        <v>154</v>
      </c>
      <c r="G332" t="s">
        <v>30</v>
      </c>
      <c r="H332" t="s">
        <v>379</v>
      </c>
      <c r="I332" s="2">
        <v>4</v>
      </c>
      <c r="J332" s="2">
        <v>3060</v>
      </c>
      <c r="K332" s="2">
        <v>17</v>
      </c>
      <c r="L332" t="s">
        <v>33</v>
      </c>
      <c r="M332" t="s">
        <v>34</v>
      </c>
      <c r="N332" t="s">
        <v>503</v>
      </c>
      <c r="O332" s="14">
        <f t="shared" si="32"/>
        <v>2</v>
      </c>
      <c r="P332" s="15" t="str">
        <f t="shared" si="33"/>
        <v>17</v>
      </c>
      <c r="Q332" s="15">
        <f t="shared" si="34"/>
        <v>0</v>
      </c>
      <c r="R332" s="16">
        <f t="shared" si="35"/>
        <v>1020</v>
      </c>
      <c r="S332" s="16">
        <f t="shared" si="36"/>
        <v>17</v>
      </c>
    </row>
    <row r="333" spans="1:19">
      <c r="A333" t="s">
        <v>151</v>
      </c>
      <c r="B333" t="s">
        <v>152</v>
      </c>
      <c r="C333" s="49">
        <v>45352</v>
      </c>
      <c r="D333" s="1">
        <v>2024</v>
      </c>
      <c r="E333" s="1" t="str">
        <f t="shared" si="31"/>
        <v>marzo</v>
      </c>
      <c r="F333" t="s">
        <v>154</v>
      </c>
      <c r="G333" t="s">
        <v>30</v>
      </c>
      <c r="H333" t="s">
        <v>379</v>
      </c>
      <c r="I333" s="2">
        <v>1</v>
      </c>
      <c r="J333" s="2">
        <v>810</v>
      </c>
      <c r="K333" s="2">
        <v>4.5</v>
      </c>
      <c r="L333" t="s">
        <v>21</v>
      </c>
      <c r="M333" t="s">
        <v>578</v>
      </c>
      <c r="N333" t="s">
        <v>499</v>
      </c>
      <c r="O333" s="14">
        <f t="shared" si="32"/>
        <v>3</v>
      </c>
      <c r="P333" s="15" t="str">
        <f t="shared" si="33"/>
        <v>4,</v>
      </c>
      <c r="Q333" s="15" t="str">
        <f t="shared" si="34"/>
        <v>5</v>
      </c>
      <c r="R333" s="16">
        <f t="shared" si="35"/>
        <v>245</v>
      </c>
      <c r="S333" s="16">
        <f t="shared" si="36"/>
        <v>4.083333333333333</v>
      </c>
    </row>
    <row r="334" spans="1:19">
      <c r="A334" t="s">
        <v>151</v>
      </c>
      <c r="B334" t="s">
        <v>152</v>
      </c>
      <c r="C334" s="49">
        <v>45383</v>
      </c>
      <c r="D334" s="1">
        <v>2024</v>
      </c>
      <c r="E334" s="1" t="str">
        <f t="shared" si="31"/>
        <v>abril</v>
      </c>
      <c r="F334" t="s">
        <v>153</v>
      </c>
      <c r="G334" t="s">
        <v>17</v>
      </c>
      <c r="H334" t="s">
        <v>379</v>
      </c>
      <c r="I334" s="2">
        <v>4</v>
      </c>
      <c r="J334" s="2">
        <v>1134</v>
      </c>
      <c r="K334" s="2">
        <v>6.3</v>
      </c>
      <c r="L334" t="s">
        <v>39</v>
      </c>
      <c r="M334" t="s">
        <v>548</v>
      </c>
      <c r="N334" t="s">
        <v>548</v>
      </c>
      <c r="O334" s="14">
        <f t="shared" si="32"/>
        <v>3</v>
      </c>
      <c r="P334" s="15" t="str">
        <f t="shared" si="33"/>
        <v>6,</v>
      </c>
      <c r="Q334" s="15" t="str">
        <f t="shared" si="34"/>
        <v>3</v>
      </c>
      <c r="R334" s="16">
        <f t="shared" si="35"/>
        <v>363</v>
      </c>
      <c r="S334" s="16">
        <f t="shared" si="36"/>
        <v>6.05</v>
      </c>
    </row>
    <row r="335" spans="1:19">
      <c r="A335" t="s">
        <v>151</v>
      </c>
      <c r="B335" t="s">
        <v>152</v>
      </c>
      <c r="C335" s="49">
        <v>45383</v>
      </c>
      <c r="D335" s="1">
        <v>2024</v>
      </c>
      <c r="E335" s="1" t="str">
        <f t="shared" si="31"/>
        <v>abril</v>
      </c>
      <c r="F335" t="s">
        <v>153</v>
      </c>
      <c r="G335" t="s">
        <v>17</v>
      </c>
      <c r="H335" t="s">
        <v>379</v>
      </c>
      <c r="I335" s="2">
        <v>1</v>
      </c>
      <c r="J335" s="2">
        <v>621</v>
      </c>
      <c r="K335" s="2">
        <v>3.45</v>
      </c>
      <c r="L335" t="s">
        <v>21</v>
      </c>
      <c r="M335" t="s">
        <v>578</v>
      </c>
      <c r="N335" t="s">
        <v>499</v>
      </c>
      <c r="O335" s="14">
        <f t="shared" si="32"/>
        <v>4</v>
      </c>
      <c r="P335" s="15" t="str">
        <f t="shared" si="33"/>
        <v>3,</v>
      </c>
      <c r="Q335" s="15" t="str">
        <f t="shared" si="34"/>
        <v>45</v>
      </c>
      <c r="R335" s="16">
        <f t="shared" si="35"/>
        <v>225</v>
      </c>
      <c r="S335" s="16">
        <f t="shared" si="36"/>
        <v>3.75</v>
      </c>
    </row>
    <row r="336" spans="1:19">
      <c r="A336" t="s">
        <v>151</v>
      </c>
      <c r="B336" t="s">
        <v>152</v>
      </c>
      <c r="C336" s="49">
        <v>45383</v>
      </c>
      <c r="D336" s="1">
        <v>2024</v>
      </c>
      <c r="E336" s="1" t="str">
        <f t="shared" si="31"/>
        <v>abril</v>
      </c>
      <c r="F336" t="s">
        <v>154</v>
      </c>
      <c r="G336" t="s">
        <v>30</v>
      </c>
      <c r="H336" t="s">
        <v>379</v>
      </c>
      <c r="I336" s="2">
        <v>3</v>
      </c>
      <c r="J336" s="2">
        <v>1440</v>
      </c>
      <c r="K336" s="2">
        <v>8</v>
      </c>
      <c r="L336" t="s">
        <v>39</v>
      </c>
      <c r="M336" t="s">
        <v>548</v>
      </c>
      <c r="N336" t="s">
        <v>548</v>
      </c>
      <c r="O336" s="14">
        <f t="shared" si="32"/>
        <v>1</v>
      </c>
      <c r="P336" s="15" t="str">
        <f t="shared" si="33"/>
        <v>8</v>
      </c>
      <c r="Q336" s="15">
        <f t="shared" si="34"/>
        <v>0</v>
      </c>
      <c r="R336" s="16">
        <f t="shared" si="35"/>
        <v>480</v>
      </c>
      <c r="S336" s="16">
        <f t="shared" si="36"/>
        <v>8</v>
      </c>
    </row>
    <row r="337" spans="1:19">
      <c r="A337" t="s">
        <v>151</v>
      </c>
      <c r="B337" t="s">
        <v>152</v>
      </c>
      <c r="C337" s="49">
        <v>45383</v>
      </c>
      <c r="D337" s="1">
        <v>2024</v>
      </c>
      <c r="E337" s="1" t="str">
        <f t="shared" si="31"/>
        <v>abril</v>
      </c>
      <c r="F337" t="s">
        <v>154</v>
      </c>
      <c r="G337" t="s">
        <v>30</v>
      </c>
      <c r="H337" t="s">
        <v>379</v>
      </c>
      <c r="I337" s="2">
        <v>8</v>
      </c>
      <c r="J337" s="2">
        <v>4374</v>
      </c>
      <c r="K337" s="2">
        <v>24.3</v>
      </c>
      <c r="L337" t="s">
        <v>146</v>
      </c>
      <c r="M337" t="s">
        <v>147</v>
      </c>
      <c r="N337" t="s">
        <v>509</v>
      </c>
      <c r="O337" s="14">
        <f t="shared" si="32"/>
        <v>4</v>
      </c>
      <c r="P337" s="15" t="str">
        <f t="shared" si="33"/>
        <v>24</v>
      </c>
      <c r="Q337" s="15" t="str">
        <f t="shared" si="34"/>
        <v>,3</v>
      </c>
      <c r="R337" s="16">
        <f t="shared" si="35"/>
        <v>1440.3</v>
      </c>
      <c r="S337" s="16">
        <f t="shared" si="36"/>
        <v>24.004999999999999</v>
      </c>
    </row>
    <row r="338" spans="1:19">
      <c r="A338" t="s">
        <v>151</v>
      </c>
      <c r="B338" t="s">
        <v>152</v>
      </c>
      <c r="C338" s="49">
        <v>45383</v>
      </c>
      <c r="D338" s="1">
        <v>2024</v>
      </c>
      <c r="E338" s="1" t="str">
        <f t="shared" si="31"/>
        <v>abril</v>
      </c>
      <c r="F338" t="s">
        <v>154</v>
      </c>
      <c r="G338" t="s">
        <v>30</v>
      </c>
      <c r="H338" t="s">
        <v>379</v>
      </c>
      <c r="I338" s="2">
        <v>1</v>
      </c>
      <c r="J338" s="2">
        <v>234</v>
      </c>
      <c r="K338" s="2">
        <v>1.3</v>
      </c>
      <c r="L338" t="s">
        <v>21</v>
      </c>
      <c r="M338" t="s">
        <v>578</v>
      </c>
      <c r="N338" t="s">
        <v>499</v>
      </c>
      <c r="O338" s="14">
        <f t="shared" si="32"/>
        <v>3</v>
      </c>
      <c r="P338" s="15" t="str">
        <f t="shared" si="33"/>
        <v>1,</v>
      </c>
      <c r="Q338" s="15" t="str">
        <f t="shared" si="34"/>
        <v>3</v>
      </c>
      <c r="R338" s="16">
        <f t="shared" si="35"/>
        <v>63</v>
      </c>
      <c r="S338" s="16">
        <f t="shared" si="36"/>
        <v>1.05</v>
      </c>
    </row>
    <row r="339" spans="1:19">
      <c r="A339" t="s">
        <v>151</v>
      </c>
      <c r="B339" t="s">
        <v>152</v>
      </c>
      <c r="C339" s="49">
        <v>45413</v>
      </c>
      <c r="D339" s="1">
        <v>2024</v>
      </c>
      <c r="E339" s="1" t="str">
        <f t="shared" si="31"/>
        <v>mayo</v>
      </c>
      <c r="F339" t="s">
        <v>153</v>
      </c>
      <c r="G339" t="s">
        <v>17</v>
      </c>
      <c r="H339" t="s">
        <v>379</v>
      </c>
      <c r="I339" s="2">
        <v>2</v>
      </c>
      <c r="J339" s="2">
        <v>540</v>
      </c>
      <c r="K339" s="2">
        <v>3</v>
      </c>
      <c r="L339" t="s">
        <v>20</v>
      </c>
      <c r="M339" t="s">
        <v>570</v>
      </c>
      <c r="N339" t="s">
        <v>484</v>
      </c>
      <c r="O339" s="14">
        <f t="shared" si="32"/>
        <v>1</v>
      </c>
      <c r="P339" s="15" t="str">
        <f t="shared" si="33"/>
        <v>3</v>
      </c>
      <c r="Q339" s="15">
        <f t="shared" si="34"/>
        <v>0</v>
      </c>
      <c r="R339" s="16">
        <f t="shared" si="35"/>
        <v>180</v>
      </c>
      <c r="S339" s="16">
        <f t="shared" si="36"/>
        <v>3</v>
      </c>
    </row>
    <row r="340" spans="1:19">
      <c r="A340" t="s">
        <v>151</v>
      </c>
      <c r="B340" t="s">
        <v>152</v>
      </c>
      <c r="C340" s="49">
        <v>45413</v>
      </c>
      <c r="D340" s="1">
        <v>2024</v>
      </c>
      <c r="E340" s="1" t="str">
        <f t="shared" si="31"/>
        <v>mayo</v>
      </c>
      <c r="F340" t="s">
        <v>153</v>
      </c>
      <c r="G340" t="s">
        <v>17</v>
      </c>
      <c r="H340" t="s">
        <v>379</v>
      </c>
      <c r="I340" s="2">
        <v>2</v>
      </c>
      <c r="J340" s="2">
        <v>954</v>
      </c>
      <c r="K340" s="2">
        <v>5.3</v>
      </c>
      <c r="L340" t="s">
        <v>88</v>
      </c>
      <c r="M340" t="s">
        <v>89</v>
      </c>
      <c r="N340" t="s">
        <v>505</v>
      </c>
      <c r="O340" s="14">
        <f t="shared" si="32"/>
        <v>3</v>
      </c>
      <c r="P340" s="15" t="str">
        <f t="shared" si="33"/>
        <v>5,</v>
      </c>
      <c r="Q340" s="15" t="str">
        <f t="shared" si="34"/>
        <v>3</v>
      </c>
      <c r="R340" s="16">
        <f t="shared" si="35"/>
        <v>303</v>
      </c>
      <c r="S340" s="16">
        <f t="shared" si="36"/>
        <v>5.05</v>
      </c>
    </row>
    <row r="341" spans="1:19">
      <c r="A341" t="s">
        <v>151</v>
      </c>
      <c r="B341" t="s">
        <v>152</v>
      </c>
      <c r="C341" s="49">
        <v>45413</v>
      </c>
      <c r="D341" s="1">
        <v>2024</v>
      </c>
      <c r="E341" s="1" t="str">
        <f t="shared" si="31"/>
        <v>mayo</v>
      </c>
      <c r="F341" t="s">
        <v>153</v>
      </c>
      <c r="G341" t="s">
        <v>17</v>
      </c>
      <c r="H341" t="s">
        <v>379</v>
      </c>
      <c r="I341" s="2">
        <v>5</v>
      </c>
      <c r="J341" s="2">
        <v>1980</v>
      </c>
      <c r="K341" s="2">
        <v>11</v>
      </c>
      <c r="L341" t="s">
        <v>23</v>
      </c>
      <c r="M341" t="s">
        <v>24</v>
      </c>
      <c r="N341" t="s">
        <v>500</v>
      </c>
      <c r="O341" s="14">
        <f t="shared" si="32"/>
        <v>2</v>
      </c>
      <c r="P341" s="15" t="str">
        <f t="shared" si="33"/>
        <v>11</v>
      </c>
      <c r="Q341" s="15">
        <f t="shared" si="34"/>
        <v>0</v>
      </c>
      <c r="R341" s="16">
        <f t="shared" si="35"/>
        <v>660</v>
      </c>
      <c r="S341" s="16">
        <f t="shared" si="36"/>
        <v>11</v>
      </c>
    </row>
    <row r="342" spans="1:19">
      <c r="A342" t="s">
        <v>151</v>
      </c>
      <c r="B342" t="s">
        <v>152</v>
      </c>
      <c r="C342" s="49">
        <v>45413</v>
      </c>
      <c r="D342" s="1">
        <v>2024</v>
      </c>
      <c r="E342" s="1" t="str">
        <f t="shared" si="31"/>
        <v>mayo</v>
      </c>
      <c r="F342" t="s">
        <v>154</v>
      </c>
      <c r="G342" t="s">
        <v>30</v>
      </c>
      <c r="H342" t="s">
        <v>379</v>
      </c>
      <c r="I342" s="2">
        <v>3</v>
      </c>
      <c r="J342" s="2">
        <v>1800</v>
      </c>
      <c r="K342" s="2">
        <v>10</v>
      </c>
      <c r="L342" t="s">
        <v>33</v>
      </c>
      <c r="M342" t="s">
        <v>34</v>
      </c>
      <c r="N342" t="s">
        <v>503</v>
      </c>
      <c r="O342" s="14">
        <f t="shared" si="32"/>
        <v>2</v>
      </c>
      <c r="P342" s="15" t="str">
        <f t="shared" si="33"/>
        <v>10</v>
      </c>
      <c r="Q342" s="15">
        <f t="shared" si="34"/>
        <v>0</v>
      </c>
      <c r="R342" s="16">
        <f t="shared" si="35"/>
        <v>600</v>
      </c>
      <c r="S342" s="16">
        <f t="shared" si="36"/>
        <v>10</v>
      </c>
    </row>
    <row r="343" spans="1:19">
      <c r="A343" t="s">
        <v>151</v>
      </c>
      <c r="B343" t="s">
        <v>152</v>
      </c>
      <c r="C343" s="49">
        <v>45413</v>
      </c>
      <c r="D343" s="1">
        <v>2024</v>
      </c>
      <c r="E343" s="1" t="str">
        <f t="shared" si="31"/>
        <v>mayo</v>
      </c>
      <c r="F343" t="s">
        <v>154</v>
      </c>
      <c r="G343" t="s">
        <v>30</v>
      </c>
      <c r="H343" t="s">
        <v>379</v>
      </c>
      <c r="I343" s="2">
        <v>1</v>
      </c>
      <c r="J343" s="2">
        <v>774</v>
      </c>
      <c r="K343" s="2">
        <v>4.3</v>
      </c>
      <c r="L343" t="s">
        <v>20</v>
      </c>
      <c r="M343" t="s">
        <v>570</v>
      </c>
      <c r="N343" t="s">
        <v>484</v>
      </c>
      <c r="O343" s="14">
        <f t="shared" si="32"/>
        <v>3</v>
      </c>
      <c r="P343" s="15" t="str">
        <f t="shared" si="33"/>
        <v>4,</v>
      </c>
      <c r="Q343" s="15" t="str">
        <f t="shared" si="34"/>
        <v>3</v>
      </c>
      <c r="R343" s="16">
        <f t="shared" si="35"/>
        <v>243</v>
      </c>
      <c r="S343" s="16">
        <f t="shared" si="36"/>
        <v>4.05</v>
      </c>
    </row>
    <row r="344" spans="1:19">
      <c r="A344" t="s">
        <v>151</v>
      </c>
      <c r="B344" t="s">
        <v>152</v>
      </c>
      <c r="C344" s="49">
        <v>45413</v>
      </c>
      <c r="D344" s="1">
        <v>2024</v>
      </c>
      <c r="E344" s="1" t="str">
        <f t="shared" si="31"/>
        <v>mayo</v>
      </c>
      <c r="F344" t="s">
        <v>154</v>
      </c>
      <c r="G344" t="s">
        <v>30</v>
      </c>
      <c r="H344" t="s">
        <v>379</v>
      </c>
      <c r="I344" s="2">
        <v>1</v>
      </c>
      <c r="J344" s="2">
        <v>540</v>
      </c>
      <c r="K344" s="2">
        <v>3</v>
      </c>
      <c r="L344" t="s">
        <v>140</v>
      </c>
      <c r="M344" t="s">
        <v>141</v>
      </c>
      <c r="N344" t="s">
        <v>508</v>
      </c>
      <c r="O344" s="14">
        <f t="shared" si="32"/>
        <v>1</v>
      </c>
      <c r="P344" s="15" t="str">
        <f t="shared" si="33"/>
        <v>3</v>
      </c>
      <c r="Q344" s="15">
        <f t="shared" si="34"/>
        <v>0</v>
      </c>
      <c r="R344" s="16">
        <f t="shared" si="35"/>
        <v>180</v>
      </c>
      <c r="S344" s="16">
        <f t="shared" si="36"/>
        <v>3</v>
      </c>
    </row>
    <row r="345" spans="1:19">
      <c r="A345" t="s">
        <v>151</v>
      </c>
      <c r="B345" t="s">
        <v>152</v>
      </c>
      <c r="C345" s="49">
        <v>45413</v>
      </c>
      <c r="D345" s="1">
        <v>2024</v>
      </c>
      <c r="E345" s="1" t="str">
        <f t="shared" si="31"/>
        <v>mayo</v>
      </c>
      <c r="F345" t="s">
        <v>154</v>
      </c>
      <c r="G345" t="s">
        <v>30</v>
      </c>
      <c r="H345" t="s">
        <v>379</v>
      </c>
      <c r="I345" s="2">
        <v>3</v>
      </c>
      <c r="J345" s="2">
        <v>1080</v>
      </c>
      <c r="K345" s="2">
        <v>6</v>
      </c>
      <c r="L345" t="s">
        <v>146</v>
      </c>
      <c r="M345" t="s">
        <v>147</v>
      </c>
      <c r="N345" t="s">
        <v>509</v>
      </c>
      <c r="O345" s="14">
        <f t="shared" si="32"/>
        <v>1</v>
      </c>
      <c r="P345" s="15" t="str">
        <f t="shared" si="33"/>
        <v>6</v>
      </c>
      <c r="Q345" s="15">
        <f t="shared" si="34"/>
        <v>0</v>
      </c>
      <c r="R345" s="16">
        <f t="shared" si="35"/>
        <v>360</v>
      </c>
      <c r="S345" s="16">
        <f t="shared" si="36"/>
        <v>6</v>
      </c>
    </row>
    <row r="346" spans="1:19">
      <c r="A346" t="s">
        <v>151</v>
      </c>
      <c r="B346" t="s">
        <v>152</v>
      </c>
      <c r="C346" s="49">
        <v>45444</v>
      </c>
      <c r="D346" s="1">
        <v>2024</v>
      </c>
      <c r="E346" s="1" t="str">
        <f t="shared" si="31"/>
        <v>junio</v>
      </c>
      <c r="F346" t="s">
        <v>153</v>
      </c>
      <c r="G346" t="s">
        <v>17</v>
      </c>
      <c r="H346" t="s">
        <v>379</v>
      </c>
      <c r="I346" s="2">
        <v>2</v>
      </c>
      <c r="J346" s="2">
        <v>414</v>
      </c>
      <c r="K346" s="2">
        <v>2.2999999999999998</v>
      </c>
      <c r="L346" t="s">
        <v>161</v>
      </c>
      <c r="M346" t="s">
        <v>585</v>
      </c>
      <c r="N346" t="s">
        <v>507</v>
      </c>
      <c r="O346" s="14">
        <f t="shared" si="32"/>
        <v>3</v>
      </c>
      <c r="P346" s="15" t="str">
        <f t="shared" si="33"/>
        <v>2,</v>
      </c>
      <c r="Q346" s="15" t="str">
        <f t="shared" si="34"/>
        <v>3</v>
      </c>
      <c r="R346" s="16">
        <f t="shared" si="35"/>
        <v>123</v>
      </c>
      <c r="S346" s="16">
        <f t="shared" si="36"/>
        <v>2.0499999999999998</v>
      </c>
    </row>
    <row r="347" spans="1:19">
      <c r="A347" t="s">
        <v>151</v>
      </c>
      <c r="B347" t="s">
        <v>152</v>
      </c>
      <c r="C347" s="49">
        <v>45444</v>
      </c>
      <c r="D347" s="1">
        <v>2024</v>
      </c>
      <c r="E347" s="1" t="str">
        <f t="shared" si="31"/>
        <v>junio</v>
      </c>
      <c r="F347" t="s">
        <v>153</v>
      </c>
      <c r="G347" t="s">
        <v>17</v>
      </c>
      <c r="H347" t="s">
        <v>379</v>
      </c>
      <c r="I347" s="2">
        <v>1</v>
      </c>
      <c r="J347" s="2">
        <v>540</v>
      </c>
      <c r="K347" s="2">
        <v>3</v>
      </c>
      <c r="L347" t="s">
        <v>88</v>
      </c>
      <c r="M347" t="s">
        <v>89</v>
      </c>
      <c r="N347" t="s">
        <v>505</v>
      </c>
      <c r="O347" s="14">
        <f t="shared" si="32"/>
        <v>1</v>
      </c>
      <c r="P347" s="15" t="str">
        <f t="shared" si="33"/>
        <v>3</v>
      </c>
      <c r="Q347" s="15">
        <f t="shared" si="34"/>
        <v>0</v>
      </c>
      <c r="R347" s="16">
        <f t="shared" si="35"/>
        <v>180</v>
      </c>
      <c r="S347" s="16">
        <f t="shared" si="36"/>
        <v>3</v>
      </c>
    </row>
    <row r="348" spans="1:19">
      <c r="A348" t="s">
        <v>151</v>
      </c>
      <c r="B348" t="s">
        <v>152</v>
      </c>
      <c r="C348" s="49">
        <v>45444</v>
      </c>
      <c r="D348" s="1">
        <v>2024</v>
      </c>
      <c r="E348" s="1" t="str">
        <f t="shared" si="31"/>
        <v>junio</v>
      </c>
      <c r="F348" t="s">
        <v>153</v>
      </c>
      <c r="G348" t="s">
        <v>17</v>
      </c>
      <c r="H348" t="s">
        <v>379</v>
      </c>
      <c r="I348" s="2">
        <v>2</v>
      </c>
      <c r="J348" s="2">
        <v>594</v>
      </c>
      <c r="K348" s="2">
        <v>3.3</v>
      </c>
      <c r="L348" t="s">
        <v>21</v>
      </c>
      <c r="M348" t="s">
        <v>578</v>
      </c>
      <c r="N348" t="s">
        <v>499</v>
      </c>
      <c r="O348" s="14">
        <f t="shared" si="32"/>
        <v>3</v>
      </c>
      <c r="P348" s="15" t="str">
        <f t="shared" si="33"/>
        <v>3,</v>
      </c>
      <c r="Q348" s="15" t="str">
        <f t="shared" si="34"/>
        <v>3</v>
      </c>
      <c r="R348" s="16">
        <f t="shared" si="35"/>
        <v>183</v>
      </c>
      <c r="S348" s="16">
        <f t="shared" si="36"/>
        <v>3.05</v>
      </c>
    </row>
    <row r="349" spans="1:19">
      <c r="A349" t="s">
        <v>151</v>
      </c>
      <c r="B349" t="s">
        <v>152</v>
      </c>
      <c r="C349" s="49">
        <v>45444</v>
      </c>
      <c r="D349" s="1">
        <v>2024</v>
      </c>
      <c r="E349" s="1" t="str">
        <f t="shared" si="31"/>
        <v>junio</v>
      </c>
      <c r="F349" t="s">
        <v>153</v>
      </c>
      <c r="G349" t="s">
        <v>17</v>
      </c>
      <c r="H349" t="s">
        <v>379</v>
      </c>
      <c r="I349" s="2">
        <v>3</v>
      </c>
      <c r="J349" s="2">
        <v>720</v>
      </c>
      <c r="K349" s="2">
        <v>4</v>
      </c>
      <c r="L349" t="s">
        <v>23</v>
      </c>
      <c r="M349" t="s">
        <v>24</v>
      </c>
      <c r="N349" t="s">
        <v>500</v>
      </c>
      <c r="O349" s="14">
        <f t="shared" si="32"/>
        <v>1</v>
      </c>
      <c r="P349" s="15" t="str">
        <f t="shared" si="33"/>
        <v>4</v>
      </c>
      <c r="Q349" s="15">
        <f t="shared" si="34"/>
        <v>0</v>
      </c>
      <c r="R349" s="16">
        <f t="shared" si="35"/>
        <v>240</v>
      </c>
      <c r="S349" s="16">
        <f t="shared" si="36"/>
        <v>4</v>
      </c>
    </row>
    <row r="350" spans="1:19">
      <c r="A350" t="s">
        <v>151</v>
      </c>
      <c r="B350" t="s">
        <v>152</v>
      </c>
      <c r="C350" s="49">
        <v>45444</v>
      </c>
      <c r="D350" s="1">
        <v>2024</v>
      </c>
      <c r="E350" s="1" t="str">
        <f t="shared" si="31"/>
        <v>junio</v>
      </c>
      <c r="F350" t="s">
        <v>153</v>
      </c>
      <c r="G350" t="s">
        <v>17</v>
      </c>
      <c r="H350" t="s">
        <v>379</v>
      </c>
      <c r="I350" s="2">
        <v>8</v>
      </c>
      <c r="J350" s="2">
        <v>2340</v>
      </c>
      <c r="K350" s="2">
        <v>13</v>
      </c>
      <c r="L350" t="s">
        <v>157</v>
      </c>
      <c r="M350" t="s">
        <v>158</v>
      </c>
      <c r="N350" t="s">
        <v>495</v>
      </c>
      <c r="O350" s="14">
        <f t="shared" si="32"/>
        <v>2</v>
      </c>
      <c r="P350" s="15" t="str">
        <f t="shared" si="33"/>
        <v>13</v>
      </c>
      <c r="Q350" s="15">
        <f t="shared" si="34"/>
        <v>0</v>
      </c>
      <c r="R350" s="16">
        <f t="shared" si="35"/>
        <v>780</v>
      </c>
      <c r="S350" s="16">
        <f t="shared" si="36"/>
        <v>13</v>
      </c>
    </row>
    <row r="351" spans="1:19">
      <c r="A351" t="s">
        <v>151</v>
      </c>
      <c r="B351" t="s">
        <v>152</v>
      </c>
      <c r="C351" s="49">
        <v>45474</v>
      </c>
      <c r="D351" s="1">
        <v>2024</v>
      </c>
      <c r="E351" s="1" t="str">
        <f t="shared" si="31"/>
        <v>julio</v>
      </c>
      <c r="F351" t="s">
        <v>154</v>
      </c>
      <c r="G351" t="s">
        <v>30</v>
      </c>
      <c r="H351" t="s">
        <v>379</v>
      </c>
      <c r="I351" s="2">
        <v>1</v>
      </c>
      <c r="J351" s="2">
        <v>540</v>
      </c>
      <c r="K351" s="2">
        <v>3</v>
      </c>
      <c r="L351" t="s">
        <v>39</v>
      </c>
      <c r="M351" t="s">
        <v>548</v>
      </c>
      <c r="N351" t="s">
        <v>548</v>
      </c>
      <c r="O351" s="14">
        <f t="shared" si="32"/>
        <v>1</v>
      </c>
      <c r="P351" s="15" t="str">
        <f t="shared" si="33"/>
        <v>3</v>
      </c>
      <c r="Q351" s="15">
        <f t="shared" si="34"/>
        <v>0</v>
      </c>
      <c r="R351" s="16">
        <f t="shared" si="35"/>
        <v>180</v>
      </c>
      <c r="S351" s="16">
        <f t="shared" si="36"/>
        <v>3</v>
      </c>
    </row>
    <row r="352" spans="1:19">
      <c r="A352" t="s">
        <v>151</v>
      </c>
      <c r="B352" t="s">
        <v>152</v>
      </c>
      <c r="C352" s="49">
        <v>45474</v>
      </c>
      <c r="D352" s="1">
        <v>2024</v>
      </c>
      <c r="E352" s="1" t="str">
        <f t="shared" si="31"/>
        <v>julio</v>
      </c>
      <c r="F352" t="s">
        <v>154</v>
      </c>
      <c r="G352" t="s">
        <v>30</v>
      </c>
      <c r="H352" t="s">
        <v>379</v>
      </c>
      <c r="I352" s="2">
        <v>3</v>
      </c>
      <c r="J352" s="2">
        <v>927</v>
      </c>
      <c r="K352" s="2">
        <v>4.1500000000000004</v>
      </c>
      <c r="L352" t="s">
        <v>21</v>
      </c>
      <c r="M352" t="s">
        <v>578</v>
      </c>
      <c r="N352" t="s">
        <v>499</v>
      </c>
      <c r="O352" s="14">
        <f t="shared" si="32"/>
        <v>4</v>
      </c>
      <c r="P352" s="15" t="str">
        <f t="shared" si="33"/>
        <v>4,</v>
      </c>
      <c r="Q352" s="15" t="str">
        <f t="shared" si="34"/>
        <v>15</v>
      </c>
      <c r="R352" s="16">
        <f t="shared" si="35"/>
        <v>255</v>
      </c>
      <c r="S352" s="16">
        <f t="shared" si="36"/>
        <v>4.25</v>
      </c>
    </row>
    <row r="353" spans="1:19">
      <c r="A353" t="s">
        <v>151</v>
      </c>
      <c r="B353" t="s">
        <v>152</v>
      </c>
      <c r="C353" s="49">
        <v>45474</v>
      </c>
      <c r="D353" s="1">
        <v>2024</v>
      </c>
      <c r="E353" s="1" t="str">
        <f t="shared" si="31"/>
        <v>julio</v>
      </c>
      <c r="F353" t="s">
        <v>154</v>
      </c>
      <c r="G353" t="s">
        <v>30</v>
      </c>
      <c r="H353" t="s">
        <v>379</v>
      </c>
      <c r="I353" s="2">
        <v>2</v>
      </c>
      <c r="J353" s="2">
        <v>720</v>
      </c>
      <c r="K353" s="2">
        <v>4</v>
      </c>
      <c r="L353" t="s">
        <v>49</v>
      </c>
      <c r="M353" t="s">
        <v>50</v>
      </c>
      <c r="N353" t="s">
        <v>499</v>
      </c>
      <c r="O353" s="14">
        <f t="shared" si="32"/>
        <v>1</v>
      </c>
      <c r="P353" s="15" t="str">
        <f t="shared" si="33"/>
        <v>4</v>
      </c>
      <c r="Q353" s="15">
        <f t="shared" si="34"/>
        <v>0</v>
      </c>
      <c r="R353" s="16">
        <f t="shared" si="35"/>
        <v>240</v>
      </c>
      <c r="S353" s="16">
        <f t="shared" si="36"/>
        <v>4</v>
      </c>
    </row>
    <row r="354" spans="1:19">
      <c r="A354" t="s">
        <v>151</v>
      </c>
      <c r="B354" t="s">
        <v>152</v>
      </c>
      <c r="C354" s="49">
        <v>45505</v>
      </c>
      <c r="D354" s="1">
        <v>2024</v>
      </c>
      <c r="E354" s="1" t="str">
        <f t="shared" si="31"/>
        <v>agosto</v>
      </c>
      <c r="F354" t="s">
        <v>153</v>
      </c>
      <c r="G354" t="s">
        <v>17</v>
      </c>
      <c r="H354" t="s">
        <v>379</v>
      </c>
      <c r="I354" s="2">
        <v>4</v>
      </c>
      <c r="J354" s="2">
        <v>1674</v>
      </c>
      <c r="K354" s="2">
        <v>9.3000000000000007</v>
      </c>
      <c r="L354" t="s">
        <v>39</v>
      </c>
      <c r="M354" t="s">
        <v>548</v>
      </c>
      <c r="N354" t="s">
        <v>548</v>
      </c>
      <c r="O354" s="14">
        <f t="shared" si="32"/>
        <v>3</v>
      </c>
      <c r="P354" s="15" t="str">
        <f t="shared" si="33"/>
        <v>9,</v>
      </c>
      <c r="Q354" s="15" t="str">
        <f t="shared" si="34"/>
        <v>3</v>
      </c>
      <c r="R354" s="16">
        <f t="shared" si="35"/>
        <v>543</v>
      </c>
      <c r="S354" s="16">
        <f t="shared" si="36"/>
        <v>9.0500000000000007</v>
      </c>
    </row>
    <row r="355" spans="1:19">
      <c r="A355" t="s">
        <v>151</v>
      </c>
      <c r="B355" t="s">
        <v>152</v>
      </c>
      <c r="C355" s="49">
        <v>45505</v>
      </c>
      <c r="D355" s="1">
        <v>2024</v>
      </c>
      <c r="E355" s="1" t="str">
        <f t="shared" si="31"/>
        <v>agosto</v>
      </c>
      <c r="F355" t="s">
        <v>153</v>
      </c>
      <c r="G355" t="s">
        <v>17</v>
      </c>
      <c r="H355" t="s">
        <v>379</v>
      </c>
      <c r="I355" s="2">
        <v>3</v>
      </c>
      <c r="J355" s="2">
        <v>954</v>
      </c>
      <c r="K355" s="2">
        <v>5.3</v>
      </c>
      <c r="L355" t="s">
        <v>161</v>
      </c>
      <c r="M355" t="s">
        <v>585</v>
      </c>
      <c r="N355" t="s">
        <v>507</v>
      </c>
      <c r="O355" s="14">
        <f t="shared" si="32"/>
        <v>3</v>
      </c>
      <c r="P355" s="15" t="str">
        <f t="shared" si="33"/>
        <v>5,</v>
      </c>
      <c r="Q355" s="15" t="str">
        <f t="shared" si="34"/>
        <v>3</v>
      </c>
      <c r="R355" s="16">
        <f t="shared" si="35"/>
        <v>303</v>
      </c>
      <c r="S355" s="16">
        <f t="shared" si="36"/>
        <v>5.05</v>
      </c>
    </row>
    <row r="356" spans="1:19">
      <c r="A356" t="s">
        <v>151</v>
      </c>
      <c r="B356" t="s">
        <v>152</v>
      </c>
      <c r="C356" s="49">
        <v>45505</v>
      </c>
      <c r="D356" s="1">
        <v>2024</v>
      </c>
      <c r="E356" s="1" t="str">
        <f t="shared" si="31"/>
        <v>agosto</v>
      </c>
      <c r="F356" t="s">
        <v>153</v>
      </c>
      <c r="G356" t="s">
        <v>17</v>
      </c>
      <c r="H356" t="s">
        <v>379</v>
      </c>
      <c r="I356" s="2">
        <v>2</v>
      </c>
      <c r="J356" s="2">
        <v>1134</v>
      </c>
      <c r="K356" s="2">
        <v>6.3</v>
      </c>
      <c r="L356" t="s">
        <v>33</v>
      </c>
      <c r="M356" t="s">
        <v>34</v>
      </c>
      <c r="N356" t="s">
        <v>503</v>
      </c>
      <c r="O356" s="14">
        <f t="shared" si="32"/>
        <v>3</v>
      </c>
      <c r="P356" s="15" t="str">
        <f t="shared" si="33"/>
        <v>6,</v>
      </c>
      <c r="Q356" s="15" t="str">
        <f t="shared" si="34"/>
        <v>3</v>
      </c>
      <c r="R356" s="16">
        <f t="shared" si="35"/>
        <v>363</v>
      </c>
      <c r="S356" s="16">
        <f t="shared" si="36"/>
        <v>6.05</v>
      </c>
    </row>
    <row r="357" spans="1:19">
      <c r="A357" t="s">
        <v>151</v>
      </c>
      <c r="B357" t="s">
        <v>152</v>
      </c>
      <c r="C357" s="49">
        <v>45505</v>
      </c>
      <c r="D357" s="1">
        <v>2024</v>
      </c>
      <c r="E357" s="1" t="str">
        <f t="shared" si="31"/>
        <v>agosto</v>
      </c>
      <c r="F357" t="s">
        <v>153</v>
      </c>
      <c r="G357" t="s">
        <v>17</v>
      </c>
      <c r="H357" t="s">
        <v>379</v>
      </c>
      <c r="I357" s="2">
        <v>6</v>
      </c>
      <c r="J357" s="2">
        <v>2907</v>
      </c>
      <c r="K357" s="2">
        <v>16.149999999999999</v>
      </c>
      <c r="L357" t="s">
        <v>21</v>
      </c>
      <c r="M357" t="s">
        <v>578</v>
      </c>
      <c r="N357" t="s">
        <v>499</v>
      </c>
      <c r="O357" s="14">
        <f t="shared" si="32"/>
        <v>5</v>
      </c>
      <c r="P357" s="15" t="str">
        <f t="shared" si="33"/>
        <v>16</v>
      </c>
      <c r="Q357" s="15" t="str">
        <f t="shared" si="34"/>
        <v>,15</v>
      </c>
      <c r="R357" s="16">
        <f t="shared" si="35"/>
        <v>960.15</v>
      </c>
      <c r="S357" s="16">
        <f t="shared" si="36"/>
        <v>16.002500000000001</v>
      </c>
    </row>
    <row r="358" spans="1:19">
      <c r="A358" t="s">
        <v>151</v>
      </c>
      <c r="B358" t="s">
        <v>152</v>
      </c>
      <c r="C358" s="49">
        <v>45505</v>
      </c>
      <c r="D358" s="1">
        <v>2024</v>
      </c>
      <c r="E358" s="1" t="str">
        <f t="shared" si="31"/>
        <v>agosto</v>
      </c>
      <c r="F358" t="s">
        <v>153</v>
      </c>
      <c r="G358" t="s">
        <v>17</v>
      </c>
      <c r="H358" t="s">
        <v>379</v>
      </c>
      <c r="I358" s="2">
        <v>5</v>
      </c>
      <c r="J358" s="2">
        <v>3060</v>
      </c>
      <c r="K358" s="2">
        <v>17</v>
      </c>
      <c r="L358" t="s">
        <v>99</v>
      </c>
      <c r="M358" t="s">
        <v>553</v>
      </c>
      <c r="N358" t="s">
        <v>497</v>
      </c>
      <c r="O358" s="14">
        <f t="shared" si="32"/>
        <v>2</v>
      </c>
      <c r="P358" s="15" t="str">
        <f t="shared" si="33"/>
        <v>17</v>
      </c>
      <c r="Q358" s="15">
        <f t="shared" si="34"/>
        <v>0</v>
      </c>
      <c r="R358" s="16">
        <f t="shared" si="35"/>
        <v>1020</v>
      </c>
      <c r="S358" s="16">
        <f t="shared" si="36"/>
        <v>17</v>
      </c>
    </row>
    <row r="359" spans="1:19">
      <c r="A359" t="s">
        <v>151</v>
      </c>
      <c r="B359" t="s">
        <v>152</v>
      </c>
      <c r="C359" s="49">
        <v>45505</v>
      </c>
      <c r="D359" s="1">
        <v>2024</v>
      </c>
      <c r="E359" s="1" t="str">
        <f t="shared" si="31"/>
        <v>agosto</v>
      </c>
      <c r="F359" t="s">
        <v>153</v>
      </c>
      <c r="G359" t="s">
        <v>17</v>
      </c>
      <c r="H359" t="s">
        <v>379</v>
      </c>
      <c r="I359" s="2">
        <v>4</v>
      </c>
      <c r="J359" s="2">
        <v>1260</v>
      </c>
      <c r="K359" s="2">
        <v>7</v>
      </c>
      <c r="L359" t="s">
        <v>157</v>
      </c>
      <c r="M359" t="s">
        <v>158</v>
      </c>
      <c r="N359" t="s">
        <v>495</v>
      </c>
      <c r="O359" s="14">
        <f t="shared" si="32"/>
        <v>1</v>
      </c>
      <c r="P359" s="15" t="str">
        <f t="shared" si="33"/>
        <v>7</v>
      </c>
      <c r="Q359" s="15">
        <f t="shared" si="34"/>
        <v>0</v>
      </c>
      <c r="R359" s="16">
        <f t="shared" si="35"/>
        <v>420</v>
      </c>
      <c r="S359" s="16">
        <f t="shared" si="36"/>
        <v>7</v>
      </c>
    </row>
    <row r="360" spans="1:19">
      <c r="A360" t="s">
        <v>162</v>
      </c>
      <c r="B360" t="s">
        <v>163</v>
      </c>
      <c r="C360" s="49">
        <v>45292</v>
      </c>
      <c r="D360" s="1">
        <v>2024</v>
      </c>
      <c r="E360" s="1" t="str">
        <f t="shared" si="31"/>
        <v>enero</v>
      </c>
      <c r="F360" t="s">
        <v>164</v>
      </c>
      <c r="G360" t="s">
        <v>30</v>
      </c>
      <c r="H360" t="s">
        <v>98</v>
      </c>
      <c r="I360" s="2">
        <v>1</v>
      </c>
      <c r="J360" s="2">
        <v>227</v>
      </c>
      <c r="K360" s="2">
        <v>1.05</v>
      </c>
      <c r="L360" t="s">
        <v>20</v>
      </c>
      <c r="M360" t="s">
        <v>570</v>
      </c>
      <c r="N360" t="s">
        <v>484</v>
      </c>
      <c r="O360" s="14">
        <f t="shared" si="32"/>
        <v>4</v>
      </c>
      <c r="P360" s="15" t="str">
        <f t="shared" si="33"/>
        <v>1,</v>
      </c>
      <c r="Q360" s="15" t="str">
        <f t="shared" si="34"/>
        <v>05</v>
      </c>
      <c r="R360" s="16">
        <f t="shared" si="35"/>
        <v>65</v>
      </c>
      <c r="S360" s="16">
        <f t="shared" si="36"/>
        <v>1.0833333333333333</v>
      </c>
    </row>
    <row r="361" spans="1:19">
      <c r="A361" t="s">
        <v>162</v>
      </c>
      <c r="B361" t="s">
        <v>163</v>
      </c>
      <c r="C361" s="49">
        <v>45292</v>
      </c>
      <c r="D361" s="1">
        <v>2024</v>
      </c>
      <c r="E361" s="1" t="str">
        <f t="shared" si="31"/>
        <v>enero</v>
      </c>
      <c r="F361" t="s">
        <v>164</v>
      </c>
      <c r="G361" t="s">
        <v>30</v>
      </c>
      <c r="H361" t="s">
        <v>98</v>
      </c>
      <c r="I361" s="2">
        <v>1</v>
      </c>
      <c r="J361" s="2">
        <v>833</v>
      </c>
      <c r="K361" s="2">
        <v>1</v>
      </c>
      <c r="L361" t="s">
        <v>165</v>
      </c>
      <c r="M361" t="s">
        <v>166</v>
      </c>
      <c r="N361" t="s">
        <v>505</v>
      </c>
      <c r="O361" s="14">
        <f t="shared" si="32"/>
        <v>1</v>
      </c>
      <c r="P361" s="15" t="str">
        <f t="shared" si="33"/>
        <v>1</v>
      </c>
      <c r="Q361" s="15">
        <f t="shared" si="34"/>
        <v>0</v>
      </c>
      <c r="R361" s="16">
        <f t="shared" si="35"/>
        <v>60</v>
      </c>
      <c r="S361" s="16">
        <f t="shared" si="36"/>
        <v>1</v>
      </c>
    </row>
    <row r="362" spans="1:19">
      <c r="A362" t="s">
        <v>162</v>
      </c>
      <c r="B362" t="s">
        <v>163</v>
      </c>
      <c r="C362" s="49">
        <v>45292</v>
      </c>
      <c r="D362" s="1">
        <v>2024</v>
      </c>
      <c r="E362" s="1" t="str">
        <f t="shared" si="31"/>
        <v>enero</v>
      </c>
      <c r="F362" t="s">
        <v>164</v>
      </c>
      <c r="G362" t="s">
        <v>30</v>
      </c>
      <c r="H362" t="s">
        <v>98</v>
      </c>
      <c r="I362" s="2">
        <v>1</v>
      </c>
      <c r="J362" s="2">
        <v>317</v>
      </c>
      <c r="K362" s="2">
        <v>2.0499999999999998</v>
      </c>
      <c r="L362" t="s">
        <v>146</v>
      </c>
      <c r="M362" t="s">
        <v>147</v>
      </c>
      <c r="N362" t="s">
        <v>509</v>
      </c>
      <c r="O362" s="14">
        <f t="shared" si="32"/>
        <v>4</v>
      </c>
      <c r="P362" s="15" t="str">
        <f t="shared" si="33"/>
        <v>2,</v>
      </c>
      <c r="Q362" s="15" t="str">
        <f t="shared" si="34"/>
        <v>05</v>
      </c>
      <c r="R362" s="16">
        <f t="shared" si="35"/>
        <v>125</v>
      </c>
      <c r="S362" s="16">
        <f t="shared" si="36"/>
        <v>2.0833333333333335</v>
      </c>
    </row>
    <row r="363" spans="1:19">
      <c r="A363" t="s">
        <v>162</v>
      </c>
      <c r="B363" t="s">
        <v>163</v>
      </c>
      <c r="C363" s="49">
        <v>45292</v>
      </c>
      <c r="D363" s="1">
        <v>2024</v>
      </c>
      <c r="E363" s="1" t="str">
        <f t="shared" si="31"/>
        <v>enero</v>
      </c>
      <c r="F363" t="s">
        <v>164</v>
      </c>
      <c r="G363" t="s">
        <v>30</v>
      </c>
      <c r="H363" t="s">
        <v>98</v>
      </c>
      <c r="I363" s="2">
        <v>1</v>
      </c>
      <c r="J363" s="2">
        <v>137</v>
      </c>
      <c r="K363" s="2">
        <v>1.3</v>
      </c>
      <c r="L363" t="s">
        <v>114</v>
      </c>
      <c r="M363" t="s">
        <v>115</v>
      </c>
      <c r="N363" t="s">
        <v>530</v>
      </c>
      <c r="O363" s="14">
        <f t="shared" si="32"/>
        <v>3</v>
      </c>
      <c r="P363" s="15" t="str">
        <f t="shared" si="33"/>
        <v>1,</v>
      </c>
      <c r="Q363" s="15" t="str">
        <f t="shared" si="34"/>
        <v>3</v>
      </c>
      <c r="R363" s="16">
        <f t="shared" si="35"/>
        <v>63</v>
      </c>
      <c r="S363" s="16">
        <f t="shared" si="36"/>
        <v>1.05</v>
      </c>
    </row>
    <row r="364" spans="1:19">
      <c r="A364" t="s">
        <v>162</v>
      </c>
      <c r="B364" t="s">
        <v>163</v>
      </c>
      <c r="C364" s="49">
        <v>45292</v>
      </c>
      <c r="D364" s="1">
        <v>2024</v>
      </c>
      <c r="E364" s="1" t="str">
        <f t="shared" si="31"/>
        <v>enero</v>
      </c>
      <c r="F364" t="s">
        <v>164</v>
      </c>
      <c r="G364" t="s">
        <v>30</v>
      </c>
      <c r="H364" t="s">
        <v>98</v>
      </c>
      <c r="I364" s="2">
        <v>1</v>
      </c>
      <c r="J364" s="2">
        <v>629</v>
      </c>
      <c r="K364" s="2">
        <v>2</v>
      </c>
      <c r="L364" t="s">
        <v>167</v>
      </c>
      <c r="M364" t="s">
        <v>168</v>
      </c>
      <c r="N364" t="s">
        <v>485</v>
      </c>
      <c r="O364" s="14">
        <f t="shared" si="32"/>
        <v>1</v>
      </c>
      <c r="P364" s="15" t="str">
        <f t="shared" si="33"/>
        <v>2</v>
      </c>
      <c r="Q364" s="15">
        <f t="shared" si="34"/>
        <v>0</v>
      </c>
      <c r="R364" s="16">
        <f t="shared" si="35"/>
        <v>120</v>
      </c>
      <c r="S364" s="16">
        <f t="shared" si="36"/>
        <v>2</v>
      </c>
    </row>
    <row r="365" spans="1:19">
      <c r="A365" t="s">
        <v>162</v>
      </c>
      <c r="B365" t="s">
        <v>163</v>
      </c>
      <c r="C365" s="49">
        <v>45292</v>
      </c>
      <c r="D365" s="1">
        <v>2024</v>
      </c>
      <c r="E365" s="1" t="str">
        <f t="shared" si="31"/>
        <v>enero</v>
      </c>
      <c r="F365" t="s">
        <v>164</v>
      </c>
      <c r="G365" t="s">
        <v>30</v>
      </c>
      <c r="H365" t="s">
        <v>98</v>
      </c>
      <c r="I365" s="2">
        <v>1</v>
      </c>
      <c r="J365" s="2">
        <v>110</v>
      </c>
      <c r="K365" s="2">
        <v>0.5</v>
      </c>
      <c r="L365" t="s">
        <v>169</v>
      </c>
      <c r="M365" t="s">
        <v>170</v>
      </c>
      <c r="N365" t="s">
        <v>485</v>
      </c>
      <c r="O365" s="14">
        <f t="shared" si="32"/>
        <v>3</v>
      </c>
      <c r="P365" s="15" t="str">
        <f t="shared" si="33"/>
        <v>0,</v>
      </c>
      <c r="Q365" s="15" t="str">
        <f t="shared" si="34"/>
        <v>5</v>
      </c>
      <c r="R365" s="16">
        <f t="shared" si="35"/>
        <v>5</v>
      </c>
      <c r="S365" s="16">
        <f t="shared" si="36"/>
        <v>8.3333333333333329E-2</v>
      </c>
    </row>
    <row r="366" spans="1:19">
      <c r="A366" t="s">
        <v>162</v>
      </c>
      <c r="B366" t="s">
        <v>163</v>
      </c>
      <c r="C366" s="49">
        <v>45292</v>
      </c>
      <c r="D366" s="1">
        <v>2024</v>
      </c>
      <c r="E366" s="1" t="str">
        <f t="shared" si="31"/>
        <v>enero</v>
      </c>
      <c r="F366" t="s">
        <v>164</v>
      </c>
      <c r="G366" t="s">
        <v>30</v>
      </c>
      <c r="H366" t="s">
        <v>98</v>
      </c>
      <c r="I366" s="2">
        <v>5</v>
      </c>
      <c r="J366" s="2">
        <v>3336</v>
      </c>
      <c r="K366" s="2">
        <v>12.45</v>
      </c>
      <c r="L366" t="s">
        <v>131</v>
      </c>
      <c r="M366" t="s">
        <v>572</v>
      </c>
      <c r="N366" t="s">
        <v>606</v>
      </c>
      <c r="O366" s="14">
        <f t="shared" si="32"/>
        <v>5</v>
      </c>
      <c r="P366" s="15" t="str">
        <f t="shared" si="33"/>
        <v>12</v>
      </c>
      <c r="Q366" s="15" t="str">
        <f t="shared" si="34"/>
        <v>,45</v>
      </c>
      <c r="R366" s="16">
        <f t="shared" si="35"/>
        <v>720.45</v>
      </c>
      <c r="S366" s="16">
        <f t="shared" si="36"/>
        <v>12.0075</v>
      </c>
    </row>
    <row r="367" spans="1:19">
      <c r="A367" t="s">
        <v>162</v>
      </c>
      <c r="B367" t="s">
        <v>163</v>
      </c>
      <c r="C367" s="49">
        <v>45292</v>
      </c>
      <c r="D367" s="1">
        <v>2024</v>
      </c>
      <c r="E367" s="1" t="str">
        <f t="shared" si="31"/>
        <v>enero</v>
      </c>
      <c r="F367" t="s">
        <v>164</v>
      </c>
      <c r="G367" t="s">
        <v>30</v>
      </c>
      <c r="H367" t="s">
        <v>98</v>
      </c>
      <c r="I367" s="2">
        <v>1</v>
      </c>
      <c r="J367" s="2">
        <v>480</v>
      </c>
      <c r="K367" s="2">
        <v>1.3</v>
      </c>
      <c r="L367" t="s">
        <v>150</v>
      </c>
      <c r="M367" t="s">
        <v>601</v>
      </c>
      <c r="N367" t="s">
        <v>606</v>
      </c>
      <c r="O367" s="14">
        <f t="shared" si="32"/>
        <v>3</v>
      </c>
      <c r="P367" s="15" t="str">
        <f t="shared" si="33"/>
        <v>1,</v>
      </c>
      <c r="Q367" s="15" t="str">
        <f t="shared" si="34"/>
        <v>3</v>
      </c>
      <c r="R367" s="16">
        <f t="shared" si="35"/>
        <v>63</v>
      </c>
      <c r="S367" s="16">
        <f t="shared" si="36"/>
        <v>1.05</v>
      </c>
    </row>
    <row r="368" spans="1:19">
      <c r="A368" t="s">
        <v>162</v>
      </c>
      <c r="B368" t="s">
        <v>163</v>
      </c>
      <c r="C368" s="49">
        <v>45292</v>
      </c>
      <c r="D368" s="1">
        <v>2024</v>
      </c>
      <c r="E368" s="1" t="str">
        <f t="shared" si="31"/>
        <v>enero</v>
      </c>
      <c r="F368" t="s">
        <v>164</v>
      </c>
      <c r="G368" t="s">
        <v>30</v>
      </c>
      <c r="H368" t="s">
        <v>98</v>
      </c>
      <c r="I368" s="2">
        <v>1</v>
      </c>
      <c r="J368" s="2">
        <v>725</v>
      </c>
      <c r="K368" s="2">
        <v>0.55000000000000004</v>
      </c>
      <c r="L368" t="s">
        <v>171</v>
      </c>
      <c r="M368" t="s">
        <v>172</v>
      </c>
      <c r="N368" t="s">
        <v>606</v>
      </c>
      <c r="O368" s="14">
        <f t="shared" si="32"/>
        <v>4</v>
      </c>
      <c r="P368" s="15" t="str">
        <f t="shared" si="33"/>
        <v>0,</v>
      </c>
      <c r="Q368" s="15" t="str">
        <f t="shared" si="34"/>
        <v>55</v>
      </c>
      <c r="R368" s="16">
        <f t="shared" si="35"/>
        <v>55</v>
      </c>
      <c r="S368" s="16">
        <f t="shared" si="36"/>
        <v>0.91666666666666663</v>
      </c>
    </row>
    <row r="369" spans="1:19">
      <c r="A369" t="s">
        <v>162</v>
      </c>
      <c r="B369" t="s">
        <v>163</v>
      </c>
      <c r="C369" s="49">
        <v>45292</v>
      </c>
      <c r="D369" s="1">
        <v>2024</v>
      </c>
      <c r="E369" s="1" t="str">
        <f t="shared" si="31"/>
        <v>enero</v>
      </c>
      <c r="F369" t="s">
        <v>164</v>
      </c>
      <c r="G369" t="s">
        <v>30</v>
      </c>
      <c r="H369" t="s">
        <v>98</v>
      </c>
      <c r="I369" s="2">
        <v>5</v>
      </c>
      <c r="J369" s="2">
        <v>1522</v>
      </c>
      <c r="K369" s="2">
        <v>7.45</v>
      </c>
      <c r="L369" t="s">
        <v>173</v>
      </c>
      <c r="M369" t="s">
        <v>592</v>
      </c>
      <c r="N369" t="s">
        <v>492</v>
      </c>
      <c r="O369" s="14">
        <f t="shared" si="32"/>
        <v>4</v>
      </c>
      <c r="P369" s="15" t="str">
        <f t="shared" si="33"/>
        <v>7,</v>
      </c>
      <c r="Q369" s="15" t="str">
        <f t="shared" si="34"/>
        <v>45</v>
      </c>
      <c r="R369" s="16">
        <f t="shared" si="35"/>
        <v>465</v>
      </c>
      <c r="S369" s="16">
        <f t="shared" si="36"/>
        <v>7.75</v>
      </c>
    </row>
    <row r="370" spans="1:19">
      <c r="A370" t="s">
        <v>162</v>
      </c>
      <c r="B370" t="s">
        <v>163</v>
      </c>
      <c r="C370" s="49">
        <v>45292</v>
      </c>
      <c r="D370" s="1">
        <v>2024</v>
      </c>
      <c r="E370" s="1" t="str">
        <f t="shared" si="31"/>
        <v>enero</v>
      </c>
      <c r="F370" t="s">
        <v>164</v>
      </c>
      <c r="G370" t="s">
        <v>30</v>
      </c>
      <c r="H370" t="s">
        <v>98</v>
      </c>
      <c r="I370" s="2">
        <v>4</v>
      </c>
      <c r="J370" s="2">
        <v>1138</v>
      </c>
      <c r="K370" s="2">
        <v>5.15</v>
      </c>
      <c r="L370" t="s">
        <v>174</v>
      </c>
      <c r="M370" t="s">
        <v>175</v>
      </c>
      <c r="N370" t="s">
        <v>492</v>
      </c>
      <c r="O370" s="14">
        <f t="shared" si="32"/>
        <v>4</v>
      </c>
      <c r="P370" s="15" t="str">
        <f t="shared" si="33"/>
        <v>5,</v>
      </c>
      <c r="Q370" s="15" t="str">
        <f t="shared" si="34"/>
        <v>15</v>
      </c>
      <c r="R370" s="16">
        <f t="shared" si="35"/>
        <v>315</v>
      </c>
      <c r="S370" s="16">
        <f t="shared" si="36"/>
        <v>5.25</v>
      </c>
    </row>
    <row r="371" spans="1:19">
      <c r="A371" t="s">
        <v>162</v>
      </c>
      <c r="B371" t="s">
        <v>163</v>
      </c>
      <c r="C371" s="49">
        <v>45292</v>
      </c>
      <c r="D371" s="1">
        <v>2024</v>
      </c>
      <c r="E371" s="1" t="str">
        <f t="shared" si="31"/>
        <v>enero</v>
      </c>
      <c r="F371" t="s">
        <v>164</v>
      </c>
      <c r="G371" t="s">
        <v>30</v>
      </c>
      <c r="H371" t="s">
        <v>98</v>
      </c>
      <c r="I371" s="2">
        <v>4</v>
      </c>
      <c r="J371" s="2">
        <v>1829</v>
      </c>
      <c r="K371" s="2">
        <v>5.55</v>
      </c>
      <c r="L371" t="s">
        <v>110</v>
      </c>
      <c r="M371" t="s">
        <v>580</v>
      </c>
      <c r="N371" t="s">
        <v>498</v>
      </c>
      <c r="O371" s="14">
        <f t="shared" si="32"/>
        <v>4</v>
      </c>
      <c r="P371" s="15" t="str">
        <f t="shared" si="33"/>
        <v>5,</v>
      </c>
      <c r="Q371" s="15" t="str">
        <f t="shared" si="34"/>
        <v>55</v>
      </c>
      <c r="R371" s="16">
        <f t="shared" si="35"/>
        <v>355</v>
      </c>
      <c r="S371" s="16">
        <f t="shared" si="36"/>
        <v>5.916666666666667</v>
      </c>
    </row>
    <row r="372" spans="1:19">
      <c r="A372" t="s">
        <v>162</v>
      </c>
      <c r="B372" t="s">
        <v>163</v>
      </c>
      <c r="C372" s="49">
        <v>45292</v>
      </c>
      <c r="D372" s="1">
        <v>2024</v>
      </c>
      <c r="E372" s="1" t="str">
        <f t="shared" si="31"/>
        <v>enero</v>
      </c>
      <c r="F372" t="s">
        <v>164</v>
      </c>
      <c r="G372" t="s">
        <v>30</v>
      </c>
      <c r="H372" t="s">
        <v>98</v>
      </c>
      <c r="I372" s="2">
        <v>2</v>
      </c>
      <c r="J372" s="2">
        <v>1050</v>
      </c>
      <c r="K372" s="2">
        <v>6.2</v>
      </c>
      <c r="L372" t="s">
        <v>111</v>
      </c>
      <c r="M372" t="s">
        <v>587</v>
      </c>
      <c r="N372" t="s">
        <v>506</v>
      </c>
      <c r="O372" s="14">
        <f t="shared" si="32"/>
        <v>3</v>
      </c>
      <c r="P372" s="15" t="str">
        <f t="shared" si="33"/>
        <v>6,</v>
      </c>
      <c r="Q372" s="15" t="str">
        <f t="shared" si="34"/>
        <v>2</v>
      </c>
      <c r="R372" s="16">
        <f t="shared" si="35"/>
        <v>362</v>
      </c>
      <c r="S372" s="16">
        <f t="shared" si="36"/>
        <v>6.0333333333333332</v>
      </c>
    </row>
    <row r="373" spans="1:19">
      <c r="A373" t="s">
        <v>162</v>
      </c>
      <c r="B373" t="s">
        <v>163</v>
      </c>
      <c r="C373" s="49">
        <v>45292</v>
      </c>
      <c r="D373" s="1">
        <v>2024</v>
      </c>
      <c r="E373" s="1" t="str">
        <f t="shared" si="31"/>
        <v>enero</v>
      </c>
      <c r="F373" t="s">
        <v>164</v>
      </c>
      <c r="G373" t="s">
        <v>30</v>
      </c>
      <c r="H373" t="s">
        <v>98</v>
      </c>
      <c r="I373" s="2">
        <v>10</v>
      </c>
      <c r="J373" s="2">
        <v>4404</v>
      </c>
      <c r="K373" s="2">
        <v>16.05</v>
      </c>
      <c r="L373" t="s">
        <v>135</v>
      </c>
      <c r="M373" t="s">
        <v>136</v>
      </c>
      <c r="N373" t="s">
        <v>506</v>
      </c>
      <c r="O373" s="14">
        <f t="shared" si="32"/>
        <v>5</v>
      </c>
      <c r="P373" s="15" t="str">
        <f t="shared" si="33"/>
        <v>16</v>
      </c>
      <c r="Q373" s="15" t="str">
        <f t="shared" si="34"/>
        <v>,05</v>
      </c>
      <c r="R373" s="16">
        <f t="shared" si="35"/>
        <v>960.05</v>
      </c>
      <c r="S373" s="16">
        <f t="shared" si="36"/>
        <v>16.000833333333333</v>
      </c>
    </row>
    <row r="374" spans="1:19">
      <c r="A374" t="s">
        <v>162</v>
      </c>
      <c r="B374" t="s">
        <v>163</v>
      </c>
      <c r="C374" s="49">
        <v>45292</v>
      </c>
      <c r="D374" s="1">
        <v>2024</v>
      </c>
      <c r="E374" s="1" t="str">
        <f t="shared" si="31"/>
        <v>enero</v>
      </c>
      <c r="F374" t="s">
        <v>176</v>
      </c>
      <c r="G374" t="s">
        <v>121</v>
      </c>
      <c r="H374" t="s">
        <v>98</v>
      </c>
      <c r="I374" s="2">
        <v>1</v>
      </c>
      <c r="J374" s="2">
        <v>760</v>
      </c>
      <c r="K374" s="2">
        <v>2.2000000000000002</v>
      </c>
      <c r="L374" t="s">
        <v>20</v>
      </c>
      <c r="M374" t="s">
        <v>570</v>
      </c>
      <c r="N374" t="s">
        <v>484</v>
      </c>
      <c r="O374" s="14">
        <f t="shared" si="32"/>
        <v>3</v>
      </c>
      <c r="P374" s="15" t="str">
        <f t="shared" si="33"/>
        <v>2,</v>
      </c>
      <c r="Q374" s="15" t="str">
        <f t="shared" si="34"/>
        <v>2</v>
      </c>
      <c r="R374" s="16">
        <f t="shared" si="35"/>
        <v>122</v>
      </c>
      <c r="S374" s="16">
        <f t="shared" si="36"/>
        <v>2.0333333333333332</v>
      </c>
    </row>
    <row r="375" spans="1:19">
      <c r="A375" t="s">
        <v>162</v>
      </c>
      <c r="B375" t="s">
        <v>163</v>
      </c>
      <c r="C375" s="49">
        <v>45292</v>
      </c>
      <c r="D375" s="1">
        <v>2024</v>
      </c>
      <c r="E375" s="1" t="str">
        <f t="shared" si="31"/>
        <v>enero</v>
      </c>
      <c r="F375" t="s">
        <v>176</v>
      </c>
      <c r="G375" t="s">
        <v>121</v>
      </c>
      <c r="H375" t="s">
        <v>98</v>
      </c>
      <c r="I375" s="2">
        <v>1</v>
      </c>
      <c r="J375" s="2">
        <v>398</v>
      </c>
      <c r="K375" s="2">
        <v>1.5</v>
      </c>
      <c r="L375" t="s">
        <v>140</v>
      </c>
      <c r="M375" t="s">
        <v>141</v>
      </c>
      <c r="N375" t="s">
        <v>508</v>
      </c>
      <c r="O375" s="14">
        <f t="shared" si="32"/>
        <v>3</v>
      </c>
      <c r="P375" s="15" t="str">
        <f t="shared" si="33"/>
        <v>1,</v>
      </c>
      <c r="Q375" s="15" t="str">
        <f t="shared" si="34"/>
        <v>5</v>
      </c>
      <c r="R375" s="16">
        <f t="shared" si="35"/>
        <v>65</v>
      </c>
      <c r="S375" s="16">
        <f t="shared" si="36"/>
        <v>1.0833333333333333</v>
      </c>
    </row>
    <row r="376" spans="1:19">
      <c r="A376" t="s">
        <v>162</v>
      </c>
      <c r="B376" t="s">
        <v>163</v>
      </c>
      <c r="C376" s="49">
        <v>45292</v>
      </c>
      <c r="D376" s="1">
        <v>2024</v>
      </c>
      <c r="E376" s="1" t="str">
        <f t="shared" si="31"/>
        <v>enero</v>
      </c>
      <c r="F376" t="s">
        <v>176</v>
      </c>
      <c r="G376" t="s">
        <v>121</v>
      </c>
      <c r="H376" t="s">
        <v>98</v>
      </c>
      <c r="I376" s="2">
        <v>1</v>
      </c>
      <c r="J376" s="2">
        <v>92</v>
      </c>
      <c r="K376" s="2">
        <v>0.3</v>
      </c>
      <c r="L376" t="s">
        <v>146</v>
      </c>
      <c r="M376" t="s">
        <v>147</v>
      </c>
      <c r="N376" t="s">
        <v>509</v>
      </c>
      <c r="O376" s="14">
        <f t="shared" si="32"/>
        <v>3</v>
      </c>
      <c r="P376" s="15" t="str">
        <f t="shared" si="33"/>
        <v>0,</v>
      </c>
      <c r="Q376" s="15" t="str">
        <f t="shared" si="34"/>
        <v>3</v>
      </c>
      <c r="R376" s="16">
        <f t="shared" si="35"/>
        <v>3</v>
      </c>
      <c r="S376" s="16">
        <f t="shared" si="36"/>
        <v>0.05</v>
      </c>
    </row>
    <row r="377" spans="1:19">
      <c r="A377" t="s">
        <v>162</v>
      </c>
      <c r="B377" t="s">
        <v>163</v>
      </c>
      <c r="C377" s="49">
        <v>45292</v>
      </c>
      <c r="D377" s="1">
        <v>2024</v>
      </c>
      <c r="E377" s="1" t="str">
        <f t="shared" si="31"/>
        <v>enero</v>
      </c>
      <c r="F377" t="s">
        <v>176</v>
      </c>
      <c r="G377" t="s">
        <v>121</v>
      </c>
      <c r="H377" t="s">
        <v>98</v>
      </c>
      <c r="I377" s="2">
        <v>1</v>
      </c>
      <c r="J377" s="2">
        <v>228</v>
      </c>
      <c r="K377" s="2">
        <v>0.4</v>
      </c>
      <c r="L377" t="s">
        <v>142</v>
      </c>
      <c r="M377" t="s">
        <v>143</v>
      </c>
      <c r="N377" t="s">
        <v>509</v>
      </c>
      <c r="O377" s="14">
        <f t="shared" si="32"/>
        <v>3</v>
      </c>
      <c r="P377" s="15" t="str">
        <f t="shared" si="33"/>
        <v>0,</v>
      </c>
      <c r="Q377" s="15" t="str">
        <f t="shared" si="34"/>
        <v>4</v>
      </c>
      <c r="R377" s="16">
        <f t="shared" si="35"/>
        <v>4</v>
      </c>
      <c r="S377" s="16">
        <f t="shared" si="36"/>
        <v>6.6666666666666666E-2</v>
      </c>
    </row>
    <row r="378" spans="1:19">
      <c r="A378" t="s">
        <v>162</v>
      </c>
      <c r="B378" t="s">
        <v>163</v>
      </c>
      <c r="C378" s="49">
        <v>45292</v>
      </c>
      <c r="D378" s="1">
        <v>2024</v>
      </c>
      <c r="E378" s="1" t="str">
        <f t="shared" si="31"/>
        <v>enero</v>
      </c>
      <c r="F378" t="s">
        <v>176</v>
      </c>
      <c r="G378" t="s">
        <v>121</v>
      </c>
      <c r="H378" t="s">
        <v>98</v>
      </c>
      <c r="I378" s="2">
        <v>1</v>
      </c>
      <c r="J378" s="2">
        <v>540</v>
      </c>
      <c r="K378" s="2">
        <v>1.5</v>
      </c>
      <c r="L378" t="s">
        <v>102</v>
      </c>
      <c r="M378" t="s">
        <v>103</v>
      </c>
      <c r="N378" t="s">
        <v>496</v>
      </c>
      <c r="O378" s="14">
        <f t="shared" si="32"/>
        <v>3</v>
      </c>
      <c r="P378" s="15" t="str">
        <f t="shared" si="33"/>
        <v>1,</v>
      </c>
      <c r="Q378" s="15" t="str">
        <f t="shared" si="34"/>
        <v>5</v>
      </c>
      <c r="R378" s="16">
        <f t="shared" si="35"/>
        <v>65</v>
      </c>
      <c r="S378" s="16">
        <f t="shared" si="36"/>
        <v>1.0833333333333333</v>
      </c>
    </row>
    <row r="379" spans="1:19">
      <c r="A379" t="s">
        <v>162</v>
      </c>
      <c r="B379" t="s">
        <v>163</v>
      </c>
      <c r="C379" s="49">
        <v>45292</v>
      </c>
      <c r="D379" s="1">
        <v>2024</v>
      </c>
      <c r="E379" s="1" t="str">
        <f t="shared" si="31"/>
        <v>enero</v>
      </c>
      <c r="F379" t="s">
        <v>176</v>
      </c>
      <c r="G379" t="s">
        <v>121</v>
      </c>
      <c r="H379" t="s">
        <v>98</v>
      </c>
      <c r="I379" s="2">
        <v>4</v>
      </c>
      <c r="J379" s="2">
        <v>1446</v>
      </c>
      <c r="K379" s="2">
        <v>5.0999999999999996</v>
      </c>
      <c r="L379" t="s">
        <v>99</v>
      </c>
      <c r="M379" t="s">
        <v>553</v>
      </c>
      <c r="N379" t="s">
        <v>497</v>
      </c>
      <c r="O379" s="14">
        <f t="shared" si="32"/>
        <v>3</v>
      </c>
      <c r="P379" s="15" t="str">
        <f t="shared" si="33"/>
        <v>5,</v>
      </c>
      <c r="Q379" s="15" t="str">
        <f t="shared" si="34"/>
        <v>1</v>
      </c>
      <c r="R379" s="16">
        <f t="shared" si="35"/>
        <v>301</v>
      </c>
      <c r="S379" s="16">
        <f t="shared" si="36"/>
        <v>5.0166666666666666</v>
      </c>
    </row>
    <row r="380" spans="1:19">
      <c r="A380" t="s">
        <v>162</v>
      </c>
      <c r="B380" t="s">
        <v>163</v>
      </c>
      <c r="C380" s="49">
        <v>45292</v>
      </c>
      <c r="D380" s="1">
        <v>2024</v>
      </c>
      <c r="E380" s="1" t="str">
        <f t="shared" si="31"/>
        <v>enero</v>
      </c>
      <c r="F380" t="s">
        <v>176</v>
      </c>
      <c r="G380" t="s">
        <v>121</v>
      </c>
      <c r="H380" t="s">
        <v>98</v>
      </c>
      <c r="I380" s="2">
        <v>1</v>
      </c>
      <c r="J380" s="2">
        <v>555</v>
      </c>
      <c r="K380" s="2">
        <v>2.1</v>
      </c>
      <c r="L380" t="s">
        <v>177</v>
      </c>
      <c r="M380" t="s">
        <v>586</v>
      </c>
      <c r="N380" t="s">
        <v>493</v>
      </c>
      <c r="O380" s="14">
        <f t="shared" si="32"/>
        <v>3</v>
      </c>
      <c r="P380" s="15" t="str">
        <f t="shared" si="33"/>
        <v>2,</v>
      </c>
      <c r="Q380" s="15" t="str">
        <f t="shared" si="34"/>
        <v>1</v>
      </c>
      <c r="R380" s="16">
        <f t="shared" si="35"/>
        <v>121</v>
      </c>
      <c r="S380" s="16">
        <f t="shared" si="36"/>
        <v>2.0166666666666666</v>
      </c>
    </row>
    <row r="381" spans="1:19">
      <c r="A381" t="s">
        <v>162</v>
      </c>
      <c r="B381" t="s">
        <v>163</v>
      </c>
      <c r="C381" s="49">
        <v>45292</v>
      </c>
      <c r="D381" s="1">
        <v>2024</v>
      </c>
      <c r="E381" s="1" t="str">
        <f t="shared" si="31"/>
        <v>enero</v>
      </c>
      <c r="F381" t="s">
        <v>176</v>
      </c>
      <c r="G381" t="s">
        <v>121</v>
      </c>
      <c r="H381" t="s">
        <v>98</v>
      </c>
      <c r="I381" s="2">
        <v>2</v>
      </c>
      <c r="J381" s="2">
        <v>2030</v>
      </c>
      <c r="K381" s="2">
        <v>6</v>
      </c>
      <c r="L381" t="s">
        <v>118</v>
      </c>
      <c r="M381" t="s">
        <v>119</v>
      </c>
      <c r="N381" t="s">
        <v>485</v>
      </c>
      <c r="O381" s="14">
        <f t="shared" si="32"/>
        <v>1</v>
      </c>
      <c r="P381" s="15" t="str">
        <f t="shared" si="33"/>
        <v>6</v>
      </c>
      <c r="Q381" s="15">
        <f t="shared" si="34"/>
        <v>0</v>
      </c>
      <c r="R381" s="16">
        <f t="shared" si="35"/>
        <v>360</v>
      </c>
      <c r="S381" s="16">
        <f t="shared" si="36"/>
        <v>6</v>
      </c>
    </row>
    <row r="382" spans="1:19">
      <c r="A382" t="s">
        <v>162</v>
      </c>
      <c r="B382" t="s">
        <v>163</v>
      </c>
      <c r="C382" s="49">
        <v>45292</v>
      </c>
      <c r="D382" s="1">
        <v>2024</v>
      </c>
      <c r="E382" s="1" t="str">
        <f t="shared" si="31"/>
        <v>enero</v>
      </c>
      <c r="F382" t="s">
        <v>176</v>
      </c>
      <c r="G382" t="s">
        <v>121</v>
      </c>
      <c r="H382" t="s">
        <v>98</v>
      </c>
      <c r="I382" s="2">
        <v>3</v>
      </c>
      <c r="J382" s="2">
        <v>2013</v>
      </c>
      <c r="K382" s="2">
        <v>6.4</v>
      </c>
      <c r="L382" t="s">
        <v>131</v>
      </c>
      <c r="M382" t="s">
        <v>572</v>
      </c>
      <c r="N382" t="s">
        <v>606</v>
      </c>
      <c r="O382" s="14">
        <f t="shared" si="32"/>
        <v>3</v>
      </c>
      <c r="P382" s="15" t="str">
        <f t="shared" si="33"/>
        <v>6,</v>
      </c>
      <c r="Q382" s="15" t="str">
        <f t="shared" si="34"/>
        <v>4</v>
      </c>
      <c r="R382" s="16">
        <f t="shared" si="35"/>
        <v>364</v>
      </c>
      <c r="S382" s="16">
        <f t="shared" si="36"/>
        <v>6.0666666666666664</v>
      </c>
    </row>
    <row r="383" spans="1:19">
      <c r="A383" t="s">
        <v>162</v>
      </c>
      <c r="B383" t="s">
        <v>163</v>
      </c>
      <c r="C383" s="49">
        <v>45292</v>
      </c>
      <c r="D383" s="1">
        <v>2024</v>
      </c>
      <c r="E383" s="1" t="str">
        <f t="shared" si="31"/>
        <v>enero</v>
      </c>
      <c r="F383" t="s">
        <v>176</v>
      </c>
      <c r="G383" t="s">
        <v>121</v>
      </c>
      <c r="H383" t="s">
        <v>98</v>
      </c>
      <c r="I383" s="2">
        <v>1</v>
      </c>
      <c r="J383" s="2">
        <v>720</v>
      </c>
      <c r="K383" s="2">
        <v>2.2999999999999998</v>
      </c>
      <c r="L383" t="s">
        <v>171</v>
      </c>
      <c r="M383" t="s">
        <v>172</v>
      </c>
      <c r="N383" t="s">
        <v>606</v>
      </c>
      <c r="O383" s="14">
        <f t="shared" si="32"/>
        <v>3</v>
      </c>
      <c r="P383" s="15" t="str">
        <f t="shared" si="33"/>
        <v>2,</v>
      </c>
      <c r="Q383" s="15" t="str">
        <f t="shared" si="34"/>
        <v>3</v>
      </c>
      <c r="R383" s="16">
        <f t="shared" si="35"/>
        <v>123</v>
      </c>
      <c r="S383" s="16">
        <f t="shared" si="36"/>
        <v>2.0499999999999998</v>
      </c>
    </row>
    <row r="384" spans="1:19">
      <c r="A384" t="s">
        <v>162</v>
      </c>
      <c r="B384" t="s">
        <v>163</v>
      </c>
      <c r="C384" s="49">
        <v>45292</v>
      </c>
      <c r="D384" s="1">
        <v>2024</v>
      </c>
      <c r="E384" s="1" t="str">
        <f t="shared" si="31"/>
        <v>enero</v>
      </c>
      <c r="F384" t="s">
        <v>176</v>
      </c>
      <c r="G384" t="s">
        <v>121</v>
      </c>
      <c r="H384" t="s">
        <v>98</v>
      </c>
      <c r="I384" s="2">
        <v>2</v>
      </c>
      <c r="J384" s="2">
        <v>1008</v>
      </c>
      <c r="K384" s="2">
        <v>3.2</v>
      </c>
      <c r="L384" t="s">
        <v>110</v>
      </c>
      <c r="M384" t="s">
        <v>580</v>
      </c>
      <c r="N384" t="s">
        <v>498</v>
      </c>
      <c r="O384" s="14">
        <f t="shared" si="32"/>
        <v>3</v>
      </c>
      <c r="P384" s="15" t="str">
        <f t="shared" si="33"/>
        <v>3,</v>
      </c>
      <c r="Q384" s="15" t="str">
        <f t="shared" si="34"/>
        <v>2</v>
      </c>
      <c r="R384" s="16">
        <f t="shared" si="35"/>
        <v>182</v>
      </c>
      <c r="S384" s="16">
        <f t="shared" si="36"/>
        <v>3.0333333333333332</v>
      </c>
    </row>
    <row r="385" spans="1:19">
      <c r="A385" t="s">
        <v>162</v>
      </c>
      <c r="B385" t="s">
        <v>163</v>
      </c>
      <c r="C385" s="49">
        <v>45292</v>
      </c>
      <c r="D385" s="1">
        <v>2024</v>
      </c>
      <c r="E385" s="1" t="str">
        <f t="shared" si="31"/>
        <v>enero</v>
      </c>
      <c r="F385" t="s">
        <v>176</v>
      </c>
      <c r="G385" t="s">
        <v>121</v>
      </c>
      <c r="H385" t="s">
        <v>98</v>
      </c>
      <c r="I385" s="2">
        <v>2</v>
      </c>
      <c r="J385" s="2">
        <v>1050</v>
      </c>
      <c r="K385" s="2">
        <v>5.25</v>
      </c>
      <c r="L385" t="s">
        <v>111</v>
      </c>
      <c r="M385" t="s">
        <v>587</v>
      </c>
      <c r="N385" t="s">
        <v>506</v>
      </c>
      <c r="O385" s="14">
        <f t="shared" si="32"/>
        <v>4</v>
      </c>
      <c r="P385" s="15" t="str">
        <f t="shared" si="33"/>
        <v>5,</v>
      </c>
      <c r="Q385" s="15" t="str">
        <f t="shared" si="34"/>
        <v>25</v>
      </c>
      <c r="R385" s="16">
        <f t="shared" si="35"/>
        <v>325</v>
      </c>
      <c r="S385" s="16">
        <f t="shared" si="36"/>
        <v>5.416666666666667</v>
      </c>
    </row>
    <row r="386" spans="1:19">
      <c r="A386" t="s">
        <v>162</v>
      </c>
      <c r="B386" t="s">
        <v>163</v>
      </c>
      <c r="C386" s="49">
        <v>45292</v>
      </c>
      <c r="D386" s="1">
        <v>2024</v>
      </c>
      <c r="E386" s="1" t="str">
        <f t="shared" ref="E386:E449" si="37">TEXT(C386,"mmmm")</f>
        <v>enero</v>
      </c>
      <c r="F386" t="s">
        <v>176</v>
      </c>
      <c r="G386" t="s">
        <v>121</v>
      </c>
      <c r="H386" t="s">
        <v>98</v>
      </c>
      <c r="I386" s="2">
        <v>1</v>
      </c>
      <c r="J386" s="2">
        <v>386</v>
      </c>
      <c r="K386" s="2">
        <v>1.2</v>
      </c>
      <c r="L386" t="s">
        <v>128</v>
      </c>
      <c r="M386" t="s">
        <v>129</v>
      </c>
      <c r="N386" t="s">
        <v>506</v>
      </c>
      <c r="O386" s="14">
        <f t="shared" si="32"/>
        <v>3</v>
      </c>
      <c r="P386" s="15" t="str">
        <f t="shared" si="33"/>
        <v>1,</v>
      </c>
      <c r="Q386" s="15" t="str">
        <f t="shared" si="34"/>
        <v>2</v>
      </c>
      <c r="R386" s="16">
        <f t="shared" si="35"/>
        <v>62</v>
      </c>
      <c r="S386" s="16">
        <f t="shared" si="36"/>
        <v>1.0333333333333334</v>
      </c>
    </row>
    <row r="387" spans="1:19">
      <c r="A387" t="s">
        <v>162</v>
      </c>
      <c r="B387" t="s">
        <v>163</v>
      </c>
      <c r="C387" s="49">
        <v>45292</v>
      </c>
      <c r="D387" s="1">
        <v>2024</v>
      </c>
      <c r="E387" s="1" t="str">
        <f t="shared" si="37"/>
        <v>enero</v>
      </c>
      <c r="F387" t="s">
        <v>176</v>
      </c>
      <c r="G387" t="s">
        <v>121</v>
      </c>
      <c r="H387" t="s">
        <v>98</v>
      </c>
      <c r="I387" s="2">
        <v>6</v>
      </c>
      <c r="J387" s="2">
        <v>2814</v>
      </c>
      <c r="K387" s="2">
        <v>9.1</v>
      </c>
      <c r="L387" t="s">
        <v>135</v>
      </c>
      <c r="M387" t="s">
        <v>136</v>
      </c>
      <c r="N387" t="s">
        <v>506</v>
      </c>
      <c r="O387" s="14">
        <f t="shared" ref="O387:O450" si="38">LEN($K387)</f>
        <v>3</v>
      </c>
      <c r="P387" s="15" t="str">
        <f t="shared" ref="P387:P450" si="39">IF(O387="1",$K387,IF(O387=2,LEFT($K387,2),LEFT($K387,2)))</f>
        <v>9,</v>
      </c>
      <c r="Q387" s="15" t="str">
        <f t="shared" ref="Q387:Q450" si="40">IF(O387&lt;=2,0,MID($K387,3,3))</f>
        <v>1</v>
      </c>
      <c r="R387" s="16">
        <f t="shared" ref="R387:R450" si="41">+(P387*60)+Q387</f>
        <v>541</v>
      </c>
      <c r="S387" s="16">
        <f t="shared" ref="S387:S450" si="42">+R387/60</f>
        <v>9.0166666666666675</v>
      </c>
    </row>
    <row r="388" spans="1:19">
      <c r="A388" t="s">
        <v>162</v>
      </c>
      <c r="B388" t="s">
        <v>163</v>
      </c>
      <c r="C388" s="49">
        <v>45292</v>
      </c>
      <c r="D388" s="1">
        <v>2024</v>
      </c>
      <c r="E388" s="1" t="str">
        <f t="shared" si="37"/>
        <v>enero</v>
      </c>
      <c r="F388" t="s">
        <v>178</v>
      </c>
      <c r="G388" t="s">
        <v>113</v>
      </c>
      <c r="H388" t="s">
        <v>98</v>
      </c>
      <c r="I388" s="2">
        <v>1</v>
      </c>
      <c r="J388" s="2">
        <v>1202</v>
      </c>
      <c r="K388" s="2">
        <v>2.2000000000000002</v>
      </c>
      <c r="L388" t="s">
        <v>20</v>
      </c>
      <c r="M388" t="s">
        <v>570</v>
      </c>
      <c r="N388" t="s">
        <v>484</v>
      </c>
      <c r="O388" s="14">
        <f t="shared" si="38"/>
        <v>3</v>
      </c>
      <c r="P388" s="15" t="str">
        <f t="shared" si="39"/>
        <v>2,</v>
      </c>
      <c r="Q388" s="15" t="str">
        <f t="shared" si="40"/>
        <v>2</v>
      </c>
      <c r="R388" s="16">
        <f t="shared" si="41"/>
        <v>122</v>
      </c>
      <c r="S388" s="16">
        <f t="shared" si="42"/>
        <v>2.0333333333333332</v>
      </c>
    </row>
    <row r="389" spans="1:19">
      <c r="A389" t="s">
        <v>162</v>
      </c>
      <c r="B389" t="s">
        <v>163</v>
      </c>
      <c r="C389" s="49">
        <v>45292</v>
      </c>
      <c r="D389" s="1">
        <v>2024</v>
      </c>
      <c r="E389" s="1" t="str">
        <f t="shared" si="37"/>
        <v>enero</v>
      </c>
      <c r="F389" t="s">
        <v>178</v>
      </c>
      <c r="G389" t="s">
        <v>113</v>
      </c>
      <c r="H389" t="s">
        <v>98</v>
      </c>
      <c r="I389" s="2">
        <v>1</v>
      </c>
      <c r="J389" s="2">
        <v>262</v>
      </c>
      <c r="K389" s="2">
        <v>0.25</v>
      </c>
      <c r="L389" t="s">
        <v>102</v>
      </c>
      <c r="M389" t="s">
        <v>103</v>
      </c>
      <c r="N389" t="s">
        <v>496</v>
      </c>
      <c r="O389" s="14">
        <f t="shared" si="38"/>
        <v>4</v>
      </c>
      <c r="P389" s="15" t="str">
        <f t="shared" si="39"/>
        <v>0,</v>
      </c>
      <c r="Q389" s="15" t="str">
        <f t="shared" si="40"/>
        <v>25</v>
      </c>
      <c r="R389" s="16">
        <f t="shared" si="41"/>
        <v>25</v>
      </c>
      <c r="S389" s="16">
        <f t="shared" si="42"/>
        <v>0.41666666666666669</v>
      </c>
    </row>
    <row r="390" spans="1:19">
      <c r="A390" t="s">
        <v>162</v>
      </c>
      <c r="B390" t="s">
        <v>163</v>
      </c>
      <c r="C390" s="49">
        <v>45292</v>
      </c>
      <c r="D390" s="1">
        <v>2024</v>
      </c>
      <c r="E390" s="1" t="str">
        <f t="shared" si="37"/>
        <v>enero</v>
      </c>
      <c r="F390" t="s">
        <v>178</v>
      </c>
      <c r="G390" t="s">
        <v>113</v>
      </c>
      <c r="H390" t="s">
        <v>98</v>
      </c>
      <c r="I390" s="2">
        <v>1</v>
      </c>
      <c r="J390" s="2">
        <v>527</v>
      </c>
      <c r="K390" s="2">
        <v>1.1000000000000001</v>
      </c>
      <c r="L390" t="s">
        <v>138</v>
      </c>
      <c r="M390" t="s">
        <v>139</v>
      </c>
      <c r="N390" t="s">
        <v>494</v>
      </c>
      <c r="O390" s="14">
        <f t="shared" si="38"/>
        <v>3</v>
      </c>
      <c r="P390" s="15" t="str">
        <f t="shared" si="39"/>
        <v>1,</v>
      </c>
      <c r="Q390" s="15" t="str">
        <f t="shared" si="40"/>
        <v>1</v>
      </c>
      <c r="R390" s="16">
        <f t="shared" si="41"/>
        <v>61</v>
      </c>
      <c r="S390" s="16">
        <f t="shared" si="42"/>
        <v>1.0166666666666666</v>
      </c>
    </row>
    <row r="391" spans="1:19">
      <c r="A391" t="s">
        <v>162</v>
      </c>
      <c r="B391" t="s">
        <v>163</v>
      </c>
      <c r="C391" s="49">
        <v>45292</v>
      </c>
      <c r="D391" s="1">
        <v>2024</v>
      </c>
      <c r="E391" s="1" t="str">
        <f t="shared" si="37"/>
        <v>enero</v>
      </c>
      <c r="F391" t="s">
        <v>178</v>
      </c>
      <c r="G391" t="s">
        <v>113</v>
      </c>
      <c r="H391" t="s">
        <v>98</v>
      </c>
      <c r="I391" s="2">
        <v>4</v>
      </c>
      <c r="J391" s="2">
        <v>3309</v>
      </c>
      <c r="K391" s="2">
        <v>6.3</v>
      </c>
      <c r="L391" t="s">
        <v>116</v>
      </c>
      <c r="M391" t="s">
        <v>117</v>
      </c>
      <c r="N391" t="s">
        <v>556</v>
      </c>
      <c r="O391" s="14">
        <f t="shared" si="38"/>
        <v>3</v>
      </c>
      <c r="P391" s="15" t="str">
        <f t="shared" si="39"/>
        <v>6,</v>
      </c>
      <c r="Q391" s="15" t="str">
        <f t="shared" si="40"/>
        <v>3</v>
      </c>
      <c r="R391" s="16">
        <f t="shared" si="41"/>
        <v>363</v>
      </c>
      <c r="S391" s="16">
        <f t="shared" si="42"/>
        <v>6.05</v>
      </c>
    </row>
    <row r="392" spans="1:19">
      <c r="A392" t="s">
        <v>162</v>
      </c>
      <c r="B392" t="s">
        <v>163</v>
      </c>
      <c r="C392" s="49">
        <v>45292</v>
      </c>
      <c r="D392" s="1">
        <v>2024</v>
      </c>
      <c r="E392" s="1" t="str">
        <f t="shared" si="37"/>
        <v>enero</v>
      </c>
      <c r="F392" t="s">
        <v>178</v>
      </c>
      <c r="G392" t="s">
        <v>113</v>
      </c>
      <c r="H392" t="s">
        <v>98</v>
      </c>
      <c r="I392" s="2">
        <v>1</v>
      </c>
      <c r="J392" s="2">
        <v>1015</v>
      </c>
      <c r="K392" s="2">
        <v>2</v>
      </c>
      <c r="L392" t="s">
        <v>118</v>
      </c>
      <c r="M392" t="s">
        <v>119</v>
      </c>
      <c r="N392" t="s">
        <v>485</v>
      </c>
      <c r="O392" s="14">
        <f t="shared" si="38"/>
        <v>1</v>
      </c>
      <c r="P392" s="15" t="str">
        <f t="shared" si="39"/>
        <v>2</v>
      </c>
      <c r="Q392" s="15">
        <f t="shared" si="40"/>
        <v>0</v>
      </c>
      <c r="R392" s="16">
        <f t="shared" si="41"/>
        <v>120</v>
      </c>
      <c r="S392" s="16">
        <f t="shared" si="42"/>
        <v>2</v>
      </c>
    </row>
    <row r="393" spans="1:19">
      <c r="A393" t="s">
        <v>162</v>
      </c>
      <c r="B393" t="s">
        <v>163</v>
      </c>
      <c r="C393" s="49">
        <v>45292</v>
      </c>
      <c r="D393" s="1">
        <v>2024</v>
      </c>
      <c r="E393" s="1" t="str">
        <f t="shared" si="37"/>
        <v>enero</v>
      </c>
      <c r="F393" t="s">
        <v>178</v>
      </c>
      <c r="G393" t="s">
        <v>113</v>
      </c>
      <c r="H393" t="s">
        <v>98</v>
      </c>
      <c r="I393" s="2">
        <v>1</v>
      </c>
      <c r="J393" s="2">
        <v>512</v>
      </c>
      <c r="K393" s="2">
        <v>0.5</v>
      </c>
      <c r="L393" t="s">
        <v>179</v>
      </c>
      <c r="M393" t="s">
        <v>180</v>
      </c>
      <c r="N393" t="s">
        <v>485</v>
      </c>
      <c r="O393" s="14">
        <f t="shared" si="38"/>
        <v>3</v>
      </c>
      <c r="P393" s="15" t="str">
        <f t="shared" si="39"/>
        <v>0,</v>
      </c>
      <c r="Q393" s="15" t="str">
        <f t="shared" si="40"/>
        <v>5</v>
      </c>
      <c r="R393" s="16">
        <f t="shared" si="41"/>
        <v>5</v>
      </c>
      <c r="S393" s="16">
        <f t="shared" si="42"/>
        <v>8.3333333333333329E-2</v>
      </c>
    </row>
    <row r="394" spans="1:19">
      <c r="A394" t="s">
        <v>162</v>
      </c>
      <c r="B394" t="s">
        <v>163</v>
      </c>
      <c r="C394" s="49">
        <v>45292</v>
      </c>
      <c r="D394" s="1">
        <v>2024</v>
      </c>
      <c r="E394" s="1" t="str">
        <f t="shared" si="37"/>
        <v>enero</v>
      </c>
      <c r="F394" t="s">
        <v>178</v>
      </c>
      <c r="G394" t="s">
        <v>113</v>
      </c>
      <c r="H394" t="s">
        <v>98</v>
      </c>
      <c r="I394" s="2">
        <v>2</v>
      </c>
      <c r="J394" s="2">
        <v>1258</v>
      </c>
      <c r="K394" s="2">
        <v>3</v>
      </c>
      <c r="L394" t="s">
        <v>167</v>
      </c>
      <c r="M394" t="s">
        <v>168</v>
      </c>
      <c r="N394" t="s">
        <v>485</v>
      </c>
      <c r="O394" s="14">
        <f t="shared" si="38"/>
        <v>1</v>
      </c>
      <c r="P394" s="15" t="str">
        <f t="shared" si="39"/>
        <v>3</v>
      </c>
      <c r="Q394" s="15">
        <f t="shared" si="40"/>
        <v>0</v>
      </c>
      <c r="R394" s="16">
        <f t="shared" si="41"/>
        <v>180</v>
      </c>
      <c r="S394" s="16">
        <f t="shared" si="42"/>
        <v>3</v>
      </c>
    </row>
    <row r="395" spans="1:19">
      <c r="A395" t="s">
        <v>162</v>
      </c>
      <c r="B395" t="s">
        <v>163</v>
      </c>
      <c r="C395" s="49">
        <v>45292</v>
      </c>
      <c r="D395" s="1">
        <v>2024</v>
      </c>
      <c r="E395" s="1" t="str">
        <f t="shared" si="37"/>
        <v>enero</v>
      </c>
      <c r="F395" t="s">
        <v>178</v>
      </c>
      <c r="G395" t="s">
        <v>113</v>
      </c>
      <c r="H395" t="s">
        <v>98</v>
      </c>
      <c r="I395" s="2">
        <v>1</v>
      </c>
      <c r="J395" s="2">
        <v>426</v>
      </c>
      <c r="K395" s="2">
        <v>1</v>
      </c>
      <c r="L395" t="s">
        <v>135</v>
      </c>
      <c r="M395" t="s">
        <v>136</v>
      </c>
      <c r="N395" t="s">
        <v>506</v>
      </c>
      <c r="O395" s="14">
        <f t="shared" si="38"/>
        <v>1</v>
      </c>
      <c r="P395" s="15" t="str">
        <f t="shared" si="39"/>
        <v>1</v>
      </c>
      <c r="Q395" s="15">
        <f t="shared" si="40"/>
        <v>0</v>
      </c>
      <c r="R395" s="16">
        <f t="shared" si="41"/>
        <v>60</v>
      </c>
      <c r="S395" s="16">
        <f t="shared" si="42"/>
        <v>1</v>
      </c>
    </row>
    <row r="396" spans="1:19">
      <c r="A396" t="s">
        <v>162</v>
      </c>
      <c r="B396" t="s">
        <v>163</v>
      </c>
      <c r="C396" s="49">
        <v>45292</v>
      </c>
      <c r="D396" s="1">
        <v>2024</v>
      </c>
      <c r="E396" s="1" t="str">
        <f t="shared" si="37"/>
        <v>enero</v>
      </c>
      <c r="F396" t="s">
        <v>181</v>
      </c>
      <c r="G396" t="s">
        <v>121</v>
      </c>
      <c r="H396" t="s">
        <v>98</v>
      </c>
      <c r="I396" s="2">
        <v>1</v>
      </c>
      <c r="J396" s="2">
        <v>143</v>
      </c>
      <c r="K396" s="2">
        <v>0.45</v>
      </c>
      <c r="L396" t="s">
        <v>122</v>
      </c>
      <c r="M396" t="s">
        <v>123</v>
      </c>
      <c r="N396" t="s">
        <v>507</v>
      </c>
      <c r="O396" s="14">
        <f t="shared" si="38"/>
        <v>4</v>
      </c>
      <c r="P396" s="15" t="str">
        <f t="shared" si="39"/>
        <v>0,</v>
      </c>
      <c r="Q396" s="15" t="str">
        <f t="shared" si="40"/>
        <v>45</v>
      </c>
      <c r="R396" s="16">
        <f t="shared" si="41"/>
        <v>45</v>
      </c>
      <c r="S396" s="16">
        <f t="shared" si="42"/>
        <v>0.75</v>
      </c>
    </row>
    <row r="397" spans="1:19">
      <c r="A397" t="s">
        <v>162</v>
      </c>
      <c r="B397" t="s">
        <v>163</v>
      </c>
      <c r="C397" s="49">
        <v>45292</v>
      </c>
      <c r="D397" s="1">
        <v>2024</v>
      </c>
      <c r="E397" s="1" t="str">
        <f t="shared" si="37"/>
        <v>enero</v>
      </c>
      <c r="F397" t="s">
        <v>181</v>
      </c>
      <c r="G397" t="s">
        <v>121</v>
      </c>
      <c r="H397" t="s">
        <v>98</v>
      </c>
      <c r="I397" s="2">
        <v>1</v>
      </c>
      <c r="J397" s="2">
        <v>125</v>
      </c>
      <c r="K397" s="2">
        <v>0.3</v>
      </c>
      <c r="L397" t="s">
        <v>124</v>
      </c>
      <c r="M397" t="s">
        <v>596</v>
      </c>
      <c r="N397" t="s">
        <v>507</v>
      </c>
      <c r="O397" s="14">
        <f t="shared" si="38"/>
        <v>3</v>
      </c>
      <c r="P397" s="15" t="str">
        <f t="shared" si="39"/>
        <v>0,</v>
      </c>
      <c r="Q397" s="15" t="str">
        <f t="shared" si="40"/>
        <v>3</v>
      </c>
      <c r="R397" s="16">
        <f t="shared" si="41"/>
        <v>3</v>
      </c>
      <c r="S397" s="16">
        <f t="shared" si="42"/>
        <v>0.05</v>
      </c>
    </row>
    <row r="398" spans="1:19">
      <c r="A398" t="s">
        <v>162</v>
      </c>
      <c r="B398" t="s">
        <v>163</v>
      </c>
      <c r="C398" s="49">
        <v>45292</v>
      </c>
      <c r="D398" s="1">
        <v>2024</v>
      </c>
      <c r="E398" s="1" t="str">
        <f t="shared" si="37"/>
        <v>enero</v>
      </c>
      <c r="F398" t="s">
        <v>181</v>
      </c>
      <c r="G398" t="s">
        <v>121</v>
      </c>
      <c r="H398" t="s">
        <v>98</v>
      </c>
      <c r="I398" s="2">
        <v>1</v>
      </c>
      <c r="J398" s="2">
        <v>629</v>
      </c>
      <c r="K398" s="2">
        <v>1.55</v>
      </c>
      <c r="L398" t="s">
        <v>33</v>
      </c>
      <c r="M398" t="s">
        <v>34</v>
      </c>
      <c r="N398" t="s">
        <v>503</v>
      </c>
      <c r="O398" s="14">
        <f t="shared" si="38"/>
        <v>4</v>
      </c>
      <c r="P398" s="15" t="str">
        <f t="shared" si="39"/>
        <v>1,</v>
      </c>
      <c r="Q398" s="15" t="str">
        <f t="shared" si="40"/>
        <v>55</v>
      </c>
      <c r="R398" s="16">
        <f t="shared" si="41"/>
        <v>115</v>
      </c>
      <c r="S398" s="16">
        <f t="shared" si="42"/>
        <v>1.9166666666666667</v>
      </c>
    </row>
    <row r="399" spans="1:19">
      <c r="A399" t="s">
        <v>162</v>
      </c>
      <c r="B399" t="s">
        <v>163</v>
      </c>
      <c r="C399" s="49">
        <v>45292</v>
      </c>
      <c r="D399" s="1">
        <v>2024</v>
      </c>
      <c r="E399" s="1" t="str">
        <f t="shared" si="37"/>
        <v>enero</v>
      </c>
      <c r="F399" t="s">
        <v>181</v>
      </c>
      <c r="G399" t="s">
        <v>121</v>
      </c>
      <c r="H399" t="s">
        <v>98</v>
      </c>
      <c r="I399" s="2">
        <v>1</v>
      </c>
      <c r="J399" s="2">
        <v>310</v>
      </c>
      <c r="K399" s="2">
        <v>1</v>
      </c>
      <c r="L399" t="s">
        <v>108</v>
      </c>
      <c r="M399" t="s">
        <v>591</v>
      </c>
      <c r="N399" t="s">
        <v>489</v>
      </c>
      <c r="O399" s="14">
        <f t="shared" si="38"/>
        <v>1</v>
      </c>
      <c r="P399" s="15" t="str">
        <f t="shared" si="39"/>
        <v>1</v>
      </c>
      <c r="Q399" s="15">
        <f t="shared" si="40"/>
        <v>0</v>
      </c>
      <c r="R399" s="16">
        <f t="shared" si="41"/>
        <v>60</v>
      </c>
      <c r="S399" s="16">
        <f t="shared" si="42"/>
        <v>1</v>
      </c>
    </row>
    <row r="400" spans="1:19">
      <c r="A400" t="s">
        <v>162</v>
      </c>
      <c r="B400" t="s">
        <v>163</v>
      </c>
      <c r="C400" s="49">
        <v>45292</v>
      </c>
      <c r="D400" s="1">
        <v>2024</v>
      </c>
      <c r="E400" s="1" t="str">
        <f t="shared" si="37"/>
        <v>enero</v>
      </c>
      <c r="F400" t="s">
        <v>181</v>
      </c>
      <c r="G400" t="s">
        <v>121</v>
      </c>
      <c r="H400" t="s">
        <v>98</v>
      </c>
      <c r="I400" s="2">
        <v>1</v>
      </c>
      <c r="J400" s="2">
        <v>460</v>
      </c>
      <c r="K400" s="2">
        <v>1.2</v>
      </c>
      <c r="L400" t="s">
        <v>182</v>
      </c>
      <c r="M400" t="s">
        <v>569</v>
      </c>
      <c r="N400" t="s">
        <v>489</v>
      </c>
      <c r="O400" s="14">
        <f t="shared" si="38"/>
        <v>3</v>
      </c>
      <c r="P400" s="15" t="str">
        <f t="shared" si="39"/>
        <v>1,</v>
      </c>
      <c r="Q400" s="15" t="str">
        <f t="shared" si="40"/>
        <v>2</v>
      </c>
      <c r="R400" s="16">
        <f t="shared" si="41"/>
        <v>62</v>
      </c>
      <c r="S400" s="16">
        <f t="shared" si="42"/>
        <v>1.0333333333333334</v>
      </c>
    </row>
    <row r="401" spans="1:19">
      <c r="A401" t="s">
        <v>162</v>
      </c>
      <c r="B401" t="s">
        <v>163</v>
      </c>
      <c r="C401" s="49">
        <v>45292</v>
      </c>
      <c r="D401" s="1">
        <v>2024</v>
      </c>
      <c r="E401" s="1" t="str">
        <f t="shared" si="37"/>
        <v>enero</v>
      </c>
      <c r="F401" t="s">
        <v>181</v>
      </c>
      <c r="G401" t="s">
        <v>121</v>
      </c>
      <c r="H401" t="s">
        <v>98</v>
      </c>
      <c r="I401" s="2">
        <v>8</v>
      </c>
      <c r="J401" s="2">
        <v>8506</v>
      </c>
      <c r="K401" s="2">
        <v>26.5</v>
      </c>
      <c r="L401" t="s">
        <v>118</v>
      </c>
      <c r="M401" t="s">
        <v>119</v>
      </c>
      <c r="N401" t="s">
        <v>485</v>
      </c>
      <c r="O401" s="14">
        <f t="shared" si="38"/>
        <v>4</v>
      </c>
      <c r="P401" s="15" t="str">
        <f t="shared" si="39"/>
        <v>26</v>
      </c>
      <c r="Q401" s="15" t="str">
        <f t="shared" si="40"/>
        <v>,5</v>
      </c>
      <c r="R401" s="16">
        <f t="shared" si="41"/>
        <v>1560.5</v>
      </c>
      <c r="S401" s="16">
        <f t="shared" si="42"/>
        <v>26.008333333333333</v>
      </c>
    </row>
    <row r="402" spans="1:19">
      <c r="A402" t="s">
        <v>162</v>
      </c>
      <c r="B402" t="s">
        <v>163</v>
      </c>
      <c r="C402" s="49">
        <v>45292</v>
      </c>
      <c r="D402" s="1">
        <v>2024</v>
      </c>
      <c r="E402" s="1" t="str">
        <f t="shared" si="37"/>
        <v>enero</v>
      </c>
      <c r="F402" t="s">
        <v>181</v>
      </c>
      <c r="G402" t="s">
        <v>121</v>
      </c>
      <c r="H402" t="s">
        <v>98</v>
      </c>
      <c r="I402" s="2">
        <v>1</v>
      </c>
      <c r="J402" s="2">
        <v>561</v>
      </c>
      <c r="K402" s="2">
        <v>2</v>
      </c>
      <c r="L402" t="s">
        <v>179</v>
      </c>
      <c r="M402" t="s">
        <v>180</v>
      </c>
      <c r="N402" t="s">
        <v>485</v>
      </c>
      <c r="O402" s="14">
        <f t="shared" si="38"/>
        <v>1</v>
      </c>
      <c r="P402" s="15" t="str">
        <f t="shared" si="39"/>
        <v>2</v>
      </c>
      <c r="Q402" s="15">
        <f t="shared" si="40"/>
        <v>0</v>
      </c>
      <c r="R402" s="16">
        <f t="shared" si="41"/>
        <v>120</v>
      </c>
      <c r="S402" s="16">
        <f t="shared" si="42"/>
        <v>2</v>
      </c>
    </row>
    <row r="403" spans="1:19">
      <c r="A403" t="s">
        <v>162</v>
      </c>
      <c r="B403" t="s">
        <v>163</v>
      </c>
      <c r="C403" s="49">
        <v>45292</v>
      </c>
      <c r="D403" s="1">
        <v>2024</v>
      </c>
      <c r="E403" s="1" t="str">
        <f t="shared" si="37"/>
        <v>enero</v>
      </c>
      <c r="F403" t="s">
        <v>181</v>
      </c>
      <c r="G403" t="s">
        <v>121</v>
      </c>
      <c r="H403" t="s">
        <v>98</v>
      </c>
      <c r="I403" s="2">
        <v>2</v>
      </c>
      <c r="J403" s="2">
        <v>1022</v>
      </c>
      <c r="K403" s="2">
        <v>3</v>
      </c>
      <c r="L403" t="s">
        <v>167</v>
      </c>
      <c r="M403" t="s">
        <v>168</v>
      </c>
      <c r="N403" t="s">
        <v>485</v>
      </c>
      <c r="O403" s="14">
        <f t="shared" si="38"/>
        <v>1</v>
      </c>
      <c r="P403" s="15" t="str">
        <f t="shared" si="39"/>
        <v>3</v>
      </c>
      <c r="Q403" s="15">
        <f t="shared" si="40"/>
        <v>0</v>
      </c>
      <c r="R403" s="16">
        <f t="shared" si="41"/>
        <v>180</v>
      </c>
      <c r="S403" s="16">
        <f t="shared" si="42"/>
        <v>3</v>
      </c>
    </row>
    <row r="404" spans="1:19">
      <c r="A404" t="s">
        <v>162</v>
      </c>
      <c r="B404" t="s">
        <v>163</v>
      </c>
      <c r="C404" s="49">
        <v>45292</v>
      </c>
      <c r="D404" s="1">
        <v>2024</v>
      </c>
      <c r="E404" s="1" t="str">
        <f t="shared" si="37"/>
        <v>enero</v>
      </c>
      <c r="F404" t="s">
        <v>181</v>
      </c>
      <c r="G404" t="s">
        <v>121</v>
      </c>
      <c r="H404" t="s">
        <v>98</v>
      </c>
      <c r="I404" s="2">
        <v>1</v>
      </c>
      <c r="J404" s="2">
        <v>723</v>
      </c>
      <c r="K404" s="2">
        <v>2.5</v>
      </c>
      <c r="L404" t="s">
        <v>169</v>
      </c>
      <c r="M404" t="s">
        <v>170</v>
      </c>
      <c r="N404" t="s">
        <v>485</v>
      </c>
      <c r="O404" s="14">
        <f t="shared" si="38"/>
        <v>3</v>
      </c>
      <c r="P404" s="15" t="str">
        <f t="shared" si="39"/>
        <v>2,</v>
      </c>
      <c r="Q404" s="15" t="str">
        <f t="shared" si="40"/>
        <v>5</v>
      </c>
      <c r="R404" s="16">
        <f t="shared" si="41"/>
        <v>125</v>
      </c>
      <c r="S404" s="16">
        <f t="shared" si="42"/>
        <v>2.0833333333333335</v>
      </c>
    </row>
    <row r="405" spans="1:19">
      <c r="A405" t="s">
        <v>162</v>
      </c>
      <c r="B405" t="s">
        <v>163</v>
      </c>
      <c r="C405" s="49">
        <v>45292</v>
      </c>
      <c r="D405" s="1">
        <v>2024</v>
      </c>
      <c r="E405" s="1" t="str">
        <f t="shared" si="37"/>
        <v>enero</v>
      </c>
      <c r="F405" t="s">
        <v>181</v>
      </c>
      <c r="G405" t="s">
        <v>121</v>
      </c>
      <c r="H405" t="s">
        <v>98</v>
      </c>
      <c r="I405" s="2">
        <v>5</v>
      </c>
      <c r="J405" s="2">
        <v>3279</v>
      </c>
      <c r="K405" s="2">
        <v>10.4</v>
      </c>
      <c r="L405" t="s">
        <v>131</v>
      </c>
      <c r="M405" t="s">
        <v>572</v>
      </c>
      <c r="N405" t="s">
        <v>606</v>
      </c>
      <c r="O405" s="14">
        <f t="shared" si="38"/>
        <v>4</v>
      </c>
      <c r="P405" s="15" t="str">
        <f t="shared" si="39"/>
        <v>10</v>
      </c>
      <c r="Q405" s="15" t="str">
        <f t="shared" si="40"/>
        <v>,4</v>
      </c>
      <c r="R405" s="16">
        <f t="shared" si="41"/>
        <v>600.4</v>
      </c>
      <c r="S405" s="16">
        <f t="shared" si="42"/>
        <v>10.006666666666666</v>
      </c>
    </row>
    <row r="406" spans="1:19">
      <c r="A406" t="s">
        <v>162</v>
      </c>
      <c r="B406" t="s">
        <v>163</v>
      </c>
      <c r="C406" s="49">
        <v>45292</v>
      </c>
      <c r="D406" s="1">
        <v>2024</v>
      </c>
      <c r="E406" s="1" t="str">
        <f t="shared" si="37"/>
        <v>enero</v>
      </c>
      <c r="F406" t="s">
        <v>181</v>
      </c>
      <c r="G406" t="s">
        <v>121</v>
      </c>
      <c r="H406" t="s">
        <v>98</v>
      </c>
      <c r="I406" s="2">
        <v>2</v>
      </c>
      <c r="J406" s="2">
        <v>1090</v>
      </c>
      <c r="K406" s="2">
        <v>3.2</v>
      </c>
      <c r="L406" t="s">
        <v>150</v>
      </c>
      <c r="M406" t="s">
        <v>601</v>
      </c>
      <c r="N406" t="s">
        <v>606</v>
      </c>
      <c r="O406" s="14">
        <f t="shared" si="38"/>
        <v>3</v>
      </c>
      <c r="P406" s="15" t="str">
        <f t="shared" si="39"/>
        <v>3,</v>
      </c>
      <c r="Q406" s="15" t="str">
        <f t="shared" si="40"/>
        <v>2</v>
      </c>
      <c r="R406" s="16">
        <f t="shared" si="41"/>
        <v>182</v>
      </c>
      <c r="S406" s="16">
        <f t="shared" si="42"/>
        <v>3.0333333333333332</v>
      </c>
    </row>
    <row r="407" spans="1:19">
      <c r="A407" t="s">
        <v>162</v>
      </c>
      <c r="B407" t="s">
        <v>163</v>
      </c>
      <c r="C407" s="49">
        <v>45292</v>
      </c>
      <c r="D407" s="1">
        <v>2024</v>
      </c>
      <c r="E407" s="1" t="str">
        <f t="shared" si="37"/>
        <v>enero</v>
      </c>
      <c r="F407" t="s">
        <v>181</v>
      </c>
      <c r="G407" t="s">
        <v>121</v>
      </c>
      <c r="H407" t="s">
        <v>98</v>
      </c>
      <c r="I407" s="2">
        <v>1</v>
      </c>
      <c r="J407" s="2">
        <v>725</v>
      </c>
      <c r="K407" s="2">
        <v>0.4</v>
      </c>
      <c r="L407" t="s">
        <v>171</v>
      </c>
      <c r="M407" t="s">
        <v>172</v>
      </c>
      <c r="N407" t="s">
        <v>606</v>
      </c>
      <c r="O407" s="14">
        <f t="shared" si="38"/>
        <v>3</v>
      </c>
      <c r="P407" s="15" t="str">
        <f t="shared" si="39"/>
        <v>0,</v>
      </c>
      <c r="Q407" s="15" t="str">
        <f t="shared" si="40"/>
        <v>4</v>
      </c>
      <c r="R407" s="16">
        <f t="shared" si="41"/>
        <v>4</v>
      </c>
      <c r="S407" s="16">
        <f t="shared" si="42"/>
        <v>6.6666666666666666E-2</v>
      </c>
    </row>
    <row r="408" spans="1:19">
      <c r="A408" t="s">
        <v>162</v>
      </c>
      <c r="B408" t="s">
        <v>163</v>
      </c>
      <c r="C408" s="49">
        <v>45292</v>
      </c>
      <c r="D408" s="1">
        <v>2024</v>
      </c>
      <c r="E408" s="1" t="str">
        <f t="shared" si="37"/>
        <v>enero</v>
      </c>
      <c r="F408" t="s">
        <v>181</v>
      </c>
      <c r="G408" t="s">
        <v>121</v>
      </c>
      <c r="H408" t="s">
        <v>98</v>
      </c>
      <c r="I408" s="2">
        <v>2</v>
      </c>
      <c r="J408" s="2">
        <v>598</v>
      </c>
      <c r="K408" s="2">
        <v>2</v>
      </c>
      <c r="L408" t="s">
        <v>173</v>
      </c>
      <c r="M408" t="s">
        <v>592</v>
      </c>
      <c r="N408" t="s">
        <v>492</v>
      </c>
      <c r="O408" s="14">
        <f t="shared" si="38"/>
        <v>1</v>
      </c>
      <c r="P408" s="15" t="str">
        <f t="shared" si="39"/>
        <v>2</v>
      </c>
      <c r="Q408" s="15">
        <f t="shared" si="40"/>
        <v>0</v>
      </c>
      <c r="R408" s="16">
        <f t="shared" si="41"/>
        <v>120</v>
      </c>
      <c r="S408" s="16">
        <f t="shared" si="42"/>
        <v>2</v>
      </c>
    </row>
    <row r="409" spans="1:19">
      <c r="A409" t="s">
        <v>162</v>
      </c>
      <c r="B409" t="s">
        <v>163</v>
      </c>
      <c r="C409" s="49">
        <v>45292</v>
      </c>
      <c r="D409" s="1">
        <v>2024</v>
      </c>
      <c r="E409" s="1" t="str">
        <f t="shared" si="37"/>
        <v>enero</v>
      </c>
      <c r="F409" t="s">
        <v>181</v>
      </c>
      <c r="G409" t="s">
        <v>121</v>
      </c>
      <c r="H409" t="s">
        <v>98</v>
      </c>
      <c r="I409" s="2">
        <v>1</v>
      </c>
      <c r="J409" s="2">
        <v>297</v>
      </c>
      <c r="K409" s="2">
        <v>0.25</v>
      </c>
      <c r="L409" t="s">
        <v>174</v>
      </c>
      <c r="M409" t="s">
        <v>175</v>
      </c>
      <c r="N409" t="s">
        <v>492</v>
      </c>
      <c r="O409" s="14">
        <f t="shared" si="38"/>
        <v>4</v>
      </c>
      <c r="P409" s="15" t="str">
        <f t="shared" si="39"/>
        <v>0,</v>
      </c>
      <c r="Q409" s="15" t="str">
        <f t="shared" si="40"/>
        <v>25</v>
      </c>
      <c r="R409" s="16">
        <f t="shared" si="41"/>
        <v>25</v>
      </c>
      <c r="S409" s="16">
        <f t="shared" si="42"/>
        <v>0.41666666666666669</v>
      </c>
    </row>
    <row r="410" spans="1:19">
      <c r="A410" t="s">
        <v>162</v>
      </c>
      <c r="B410" t="s">
        <v>163</v>
      </c>
      <c r="C410" s="49">
        <v>45292</v>
      </c>
      <c r="D410" s="1">
        <v>2024</v>
      </c>
      <c r="E410" s="1" t="str">
        <f t="shared" si="37"/>
        <v>enero</v>
      </c>
      <c r="F410" t="s">
        <v>181</v>
      </c>
      <c r="G410" t="s">
        <v>121</v>
      </c>
      <c r="H410" t="s">
        <v>98</v>
      </c>
      <c r="I410" s="2">
        <v>4</v>
      </c>
      <c r="J410" s="2">
        <v>1704</v>
      </c>
      <c r="K410" s="2">
        <v>5</v>
      </c>
      <c r="L410" t="s">
        <v>135</v>
      </c>
      <c r="M410" t="s">
        <v>136</v>
      </c>
      <c r="N410" t="s">
        <v>506</v>
      </c>
      <c r="O410" s="14">
        <f t="shared" si="38"/>
        <v>1</v>
      </c>
      <c r="P410" s="15" t="str">
        <f t="shared" si="39"/>
        <v>5</v>
      </c>
      <c r="Q410" s="15">
        <f t="shared" si="40"/>
        <v>0</v>
      </c>
      <c r="R410" s="16">
        <f t="shared" si="41"/>
        <v>300</v>
      </c>
      <c r="S410" s="16">
        <f t="shared" si="42"/>
        <v>5</v>
      </c>
    </row>
    <row r="411" spans="1:19">
      <c r="A411" t="s">
        <v>162</v>
      </c>
      <c r="B411" t="s">
        <v>163</v>
      </c>
      <c r="C411" s="49">
        <v>45292</v>
      </c>
      <c r="D411" s="1">
        <v>2024</v>
      </c>
      <c r="E411" s="1" t="str">
        <f t="shared" si="37"/>
        <v>enero</v>
      </c>
      <c r="F411" t="s">
        <v>183</v>
      </c>
      <c r="G411" t="s">
        <v>121</v>
      </c>
      <c r="H411" t="s">
        <v>98</v>
      </c>
      <c r="I411" s="2">
        <v>1</v>
      </c>
      <c r="J411" s="2">
        <v>637</v>
      </c>
      <c r="K411" s="2">
        <v>2.35</v>
      </c>
      <c r="L411" t="s">
        <v>130</v>
      </c>
      <c r="M411" t="s">
        <v>599</v>
      </c>
      <c r="N411" t="s">
        <v>486</v>
      </c>
      <c r="O411" s="14">
        <f t="shared" si="38"/>
        <v>4</v>
      </c>
      <c r="P411" s="15" t="str">
        <f t="shared" si="39"/>
        <v>2,</v>
      </c>
      <c r="Q411" s="15" t="str">
        <f t="shared" si="40"/>
        <v>35</v>
      </c>
      <c r="R411" s="16">
        <f t="shared" si="41"/>
        <v>155</v>
      </c>
      <c r="S411" s="16">
        <f t="shared" si="42"/>
        <v>2.5833333333333335</v>
      </c>
    </row>
    <row r="412" spans="1:19">
      <c r="A412" t="s">
        <v>162</v>
      </c>
      <c r="B412" t="s">
        <v>163</v>
      </c>
      <c r="C412" s="49">
        <v>45292</v>
      </c>
      <c r="D412" s="1">
        <v>2024</v>
      </c>
      <c r="E412" s="1" t="str">
        <f t="shared" si="37"/>
        <v>enero</v>
      </c>
      <c r="F412" t="s">
        <v>183</v>
      </c>
      <c r="G412" t="s">
        <v>121</v>
      </c>
      <c r="H412" t="s">
        <v>98</v>
      </c>
      <c r="I412" s="2">
        <v>2</v>
      </c>
      <c r="J412" s="2">
        <v>264</v>
      </c>
      <c r="K412" s="2">
        <v>0.6</v>
      </c>
      <c r="L412" t="s">
        <v>132</v>
      </c>
      <c r="M412" t="s">
        <v>133</v>
      </c>
      <c r="N412" t="s">
        <v>504</v>
      </c>
      <c r="O412" s="14">
        <f t="shared" si="38"/>
        <v>3</v>
      </c>
      <c r="P412" s="15" t="str">
        <f t="shared" si="39"/>
        <v>0,</v>
      </c>
      <c r="Q412" s="15" t="str">
        <f t="shared" si="40"/>
        <v>6</v>
      </c>
      <c r="R412" s="16">
        <f t="shared" si="41"/>
        <v>6</v>
      </c>
      <c r="S412" s="16">
        <f t="shared" si="42"/>
        <v>0.1</v>
      </c>
    </row>
    <row r="413" spans="1:19">
      <c r="A413" t="s">
        <v>162</v>
      </c>
      <c r="B413" t="s">
        <v>163</v>
      </c>
      <c r="C413" s="49">
        <v>45292</v>
      </c>
      <c r="D413" s="1">
        <v>2024</v>
      </c>
      <c r="E413" s="1" t="str">
        <f t="shared" si="37"/>
        <v>enero</v>
      </c>
      <c r="F413" t="s">
        <v>183</v>
      </c>
      <c r="G413" t="s">
        <v>121</v>
      </c>
      <c r="H413" t="s">
        <v>98</v>
      </c>
      <c r="I413" s="2">
        <v>1</v>
      </c>
      <c r="J413" s="2">
        <v>629</v>
      </c>
      <c r="K413" s="2">
        <v>2.1</v>
      </c>
      <c r="L413" t="s">
        <v>33</v>
      </c>
      <c r="M413" t="s">
        <v>34</v>
      </c>
      <c r="N413" t="s">
        <v>503</v>
      </c>
      <c r="O413" s="14">
        <f t="shared" si="38"/>
        <v>3</v>
      </c>
      <c r="P413" s="15" t="str">
        <f t="shared" si="39"/>
        <v>2,</v>
      </c>
      <c r="Q413" s="15" t="str">
        <f t="shared" si="40"/>
        <v>1</v>
      </c>
      <c r="R413" s="16">
        <f t="shared" si="41"/>
        <v>121</v>
      </c>
      <c r="S413" s="16">
        <f t="shared" si="42"/>
        <v>2.0166666666666666</v>
      </c>
    </row>
    <row r="414" spans="1:19">
      <c r="A414" t="s">
        <v>162</v>
      </c>
      <c r="B414" t="s">
        <v>163</v>
      </c>
      <c r="C414" s="49">
        <v>45292</v>
      </c>
      <c r="D414" s="1">
        <v>2024</v>
      </c>
      <c r="E414" s="1" t="str">
        <f t="shared" si="37"/>
        <v>enero</v>
      </c>
      <c r="F414" t="s">
        <v>183</v>
      </c>
      <c r="G414" t="s">
        <v>121</v>
      </c>
      <c r="H414" t="s">
        <v>98</v>
      </c>
      <c r="I414" s="2">
        <v>1</v>
      </c>
      <c r="J414" s="2">
        <v>281</v>
      </c>
      <c r="K414" s="2">
        <v>1.1000000000000001</v>
      </c>
      <c r="L414" t="s">
        <v>19</v>
      </c>
      <c r="M414" t="s">
        <v>581</v>
      </c>
      <c r="N414" t="s">
        <v>490</v>
      </c>
      <c r="O414" s="14">
        <f t="shared" si="38"/>
        <v>3</v>
      </c>
      <c r="P414" s="15" t="str">
        <f t="shared" si="39"/>
        <v>1,</v>
      </c>
      <c r="Q414" s="15" t="str">
        <f t="shared" si="40"/>
        <v>1</v>
      </c>
      <c r="R414" s="16">
        <f t="shared" si="41"/>
        <v>61</v>
      </c>
      <c r="S414" s="16">
        <f t="shared" si="42"/>
        <v>1.0166666666666666</v>
      </c>
    </row>
    <row r="415" spans="1:19">
      <c r="A415" t="s">
        <v>162</v>
      </c>
      <c r="B415" t="s">
        <v>163</v>
      </c>
      <c r="C415" s="49">
        <v>45292</v>
      </c>
      <c r="D415" s="1">
        <v>2024</v>
      </c>
      <c r="E415" s="1" t="str">
        <f t="shared" si="37"/>
        <v>enero</v>
      </c>
      <c r="F415" t="s">
        <v>183</v>
      </c>
      <c r="G415" t="s">
        <v>121</v>
      </c>
      <c r="H415" t="s">
        <v>98</v>
      </c>
      <c r="I415" s="2">
        <v>1</v>
      </c>
      <c r="J415" s="2">
        <v>555</v>
      </c>
      <c r="K415" s="2">
        <v>1.55</v>
      </c>
      <c r="L415" t="s">
        <v>20</v>
      </c>
      <c r="M415" t="s">
        <v>570</v>
      </c>
      <c r="N415" t="s">
        <v>484</v>
      </c>
      <c r="O415" s="14">
        <f t="shared" si="38"/>
        <v>4</v>
      </c>
      <c r="P415" s="15" t="str">
        <f t="shared" si="39"/>
        <v>1,</v>
      </c>
      <c r="Q415" s="15" t="str">
        <f t="shared" si="40"/>
        <v>55</v>
      </c>
      <c r="R415" s="16">
        <f t="shared" si="41"/>
        <v>115</v>
      </c>
      <c r="S415" s="16">
        <f t="shared" si="42"/>
        <v>1.9166666666666667</v>
      </c>
    </row>
    <row r="416" spans="1:19">
      <c r="A416" t="s">
        <v>162</v>
      </c>
      <c r="B416" t="s">
        <v>163</v>
      </c>
      <c r="C416" s="49">
        <v>45292</v>
      </c>
      <c r="D416" s="1">
        <v>2024</v>
      </c>
      <c r="E416" s="1" t="str">
        <f t="shared" si="37"/>
        <v>enero</v>
      </c>
      <c r="F416" t="s">
        <v>183</v>
      </c>
      <c r="G416" t="s">
        <v>121</v>
      </c>
      <c r="H416" t="s">
        <v>98</v>
      </c>
      <c r="I416" s="2">
        <v>1</v>
      </c>
      <c r="J416" s="2">
        <v>92</v>
      </c>
      <c r="K416" s="2">
        <v>0.35</v>
      </c>
      <c r="L416" t="s">
        <v>146</v>
      </c>
      <c r="M416" t="s">
        <v>147</v>
      </c>
      <c r="N416" t="s">
        <v>509</v>
      </c>
      <c r="O416" s="14">
        <f t="shared" si="38"/>
        <v>4</v>
      </c>
      <c r="P416" s="15" t="str">
        <f t="shared" si="39"/>
        <v>0,</v>
      </c>
      <c r="Q416" s="15" t="str">
        <f t="shared" si="40"/>
        <v>35</v>
      </c>
      <c r="R416" s="16">
        <f t="shared" si="41"/>
        <v>35</v>
      </c>
      <c r="S416" s="16">
        <f t="shared" si="42"/>
        <v>0.58333333333333337</v>
      </c>
    </row>
    <row r="417" spans="1:19">
      <c r="A417" t="s">
        <v>162</v>
      </c>
      <c r="B417" t="s">
        <v>163</v>
      </c>
      <c r="C417" s="49">
        <v>45292</v>
      </c>
      <c r="D417" s="1">
        <v>2024</v>
      </c>
      <c r="E417" s="1" t="str">
        <f t="shared" si="37"/>
        <v>enero</v>
      </c>
      <c r="F417" t="s">
        <v>183</v>
      </c>
      <c r="G417" t="s">
        <v>121</v>
      </c>
      <c r="H417" t="s">
        <v>98</v>
      </c>
      <c r="I417" s="2">
        <v>2</v>
      </c>
      <c r="J417" s="2">
        <v>486</v>
      </c>
      <c r="K417" s="2">
        <v>2</v>
      </c>
      <c r="L417" t="s">
        <v>99</v>
      </c>
      <c r="M417" t="s">
        <v>553</v>
      </c>
      <c r="N417" t="s">
        <v>497</v>
      </c>
      <c r="O417" s="14">
        <f t="shared" si="38"/>
        <v>1</v>
      </c>
      <c r="P417" s="15" t="str">
        <f t="shared" si="39"/>
        <v>2</v>
      </c>
      <c r="Q417" s="15">
        <f t="shared" si="40"/>
        <v>0</v>
      </c>
      <c r="R417" s="16">
        <f t="shared" si="41"/>
        <v>120</v>
      </c>
      <c r="S417" s="16">
        <f t="shared" si="42"/>
        <v>2</v>
      </c>
    </row>
    <row r="418" spans="1:19">
      <c r="A418" t="s">
        <v>162</v>
      </c>
      <c r="B418" t="s">
        <v>163</v>
      </c>
      <c r="C418" s="49">
        <v>45292</v>
      </c>
      <c r="D418" s="1">
        <v>2024</v>
      </c>
      <c r="E418" s="1" t="str">
        <f t="shared" si="37"/>
        <v>enero</v>
      </c>
      <c r="F418" t="s">
        <v>183</v>
      </c>
      <c r="G418" t="s">
        <v>121</v>
      </c>
      <c r="H418" t="s">
        <v>98</v>
      </c>
      <c r="I418" s="2">
        <v>3</v>
      </c>
      <c r="J418" s="2">
        <v>579</v>
      </c>
      <c r="K418" s="2">
        <v>2.15</v>
      </c>
      <c r="L418" t="s">
        <v>25</v>
      </c>
      <c r="M418" t="s">
        <v>26</v>
      </c>
      <c r="N418" t="s">
        <v>501</v>
      </c>
      <c r="O418" s="14">
        <f t="shared" si="38"/>
        <v>4</v>
      </c>
      <c r="P418" s="15" t="str">
        <f t="shared" si="39"/>
        <v>2,</v>
      </c>
      <c r="Q418" s="15" t="str">
        <f t="shared" si="40"/>
        <v>15</v>
      </c>
      <c r="R418" s="16">
        <f t="shared" si="41"/>
        <v>135</v>
      </c>
      <c r="S418" s="16">
        <f t="shared" si="42"/>
        <v>2.25</v>
      </c>
    </row>
    <row r="419" spans="1:19">
      <c r="A419" t="s">
        <v>162</v>
      </c>
      <c r="B419" t="s">
        <v>163</v>
      </c>
      <c r="C419" s="49">
        <v>45292</v>
      </c>
      <c r="D419" s="1">
        <v>2024</v>
      </c>
      <c r="E419" s="1" t="str">
        <f t="shared" si="37"/>
        <v>enero</v>
      </c>
      <c r="F419" t="s">
        <v>183</v>
      </c>
      <c r="G419" t="s">
        <v>121</v>
      </c>
      <c r="H419" t="s">
        <v>98</v>
      </c>
      <c r="I419" s="2">
        <v>3</v>
      </c>
      <c r="J419" s="2">
        <v>2070</v>
      </c>
      <c r="K419" s="2">
        <v>7.05</v>
      </c>
      <c r="L419" t="s">
        <v>131</v>
      </c>
      <c r="M419" t="s">
        <v>572</v>
      </c>
      <c r="N419" t="s">
        <v>606</v>
      </c>
      <c r="O419" s="14">
        <f t="shared" si="38"/>
        <v>4</v>
      </c>
      <c r="P419" s="15" t="str">
        <f t="shared" si="39"/>
        <v>7,</v>
      </c>
      <c r="Q419" s="15" t="str">
        <f t="shared" si="40"/>
        <v>05</v>
      </c>
      <c r="R419" s="16">
        <f t="shared" si="41"/>
        <v>425</v>
      </c>
      <c r="S419" s="16">
        <f t="shared" si="42"/>
        <v>7.083333333333333</v>
      </c>
    </row>
    <row r="420" spans="1:19">
      <c r="A420" t="s">
        <v>162</v>
      </c>
      <c r="B420" t="s">
        <v>163</v>
      </c>
      <c r="C420" s="49">
        <v>45292</v>
      </c>
      <c r="D420" s="1">
        <v>2024</v>
      </c>
      <c r="E420" s="1" t="str">
        <f t="shared" si="37"/>
        <v>enero</v>
      </c>
      <c r="F420" t="s">
        <v>183</v>
      </c>
      <c r="G420" t="s">
        <v>121</v>
      </c>
      <c r="H420" t="s">
        <v>98</v>
      </c>
      <c r="I420" s="2">
        <v>4</v>
      </c>
      <c r="J420" s="2">
        <v>2180</v>
      </c>
      <c r="K420" s="2">
        <v>6.05</v>
      </c>
      <c r="L420" t="s">
        <v>150</v>
      </c>
      <c r="M420" t="s">
        <v>601</v>
      </c>
      <c r="N420" t="s">
        <v>606</v>
      </c>
      <c r="O420" s="14">
        <f t="shared" si="38"/>
        <v>4</v>
      </c>
      <c r="P420" s="15" t="str">
        <f t="shared" si="39"/>
        <v>6,</v>
      </c>
      <c r="Q420" s="15" t="str">
        <f t="shared" si="40"/>
        <v>05</v>
      </c>
      <c r="R420" s="16">
        <f t="shared" si="41"/>
        <v>365</v>
      </c>
      <c r="S420" s="16">
        <f t="shared" si="42"/>
        <v>6.083333333333333</v>
      </c>
    </row>
    <row r="421" spans="1:19">
      <c r="A421" t="s">
        <v>162</v>
      </c>
      <c r="B421" t="s">
        <v>163</v>
      </c>
      <c r="C421" s="49">
        <v>45292</v>
      </c>
      <c r="D421" s="1">
        <v>2024</v>
      </c>
      <c r="E421" s="1" t="str">
        <f t="shared" si="37"/>
        <v>enero</v>
      </c>
      <c r="F421" t="s">
        <v>183</v>
      </c>
      <c r="G421" t="s">
        <v>121</v>
      </c>
      <c r="H421" t="s">
        <v>98</v>
      </c>
      <c r="I421" s="2">
        <v>2</v>
      </c>
      <c r="J421" s="2">
        <v>598</v>
      </c>
      <c r="K421" s="2">
        <v>2.15</v>
      </c>
      <c r="L421" t="s">
        <v>173</v>
      </c>
      <c r="M421" t="s">
        <v>592</v>
      </c>
      <c r="N421" t="s">
        <v>492</v>
      </c>
      <c r="O421" s="14">
        <f t="shared" si="38"/>
        <v>4</v>
      </c>
      <c r="P421" s="15" t="str">
        <f t="shared" si="39"/>
        <v>2,</v>
      </c>
      <c r="Q421" s="15" t="str">
        <f t="shared" si="40"/>
        <v>15</v>
      </c>
      <c r="R421" s="16">
        <f t="shared" si="41"/>
        <v>135</v>
      </c>
      <c r="S421" s="16">
        <f t="shared" si="42"/>
        <v>2.25</v>
      </c>
    </row>
    <row r="422" spans="1:19">
      <c r="A422" t="s">
        <v>162</v>
      </c>
      <c r="B422" t="s">
        <v>163</v>
      </c>
      <c r="C422" s="49">
        <v>45292</v>
      </c>
      <c r="D422" s="1">
        <v>2024</v>
      </c>
      <c r="E422" s="1" t="str">
        <f t="shared" si="37"/>
        <v>enero</v>
      </c>
      <c r="F422" t="s">
        <v>183</v>
      </c>
      <c r="G422" t="s">
        <v>121</v>
      </c>
      <c r="H422" t="s">
        <v>98</v>
      </c>
      <c r="I422" s="2">
        <v>1</v>
      </c>
      <c r="J422" s="2">
        <v>2967</v>
      </c>
      <c r="K422" s="2">
        <v>0.35</v>
      </c>
      <c r="L422" t="s">
        <v>174</v>
      </c>
      <c r="M422" t="s">
        <v>175</v>
      </c>
      <c r="N422" t="s">
        <v>492</v>
      </c>
      <c r="O422" s="14">
        <f t="shared" si="38"/>
        <v>4</v>
      </c>
      <c r="P422" s="15" t="str">
        <f t="shared" si="39"/>
        <v>0,</v>
      </c>
      <c r="Q422" s="15" t="str">
        <f t="shared" si="40"/>
        <v>35</v>
      </c>
      <c r="R422" s="16">
        <f t="shared" si="41"/>
        <v>35</v>
      </c>
      <c r="S422" s="16">
        <f t="shared" si="42"/>
        <v>0.58333333333333337</v>
      </c>
    </row>
    <row r="423" spans="1:19">
      <c r="A423" t="s">
        <v>162</v>
      </c>
      <c r="B423" t="s">
        <v>163</v>
      </c>
      <c r="C423" s="49">
        <v>45292</v>
      </c>
      <c r="D423" s="1">
        <v>2024</v>
      </c>
      <c r="E423" s="1" t="str">
        <f t="shared" si="37"/>
        <v>enero</v>
      </c>
      <c r="F423" t="s">
        <v>183</v>
      </c>
      <c r="G423" t="s">
        <v>121</v>
      </c>
      <c r="H423" t="s">
        <v>98</v>
      </c>
      <c r="I423" s="2">
        <v>1</v>
      </c>
      <c r="J423" s="2">
        <v>437</v>
      </c>
      <c r="K423" s="2">
        <v>1.5</v>
      </c>
      <c r="L423" t="s">
        <v>110</v>
      </c>
      <c r="M423" t="s">
        <v>580</v>
      </c>
      <c r="N423" t="s">
        <v>498</v>
      </c>
      <c r="O423" s="14">
        <f t="shared" si="38"/>
        <v>3</v>
      </c>
      <c r="P423" s="15" t="str">
        <f t="shared" si="39"/>
        <v>1,</v>
      </c>
      <c r="Q423" s="15" t="str">
        <f t="shared" si="40"/>
        <v>5</v>
      </c>
      <c r="R423" s="16">
        <f t="shared" si="41"/>
        <v>65</v>
      </c>
      <c r="S423" s="16">
        <f t="shared" si="42"/>
        <v>1.0833333333333333</v>
      </c>
    </row>
    <row r="424" spans="1:19">
      <c r="A424" t="s">
        <v>162</v>
      </c>
      <c r="B424" t="s">
        <v>163</v>
      </c>
      <c r="C424" s="49">
        <v>45292</v>
      </c>
      <c r="D424" s="1">
        <v>2024</v>
      </c>
      <c r="E424" s="1" t="str">
        <f t="shared" si="37"/>
        <v>enero</v>
      </c>
      <c r="F424" t="s">
        <v>183</v>
      </c>
      <c r="G424" t="s">
        <v>121</v>
      </c>
      <c r="H424" t="s">
        <v>98</v>
      </c>
      <c r="I424" s="2">
        <v>1</v>
      </c>
      <c r="J424" s="2">
        <v>525</v>
      </c>
      <c r="K424" s="2">
        <v>2.35</v>
      </c>
      <c r="L424" t="s">
        <v>111</v>
      </c>
      <c r="M424" t="s">
        <v>587</v>
      </c>
      <c r="N424" t="s">
        <v>506</v>
      </c>
      <c r="O424" s="14">
        <f t="shared" si="38"/>
        <v>4</v>
      </c>
      <c r="P424" s="15" t="str">
        <f t="shared" si="39"/>
        <v>2,</v>
      </c>
      <c r="Q424" s="15" t="str">
        <f t="shared" si="40"/>
        <v>35</v>
      </c>
      <c r="R424" s="16">
        <f t="shared" si="41"/>
        <v>155</v>
      </c>
      <c r="S424" s="16">
        <f t="shared" si="42"/>
        <v>2.5833333333333335</v>
      </c>
    </row>
    <row r="425" spans="1:19">
      <c r="A425" t="s">
        <v>162</v>
      </c>
      <c r="B425" t="s">
        <v>163</v>
      </c>
      <c r="C425" s="49">
        <v>45292</v>
      </c>
      <c r="D425" s="1">
        <v>2024</v>
      </c>
      <c r="E425" s="1" t="str">
        <f t="shared" si="37"/>
        <v>enero</v>
      </c>
      <c r="F425" t="s">
        <v>183</v>
      </c>
      <c r="G425" t="s">
        <v>121</v>
      </c>
      <c r="H425" t="s">
        <v>98</v>
      </c>
      <c r="I425" s="2">
        <v>1</v>
      </c>
      <c r="J425" s="2">
        <v>426</v>
      </c>
      <c r="K425" s="2">
        <v>1.25</v>
      </c>
      <c r="L425" t="s">
        <v>135</v>
      </c>
      <c r="M425" t="s">
        <v>136</v>
      </c>
      <c r="N425" t="s">
        <v>506</v>
      </c>
      <c r="O425" s="14">
        <f t="shared" si="38"/>
        <v>4</v>
      </c>
      <c r="P425" s="15" t="str">
        <f t="shared" si="39"/>
        <v>1,</v>
      </c>
      <c r="Q425" s="15" t="str">
        <f t="shared" si="40"/>
        <v>25</v>
      </c>
      <c r="R425" s="16">
        <f t="shared" si="41"/>
        <v>85</v>
      </c>
      <c r="S425" s="16">
        <f t="shared" si="42"/>
        <v>1.4166666666666667</v>
      </c>
    </row>
    <row r="426" spans="1:19">
      <c r="A426" t="s">
        <v>162</v>
      </c>
      <c r="B426" t="s">
        <v>163</v>
      </c>
      <c r="C426" s="49">
        <v>45292</v>
      </c>
      <c r="D426" s="1">
        <v>2024</v>
      </c>
      <c r="E426" s="1" t="str">
        <f t="shared" si="37"/>
        <v>enero</v>
      </c>
      <c r="F426" t="s">
        <v>184</v>
      </c>
      <c r="G426" t="s">
        <v>121</v>
      </c>
      <c r="H426" t="s">
        <v>98</v>
      </c>
      <c r="I426" s="2">
        <v>1</v>
      </c>
      <c r="J426" s="2">
        <v>74</v>
      </c>
      <c r="K426" s="2">
        <v>1.1499999999999999</v>
      </c>
      <c r="L426" t="s">
        <v>88</v>
      </c>
      <c r="M426" t="s">
        <v>89</v>
      </c>
      <c r="N426" t="s">
        <v>505</v>
      </c>
      <c r="O426" s="14">
        <f t="shared" si="38"/>
        <v>4</v>
      </c>
      <c r="P426" s="15" t="str">
        <f t="shared" si="39"/>
        <v>1,</v>
      </c>
      <c r="Q426" s="15" t="str">
        <f t="shared" si="40"/>
        <v>15</v>
      </c>
      <c r="R426" s="16">
        <f t="shared" si="41"/>
        <v>75</v>
      </c>
      <c r="S426" s="16">
        <f t="shared" si="42"/>
        <v>1.25</v>
      </c>
    </row>
    <row r="427" spans="1:19">
      <c r="A427" t="s">
        <v>162</v>
      </c>
      <c r="B427" t="s">
        <v>163</v>
      </c>
      <c r="C427" s="49">
        <v>45292</v>
      </c>
      <c r="D427" s="1">
        <v>2024</v>
      </c>
      <c r="E427" s="1" t="str">
        <f t="shared" si="37"/>
        <v>enero</v>
      </c>
      <c r="F427" t="s">
        <v>184</v>
      </c>
      <c r="G427" t="s">
        <v>121</v>
      </c>
      <c r="H427" t="s">
        <v>98</v>
      </c>
      <c r="I427" s="2">
        <v>1</v>
      </c>
      <c r="J427" s="2">
        <v>803</v>
      </c>
      <c r="K427" s="2">
        <v>2.2000000000000002</v>
      </c>
      <c r="L427" t="s">
        <v>102</v>
      </c>
      <c r="M427" t="s">
        <v>103</v>
      </c>
      <c r="N427" t="s">
        <v>496</v>
      </c>
      <c r="O427" s="14">
        <f t="shared" si="38"/>
        <v>3</v>
      </c>
      <c r="P427" s="15" t="str">
        <f t="shared" si="39"/>
        <v>2,</v>
      </c>
      <c r="Q427" s="15" t="str">
        <f t="shared" si="40"/>
        <v>2</v>
      </c>
      <c r="R427" s="16">
        <f t="shared" si="41"/>
        <v>122</v>
      </c>
      <c r="S427" s="16">
        <f t="shared" si="42"/>
        <v>2.0333333333333332</v>
      </c>
    </row>
    <row r="428" spans="1:19">
      <c r="A428" t="s">
        <v>162</v>
      </c>
      <c r="B428" t="s">
        <v>163</v>
      </c>
      <c r="C428" s="49">
        <v>45292</v>
      </c>
      <c r="D428" s="1">
        <v>2024</v>
      </c>
      <c r="E428" s="1" t="str">
        <f t="shared" si="37"/>
        <v>enero</v>
      </c>
      <c r="F428" t="s">
        <v>184</v>
      </c>
      <c r="G428" t="s">
        <v>121</v>
      </c>
      <c r="H428" t="s">
        <v>98</v>
      </c>
      <c r="I428" s="2">
        <v>1</v>
      </c>
      <c r="J428" s="2">
        <v>378</v>
      </c>
      <c r="K428" s="2">
        <v>1.1000000000000001</v>
      </c>
      <c r="L428" t="s">
        <v>99</v>
      </c>
      <c r="M428" t="s">
        <v>553</v>
      </c>
      <c r="N428" t="s">
        <v>497</v>
      </c>
      <c r="O428" s="14">
        <f t="shared" si="38"/>
        <v>3</v>
      </c>
      <c r="P428" s="15" t="str">
        <f t="shared" si="39"/>
        <v>1,</v>
      </c>
      <c r="Q428" s="15" t="str">
        <f t="shared" si="40"/>
        <v>1</v>
      </c>
      <c r="R428" s="16">
        <f t="shared" si="41"/>
        <v>61</v>
      </c>
      <c r="S428" s="16">
        <f t="shared" si="42"/>
        <v>1.0166666666666666</v>
      </c>
    </row>
    <row r="429" spans="1:19">
      <c r="A429" t="s">
        <v>162</v>
      </c>
      <c r="B429" t="s">
        <v>163</v>
      </c>
      <c r="C429" s="49">
        <v>45292</v>
      </c>
      <c r="D429" s="1">
        <v>2024</v>
      </c>
      <c r="E429" s="1" t="str">
        <f t="shared" si="37"/>
        <v>enero</v>
      </c>
      <c r="F429" t="s">
        <v>184</v>
      </c>
      <c r="G429" t="s">
        <v>121</v>
      </c>
      <c r="H429" t="s">
        <v>98</v>
      </c>
      <c r="I429" s="2">
        <v>1</v>
      </c>
      <c r="J429" s="2">
        <v>434</v>
      </c>
      <c r="K429" s="2">
        <v>2</v>
      </c>
      <c r="L429" t="s">
        <v>118</v>
      </c>
      <c r="M429" t="s">
        <v>119</v>
      </c>
      <c r="N429" t="s">
        <v>485</v>
      </c>
      <c r="O429" s="14">
        <f t="shared" si="38"/>
        <v>1</v>
      </c>
      <c r="P429" s="15" t="str">
        <f t="shared" si="39"/>
        <v>2</v>
      </c>
      <c r="Q429" s="15">
        <f t="shared" si="40"/>
        <v>0</v>
      </c>
      <c r="R429" s="16">
        <f t="shared" si="41"/>
        <v>120</v>
      </c>
      <c r="S429" s="16">
        <f t="shared" si="42"/>
        <v>2</v>
      </c>
    </row>
    <row r="430" spans="1:19">
      <c r="A430" t="s">
        <v>162</v>
      </c>
      <c r="B430" t="s">
        <v>163</v>
      </c>
      <c r="C430" s="49">
        <v>45292</v>
      </c>
      <c r="D430" s="1">
        <v>2024</v>
      </c>
      <c r="E430" s="1" t="str">
        <f t="shared" si="37"/>
        <v>enero</v>
      </c>
      <c r="F430" t="s">
        <v>184</v>
      </c>
      <c r="G430" t="s">
        <v>121</v>
      </c>
      <c r="H430" t="s">
        <v>98</v>
      </c>
      <c r="I430" s="2">
        <v>1</v>
      </c>
      <c r="J430" s="2">
        <v>561</v>
      </c>
      <c r="K430" s="2">
        <v>1.55</v>
      </c>
      <c r="L430" t="s">
        <v>179</v>
      </c>
      <c r="M430" t="s">
        <v>180</v>
      </c>
      <c r="N430" t="s">
        <v>485</v>
      </c>
      <c r="O430" s="14">
        <f t="shared" si="38"/>
        <v>4</v>
      </c>
      <c r="P430" s="15" t="str">
        <f t="shared" si="39"/>
        <v>1,</v>
      </c>
      <c r="Q430" s="15" t="str">
        <f t="shared" si="40"/>
        <v>55</v>
      </c>
      <c r="R430" s="16">
        <f t="shared" si="41"/>
        <v>115</v>
      </c>
      <c r="S430" s="16">
        <f t="shared" si="42"/>
        <v>1.9166666666666667</v>
      </c>
    </row>
    <row r="431" spans="1:19">
      <c r="A431" t="s">
        <v>162</v>
      </c>
      <c r="B431" t="s">
        <v>163</v>
      </c>
      <c r="C431" s="49">
        <v>45292</v>
      </c>
      <c r="D431" s="1">
        <v>2024</v>
      </c>
      <c r="E431" s="1" t="str">
        <f t="shared" si="37"/>
        <v>enero</v>
      </c>
      <c r="F431" t="s">
        <v>184</v>
      </c>
      <c r="G431" t="s">
        <v>121</v>
      </c>
      <c r="H431" t="s">
        <v>98</v>
      </c>
      <c r="I431" s="2">
        <v>1</v>
      </c>
      <c r="J431" s="2">
        <v>723</v>
      </c>
      <c r="K431" s="2">
        <v>2.4</v>
      </c>
      <c r="L431" t="s">
        <v>169</v>
      </c>
      <c r="M431" t="s">
        <v>170</v>
      </c>
      <c r="N431" t="s">
        <v>485</v>
      </c>
      <c r="O431" s="14">
        <f t="shared" si="38"/>
        <v>3</v>
      </c>
      <c r="P431" s="15" t="str">
        <f t="shared" si="39"/>
        <v>2,</v>
      </c>
      <c r="Q431" s="15" t="str">
        <f t="shared" si="40"/>
        <v>4</v>
      </c>
      <c r="R431" s="16">
        <f t="shared" si="41"/>
        <v>124</v>
      </c>
      <c r="S431" s="16">
        <f t="shared" si="42"/>
        <v>2.0666666666666669</v>
      </c>
    </row>
    <row r="432" spans="1:19">
      <c r="A432" t="s">
        <v>162</v>
      </c>
      <c r="B432" t="s">
        <v>163</v>
      </c>
      <c r="C432" s="49">
        <v>45292</v>
      </c>
      <c r="D432" s="1">
        <v>2024</v>
      </c>
      <c r="E432" s="1" t="str">
        <f t="shared" si="37"/>
        <v>enero</v>
      </c>
      <c r="F432" t="s">
        <v>184</v>
      </c>
      <c r="G432" t="s">
        <v>121</v>
      </c>
      <c r="H432" t="s">
        <v>98</v>
      </c>
      <c r="I432" s="2">
        <v>1</v>
      </c>
      <c r="J432" s="2">
        <v>480</v>
      </c>
      <c r="K432" s="2">
        <v>1.2</v>
      </c>
      <c r="L432" t="s">
        <v>150</v>
      </c>
      <c r="M432" t="s">
        <v>601</v>
      </c>
      <c r="N432" t="s">
        <v>606</v>
      </c>
      <c r="O432" s="14">
        <f t="shared" si="38"/>
        <v>3</v>
      </c>
      <c r="P432" s="15" t="str">
        <f t="shared" si="39"/>
        <v>1,</v>
      </c>
      <c r="Q432" s="15" t="str">
        <f t="shared" si="40"/>
        <v>2</v>
      </c>
      <c r="R432" s="16">
        <f t="shared" si="41"/>
        <v>62</v>
      </c>
      <c r="S432" s="16">
        <f t="shared" si="42"/>
        <v>1.0333333333333334</v>
      </c>
    </row>
    <row r="433" spans="1:19">
      <c r="A433" t="s">
        <v>162</v>
      </c>
      <c r="B433" t="s">
        <v>163</v>
      </c>
      <c r="C433" s="49">
        <v>45292</v>
      </c>
      <c r="D433" s="1">
        <v>2024</v>
      </c>
      <c r="E433" s="1" t="str">
        <f t="shared" si="37"/>
        <v>enero</v>
      </c>
      <c r="F433" t="s">
        <v>184</v>
      </c>
      <c r="G433" t="s">
        <v>121</v>
      </c>
      <c r="H433" t="s">
        <v>98</v>
      </c>
      <c r="I433" s="2">
        <v>2</v>
      </c>
      <c r="J433" s="2">
        <v>1008</v>
      </c>
      <c r="K433" s="2">
        <v>2.5</v>
      </c>
      <c r="L433" t="s">
        <v>110</v>
      </c>
      <c r="M433" t="s">
        <v>580</v>
      </c>
      <c r="N433" t="s">
        <v>498</v>
      </c>
      <c r="O433" s="14">
        <f t="shared" si="38"/>
        <v>3</v>
      </c>
      <c r="P433" s="15" t="str">
        <f t="shared" si="39"/>
        <v>2,</v>
      </c>
      <c r="Q433" s="15" t="str">
        <f t="shared" si="40"/>
        <v>5</v>
      </c>
      <c r="R433" s="16">
        <f t="shared" si="41"/>
        <v>125</v>
      </c>
      <c r="S433" s="16">
        <f t="shared" si="42"/>
        <v>2.0833333333333335</v>
      </c>
    </row>
    <row r="434" spans="1:19">
      <c r="A434" t="s">
        <v>162</v>
      </c>
      <c r="B434" t="s">
        <v>163</v>
      </c>
      <c r="C434" s="49">
        <v>45292</v>
      </c>
      <c r="D434" s="1">
        <v>2024</v>
      </c>
      <c r="E434" s="1" t="str">
        <f t="shared" si="37"/>
        <v>enero</v>
      </c>
      <c r="F434" t="s">
        <v>184</v>
      </c>
      <c r="G434" t="s">
        <v>121</v>
      </c>
      <c r="H434" t="s">
        <v>98</v>
      </c>
      <c r="I434" s="2">
        <v>2</v>
      </c>
      <c r="J434" s="2">
        <v>852</v>
      </c>
      <c r="K434" s="2">
        <v>2.4</v>
      </c>
      <c r="L434" t="s">
        <v>135</v>
      </c>
      <c r="M434" t="s">
        <v>136</v>
      </c>
      <c r="N434" t="s">
        <v>506</v>
      </c>
      <c r="O434" s="14">
        <f t="shared" si="38"/>
        <v>3</v>
      </c>
      <c r="P434" s="15" t="str">
        <f t="shared" si="39"/>
        <v>2,</v>
      </c>
      <c r="Q434" s="15" t="str">
        <f t="shared" si="40"/>
        <v>4</v>
      </c>
      <c r="R434" s="16">
        <f t="shared" si="41"/>
        <v>124</v>
      </c>
      <c r="S434" s="16">
        <f t="shared" si="42"/>
        <v>2.0666666666666669</v>
      </c>
    </row>
    <row r="435" spans="1:19">
      <c r="A435" t="s">
        <v>162</v>
      </c>
      <c r="B435" t="s">
        <v>163</v>
      </c>
      <c r="C435" s="49">
        <v>45292</v>
      </c>
      <c r="D435" s="1">
        <v>2024</v>
      </c>
      <c r="E435" s="1" t="str">
        <f t="shared" si="37"/>
        <v>enero</v>
      </c>
      <c r="F435" t="s">
        <v>185</v>
      </c>
      <c r="G435" t="s">
        <v>186</v>
      </c>
      <c r="H435" t="s">
        <v>98</v>
      </c>
      <c r="I435" s="2">
        <v>1</v>
      </c>
      <c r="J435" s="2">
        <v>629</v>
      </c>
      <c r="K435" s="2">
        <v>1</v>
      </c>
      <c r="L435" t="s">
        <v>33</v>
      </c>
      <c r="M435" t="s">
        <v>34</v>
      </c>
      <c r="N435" t="s">
        <v>503</v>
      </c>
      <c r="O435" s="14">
        <f t="shared" si="38"/>
        <v>1</v>
      </c>
      <c r="P435" s="15" t="str">
        <f t="shared" si="39"/>
        <v>1</v>
      </c>
      <c r="Q435" s="15">
        <f t="shared" si="40"/>
        <v>0</v>
      </c>
      <c r="R435" s="16">
        <f t="shared" si="41"/>
        <v>60</v>
      </c>
      <c r="S435" s="16">
        <f t="shared" si="42"/>
        <v>1</v>
      </c>
    </row>
    <row r="436" spans="1:19">
      <c r="A436" t="s">
        <v>162</v>
      </c>
      <c r="B436" t="s">
        <v>163</v>
      </c>
      <c r="C436" s="49">
        <v>45292</v>
      </c>
      <c r="D436" s="1">
        <v>2024</v>
      </c>
      <c r="E436" s="1" t="str">
        <f t="shared" si="37"/>
        <v>enero</v>
      </c>
      <c r="F436" t="s">
        <v>185</v>
      </c>
      <c r="G436" t="s">
        <v>186</v>
      </c>
      <c r="H436" t="s">
        <v>98</v>
      </c>
      <c r="I436" s="2">
        <v>1</v>
      </c>
      <c r="J436" s="2">
        <v>437</v>
      </c>
      <c r="K436" s="2">
        <v>0.3</v>
      </c>
      <c r="L436" t="s">
        <v>20</v>
      </c>
      <c r="M436" t="s">
        <v>570</v>
      </c>
      <c r="N436" t="s">
        <v>484</v>
      </c>
      <c r="O436" s="14">
        <f t="shared" si="38"/>
        <v>3</v>
      </c>
      <c r="P436" s="15" t="str">
        <f t="shared" si="39"/>
        <v>0,</v>
      </c>
      <c r="Q436" s="15" t="str">
        <f t="shared" si="40"/>
        <v>3</v>
      </c>
      <c r="R436" s="16">
        <f t="shared" si="41"/>
        <v>3</v>
      </c>
      <c r="S436" s="16">
        <f t="shared" si="42"/>
        <v>0.05</v>
      </c>
    </row>
    <row r="437" spans="1:19">
      <c r="A437" t="s">
        <v>162</v>
      </c>
      <c r="B437" t="s">
        <v>163</v>
      </c>
      <c r="C437" s="49">
        <v>45292</v>
      </c>
      <c r="D437" s="1">
        <v>2024</v>
      </c>
      <c r="E437" s="1" t="str">
        <f t="shared" si="37"/>
        <v>enero</v>
      </c>
      <c r="F437" t="s">
        <v>185</v>
      </c>
      <c r="G437" t="s">
        <v>186</v>
      </c>
      <c r="H437" t="s">
        <v>98</v>
      </c>
      <c r="I437" s="2">
        <v>1</v>
      </c>
      <c r="J437" s="2">
        <v>232</v>
      </c>
      <c r="K437" s="2">
        <v>1.25</v>
      </c>
      <c r="L437" t="s">
        <v>146</v>
      </c>
      <c r="M437" t="s">
        <v>147</v>
      </c>
      <c r="N437" t="s">
        <v>509</v>
      </c>
      <c r="O437" s="14">
        <f t="shared" si="38"/>
        <v>4</v>
      </c>
      <c r="P437" s="15" t="str">
        <f t="shared" si="39"/>
        <v>1,</v>
      </c>
      <c r="Q437" s="15" t="str">
        <f t="shared" si="40"/>
        <v>25</v>
      </c>
      <c r="R437" s="16">
        <f t="shared" si="41"/>
        <v>85</v>
      </c>
      <c r="S437" s="16">
        <f t="shared" si="42"/>
        <v>1.4166666666666667</v>
      </c>
    </row>
    <row r="438" spans="1:19">
      <c r="A438" t="s">
        <v>162</v>
      </c>
      <c r="B438" t="s">
        <v>163</v>
      </c>
      <c r="C438" s="49">
        <v>45292</v>
      </c>
      <c r="D438" s="1">
        <v>2024</v>
      </c>
      <c r="E438" s="1" t="str">
        <f t="shared" si="37"/>
        <v>enero</v>
      </c>
      <c r="F438" t="s">
        <v>185</v>
      </c>
      <c r="G438" t="s">
        <v>186</v>
      </c>
      <c r="H438" t="s">
        <v>98</v>
      </c>
      <c r="I438" s="2">
        <v>1</v>
      </c>
      <c r="J438" s="2">
        <v>193</v>
      </c>
      <c r="K438" s="2">
        <v>2</v>
      </c>
      <c r="L438" t="s">
        <v>25</v>
      </c>
      <c r="M438" t="s">
        <v>26</v>
      </c>
      <c r="N438" t="s">
        <v>501</v>
      </c>
      <c r="O438" s="14">
        <f t="shared" si="38"/>
        <v>1</v>
      </c>
      <c r="P438" s="15" t="str">
        <f t="shared" si="39"/>
        <v>2</v>
      </c>
      <c r="Q438" s="15">
        <f t="shared" si="40"/>
        <v>0</v>
      </c>
      <c r="R438" s="16">
        <f t="shared" si="41"/>
        <v>120</v>
      </c>
      <c r="S438" s="16">
        <f t="shared" si="42"/>
        <v>2</v>
      </c>
    </row>
    <row r="439" spans="1:19">
      <c r="A439" t="s">
        <v>162</v>
      </c>
      <c r="B439" t="s">
        <v>163</v>
      </c>
      <c r="C439" s="49">
        <v>45292</v>
      </c>
      <c r="D439" s="1">
        <v>2024</v>
      </c>
      <c r="E439" s="1" t="str">
        <f t="shared" si="37"/>
        <v>enero</v>
      </c>
      <c r="F439" t="s">
        <v>185</v>
      </c>
      <c r="G439" t="s">
        <v>186</v>
      </c>
      <c r="H439" t="s">
        <v>98</v>
      </c>
      <c r="I439" s="2">
        <v>2</v>
      </c>
      <c r="J439" s="2">
        <v>2030</v>
      </c>
      <c r="K439" s="2">
        <v>6.15</v>
      </c>
      <c r="L439" t="s">
        <v>118</v>
      </c>
      <c r="M439" t="s">
        <v>119</v>
      </c>
      <c r="N439" t="s">
        <v>485</v>
      </c>
      <c r="O439" s="14">
        <f t="shared" si="38"/>
        <v>4</v>
      </c>
      <c r="P439" s="15" t="str">
        <f t="shared" si="39"/>
        <v>6,</v>
      </c>
      <c r="Q439" s="15" t="str">
        <f t="shared" si="40"/>
        <v>15</v>
      </c>
      <c r="R439" s="16">
        <f t="shared" si="41"/>
        <v>375</v>
      </c>
      <c r="S439" s="16">
        <f t="shared" si="42"/>
        <v>6.25</v>
      </c>
    </row>
    <row r="440" spans="1:19">
      <c r="A440" t="s">
        <v>162</v>
      </c>
      <c r="B440" t="s">
        <v>163</v>
      </c>
      <c r="C440" s="49">
        <v>45292</v>
      </c>
      <c r="D440" s="1">
        <v>2024</v>
      </c>
      <c r="E440" s="1" t="str">
        <f t="shared" si="37"/>
        <v>enero</v>
      </c>
      <c r="F440" t="s">
        <v>185</v>
      </c>
      <c r="G440" t="s">
        <v>186</v>
      </c>
      <c r="H440" t="s">
        <v>98</v>
      </c>
      <c r="I440" s="2">
        <v>2</v>
      </c>
      <c r="J440" s="2">
        <v>548</v>
      </c>
      <c r="K440" s="2">
        <v>2.2999999999999998</v>
      </c>
      <c r="L440" t="s">
        <v>187</v>
      </c>
      <c r="M440" t="s">
        <v>579</v>
      </c>
      <c r="N440" t="s">
        <v>485</v>
      </c>
      <c r="O440" s="14">
        <f t="shared" si="38"/>
        <v>3</v>
      </c>
      <c r="P440" s="15" t="str">
        <f t="shared" si="39"/>
        <v>2,</v>
      </c>
      <c r="Q440" s="15" t="str">
        <f t="shared" si="40"/>
        <v>3</v>
      </c>
      <c r="R440" s="16">
        <f t="shared" si="41"/>
        <v>123</v>
      </c>
      <c r="S440" s="16">
        <f t="shared" si="42"/>
        <v>2.0499999999999998</v>
      </c>
    </row>
    <row r="441" spans="1:19">
      <c r="A441" t="s">
        <v>162</v>
      </c>
      <c r="B441" t="s">
        <v>163</v>
      </c>
      <c r="C441" s="49">
        <v>45292</v>
      </c>
      <c r="D441" s="1">
        <v>2024</v>
      </c>
      <c r="E441" s="1" t="str">
        <f t="shared" si="37"/>
        <v>enero</v>
      </c>
      <c r="F441" t="s">
        <v>185</v>
      </c>
      <c r="G441" t="s">
        <v>186</v>
      </c>
      <c r="H441" t="s">
        <v>98</v>
      </c>
      <c r="I441" s="2">
        <v>2</v>
      </c>
      <c r="J441" s="2">
        <v>1015</v>
      </c>
      <c r="K441" s="2">
        <v>3.35</v>
      </c>
      <c r="L441" t="s">
        <v>169</v>
      </c>
      <c r="M441" t="s">
        <v>170</v>
      </c>
      <c r="N441" t="s">
        <v>485</v>
      </c>
      <c r="O441" s="14">
        <f t="shared" si="38"/>
        <v>4</v>
      </c>
      <c r="P441" s="15" t="str">
        <f t="shared" si="39"/>
        <v>3,</v>
      </c>
      <c r="Q441" s="15" t="str">
        <f t="shared" si="40"/>
        <v>35</v>
      </c>
      <c r="R441" s="16">
        <f t="shared" si="41"/>
        <v>215</v>
      </c>
      <c r="S441" s="16">
        <f t="shared" si="42"/>
        <v>3.5833333333333335</v>
      </c>
    </row>
    <row r="442" spans="1:19">
      <c r="A442" t="s">
        <v>162</v>
      </c>
      <c r="B442" t="s">
        <v>163</v>
      </c>
      <c r="C442" s="49">
        <v>45292</v>
      </c>
      <c r="D442" s="1">
        <v>2024</v>
      </c>
      <c r="E442" s="1" t="str">
        <f t="shared" si="37"/>
        <v>enero</v>
      </c>
      <c r="F442" t="s">
        <v>185</v>
      </c>
      <c r="G442" t="s">
        <v>186</v>
      </c>
      <c r="H442" t="s">
        <v>98</v>
      </c>
      <c r="I442" s="2">
        <v>3</v>
      </c>
      <c r="J442" s="2">
        <v>2070</v>
      </c>
      <c r="K442" s="2">
        <v>7.1</v>
      </c>
      <c r="L442" t="s">
        <v>131</v>
      </c>
      <c r="M442" t="s">
        <v>572</v>
      </c>
      <c r="N442" t="s">
        <v>606</v>
      </c>
      <c r="O442" s="14">
        <f t="shared" si="38"/>
        <v>3</v>
      </c>
      <c r="P442" s="15" t="str">
        <f t="shared" si="39"/>
        <v>7,</v>
      </c>
      <c r="Q442" s="15" t="str">
        <f t="shared" si="40"/>
        <v>1</v>
      </c>
      <c r="R442" s="16">
        <f t="shared" si="41"/>
        <v>421</v>
      </c>
      <c r="S442" s="16">
        <f t="shared" si="42"/>
        <v>7.0166666666666666</v>
      </c>
    </row>
    <row r="443" spans="1:19">
      <c r="A443" t="s">
        <v>162</v>
      </c>
      <c r="B443" t="s">
        <v>163</v>
      </c>
      <c r="C443" s="49">
        <v>45292</v>
      </c>
      <c r="D443" s="1">
        <v>2024</v>
      </c>
      <c r="E443" s="1" t="str">
        <f t="shared" si="37"/>
        <v>enero</v>
      </c>
      <c r="F443" t="s">
        <v>185</v>
      </c>
      <c r="G443" t="s">
        <v>186</v>
      </c>
      <c r="H443" t="s">
        <v>98</v>
      </c>
      <c r="I443" s="2">
        <v>2</v>
      </c>
      <c r="J443" s="2">
        <v>1025</v>
      </c>
      <c r="K443" s="2">
        <v>3.25</v>
      </c>
      <c r="L443" t="s">
        <v>150</v>
      </c>
      <c r="M443" t="s">
        <v>601</v>
      </c>
      <c r="N443" t="s">
        <v>606</v>
      </c>
      <c r="O443" s="14">
        <f t="shared" si="38"/>
        <v>4</v>
      </c>
      <c r="P443" s="15" t="str">
        <f t="shared" si="39"/>
        <v>3,</v>
      </c>
      <c r="Q443" s="15" t="str">
        <f t="shared" si="40"/>
        <v>25</v>
      </c>
      <c r="R443" s="16">
        <f t="shared" si="41"/>
        <v>205</v>
      </c>
      <c r="S443" s="16">
        <f t="shared" si="42"/>
        <v>3.4166666666666665</v>
      </c>
    </row>
    <row r="444" spans="1:19">
      <c r="A444" t="s">
        <v>162</v>
      </c>
      <c r="B444" t="s">
        <v>163</v>
      </c>
      <c r="C444" s="49">
        <v>45292</v>
      </c>
      <c r="D444" s="1">
        <v>2024</v>
      </c>
      <c r="E444" s="1" t="str">
        <f t="shared" si="37"/>
        <v>enero</v>
      </c>
      <c r="F444" t="s">
        <v>185</v>
      </c>
      <c r="G444" t="s">
        <v>186</v>
      </c>
      <c r="H444" t="s">
        <v>98</v>
      </c>
      <c r="I444" s="2">
        <v>1</v>
      </c>
      <c r="J444" s="2">
        <v>725</v>
      </c>
      <c r="K444" s="2">
        <v>0.5</v>
      </c>
      <c r="L444" t="s">
        <v>171</v>
      </c>
      <c r="M444" t="s">
        <v>172</v>
      </c>
      <c r="N444" t="s">
        <v>606</v>
      </c>
      <c r="O444" s="14">
        <f t="shared" si="38"/>
        <v>3</v>
      </c>
      <c r="P444" s="15" t="str">
        <f t="shared" si="39"/>
        <v>0,</v>
      </c>
      <c r="Q444" s="15" t="str">
        <f t="shared" si="40"/>
        <v>5</v>
      </c>
      <c r="R444" s="16">
        <f t="shared" si="41"/>
        <v>5</v>
      </c>
      <c r="S444" s="16">
        <f t="shared" si="42"/>
        <v>8.3333333333333329E-2</v>
      </c>
    </row>
    <row r="445" spans="1:19">
      <c r="A445" t="s">
        <v>162</v>
      </c>
      <c r="B445" t="s">
        <v>163</v>
      </c>
      <c r="C445" s="49">
        <v>45292</v>
      </c>
      <c r="D445" s="1">
        <v>2024</v>
      </c>
      <c r="E445" s="1" t="str">
        <f t="shared" si="37"/>
        <v>enero</v>
      </c>
      <c r="F445" t="s">
        <v>185</v>
      </c>
      <c r="G445" t="s">
        <v>186</v>
      </c>
      <c r="H445" t="s">
        <v>98</v>
      </c>
      <c r="I445" s="2">
        <v>8</v>
      </c>
      <c r="J445" s="2">
        <v>3761</v>
      </c>
      <c r="K445" s="2">
        <v>13.54</v>
      </c>
      <c r="L445" t="s">
        <v>110</v>
      </c>
      <c r="M445" t="s">
        <v>580</v>
      </c>
      <c r="N445" t="s">
        <v>498</v>
      </c>
      <c r="O445" s="14">
        <f t="shared" si="38"/>
        <v>5</v>
      </c>
      <c r="P445" s="15" t="str">
        <f t="shared" si="39"/>
        <v>13</v>
      </c>
      <c r="Q445" s="15" t="str">
        <f t="shared" si="40"/>
        <v>,54</v>
      </c>
      <c r="R445" s="16">
        <f t="shared" si="41"/>
        <v>780.54</v>
      </c>
      <c r="S445" s="16">
        <f t="shared" si="42"/>
        <v>13.008999999999999</v>
      </c>
    </row>
    <row r="446" spans="1:19">
      <c r="A446" t="s">
        <v>162</v>
      </c>
      <c r="B446" t="s">
        <v>163</v>
      </c>
      <c r="C446" s="49">
        <v>45292</v>
      </c>
      <c r="D446" s="1">
        <v>2024</v>
      </c>
      <c r="E446" s="1" t="str">
        <f t="shared" si="37"/>
        <v>enero</v>
      </c>
      <c r="F446" t="s">
        <v>185</v>
      </c>
      <c r="G446" t="s">
        <v>186</v>
      </c>
      <c r="H446" t="s">
        <v>98</v>
      </c>
      <c r="I446" s="2">
        <v>5</v>
      </c>
      <c r="J446" s="2">
        <v>2130</v>
      </c>
      <c r="K446" s="2">
        <v>7</v>
      </c>
      <c r="L446" t="s">
        <v>135</v>
      </c>
      <c r="M446" t="s">
        <v>136</v>
      </c>
      <c r="N446" t="s">
        <v>506</v>
      </c>
      <c r="O446" s="14">
        <f t="shared" si="38"/>
        <v>1</v>
      </c>
      <c r="P446" s="15" t="str">
        <f t="shared" si="39"/>
        <v>7</v>
      </c>
      <c r="Q446" s="15">
        <f t="shared" si="40"/>
        <v>0</v>
      </c>
      <c r="R446" s="16">
        <f t="shared" si="41"/>
        <v>420</v>
      </c>
      <c r="S446" s="16">
        <f t="shared" si="42"/>
        <v>7</v>
      </c>
    </row>
    <row r="447" spans="1:19">
      <c r="A447" t="s">
        <v>162</v>
      </c>
      <c r="B447" t="s">
        <v>163</v>
      </c>
      <c r="C447" s="49">
        <v>45292</v>
      </c>
      <c r="D447" s="1">
        <v>2024</v>
      </c>
      <c r="E447" s="1" t="str">
        <f t="shared" si="37"/>
        <v>enero</v>
      </c>
      <c r="F447" t="s">
        <v>188</v>
      </c>
      <c r="G447" t="s">
        <v>189</v>
      </c>
      <c r="H447" t="s">
        <v>98</v>
      </c>
      <c r="I447" s="2">
        <v>1</v>
      </c>
      <c r="J447" s="2">
        <v>464</v>
      </c>
      <c r="K447" s="2">
        <v>1.3</v>
      </c>
      <c r="L447" t="s">
        <v>190</v>
      </c>
      <c r="M447" t="s">
        <v>191</v>
      </c>
      <c r="N447" t="s">
        <v>483</v>
      </c>
      <c r="O447" s="14">
        <f t="shared" si="38"/>
        <v>3</v>
      </c>
      <c r="P447" s="15" t="str">
        <f t="shared" si="39"/>
        <v>1,</v>
      </c>
      <c r="Q447" s="15" t="str">
        <f t="shared" si="40"/>
        <v>3</v>
      </c>
      <c r="R447" s="16">
        <f t="shared" si="41"/>
        <v>63</v>
      </c>
      <c r="S447" s="16">
        <f t="shared" si="42"/>
        <v>1.05</v>
      </c>
    </row>
    <row r="448" spans="1:19">
      <c r="A448" t="s">
        <v>162</v>
      </c>
      <c r="B448" t="s">
        <v>163</v>
      </c>
      <c r="C448" s="49">
        <v>45292</v>
      </c>
      <c r="D448" s="1">
        <v>2024</v>
      </c>
      <c r="E448" s="1" t="str">
        <f t="shared" si="37"/>
        <v>enero</v>
      </c>
      <c r="F448" t="s">
        <v>188</v>
      </c>
      <c r="G448" t="s">
        <v>189</v>
      </c>
      <c r="H448" t="s">
        <v>98</v>
      </c>
      <c r="I448" s="2">
        <v>1</v>
      </c>
      <c r="J448" s="2">
        <v>690</v>
      </c>
      <c r="K448" s="2">
        <v>1.5</v>
      </c>
      <c r="L448" t="s">
        <v>131</v>
      </c>
      <c r="M448" t="s">
        <v>572</v>
      </c>
      <c r="N448" t="s">
        <v>606</v>
      </c>
      <c r="O448" s="14">
        <f t="shared" si="38"/>
        <v>3</v>
      </c>
      <c r="P448" s="15" t="str">
        <f t="shared" si="39"/>
        <v>1,</v>
      </c>
      <c r="Q448" s="15" t="str">
        <f t="shared" si="40"/>
        <v>5</v>
      </c>
      <c r="R448" s="16">
        <f t="shared" si="41"/>
        <v>65</v>
      </c>
      <c r="S448" s="16">
        <f t="shared" si="42"/>
        <v>1.0833333333333333</v>
      </c>
    </row>
    <row r="449" spans="1:19">
      <c r="A449" t="s">
        <v>162</v>
      </c>
      <c r="B449" t="s">
        <v>163</v>
      </c>
      <c r="C449" s="49">
        <v>45323</v>
      </c>
      <c r="D449" s="1">
        <v>2024</v>
      </c>
      <c r="E449" s="1" t="str">
        <f t="shared" si="37"/>
        <v>febrero</v>
      </c>
      <c r="F449" t="s">
        <v>164</v>
      </c>
      <c r="G449" t="s">
        <v>30</v>
      </c>
      <c r="H449" t="s">
        <v>98</v>
      </c>
      <c r="I449" s="2">
        <v>2</v>
      </c>
      <c r="J449" s="2">
        <v>482</v>
      </c>
      <c r="K449" s="2">
        <v>4.0999999999999996</v>
      </c>
      <c r="L449" t="s">
        <v>192</v>
      </c>
      <c r="M449" t="s">
        <v>193</v>
      </c>
      <c r="N449" t="s">
        <v>488</v>
      </c>
      <c r="O449" s="14">
        <f t="shared" si="38"/>
        <v>3</v>
      </c>
      <c r="P449" s="15" t="str">
        <f t="shared" si="39"/>
        <v>4,</v>
      </c>
      <c r="Q449" s="15" t="str">
        <f t="shared" si="40"/>
        <v>1</v>
      </c>
      <c r="R449" s="16">
        <f t="shared" si="41"/>
        <v>241</v>
      </c>
      <c r="S449" s="16">
        <f t="shared" si="42"/>
        <v>4.0166666666666666</v>
      </c>
    </row>
    <row r="450" spans="1:19">
      <c r="A450" t="s">
        <v>162</v>
      </c>
      <c r="B450" t="s">
        <v>163</v>
      </c>
      <c r="C450" s="49">
        <v>45323</v>
      </c>
      <c r="D450" s="1">
        <v>2024</v>
      </c>
      <c r="E450" s="1" t="str">
        <f t="shared" ref="E450:E513" si="43">TEXT(C450,"mmmm")</f>
        <v>febrero</v>
      </c>
      <c r="F450" t="s">
        <v>164</v>
      </c>
      <c r="G450" t="s">
        <v>30</v>
      </c>
      <c r="H450" t="s">
        <v>98</v>
      </c>
      <c r="I450" s="2">
        <v>1</v>
      </c>
      <c r="J450" s="2">
        <v>306</v>
      </c>
      <c r="K450" s="2">
        <v>1</v>
      </c>
      <c r="L450" t="s">
        <v>194</v>
      </c>
      <c r="M450" t="s">
        <v>577</v>
      </c>
      <c r="N450" t="s">
        <v>509</v>
      </c>
      <c r="O450" s="14">
        <f t="shared" si="38"/>
        <v>1</v>
      </c>
      <c r="P450" s="15" t="str">
        <f t="shared" si="39"/>
        <v>1</v>
      </c>
      <c r="Q450" s="15">
        <f t="shared" si="40"/>
        <v>0</v>
      </c>
      <c r="R450" s="16">
        <f t="shared" si="41"/>
        <v>60</v>
      </c>
      <c r="S450" s="16">
        <f t="shared" si="42"/>
        <v>1</v>
      </c>
    </row>
    <row r="451" spans="1:19">
      <c r="A451" t="s">
        <v>162</v>
      </c>
      <c r="B451" t="s">
        <v>163</v>
      </c>
      <c r="C451" s="49">
        <v>45323</v>
      </c>
      <c r="D451" s="1">
        <v>2024</v>
      </c>
      <c r="E451" s="1" t="str">
        <f t="shared" si="43"/>
        <v>febrero</v>
      </c>
      <c r="F451" t="s">
        <v>164</v>
      </c>
      <c r="G451" t="s">
        <v>30</v>
      </c>
      <c r="H451" t="s">
        <v>98</v>
      </c>
      <c r="I451" s="2">
        <v>2</v>
      </c>
      <c r="J451" s="2">
        <v>670</v>
      </c>
      <c r="K451" s="2">
        <v>3.35</v>
      </c>
      <c r="L451" t="s">
        <v>114</v>
      </c>
      <c r="M451" t="s">
        <v>115</v>
      </c>
      <c r="N451" t="s">
        <v>530</v>
      </c>
      <c r="O451" s="14">
        <f t="shared" ref="O451:O514" si="44">LEN($K451)</f>
        <v>4</v>
      </c>
      <c r="P451" s="15" t="str">
        <f t="shared" ref="P451:P514" si="45">IF(O451="1",$K451,IF(O451=2,LEFT($K451,2),LEFT($K451,2)))</f>
        <v>3,</v>
      </c>
      <c r="Q451" s="15" t="str">
        <f t="shared" ref="Q451:Q514" si="46">IF(O451&lt;=2,0,MID($K451,3,3))</f>
        <v>35</v>
      </c>
      <c r="R451" s="16">
        <f t="shared" ref="R451:R514" si="47">+(P451*60)+Q451</f>
        <v>215</v>
      </c>
      <c r="S451" s="16">
        <f t="shared" ref="S451:S514" si="48">+R451/60</f>
        <v>3.5833333333333335</v>
      </c>
    </row>
    <row r="452" spans="1:19">
      <c r="A452" t="s">
        <v>162</v>
      </c>
      <c r="B452" t="s">
        <v>163</v>
      </c>
      <c r="C452" s="49">
        <v>45323</v>
      </c>
      <c r="D452" s="1">
        <v>2024</v>
      </c>
      <c r="E452" s="1" t="str">
        <f t="shared" si="43"/>
        <v>febrero</v>
      </c>
      <c r="F452" t="s">
        <v>164</v>
      </c>
      <c r="G452" t="s">
        <v>30</v>
      </c>
      <c r="H452" t="s">
        <v>98</v>
      </c>
      <c r="I452" s="2">
        <v>1</v>
      </c>
      <c r="J452" s="2">
        <v>341</v>
      </c>
      <c r="K452" s="2">
        <v>2.4</v>
      </c>
      <c r="L452" t="s">
        <v>187</v>
      </c>
      <c r="M452" t="s">
        <v>579</v>
      </c>
      <c r="N452" t="s">
        <v>485</v>
      </c>
      <c r="O452" s="14">
        <f t="shared" si="44"/>
        <v>3</v>
      </c>
      <c r="P452" s="15" t="str">
        <f t="shared" si="45"/>
        <v>2,</v>
      </c>
      <c r="Q452" s="15" t="str">
        <f t="shared" si="46"/>
        <v>4</v>
      </c>
      <c r="R452" s="16">
        <f t="shared" si="47"/>
        <v>124</v>
      </c>
      <c r="S452" s="16">
        <f t="shared" si="48"/>
        <v>2.0666666666666669</v>
      </c>
    </row>
    <row r="453" spans="1:19">
      <c r="A453" t="s">
        <v>162</v>
      </c>
      <c r="B453" t="s">
        <v>163</v>
      </c>
      <c r="C453" s="49">
        <v>45323</v>
      </c>
      <c r="D453" s="1">
        <v>2024</v>
      </c>
      <c r="E453" s="1" t="str">
        <f t="shared" si="43"/>
        <v>febrero</v>
      </c>
      <c r="F453" t="s">
        <v>164</v>
      </c>
      <c r="G453" t="s">
        <v>30</v>
      </c>
      <c r="H453" t="s">
        <v>98</v>
      </c>
      <c r="I453" s="2">
        <v>1</v>
      </c>
      <c r="J453" s="2">
        <v>690</v>
      </c>
      <c r="K453" s="2">
        <v>2</v>
      </c>
      <c r="L453" t="s">
        <v>131</v>
      </c>
      <c r="M453" t="s">
        <v>572</v>
      </c>
      <c r="N453" t="s">
        <v>606</v>
      </c>
      <c r="O453" s="14">
        <f t="shared" si="44"/>
        <v>1</v>
      </c>
      <c r="P453" s="15" t="str">
        <f t="shared" si="45"/>
        <v>2</v>
      </c>
      <c r="Q453" s="15">
        <f t="shared" si="46"/>
        <v>0</v>
      </c>
      <c r="R453" s="16">
        <f t="shared" si="47"/>
        <v>120</v>
      </c>
      <c r="S453" s="16">
        <f t="shared" si="48"/>
        <v>2</v>
      </c>
    </row>
    <row r="454" spans="1:19">
      <c r="A454" t="s">
        <v>162</v>
      </c>
      <c r="B454" t="s">
        <v>163</v>
      </c>
      <c r="C454" s="49">
        <v>45323</v>
      </c>
      <c r="D454" s="1">
        <v>2024</v>
      </c>
      <c r="E454" s="1" t="str">
        <f t="shared" si="43"/>
        <v>febrero</v>
      </c>
      <c r="F454" t="s">
        <v>164</v>
      </c>
      <c r="G454" t="s">
        <v>30</v>
      </c>
      <c r="H454" t="s">
        <v>98</v>
      </c>
      <c r="I454" s="2">
        <v>1</v>
      </c>
      <c r="J454" s="2">
        <v>480</v>
      </c>
      <c r="K454" s="2">
        <v>2.2000000000000002</v>
      </c>
      <c r="L454" t="s">
        <v>150</v>
      </c>
      <c r="M454" t="s">
        <v>601</v>
      </c>
      <c r="N454" t="s">
        <v>606</v>
      </c>
      <c r="O454" s="14">
        <f t="shared" si="44"/>
        <v>3</v>
      </c>
      <c r="P454" s="15" t="str">
        <f t="shared" si="45"/>
        <v>2,</v>
      </c>
      <c r="Q454" s="15" t="str">
        <f t="shared" si="46"/>
        <v>2</v>
      </c>
      <c r="R454" s="16">
        <f t="shared" si="47"/>
        <v>122</v>
      </c>
      <c r="S454" s="16">
        <f t="shared" si="48"/>
        <v>2.0333333333333332</v>
      </c>
    </row>
    <row r="455" spans="1:19">
      <c r="A455" t="s">
        <v>162</v>
      </c>
      <c r="B455" t="s">
        <v>163</v>
      </c>
      <c r="C455" s="49">
        <v>45323</v>
      </c>
      <c r="D455" s="1">
        <v>2024</v>
      </c>
      <c r="E455" s="1" t="str">
        <f t="shared" si="43"/>
        <v>febrero</v>
      </c>
      <c r="F455" t="s">
        <v>164</v>
      </c>
      <c r="G455" t="s">
        <v>30</v>
      </c>
      <c r="H455" t="s">
        <v>98</v>
      </c>
      <c r="I455" s="2">
        <v>1</v>
      </c>
      <c r="J455" s="2">
        <v>437</v>
      </c>
      <c r="K455" s="2">
        <v>2.1</v>
      </c>
      <c r="L455" t="s">
        <v>110</v>
      </c>
      <c r="M455" t="s">
        <v>580</v>
      </c>
      <c r="N455" t="s">
        <v>498</v>
      </c>
      <c r="O455" s="14">
        <f t="shared" si="44"/>
        <v>3</v>
      </c>
      <c r="P455" s="15" t="str">
        <f t="shared" si="45"/>
        <v>2,</v>
      </c>
      <c r="Q455" s="15" t="str">
        <f t="shared" si="46"/>
        <v>1</v>
      </c>
      <c r="R455" s="16">
        <f t="shared" si="47"/>
        <v>121</v>
      </c>
      <c r="S455" s="16">
        <f t="shared" si="48"/>
        <v>2.0166666666666666</v>
      </c>
    </row>
    <row r="456" spans="1:19">
      <c r="A456" t="s">
        <v>162</v>
      </c>
      <c r="B456" t="s">
        <v>163</v>
      </c>
      <c r="C456" s="49">
        <v>45323</v>
      </c>
      <c r="D456" s="1">
        <v>2024</v>
      </c>
      <c r="E456" s="1" t="str">
        <f t="shared" si="43"/>
        <v>febrero</v>
      </c>
      <c r="F456" t="s">
        <v>164</v>
      </c>
      <c r="G456" t="s">
        <v>30</v>
      </c>
      <c r="H456" t="s">
        <v>98</v>
      </c>
      <c r="I456" s="2">
        <v>8</v>
      </c>
      <c r="J456" s="2">
        <v>3200</v>
      </c>
      <c r="K456" s="2">
        <v>11.35</v>
      </c>
      <c r="L456" t="s">
        <v>135</v>
      </c>
      <c r="M456" t="s">
        <v>136</v>
      </c>
      <c r="N456" t="s">
        <v>506</v>
      </c>
      <c r="O456" s="14">
        <f t="shared" si="44"/>
        <v>5</v>
      </c>
      <c r="P456" s="15" t="str">
        <f t="shared" si="45"/>
        <v>11</v>
      </c>
      <c r="Q456" s="15" t="str">
        <f t="shared" si="46"/>
        <v>,35</v>
      </c>
      <c r="R456" s="16">
        <f t="shared" si="47"/>
        <v>660.35</v>
      </c>
      <c r="S456" s="16">
        <f t="shared" si="48"/>
        <v>11.005833333333333</v>
      </c>
    </row>
    <row r="457" spans="1:19">
      <c r="A457" t="s">
        <v>162</v>
      </c>
      <c r="B457" t="s">
        <v>163</v>
      </c>
      <c r="C457" s="49">
        <v>45323</v>
      </c>
      <c r="D457" s="1">
        <v>2024</v>
      </c>
      <c r="E457" s="1" t="str">
        <f t="shared" si="43"/>
        <v>febrero</v>
      </c>
      <c r="F457" t="s">
        <v>176</v>
      </c>
      <c r="G457" t="s">
        <v>121</v>
      </c>
      <c r="H457" t="s">
        <v>98</v>
      </c>
      <c r="I457" s="2">
        <v>2</v>
      </c>
      <c r="J457" s="2">
        <v>620</v>
      </c>
      <c r="K457" s="2">
        <v>2.35</v>
      </c>
      <c r="L457" t="s">
        <v>108</v>
      </c>
      <c r="M457" t="s">
        <v>591</v>
      </c>
      <c r="N457" t="s">
        <v>489</v>
      </c>
      <c r="O457" s="14">
        <f t="shared" si="44"/>
        <v>4</v>
      </c>
      <c r="P457" s="15" t="str">
        <f t="shared" si="45"/>
        <v>2,</v>
      </c>
      <c r="Q457" s="15" t="str">
        <f t="shared" si="46"/>
        <v>35</v>
      </c>
      <c r="R457" s="16">
        <f t="shared" si="47"/>
        <v>155</v>
      </c>
      <c r="S457" s="16">
        <f t="shared" si="48"/>
        <v>2.5833333333333335</v>
      </c>
    </row>
    <row r="458" spans="1:19">
      <c r="A458" t="s">
        <v>162</v>
      </c>
      <c r="B458" t="s">
        <v>163</v>
      </c>
      <c r="C458" s="49">
        <v>45323</v>
      </c>
      <c r="D458" s="1">
        <v>2024</v>
      </c>
      <c r="E458" s="1" t="str">
        <f t="shared" si="43"/>
        <v>febrero</v>
      </c>
      <c r="F458" t="s">
        <v>176</v>
      </c>
      <c r="G458" t="s">
        <v>121</v>
      </c>
      <c r="H458" t="s">
        <v>98</v>
      </c>
      <c r="I458" s="2">
        <v>1</v>
      </c>
      <c r="J458" s="2">
        <v>378</v>
      </c>
      <c r="K458" s="2">
        <v>1.35</v>
      </c>
      <c r="L458" t="s">
        <v>99</v>
      </c>
      <c r="M458" t="s">
        <v>553</v>
      </c>
      <c r="N458" t="s">
        <v>497</v>
      </c>
      <c r="O458" s="14">
        <f t="shared" si="44"/>
        <v>4</v>
      </c>
      <c r="P458" s="15" t="str">
        <f t="shared" si="45"/>
        <v>1,</v>
      </c>
      <c r="Q458" s="15" t="str">
        <f t="shared" si="46"/>
        <v>35</v>
      </c>
      <c r="R458" s="16">
        <f t="shared" si="47"/>
        <v>95</v>
      </c>
      <c r="S458" s="16">
        <f t="shared" si="48"/>
        <v>1.5833333333333333</v>
      </c>
    </row>
    <row r="459" spans="1:19">
      <c r="A459" t="s">
        <v>162</v>
      </c>
      <c r="B459" t="s">
        <v>163</v>
      </c>
      <c r="C459" s="49">
        <v>45323</v>
      </c>
      <c r="D459" s="1">
        <v>2024</v>
      </c>
      <c r="E459" s="1" t="str">
        <f t="shared" si="43"/>
        <v>febrero</v>
      </c>
      <c r="F459" t="s">
        <v>176</v>
      </c>
      <c r="G459" t="s">
        <v>121</v>
      </c>
      <c r="H459" t="s">
        <v>98</v>
      </c>
      <c r="I459" s="2">
        <v>1</v>
      </c>
      <c r="J459" s="2">
        <v>336</v>
      </c>
      <c r="K459" s="2">
        <v>1.1000000000000001</v>
      </c>
      <c r="L459" t="s">
        <v>138</v>
      </c>
      <c r="M459" t="s">
        <v>139</v>
      </c>
      <c r="N459" t="s">
        <v>494</v>
      </c>
      <c r="O459" s="14">
        <f t="shared" si="44"/>
        <v>3</v>
      </c>
      <c r="P459" s="15" t="str">
        <f t="shared" si="45"/>
        <v>1,</v>
      </c>
      <c r="Q459" s="15" t="str">
        <f t="shared" si="46"/>
        <v>1</v>
      </c>
      <c r="R459" s="16">
        <f t="shared" si="47"/>
        <v>61</v>
      </c>
      <c r="S459" s="16">
        <f t="shared" si="48"/>
        <v>1.0166666666666666</v>
      </c>
    </row>
    <row r="460" spans="1:19">
      <c r="A460" t="s">
        <v>162</v>
      </c>
      <c r="B460" t="s">
        <v>163</v>
      </c>
      <c r="C460" s="49">
        <v>45323</v>
      </c>
      <c r="D460" s="1">
        <v>2024</v>
      </c>
      <c r="E460" s="1" t="str">
        <f t="shared" si="43"/>
        <v>febrero</v>
      </c>
      <c r="F460" t="s">
        <v>176</v>
      </c>
      <c r="G460" t="s">
        <v>121</v>
      </c>
      <c r="H460" t="s">
        <v>98</v>
      </c>
      <c r="I460" s="2">
        <v>1</v>
      </c>
      <c r="J460" s="2">
        <v>438</v>
      </c>
      <c r="K460" s="2">
        <v>1.2</v>
      </c>
      <c r="L460" t="s">
        <v>109</v>
      </c>
      <c r="M460" t="s">
        <v>530</v>
      </c>
      <c r="N460" t="s">
        <v>530</v>
      </c>
      <c r="O460" s="14">
        <f t="shared" si="44"/>
        <v>3</v>
      </c>
      <c r="P460" s="15" t="str">
        <f t="shared" si="45"/>
        <v>1,</v>
      </c>
      <c r="Q460" s="15" t="str">
        <f t="shared" si="46"/>
        <v>2</v>
      </c>
      <c r="R460" s="16">
        <f t="shared" si="47"/>
        <v>62</v>
      </c>
      <c r="S460" s="16">
        <f t="shared" si="48"/>
        <v>1.0333333333333334</v>
      </c>
    </row>
    <row r="461" spans="1:19">
      <c r="A461" t="s">
        <v>162</v>
      </c>
      <c r="B461" t="s">
        <v>163</v>
      </c>
      <c r="C461" s="49">
        <v>45323</v>
      </c>
      <c r="D461" s="1">
        <v>2024</v>
      </c>
      <c r="E461" s="1" t="str">
        <f t="shared" si="43"/>
        <v>febrero</v>
      </c>
      <c r="F461" t="s">
        <v>176</v>
      </c>
      <c r="G461" t="s">
        <v>121</v>
      </c>
      <c r="H461" t="s">
        <v>98</v>
      </c>
      <c r="I461" s="2">
        <v>1</v>
      </c>
      <c r="J461" s="2">
        <v>335</v>
      </c>
      <c r="K461" s="2">
        <v>1.2</v>
      </c>
      <c r="L461" t="s">
        <v>114</v>
      </c>
      <c r="M461" t="s">
        <v>115</v>
      </c>
      <c r="N461" t="s">
        <v>530</v>
      </c>
      <c r="O461" s="14">
        <f t="shared" si="44"/>
        <v>3</v>
      </c>
      <c r="P461" s="15" t="str">
        <f t="shared" si="45"/>
        <v>1,</v>
      </c>
      <c r="Q461" s="15" t="str">
        <f t="shared" si="46"/>
        <v>2</v>
      </c>
      <c r="R461" s="16">
        <f t="shared" si="47"/>
        <v>62</v>
      </c>
      <c r="S461" s="16">
        <f t="shared" si="48"/>
        <v>1.0333333333333334</v>
      </c>
    </row>
    <row r="462" spans="1:19">
      <c r="A462" t="s">
        <v>162</v>
      </c>
      <c r="B462" t="s">
        <v>163</v>
      </c>
      <c r="C462" s="49">
        <v>45323</v>
      </c>
      <c r="D462" s="1">
        <v>2024</v>
      </c>
      <c r="E462" s="1" t="str">
        <f t="shared" si="43"/>
        <v>febrero</v>
      </c>
      <c r="F462" t="s">
        <v>176</v>
      </c>
      <c r="G462" t="s">
        <v>121</v>
      </c>
      <c r="H462" t="s">
        <v>98</v>
      </c>
      <c r="I462" s="2">
        <v>2</v>
      </c>
      <c r="J462" s="2">
        <v>2229</v>
      </c>
      <c r="K462" s="2">
        <v>7.1</v>
      </c>
      <c r="L462" t="s">
        <v>118</v>
      </c>
      <c r="M462" t="s">
        <v>119</v>
      </c>
      <c r="N462" t="s">
        <v>485</v>
      </c>
      <c r="O462" s="14">
        <f t="shared" si="44"/>
        <v>3</v>
      </c>
      <c r="P462" s="15" t="str">
        <f t="shared" si="45"/>
        <v>7,</v>
      </c>
      <c r="Q462" s="15" t="str">
        <f t="shared" si="46"/>
        <v>1</v>
      </c>
      <c r="R462" s="16">
        <f t="shared" si="47"/>
        <v>421</v>
      </c>
      <c r="S462" s="16">
        <f t="shared" si="48"/>
        <v>7.0166666666666666</v>
      </c>
    </row>
    <row r="463" spans="1:19">
      <c r="A463" t="s">
        <v>162</v>
      </c>
      <c r="B463" t="s">
        <v>163</v>
      </c>
      <c r="C463" s="49">
        <v>45323</v>
      </c>
      <c r="D463" s="1">
        <v>2024</v>
      </c>
      <c r="E463" s="1" t="str">
        <f t="shared" si="43"/>
        <v>febrero</v>
      </c>
      <c r="F463" t="s">
        <v>176</v>
      </c>
      <c r="G463" t="s">
        <v>121</v>
      </c>
      <c r="H463" t="s">
        <v>98</v>
      </c>
      <c r="I463" s="2">
        <v>6</v>
      </c>
      <c r="J463" s="2">
        <v>4026</v>
      </c>
      <c r="K463" s="2">
        <v>12.4</v>
      </c>
      <c r="L463" t="s">
        <v>131</v>
      </c>
      <c r="M463" t="s">
        <v>572</v>
      </c>
      <c r="N463" t="s">
        <v>606</v>
      </c>
      <c r="O463" s="14">
        <f t="shared" si="44"/>
        <v>4</v>
      </c>
      <c r="P463" s="15" t="str">
        <f t="shared" si="45"/>
        <v>12</v>
      </c>
      <c r="Q463" s="15" t="str">
        <f t="shared" si="46"/>
        <v>,4</v>
      </c>
      <c r="R463" s="16">
        <f t="shared" si="47"/>
        <v>720.4</v>
      </c>
      <c r="S463" s="16">
        <f t="shared" si="48"/>
        <v>12.006666666666666</v>
      </c>
    </row>
    <row r="464" spans="1:19">
      <c r="A464" t="s">
        <v>162</v>
      </c>
      <c r="B464" t="s">
        <v>163</v>
      </c>
      <c r="C464" s="49">
        <v>45323</v>
      </c>
      <c r="D464" s="1">
        <v>2024</v>
      </c>
      <c r="E464" s="1" t="str">
        <f t="shared" si="43"/>
        <v>febrero</v>
      </c>
      <c r="F464" t="s">
        <v>176</v>
      </c>
      <c r="G464" t="s">
        <v>121</v>
      </c>
      <c r="H464" t="s">
        <v>98</v>
      </c>
      <c r="I464" s="2">
        <v>2</v>
      </c>
      <c r="J464" s="2">
        <v>1025</v>
      </c>
      <c r="K464" s="2">
        <v>3.1</v>
      </c>
      <c r="L464" t="s">
        <v>150</v>
      </c>
      <c r="M464" t="s">
        <v>601</v>
      </c>
      <c r="N464" t="s">
        <v>606</v>
      </c>
      <c r="O464" s="14">
        <f t="shared" si="44"/>
        <v>3</v>
      </c>
      <c r="P464" s="15" t="str">
        <f t="shared" si="45"/>
        <v>3,</v>
      </c>
      <c r="Q464" s="15" t="str">
        <f t="shared" si="46"/>
        <v>1</v>
      </c>
      <c r="R464" s="16">
        <f t="shared" si="47"/>
        <v>181</v>
      </c>
      <c r="S464" s="16">
        <f t="shared" si="48"/>
        <v>3.0166666666666666</v>
      </c>
    </row>
    <row r="465" spans="1:19">
      <c r="A465" t="s">
        <v>162</v>
      </c>
      <c r="B465" t="s">
        <v>163</v>
      </c>
      <c r="C465" s="49">
        <v>45323</v>
      </c>
      <c r="D465" s="1">
        <v>2024</v>
      </c>
      <c r="E465" s="1" t="str">
        <f t="shared" si="43"/>
        <v>febrero</v>
      </c>
      <c r="F465" t="s">
        <v>176</v>
      </c>
      <c r="G465" t="s">
        <v>121</v>
      </c>
      <c r="H465" t="s">
        <v>98</v>
      </c>
      <c r="I465" s="2">
        <v>2</v>
      </c>
      <c r="J465" s="2">
        <v>507</v>
      </c>
      <c r="K465" s="2">
        <v>2</v>
      </c>
      <c r="L465" t="s">
        <v>173</v>
      </c>
      <c r="M465" t="s">
        <v>592</v>
      </c>
      <c r="N465" t="s">
        <v>492</v>
      </c>
      <c r="O465" s="14">
        <f t="shared" si="44"/>
        <v>1</v>
      </c>
      <c r="P465" s="15" t="str">
        <f t="shared" si="45"/>
        <v>2</v>
      </c>
      <c r="Q465" s="15">
        <f t="shared" si="46"/>
        <v>0</v>
      </c>
      <c r="R465" s="16">
        <f t="shared" si="47"/>
        <v>120</v>
      </c>
      <c r="S465" s="16">
        <f t="shared" si="48"/>
        <v>2</v>
      </c>
    </row>
    <row r="466" spans="1:19">
      <c r="A466" t="s">
        <v>162</v>
      </c>
      <c r="B466" t="s">
        <v>163</v>
      </c>
      <c r="C466" s="49">
        <v>45323</v>
      </c>
      <c r="D466" s="1">
        <v>2024</v>
      </c>
      <c r="E466" s="1" t="str">
        <f t="shared" si="43"/>
        <v>febrero</v>
      </c>
      <c r="F466" t="s">
        <v>176</v>
      </c>
      <c r="G466" t="s">
        <v>121</v>
      </c>
      <c r="H466" t="s">
        <v>98</v>
      </c>
      <c r="I466" s="2">
        <v>1</v>
      </c>
      <c r="J466" s="2">
        <v>297</v>
      </c>
      <c r="K466" s="2">
        <v>0.2</v>
      </c>
      <c r="L466" t="s">
        <v>174</v>
      </c>
      <c r="M466" t="s">
        <v>175</v>
      </c>
      <c r="N466" t="s">
        <v>492</v>
      </c>
      <c r="O466" s="14">
        <f t="shared" si="44"/>
        <v>3</v>
      </c>
      <c r="P466" s="15" t="str">
        <f t="shared" si="45"/>
        <v>0,</v>
      </c>
      <c r="Q466" s="15" t="str">
        <f t="shared" si="46"/>
        <v>2</v>
      </c>
      <c r="R466" s="16">
        <f t="shared" si="47"/>
        <v>2</v>
      </c>
      <c r="S466" s="16">
        <f t="shared" si="48"/>
        <v>3.3333333333333333E-2</v>
      </c>
    </row>
    <row r="467" spans="1:19">
      <c r="A467" t="s">
        <v>162</v>
      </c>
      <c r="B467" t="s">
        <v>163</v>
      </c>
      <c r="C467" s="49">
        <v>45323</v>
      </c>
      <c r="D467" s="1">
        <v>2024</v>
      </c>
      <c r="E467" s="1" t="str">
        <f t="shared" si="43"/>
        <v>febrero</v>
      </c>
      <c r="F467" t="s">
        <v>176</v>
      </c>
      <c r="G467" t="s">
        <v>121</v>
      </c>
      <c r="H467" t="s">
        <v>98</v>
      </c>
      <c r="I467" s="2">
        <v>3</v>
      </c>
      <c r="J467" s="2">
        <v>1395</v>
      </c>
      <c r="K467" s="2">
        <v>4.4000000000000004</v>
      </c>
      <c r="L467" t="s">
        <v>110</v>
      </c>
      <c r="M467" t="s">
        <v>580</v>
      </c>
      <c r="N467" t="s">
        <v>498</v>
      </c>
      <c r="O467" s="14">
        <f t="shared" si="44"/>
        <v>3</v>
      </c>
      <c r="P467" s="15" t="str">
        <f t="shared" si="45"/>
        <v>4,</v>
      </c>
      <c r="Q467" s="15" t="str">
        <f t="shared" si="46"/>
        <v>4</v>
      </c>
      <c r="R467" s="16">
        <f t="shared" si="47"/>
        <v>244</v>
      </c>
      <c r="S467" s="16">
        <f t="shared" si="48"/>
        <v>4.0666666666666664</v>
      </c>
    </row>
    <row r="468" spans="1:19">
      <c r="A468" t="s">
        <v>162</v>
      </c>
      <c r="B468" t="s">
        <v>163</v>
      </c>
      <c r="C468" s="49">
        <v>45323</v>
      </c>
      <c r="D468" s="1">
        <v>2024</v>
      </c>
      <c r="E468" s="1" t="str">
        <f t="shared" si="43"/>
        <v>febrero</v>
      </c>
      <c r="F468" t="s">
        <v>176</v>
      </c>
      <c r="G468" t="s">
        <v>121</v>
      </c>
      <c r="H468" t="s">
        <v>98</v>
      </c>
      <c r="I468" s="2">
        <v>2</v>
      </c>
      <c r="J468" s="2">
        <v>1243</v>
      </c>
      <c r="K468" s="2">
        <v>4.3</v>
      </c>
      <c r="L468" t="s">
        <v>111</v>
      </c>
      <c r="M468" t="s">
        <v>587</v>
      </c>
      <c r="N468" t="s">
        <v>506</v>
      </c>
      <c r="O468" s="14">
        <f t="shared" si="44"/>
        <v>3</v>
      </c>
      <c r="P468" s="15" t="str">
        <f t="shared" si="45"/>
        <v>4,</v>
      </c>
      <c r="Q468" s="15" t="str">
        <f t="shared" si="46"/>
        <v>3</v>
      </c>
      <c r="R468" s="16">
        <f t="shared" si="47"/>
        <v>243</v>
      </c>
      <c r="S468" s="16">
        <f t="shared" si="48"/>
        <v>4.05</v>
      </c>
    </row>
    <row r="469" spans="1:19">
      <c r="A469" t="s">
        <v>162</v>
      </c>
      <c r="B469" t="s">
        <v>163</v>
      </c>
      <c r="C469" s="49">
        <v>45323</v>
      </c>
      <c r="D469" s="1">
        <v>2024</v>
      </c>
      <c r="E469" s="1" t="str">
        <f t="shared" si="43"/>
        <v>febrero</v>
      </c>
      <c r="F469" t="s">
        <v>176</v>
      </c>
      <c r="G469" t="s">
        <v>121</v>
      </c>
      <c r="H469" t="s">
        <v>98</v>
      </c>
      <c r="I469" s="2">
        <v>1</v>
      </c>
      <c r="J469" s="2">
        <v>410</v>
      </c>
      <c r="K469" s="2">
        <v>1.25</v>
      </c>
      <c r="L469" t="s">
        <v>128</v>
      </c>
      <c r="M469" t="s">
        <v>129</v>
      </c>
      <c r="N469" t="s">
        <v>506</v>
      </c>
      <c r="O469" s="14">
        <f t="shared" si="44"/>
        <v>4</v>
      </c>
      <c r="P469" s="15" t="str">
        <f t="shared" si="45"/>
        <v>1,</v>
      </c>
      <c r="Q469" s="15" t="str">
        <f t="shared" si="46"/>
        <v>25</v>
      </c>
      <c r="R469" s="16">
        <f t="shared" si="47"/>
        <v>85</v>
      </c>
      <c r="S469" s="16">
        <f t="shared" si="48"/>
        <v>1.4166666666666667</v>
      </c>
    </row>
    <row r="470" spans="1:19">
      <c r="A470" t="s">
        <v>162</v>
      </c>
      <c r="B470" t="s">
        <v>163</v>
      </c>
      <c r="C470" s="49">
        <v>45323</v>
      </c>
      <c r="D470" s="1">
        <v>2024</v>
      </c>
      <c r="E470" s="1" t="str">
        <f t="shared" si="43"/>
        <v>febrero</v>
      </c>
      <c r="F470" t="s">
        <v>176</v>
      </c>
      <c r="G470" t="s">
        <v>121</v>
      </c>
      <c r="H470" t="s">
        <v>98</v>
      </c>
      <c r="I470" s="2">
        <v>7</v>
      </c>
      <c r="J470" s="2">
        <v>3406</v>
      </c>
      <c r="K470" s="2">
        <v>11.25</v>
      </c>
      <c r="L470" t="s">
        <v>135</v>
      </c>
      <c r="M470" t="s">
        <v>136</v>
      </c>
      <c r="N470" t="s">
        <v>506</v>
      </c>
      <c r="O470" s="14">
        <f t="shared" si="44"/>
        <v>5</v>
      </c>
      <c r="P470" s="15" t="str">
        <f t="shared" si="45"/>
        <v>11</v>
      </c>
      <c r="Q470" s="15" t="str">
        <f t="shared" si="46"/>
        <v>,25</v>
      </c>
      <c r="R470" s="16">
        <f t="shared" si="47"/>
        <v>660.25</v>
      </c>
      <c r="S470" s="16">
        <f t="shared" si="48"/>
        <v>11.004166666666666</v>
      </c>
    </row>
    <row r="471" spans="1:19">
      <c r="A471" t="s">
        <v>162</v>
      </c>
      <c r="B471" t="s">
        <v>163</v>
      </c>
      <c r="C471" s="49">
        <v>45323</v>
      </c>
      <c r="D471" s="1">
        <v>2024</v>
      </c>
      <c r="E471" s="1" t="str">
        <f t="shared" si="43"/>
        <v>febrero</v>
      </c>
      <c r="F471" t="s">
        <v>178</v>
      </c>
      <c r="G471" t="s">
        <v>113</v>
      </c>
      <c r="H471" t="s">
        <v>98</v>
      </c>
      <c r="I471" s="2">
        <v>1</v>
      </c>
      <c r="J471" s="2">
        <v>1206</v>
      </c>
      <c r="K471" s="2">
        <v>2.2000000000000002</v>
      </c>
      <c r="L471" t="s">
        <v>39</v>
      </c>
      <c r="M471" t="s">
        <v>548</v>
      </c>
      <c r="N471" t="s">
        <v>548</v>
      </c>
      <c r="O471" s="14">
        <f t="shared" si="44"/>
        <v>3</v>
      </c>
      <c r="P471" s="15" t="str">
        <f t="shared" si="45"/>
        <v>2,</v>
      </c>
      <c r="Q471" s="15" t="str">
        <f t="shared" si="46"/>
        <v>2</v>
      </c>
      <c r="R471" s="16">
        <f t="shared" si="47"/>
        <v>122</v>
      </c>
      <c r="S471" s="16">
        <f t="shared" si="48"/>
        <v>2.0333333333333332</v>
      </c>
    </row>
    <row r="472" spans="1:19">
      <c r="A472" t="s">
        <v>162</v>
      </c>
      <c r="B472" t="s">
        <v>163</v>
      </c>
      <c r="C472" s="49">
        <v>45323</v>
      </c>
      <c r="D472" s="1">
        <v>2024</v>
      </c>
      <c r="E472" s="1" t="str">
        <f t="shared" si="43"/>
        <v>febrero</v>
      </c>
      <c r="F472" t="s">
        <v>178</v>
      </c>
      <c r="G472" t="s">
        <v>113</v>
      </c>
      <c r="H472" t="s">
        <v>98</v>
      </c>
      <c r="I472" s="2">
        <v>1</v>
      </c>
      <c r="J472" s="2">
        <v>629</v>
      </c>
      <c r="K472" s="2">
        <v>1</v>
      </c>
      <c r="L472" t="s">
        <v>33</v>
      </c>
      <c r="M472" t="s">
        <v>34</v>
      </c>
      <c r="N472" t="s">
        <v>503</v>
      </c>
      <c r="O472" s="14">
        <f t="shared" si="44"/>
        <v>1</v>
      </c>
      <c r="P472" s="15" t="str">
        <f t="shared" si="45"/>
        <v>1</v>
      </c>
      <c r="Q472" s="15">
        <f t="shared" si="46"/>
        <v>0</v>
      </c>
      <c r="R472" s="16">
        <f t="shared" si="47"/>
        <v>60</v>
      </c>
      <c r="S472" s="16">
        <f t="shared" si="48"/>
        <v>1</v>
      </c>
    </row>
    <row r="473" spans="1:19">
      <c r="A473" t="s">
        <v>162</v>
      </c>
      <c r="B473" t="s">
        <v>163</v>
      </c>
      <c r="C473" s="49">
        <v>45323</v>
      </c>
      <c r="D473" s="1">
        <v>2024</v>
      </c>
      <c r="E473" s="1" t="str">
        <f t="shared" si="43"/>
        <v>febrero</v>
      </c>
      <c r="F473" t="s">
        <v>178</v>
      </c>
      <c r="G473" t="s">
        <v>113</v>
      </c>
      <c r="H473" t="s">
        <v>98</v>
      </c>
      <c r="I473" s="2">
        <v>1</v>
      </c>
      <c r="J473" s="2">
        <v>478</v>
      </c>
      <c r="K473" s="2">
        <v>1</v>
      </c>
      <c r="L473" t="s">
        <v>19</v>
      </c>
      <c r="M473" t="s">
        <v>581</v>
      </c>
      <c r="N473" t="s">
        <v>490</v>
      </c>
      <c r="O473" s="14">
        <f t="shared" si="44"/>
        <v>1</v>
      </c>
      <c r="P473" s="15" t="str">
        <f t="shared" si="45"/>
        <v>1</v>
      </c>
      <c r="Q473" s="15">
        <f t="shared" si="46"/>
        <v>0</v>
      </c>
      <c r="R473" s="16">
        <f t="shared" si="47"/>
        <v>60</v>
      </c>
      <c r="S473" s="16">
        <f t="shared" si="48"/>
        <v>1</v>
      </c>
    </row>
    <row r="474" spans="1:19">
      <c r="A474" t="s">
        <v>162</v>
      </c>
      <c r="B474" t="s">
        <v>163</v>
      </c>
      <c r="C474" s="49">
        <v>45323</v>
      </c>
      <c r="D474" s="1">
        <v>2024</v>
      </c>
      <c r="E474" s="1" t="str">
        <f t="shared" si="43"/>
        <v>febrero</v>
      </c>
      <c r="F474" t="s">
        <v>178</v>
      </c>
      <c r="G474" t="s">
        <v>113</v>
      </c>
      <c r="H474" t="s">
        <v>98</v>
      </c>
      <c r="I474" s="2">
        <v>1</v>
      </c>
      <c r="J474" s="2">
        <v>358</v>
      </c>
      <c r="K474" s="2">
        <v>0.4</v>
      </c>
      <c r="L474" t="s">
        <v>182</v>
      </c>
      <c r="M474" t="s">
        <v>569</v>
      </c>
      <c r="N474" t="s">
        <v>489</v>
      </c>
      <c r="O474" s="14">
        <f t="shared" si="44"/>
        <v>3</v>
      </c>
      <c r="P474" s="15" t="str">
        <f t="shared" si="45"/>
        <v>0,</v>
      </c>
      <c r="Q474" s="15" t="str">
        <f t="shared" si="46"/>
        <v>4</v>
      </c>
      <c r="R474" s="16">
        <f t="shared" si="47"/>
        <v>4</v>
      </c>
      <c r="S474" s="16">
        <f t="shared" si="48"/>
        <v>6.6666666666666666E-2</v>
      </c>
    </row>
    <row r="475" spans="1:19">
      <c r="A475" t="s">
        <v>162</v>
      </c>
      <c r="B475" t="s">
        <v>163</v>
      </c>
      <c r="C475" s="49">
        <v>45323</v>
      </c>
      <c r="D475" s="1">
        <v>2024</v>
      </c>
      <c r="E475" s="1" t="str">
        <f t="shared" si="43"/>
        <v>febrero</v>
      </c>
      <c r="F475" t="s">
        <v>178</v>
      </c>
      <c r="G475" t="s">
        <v>113</v>
      </c>
      <c r="H475" t="s">
        <v>98</v>
      </c>
      <c r="I475" s="2">
        <v>1</v>
      </c>
      <c r="J475" s="2">
        <v>710</v>
      </c>
      <c r="K475" s="2">
        <v>1.1000000000000001</v>
      </c>
      <c r="L475" t="s">
        <v>140</v>
      </c>
      <c r="M475" t="s">
        <v>141</v>
      </c>
      <c r="N475" t="s">
        <v>508</v>
      </c>
      <c r="O475" s="14">
        <f t="shared" si="44"/>
        <v>3</v>
      </c>
      <c r="P475" s="15" t="str">
        <f t="shared" si="45"/>
        <v>1,</v>
      </c>
      <c r="Q475" s="15" t="str">
        <f t="shared" si="46"/>
        <v>1</v>
      </c>
      <c r="R475" s="16">
        <f t="shared" si="47"/>
        <v>61</v>
      </c>
      <c r="S475" s="16">
        <f t="shared" si="48"/>
        <v>1.0166666666666666</v>
      </c>
    </row>
    <row r="476" spans="1:19">
      <c r="A476" t="s">
        <v>162</v>
      </c>
      <c r="B476" t="s">
        <v>163</v>
      </c>
      <c r="C476" s="49">
        <v>45323</v>
      </c>
      <c r="D476" s="1">
        <v>2024</v>
      </c>
      <c r="E476" s="1" t="str">
        <f t="shared" si="43"/>
        <v>febrero</v>
      </c>
      <c r="F476" t="s">
        <v>178</v>
      </c>
      <c r="G476" t="s">
        <v>113</v>
      </c>
      <c r="H476" t="s">
        <v>98</v>
      </c>
      <c r="I476" s="2">
        <v>3</v>
      </c>
      <c r="J476" s="2">
        <v>704</v>
      </c>
      <c r="K476" s="2">
        <v>1.4</v>
      </c>
      <c r="L476" t="s">
        <v>146</v>
      </c>
      <c r="M476" t="s">
        <v>147</v>
      </c>
      <c r="N476" t="s">
        <v>509</v>
      </c>
      <c r="O476" s="14">
        <f t="shared" si="44"/>
        <v>3</v>
      </c>
      <c r="P476" s="15" t="str">
        <f t="shared" si="45"/>
        <v>1,</v>
      </c>
      <c r="Q476" s="15" t="str">
        <f t="shared" si="46"/>
        <v>4</v>
      </c>
      <c r="R476" s="16">
        <f t="shared" si="47"/>
        <v>64</v>
      </c>
      <c r="S476" s="16">
        <f t="shared" si="48"/>
        <v>1.0666666666666667</v>
      </c>
    </row>
    <row r="477" spans="1:19">
      <c r="A477" t="s">
        <v>162</v>
      </c>
      <c r="B477" t="s">
        <v>163</v>
      </c>
      <c r="C477" s="49">
        <v>45323</v>
      </c>
      <c r="D477" s="1">
        <v>2024</v>
      </c>
      <c r="E477" s="1" t="str">
        <f t="shared" si="43"/>
        <v>febrero</v>
      </c>
      <c r="F477" t="s">
        <v>178</v>
      </c>
      <c r="G477" t="s">
        <v>113</v>
      </c>
      <c r="H477" t="s">
        <v>98</v>
      </c>
      <c r="I477" s="2">
        <v>1</v>
      </c>
      <c r="J477" s="2">
        <v>262</v>
      </c>
      <c r="K477" s="2">
        <v>0.3</v>
      </c>
      <c r="L477" t="s">
        <v>102</v>
      </c>
      <c r="M477" t="s">
        <v>103</v>
      </c>
      <c r="N477" t="s">
        <v>496</v>
      </c>
      <c r="O477" s="14">
        <f t="shared" si="44"/>
        <v>3</v>
      </c>
      <c r="P477" s="15" t="str">
        <f t="shared" si="45"/>
        <v>0,</v>
      </c>
      <c r="Q477" s="15" t="str">
        <f t="shared" si="46"/>
        <v>3</v>
      </c>
      <c r="R477" s="16">
        <f t="shared" si="47"/>
        <v>3</v>
      </c>
      <c r="S477" s="16">
        <f t="shared" si="48"/>
        <v>0.05</v>
      </c>
    </row>
    <row r="478" spans="1:19">
      <c r="A478" t="s">
        <v>162</v>
      </c>
      <c r="B478" t="s">
        <v>163</v>
      </c>
      <c r="C478" s="49">
        <v>45323</v>
      </c>
      <c r="D478" s="1">
        <v>2024</v>
      </c>
      <c r="E478" s="1" t="str">
        <f t="shared" si="43"/>
        <v>febrero</v>
      </c>
      <c r="F478" t="s">
        <v>178</v>
      </c>
      <c r="G478" t="s">
        <v>113</v>
      </c>
      <c r="H478" t="s">
        <v>98</v>
      </c>
      <c r="I478" s="2">
        <v>1</v>
      </c>
      <c r="J478" s="2">
        <v>128</v>
      </c>
      <c r="K478" s="2">
        <v>0.2</v>
      </c>
      <c r="L478" t="s">
        <v>83</v>
      </c>
      <c r="M478" t="s">
        <v>571</v>
      </c>
      <c r="N478" t="s">
        <v>500</v>
      </c>
      <c r="O478" s="14">
        <f t="shared" si="44"/>
        <v>3</v>
      </c>
      <c r="P478" s="15" t="str">
        <f t="shared" si="45"/>
        <v>0,</v>
      </c>
      <c r="Q478" s="15" t="str">
        <f t="shared" si="46"/>
        <v>2</v>
      </c>
      <c r="R478" s="16">
        <f t="shared" si="47"/>
        <v>2</v>
      </c>
      <c r="S478" s="16">
        <f t="shared" si="48"/>
        <v>3.3333333333333333E-2</v>
      </c>
    </row>
    <row r="479" spans="1:19">
      <c r="A479" t="s">
        <v>162</v>
      </c>
      <c r="B479" t="s">
        <v>163</v>
      </c>
      <c r="C479" s="49">
        <v>45323</v>
      </c>
      <c r="D479" s="1">
        <v>2024</v>
      </c>
      <c r="E479" s="1" t="str">
        <f t="shared" si="43"/>
        <v>febrero</v>
      </c>
      <c r="F479" t="s">
        <v>178</v>
      </c>
      <c r="G479" t="s">
        <v>113</v>
      </c>
      <c r="H479" t="s">
        <v>98</v>
      </c>
      <c r="I479" s="2">
        <v>1</v>
      </c>
      <c r="J479" s="2">
        <v>141</v>
      </c>
      <c r="K479" s="2">
        <v>0.45</v>
      </c>
      <c r="L479" t="s">
        <v>114</v>
      </c>
      <c r="M479" t="s">
        <v>115</v>
      </c>
      <c r="N479" t="s">
        <v>530</v>
      </c>
      <c r="O479" s="14">
        <f t="shared" si="44"/>
        <v>4</v>
      </c>
      <c r="P479" s="15" t="str">
        <f t="shared" si="45"/>
        <v>0,</v>
      </c>
      <c r="Q479" s="15" t="str">
        <f t="shared" si="46"/>
        <v>45</v>
      </c>
      <c r="R479" s="16">
        <f t="shared" si="47"/>
        <v>45</v>
      </c>
      <c r="S479" s="16">
        <f t="shared" si="48"/>
        <v>0.75</v>
      </c>
    </row>
    <row r="480" spans="1:19">
      <c r="A480" t="s">
        <v>162</v>
      </c>
      <c r="B480" t="s">
        <v>163</v>
      </c>
      <c r="C480" s="49">
        <v>45323</v>
      </c>
      <c r="D480" s="1">
        <v>2024</v>
      </c>
      <c r="E480" s="1" t="str">
        <f t="shared" si="43"/>
        <v>febrero</v>
      </c>
      <c r="F480" t="s">
        <v>178</v>
      </c>
      <c r="G480" t="s">
        <v>113</v>
      </c>
      <c r="H480" t="s">
        <v>98</v>
      </c>
      <c r="I480" s="2">
        <v>1</v>
      </c>
      <c r="J480" s="2">
        <v>531</v>
      </c>
      <c r="K480" s="2">
        <v>1</v>
      </c>
      <c r="L480" t="s">
        <v>190</v>
      </c>
      <c r="M480" t="s">
        <v>191</v>
      </c>
      <c r="N480" t="s">
        <v>483</v>
      </c>
      <c r="O480" s="14">
        <f t="shared" si="44"/>
        <v>1</v>
      </c>
      <c r="P480" s="15" t="str">
        <f t="shared" si="45"/>
        <v>1</v>
      </c>
      <c r="Q480" s="15">
        <f t="shared" si="46"/>
        <v>0</v>
      </c>
      <c r="R480" s="16">
        <f t="shared" si="47"/>
        <v>60</v>
      </c>
      <c r="S480" s="16">
        <f t="shared" si="48"/>
        <v>1</v>
      </c>
    </row>
    <row r="481" spans="1:19">
      <c r="A481" t="s">
        <v>162</v>
      </c>
      <c r="B481" t="s">
        <v>163</v>
      </c>
      <c r="C481" s="49">
        <v>45323</v>
      </c>
      <c r="D481" s="1">
        <v>2024</v>
      </c>
      <c r="E481" s="1" t="str">
        <f t="shared" si="43"/>
        <v>febrero</v>
      </c>
      <c r="F481" t="s">
        <v>178</v>
      </c>
      <c r="G481" t="s">
        <v>113</v>
      </c>
      <c r="H481" t="s">
        <v>98</v>
      </c>
      <c r="I481" s="2">
        <v>8</v>
      </c>
      <c r="J481" s="2">
        <v>7093</v>
      </c>
      <c r="K481" s="2">
        <v>14.1</v>
      </c>
      <c r="L481" t="s">
        <v>116</v>
      </c>
      <c r="M481" t="s">
        <v>117</v>
      </c>
      <c r="N481" t="s">
        <v>556</v>
      </c>
      <c r="O481" s="14">
        <f t="shared" si="44"/>
        <v>4</v>
      </c>
      <c r="P481" s="15" t="str">
        <f t="shared" si="45"/>
        <v>14</v>
      </c>
      <c r="Q481" s="15" t="str">
        <f t="shared" si="46"/>
        <v>,1</v>
      </c>
      <c r="R481" s="16">
        <f t="shared" si="47"/>
        <v>840.1</v>
      </c>
      <c r="S481" s="16">
        <f t="shared" si="48"/>
        <v>14.001666666666667</v>
      </c>
    </row>
    <row r="482" spans="1:19">
      <c r="A482" t="s">
        <v>162</v>
      </c>
      <c r="B482" t="s">
        <v>163</v>
      </c>
      <c r="C482" s="49">
        <v>45323</v>
      </c>
      <c r="D482" s="1">
        <v>2024</v>
      </c>
      <c r="E482" s="1" t="str">
        <f t="shared" si="43"/>
        <v>febrero</v>
      </c>
      <c r="F482" t="s">
        <v>178</v>
      </c>
      <c r="G482" t="s">
        <v>113</v>
      </c>
      <c r="H482" t="s">
        <v>98</v>
      </c>
      <c r="I482" s="2">
        <v>8</v>
      </c>
      <c r="J482" s="2">
        <v>8764</v>
      </c>
      <c r="K482" s="2">
        <v>18.100000000000001</v>
      </c>
      <c r="L482" t="s">
        <v>118</v>
      </c>
      <c r="M482" t="s">
        <v>119</v>
      </c>
      <c r="N482" t="s">
        <v>485</v>
      </c>
      <c r="O482" s="14">
        <f t="shared" si="44"/>
        <v>4</v>
      </c>
      <c r="P482" s="15" t="str">
        <f t="shared" si="45"/>
        <v>18</v>
      </c>
      <c r="Q482" s="15" t="str">
        <f t="shared" si="46"/>
        <v>,1</v>
      </c>
      <c r="R482" s="16">
        <f t="shared" si="47"/>
        <v>1080.0999999999999</v>
      </c>
      <c r="S482" s="16">
        <f t="shared" si="48"/>
        <v>18.001666666666665</v>
      </c>
    </row>
    <row r="483" spans="1:19">
      <c r="A483" t="s">
        <v>162</v>
      </c>
      <c r="B483" t="s">
        <v>163</v>
      </c>
      <c r="C483" s="49">
        <v>45323</v>
      </c>
      <c r="D483" s="1">
        <v>2024</v>
      </c>
      <c r="E483" s="1" t="str">
        <f t="shared" si="43"/>
        <v>febrero</v>
      </c>
      <c r="F483" t="s">
        <v>178</v>
      </c>
      <c r="G483" t="s">
        <v>113</v>
      </c>
      <c r="H483" t="s">
        <v>98</v>
      </c>
      <c r="I483" s="2">
        <v>1</v>
      </c>
      <c r="J483" s="2">
        <v>512</v>
      </c>
      <c r="K483" s="2">
        <v>0.5</v>
      </c>
      <c r="L483" t="s">
        <v>179</v>
      </c>
      <c r="M483" t="s">
        <v>180</v>
      </c>
      <c r="N483" t="s">
        <v>485</v>
      </c>
      <c r="O483" s="14">
        <f t="shared" si="44"/>
        <v>3</v>
      </c>
      <c r="P483" s="15" t="str">
        <f t="shared" si="45"/>
        <v>0,</v>
      </c>
      <c r="Q483" s="15" t="str">
        <f t="shared" si="46"/>
        <v>5</v>
      </c>
      <c r="R483" s="16">
        <f t="shared" si="47"/>
        <v>5</v>
      </c>
      <c r="S483" s="16">
        <f t="shared" si="48"/>
        <v>8.3333333333333329E-2</v>
      </c>
    </row>
    <row r="484" spans="1:19">
      <c r="A484" t="s">
        <v>162</v>
      </c>
      <c r="B484" t="s">
        <v>163</v>
      </c>
      <c r="C484" s="49">
        <v>45323</v>
      </c>
      <c r="D484" s="1">
        <v>2024</v>
      </c>
      <c r="E484" s="1" t="str">
        <f t="shared" si="43"/>
        <v>febrero</v>
      </c>
      <c r="F484" t="s">
        <v>178</v>
      </c>
      <c r="G484" t="s">
        <v>113</v>
      </c>
      <c r="H484" t="s">
        <v>98</v>
      </c>
      <c r="I484" s="2">
        <v>1</v>
      </c>
      <c r="J484" s="2">
        <v>633</v>
      </c>
      <c r="K484" s="2">
        <v>1.1000000000000001</v>
      </c>
      <c r="L484" t="s">
        <v>131</v>
      </c>
      <c r="M484" t="s">
        <v>572</v>
      </c>
      <c r="N484" t="s">
        <v>606</v>
      </c>
      <c r="O484" s="14">
        <f t="shared" si="44"/>
        <v>3</v>
      </c>
      <c r="P484" s="15" t="str">
        <f t="shared" si="45"/>
        <v>1,</v>
      </c>
      <c r="Q484" s="15" t="str">
        <f t="shared" si="46"/>
        <v>1</v>
      </c>
      <c r="R484" s="16">
        <f t="shared" si="47"/>
        <v>61</v>
      </c>
      <c r="S484" s="16">
        <f t="shared" si="48"/>
        <v>1.0166666666666666</v>
      </c>
    </row>
    <row r="485" spans="1:19">
      <c r="A485" t="s">
        <v>162</v>
      </c>
      <c r="B485" t="s">
        <v>163</v>
      </c>
      <c r="C485" s="49">
        <v>45323</v>
      </c>
      <c r="D485" s="1">
        <v>2024</v>
      </c>
      <c r="E485" s="1" t="str">
        <f t="shared" si="43"/>
        <v>febrero</v>
      </c>
      <c r="F485" t="s">
        <v>178</v>
      </c>
      <c r="G485" t="s">
        <v>113</v>
      </c>
      <c r="H485" t="s">
        <v>98</v>
      </c>
      <c r="I485" s="2">
        <v>1</v>
      </c>
      <c r="J485" s="2">
        <v>437</v>
      </c>
      <c r="K485" s="2">
        <v>1.1000000000000001</v>
      </c>
      <c r="L485" t="s">
        <v>110</v>
      </c>
      <c r="M485" t="s">
        <v>580</v>
      </c>
      <c r="N485" t="s">
        <v>498</v>
      </c>
      <c r="O485" s="14">
        <f t="shared" si="44"/>
        <v>3</v>
      </c>
      <c r="P485" s="15" t="str">
        <f t="shared" si="45"/>
        <v>1,</v>
      </c>
      <c r="Q485" s="15" t="str">
        <f t="shared" si="46"/>
        <v>1</v>
      </c>
      <c r="R485" s="16">
        <f t="shared" si="47"/>
        <v>61</v>
      </c>
      <c r="S485" s="16">
        <f t="shared" si="48"/>
        <v>1.0166666666666666</v>
      </c>
    </row>
    <row r="486" spans="1:19">
      <c r="A486" t="s">
        <v>162</v>
      </c>
      <c r="B486" t="s">
        <v>163</v>
      </c>
      <c r="C486" s="49">
        <v>45323</v>
      </c>
      <c r="D486" s="1">
        <v>2024</v>
      </c>
      <c r="E486" s="1" t="str">
        <f t="shared" si="43"/>
        <v>febrero</v>
      </c>
      <c r="F486" t="s">
        <v>178</v>
      </c>
      <c r="G486" t="s">
        <v>113</v>
      </c>
      <c r="H486" t="s">
        <v>98</v>
      </c>
      <c r="I486" s="2">
        <v>2</v>
      </c>
      <c r="J486" s="2">
        <v>852</v>
      </c>
      <c r="K486" s="2">
        <v>1.4</v>
      </c>
      <c r="L486" t="s">
        <v>135</v>
      </c>
      <c r="M486" t="s">
        <v>136</v>
      </c>
      <c r="N486" t="s">
        <v>506</v>
      </c>
      <c r="O486" s="14">
        <f t="shared" si="44"/>
        <v>3</v>
      </c>
      <c r="P486" s="15" t="str">
        <f t="shared" si="45"/>
        <v>1,</v>
      </c>
      <c r="Q486" s="15" t="str">
        <f t="shared" si="46"/>
        <v>4</v>
      </c>
      <c r="R486" s="16">
        <f t="shared" si="47"/>
        <v>64</v>
      </c>
      <c r="S486" s="16">
        <f t="shared" si="48"/>
        <v>1.0666666666666667</v>
      </c>
    </row>
    <row r="487" spans="1:19">
      <c r="A487" t="s">
        <v>162</v>
      </c>
      <c r="B487" t="s">
        <v>163</v>
      </c>
      <c r="C487" s="49">
        <v>45323</v>
      </c>
      <c r="D487" s="1">
        <v>2024</v>
      </c>
      <c r="E487" s="1" t="str">
        <f t="shared" si="43"/>
        <v>febrero</v>
      </c>
      <c r="F487" t="s">
        <v>181</v>
      </c>
      <c r="G487" t="s">
        <v>121</v>
      </c>
      <c r="H487" t="s">
        <v>98</v>
      </c>
      <c r="I487" s="2">
        <v>1</v>
      </c>
      <c r="J487" s="2">
        <v>637</v>
      </c>
      <c r="K487" s="2">
        <v>2.2000000000000002</v>
      </c>
      <c r="L487" t="s">
        <v>130</v>
      </c>
      <c r="M487" t="s">
        <v>599</v>
      </c>
      <c r="N487" t="s">
        <v>486</v>
      </c>
      <c r="O487" s="14">
        <f t="shared" si="44"/>
        <v>3</v>
      </c>
      <c r="P487" s="15" t="str">
        <f t="shared" si="45"/>
        <v>2,</v>
      </c>
      <c r="Q487" s="15" t="str">
        <f t="shared" si="46"/>
        <v>2</v>
      </c>
      <c r="R487" s="16">
        <f t="shared" si="47"/>
        <v>122</v>
      </c>
      <c r="S487" s="16">
        <f t="shared" si="48"/>
        <v>2.0333333333333332</v>
      </c>
    </row>
    <row r="488" spans="1:19">
      <c r="A488" t="s">
        <v>162</v>
      </c>
      <c r="B488" t="s">
        <v>163</v>
      </c>
      <c r="C488" s="49">
        <v>45323</v>
      </c>
      <c r="D488" s="1">
        <v>2024</v>
      </c>
      <c r="E488" s="1" t="str">
        <f t="shared" si="43"/>
        <v>febrero</v>
      </c>
      <c r="F488" t="s">
        <v>181</v>
      </c>
      <c r="G488" t="s">
        <v>121</v>
      </c>
      <c r="H488" t="s">
        <v>98</v>
      </c>
      <c r="I488" s="2">
        <v>1</v>
      </c>
      <c r="J488" s="2">
        <v>587</v>
      </c>
      <c r="K488" s="2">
        <v>1.3</v>
      </c>
      <c r="L488" t="s">
        <v>19</v>
      </c>
      <c r="M488" t="s">
        <v>581</v>
      </c>
      <c r="N488" t="s">
        <v>490</v>
      </c>
      <c r="O488" s="14">
        <f t="shared" si="44"/>
        <v>3</v>
      </c>
      <c r="P488" s="15" t="str">
        <f t="shared" si="45"/>
        <v>1,</v>
      </c>
      <c r="Q488" s="15" t="str">
        <f t="shared" si="46"/>
        <v>3</v>
      </c>
      <c r="R488" s="16">
        <f t="shared" si="47"/>
        <v>63</v>
      </c>
      <c r="S488" s="16">
        <f t="shared" si="48"/>
        <v>1.05</v>
      </c>
    </row>
    <row r="489" spans="1:19">
      <c r="A489" t="s">
        <v>162</v>
      </c>
      <c r="B489" t="s">
        <v>163</v>
      </c>
      <c r="C489" s="49">
        <v>45323</v>
      </c>
      <c r="D489" s="1">
        <v>2024</v>
      </c>
      <c r="E489" s="1" t="str">
        <f t="shared" si="43"/>
        <v>febrero</v>
      </c>
      <c r="F489" t="s">
        <v>181</v>
      </c>
      <c r="G489" t="s">
        <v>121</v>
      </c>
      <c r="H489" t="s">
        <v>98</v>
      </c>
      <c r="I489" s="2">
        <v>1</v>
      </c>
      <c r="J489" s="2">
        <v>378</v>
      </c>
      <c r="K489" s="2">
        <v>1.2</v>
      </c>
      <c r="L489" t="s">
        <v>20</v>
      </c>
      <c r="M489" t="s">
        <v>570</v>
      </c>
      <c r="N489" t="s">
        <v>484</v>
      </c>
      <c r="O489" s="14">
        <f t="shared" si="44"/>
        <v>3</v>
      </c>
      <c r="P489" s="15" t="str">
        <f t="shared" si="45"/>
        <v>1,</v>
      </c>
      <c r="Q489" s="15" t="str">
        <f t="shared" si="46"/>
        <v>2</v>
      </c>
      <c r="R489" s="16">
        <f t="shared" si="47"/>
        <v>62</v>
      </c>
      <c r="S489" s="16">
        <f t="shared" si="48"/>
        <v>1.0333333333333334</v>
      </c>
    </row>
    <row r="490" spans="1:19">
      <c r="A490" t="s">
        <v>162</v>
      </c>
      <c r="B490" t="s">
        <v>163</v>
      </c>
      <c r="C490" s="49">
        <v>45323</v>
      </c>
      <c r="D490" s="1">
        <v>2024</v>
      </c>
      <c r="E490" s="1" t="str">
        <f t="shared" si="43"/>
        <v>febrero</v>
      </c>
      <c r="F490" t="s">
        <v>181</v>
      </c>
      <c r="G490" t="s">
        <v>121</v>
      </c>
      <c r="H490" t="s">
        <v>98</v>
      </c>
      <c r="I490" s="2">
        <v>1</v>
      </c>
      <c r="J490" s="2">
        <v>136</v>
      </c>
      <c r="K490" s="2">
        <v>0.3</v>
      </c>
      <c r="L490" t="s">
        <v>108</v>
      </c>
      <c r="M490" t="s">
        <v>591</v>
      </c>
      <c r="N490" t="s">
        <v>489</v>
      </c>
      <c r="O490" s="14">
        <f t="shared" si="44"/>
        <v>3</v>
      </c>
      <c r="P490" s="15" t="str">
        <f t="shared" si="45"/>
        <v>0,</v>
      </c>
      <c r="Q490" s="15" t="str">
        <f t="shared" si="46"/>
        <v>3</v>
      </c>
      <c r="R490" s="16">
        <f t="shared" si="47"/>
        <v>3</v>
      </c>
      <c r="S490" s="16">
        <f t="shared" si="48"/>
        <v>0.05</v>
      </c>
    </row>
    <row r="491" spans="1:19">
      <c r="A491" t="s">
        <v>162</v>
      </c>
      <c r="B491" t="s">
        <v>163</v>
      </c>
      <c r="C491" s="49">
        <v>45323</v>
      </c>
      <c r="D491" s="1">
        <v>2024</v>
      </c>
      <c r="E491" s="1" t="str">
        <f t="shared" si="43"/>
        <v>febrero</v>
      </c>
      <c r="F491" t="s">
        <v>181</v>
      </c>
      <c r="G491" t="s">
        <v>121</v>
      </c>
      <c r="H491" t="s">
        <v>98</v>
      </c>
      <c r="I491" s="2">
        <v>2</v>
      </c>
      <c r="J491" s="2">
        <v>773</v>
      </c>
      <c r="K491" s="2">
        <v>2.4</v>
      </c>
      <c r="L491" t="s">
        <v>99</v>
      </c>
      <c r="M491" t="s">
        <v>553</v>
      </c>
      <c r="N491" t="s">
        <v>497</v>
      </c>
      <c r="O491" s="14">
        <f t="shared" si="44"/>
        <v>3</v>
      </c>
      <c r="P491" s="15" t="str">
        <f t="shared" si="45"/>
        <v>2,</v>
      </c>
      <c r="Q491" s="15" t="str">
        <f t="shared" si="46"/>
        <v>4</v>
      </c>
      <c r="R491" s="16">
        <f t="shared" si="47"/>
        <v>124</v>
      </c>
      <c r="S491" s="16">
        <f t="shared" si="48"/>
        <v>2.0666666666666669</v>
      </c>
    </row>
    <row r="492" spans="1:19">
      <c r="A492" t="s">
        <v>162</v>
      </c>
      <c r="B492" t="s">
        <v>163</v>
      </c>
      <c r="C492" s="49">
        <v>45323</v>
      </c>
      <c r="D492" s="1">
        <v>2024</v>
      </c>
      <c r="E492" s="1" t="str">
        <f t="shared" si="43"/>
        <v>febrero</v>
      </c>
      <c r="F492" t="s">
        <v>181</v>
      </c>
      <c r="G492" t="s">
        <v>121</v>
      </c>
      <c r="H492" t="s">
        <v>98</v>
      </c>
      <c r="I492" s="2">
        <v>1</v>
      </c>
      <c r="J492" s="2">
        <v>652</v>
      </c>
      <c r="K492" s="2">
        <v>2.1</v>
      </c>
      <c r="L492" t="s">
        <v>138</v>
      </c>
      <c r="M492" t="s">
        <v>139</v>
      </c>
      <c r="N492" t="s">
        <v>494</v>
      </c>
      <c r="O492" s="14">
        <f t="shared" si="44"/>
        <v>3</v>
      </c>
      <c r="P492" s="15" t="str">
        <f t="shared" si="45"/>
        <v>2,</v>
      </c>
      <c r="Q492" s="15" t="str">
        <f t="shared" si="46"/>
        <v>1</v>
      </c>
      <c r="R492" s="16">
        <f t="shared" si="47"/>
        <v>121</v>
      </c>
      <c r="S492" s="16">
        <f t="shared" si="48"/>
        <v>2.0166666666666666</v>
      </c>
    </row>
    <row r="493" spans="1:19">
      <c r="A493" t="s">
        <v>162</v>
      </c>
      <c r="B493" t="s">
        <v>163</v>
      </c>
      <c r="C493" s="49">
        <v>45323</v>
      </c>
      <c r="D493" s="1">
        <v>2024</v>
      </c>
      <c r="E493" s="1" t="str">
        <f t="shared" si="43"/>
        <v>febrero</v>
      </c>
      <c r="F493" t="s">
        <v>181</v>
      </c>
      <c r="G493" t="s">
        <v>121</v>
      </c>
      <c r="H493" t="s">
        <v>98</v>
      </c>
      <c r="I493" s="2">
        <v>1</v>
      </c>
      <c r="J493" s="2">
        <v>438</v>
      </c>
      <c r="K493" s="2">
        <v>1.3</v>
      </c>
      <c r="L493" t="s">
        <v>109</v>
      </c>
      <c r="M493" t="s">
        <v>530</v>
      </c>
      <c r="N493" t="s">
        <v>530</v>
      </c>
      <c r="O493" s="14">
        <f t="shared" si="44"/>
        <v>3</v>
      </c>
      <c r="P493" s="15" t="str">
        <f t="shared" si="45"/>
        <v>1,</v>
      </c>
      <c r="Q493" s="15" t="str">
        <f t="shared" si="46"/>
        <v>3</v>
      </c>
      <c r="R493" s="16">
        <f t="shared" si="47"/>
        <v>63</v>
      </c>
      <c r="S493" s="16">
        <f t="shared" si="48"/>
        <v>1.05</v>
      </c>
    </row>
    <row r="494" spans="1:19">
      <c r="A494" t="s">
        <v>162</v>
      </c>
      <c r="B494" t="s">
        <v>163</v>
      </c>
      <c r="C494" s="49">
        <v>45323</v>
      </c>
      <c r="D494" s="1">
        <v>2024</v>
      </c>
      <c r="E494" s="1" t="str">
        <f t="shared" si="43"/>
        <v>febrero</v>
      </c>
      <c r="F494" t="s">
        <v>181</v>
      </c>
      <c r="G494" t="s">
        <v>121</v>
      </c>
      <c r="H494" t="s">
        <v>98</v>
      </c>
      <c r="I494" s="2">
        <v>1</v>
      </c>
      <c r="J494" s="2">
        <v>137</v>
      </c>
      <c r="K494" s="2">
        <v>0.5</v>
      </c>
      <c r="L494" t="s">
        <v>114</v>
      </c>
      <c r="M494" t="s">
        <v>115</v>
      </c>
      <c r="N494" t="s">
        <v>530</v>
      </c>
      <c r="O494" s="14">
        <f t="shared" si="44"/>
        <v>3</v>
      </c>
      <c r="P494" s="15" t="str">
        <f t="shared" si="45"/>
        <v>0,</v>
      </c>
      <c r="Q494" s="15" t="str">
        <f t="shared" si="46"/>
        <v>5</v>
      </c>
      <c r="R494" s="16">
        <f t="shared" si="47"/>
        <v>5</v>
      </c>
      <c r="S494" s="16">
        <f t="shared" si="48"/>
        <v>8.3333333333333329E-2</v>
      </c>
    </row>
    <row r="495" spans="1:19">
      <c r="A495" t="s">
        <v>162</v>
      </c>
      <c r="B495" t="s">
        <v>163</v>
      </c>
      <c r="C495" s="49">
        <v>45323</v>
      </c>
      <c r="D495" s="1">
        <v>2024</v>
      </c>
      <c r="E495" s="1" t="str">
        <f t="shared" si="43"/>
        <v>febrero</v>
      </c>
      <c r="F495" t="s">
        <v>181</v>
      </c>
      <c r="G495" t="s">
        <v>121</v>
      </c>
      <c r="H495" t="s">
        <v>98</v>
      </c>
      <c r="I495" s="2">
        <v>5</v>
      </c>
      <c r="J495" s="2">
        <v>5665</v>
      </c>
      <c r="K495" s="2">
        <v>17.34</v>
      </c>
      <c r="L495" t="s">
        <v>118</v>
      </c>
      <c r="M495" t="s">
        <v>119</v>
      </c>
      <c r="N495" t="s">
        <v>485</v>
      </c>
      <c r="O495" s="14">
        <f t="shared" si="44"/>
        <v>5</v>
      </c>
      <c r="P495" s="15" t="str">
        <f t="shared" si="45"/>
        <v>17</v>
      </c>
      <c r="Q495" s="15" t="str">
        <f t="shared" si="46"/>
        <v>,34</v>
      </c>
      <c r="R495" s="16">
        <f t="shared" si="47"/>
        <v>1020.34</v>
      </c>
      <c r="S495" s="16">
        <f t="shared" si="48"/>
        <v>17.005666666666666</v>
      </c>
    </row>
    <row r="496" spans="1:19">
      <c r="A496" t="s">
        <v>162</v>
      </c>
      <c r="B496" t="s">
        <v>163</v>
      </c>
      <c r="C496" s="49">
        <v>45323</v>
      </c>
      <c r="D496" s="1">
        <v>2024</v>
      </c>
      <c r="E496" s="1" t="str">
        <f t="shared" si="43"/>
        <v>febrero</v>
      </c>
      <c r="F496" t="s">
        <v>181</v>
      </c>
      <c r="G496" t="s">
        <v>121</v>
      </c>
      <c r="H496" t="s">
        <v>98</v>
      </c>
      <c r="I496" s="2">
        <v>2</v>
      </c>
      <c r="J496" s="2">
        <v>625</v>
      </c>
      <c r="K496" s="2">
        <v>3.4</v>
      </c>
      <c r="L496" t="s">
        <v>195</v>
      </c>
      <c r="M496" t="s">
        <v>196</v>
      </c>
      <c r="N496" t="s">
        <v>485</v>
      </c>
      <c r="O496" s="14">
        <f t="shared" si="44"/>
        <v>3</v>
      </c>
      <c r="P496" s="15" t="str">
        <f t="shared" si="45"/>
        <v>3,</v>
      </c>
      <c r="Q496" s="15" t="str">
        <f t="shared" si="46"/>
        <v>4</v>
      </c>
      <c r="R496" s="16">
        <f t="shared" si="47"/>
        <v>184</v>
      </c>
      <c r="S496" s="16">
        <f t="shared" si="48"/>
        <v>3.0666666666666669</v>
      </c>
    </row>
    <row r="497" spans="1:19">
      <c r="A497" t="s">
        <v>162</v>
      </c>
      <c r="B497" t="s">
        <v>163</v>
      </c>
      <c r="C497" s="49">
        <v>45323</v>
      </c>
      <c r="D497" s="1">
        <v>2024</v>
      </c>
      <c r="E497" s="1" t="str">
        <f t="shared" si="43"/>
        <v>febrero</v>
      </c>
      <c r="F497" t="s">
        <v>181</v>
      </c>
      <c r="G497" t="s">
        <v>121</v>
      </c>
      <c r="H497" t="s">
        <v>98</v>
      </c>
      <c r="I497" s="2">
        <v>1</v>
      </c>
      <c r="J497" s="2">
        <v>561</v>
      </c>
      <c r="K497" s="2">
        <v>2.1</v>
      </c>
      <c r="L497" t="s">
        <v>179</v>
      </c>
      <c r="M497" t="s">
        <v>180</v>
      </c>
      <c r="N497" t="s">
        <v>485</v>
      </c>
      <c r="O497" s="14">
        <f t="shared" si="44"/>
        <v>3</v>
      </c>
      <c r="P497" s="15" t="str">
        <f t="shared" si="45"/>
        <v>2,</v>
      </c>
      <c r="Q497" s="15" t="str">
        <f t="shared" si="46"/>
        <v>1</v>
      </c>
      <c r="R497" s="16">
        <f t="shared" si="47"/>
        <v>121</v>
      </c>
      <c r="S497" s="16">
        <f t="shared" si="48"/>
        <v>2.0166666666666666</v>
      </c>
    </row>
    <row r="498" spans="1:19">
      <c r="A498" t="s">
        <v>162</v>
      </c>
      <c r="B498" t="s">
        <v>163</v>
      </c>
      <c r="C498" s="49">
        <v>45323</v>
      </c>
      <c r="D498" s="1">
        <v>2024</v>
      </c>
      <c r="E498" s="1" t="str">
        <f t="shared" si="43"/>
        <v>febrero</v>
      </c>
      <c r="F498" t="s">
        <v>181</v>
      </c>
      <c r="G498" t="s">
        <v>121</v>
      </c>
      <c r="H498" t="s">
        <v>98</v>
      </c>
      <c r="I498" s="2">
        <v>2</v>
      </c>
      <c r="J498" s="2">
        <v>584</v>
      </c>
      <c r="K498" s="2">
        <v>0.4</v>
      </c>
      <c r="L498" t="s">
        <v>169</v>
      </c>
      <c r="M498" t="s">
        <v>170</v>
      </c>
      <c r="N498" t="s">
        <v>485</v>
      </c>
      <c r="O498" s="14">
        <f t="shared" si="44"/>
        <v>3</v>
      </c>
      <c r="P498" s="15" t="str">
        <f t="shared" si="45"/>
        <v>0,</v>
      </c>
      <c r="Q498" s="15" t="str">
        <f t="shared" si="46"/>
        <v>4</v>
      </c>
      <c r="R498" s="16">
        <f t="shared" si="47"/>
        <v>4</v>
      </c>
      <c r="S498" s="16">
        <f t="shared" si="48"/>
        <v>6.6666666666666666E-2</v>
      </c>
    </row>
    <row r="499" spans="1:19">
      <c r="A499" t="s">
        <v>162</v>
      </c>
      <c r="B499" t="s">
        <v>163</v>
      </c>
      <c r="C499" s="49">
        <v>45323</v>
      </c>
      <c r="D499" s="1">
        <v>2024</v>
      </c>
      <c r="E499" s="1" t="str">
        <f t="shared" si="43"/>
        <v>febrero</v>
      </c>
      <c r="F499" t="s">
        <v>181</v>
      </c>
      <c r="G499" t="s">
        <v>121</v>
      </c>
      <c r="H499" t="s">
        <v>98</v>
      </c>
      <c r="I499" s="2">
        <v>5</v>
      </c>
      <c r="J499" s="2">
        <v>3393</v>
      </c>
      <c r="K499" s="2">
        <v>9.52</v>
      </c>
      <c r="L499" t="s">
        <v>131</v>
      </c>
      <c r="M499" t="s">
        <v>572</v>
      </c>
      <c r="N499" t="s">
        <v>606</v>
      </c>
      <c r="O499" s="14">
        <f t="shared" si="44"/>
        <v>4</v>
      </c>
      <c r="P499" s="15" t="str">
        <f t="shared" si="45"/>
        <v>9,</v>
      </c>
      <c r="Q499" s="15" t="str">
        <f t="shared" si="46"/>
        <v>52</v>
      </c>
      <c r="R499" s="16">
        <f t="shared" si="47"/>
        <v>592</v>
      </c>
      <c r="S499" s="16">
        <f t="shared" si="48"/>
        <v>9.8666666666666671</v>
      </c>
    </row>
    <row r="500" spans="1:19">
      <c r="A500" t="s">
        <v>162</v>
      </c>
      <c r="B500" t="s">
        <v>163</v>
      </c>
      <c r="C500" s="49">
        <v>45323</v>
      </c>
      <c r="D500" s="1">
        <v>2024</v>
      </c>
      <c r="E500" s="1" t="str">
        <f t="shared" si="43"/>
        <v>febrero</v>
      </c>
      <c r="F500" t="s">
        <v>181</v>
      </c>
      <c r="G500" t="s">
        <v>121</v>
      </c>
      <c r="H500" t="s">
        <v>98</v>
      </c>
      <c r="I500" s="2">
        <v>2</v>
      </c>
      <c r="J500" s="2">
        <v>1050</v>
      </c>
      <c r="K500" s="2">
        <v>5.05</v>
      </c>
      <c r="L500" t="s">
        <v>111</v>
      </c>
      <c r="M500" t="s">
        <v>587</v>
      </c>
      <c r="N500" t="s">
        <v>506</v>
      </c>
      <c r="O500" s="14">
        <f t="shared" si="44"/>
        <v>4</v>
      </c>
      <c r="P500" s="15" t="str">
        <f t="shared" si="45"/>
        <v>5,</v>
      </c>
      <c r="Q500" s="15" t="str">
        <f t="shared" si="46"/>
        <v>05</v>
      </c>
      <c r="R500" s="16">
        <f t="shared" si="47"/>
        <v>305</v>
      </c>
      <c r="S500" s="16">
        <f t="shared" si="48"/>
        <v>5.083333333333333</v>
      </c>
    </row>
    <row r="501" spans="1:19">
      <c r="A501" t="s">
        <v>162</v>
      </c>
      <c r="B501" t="s">
        <v>163</v>
      </c>
      <c r="C501" s="49">
        <v>45323</v>
      </c>
      <c r="D501" s="1">
        <v>2024</v>
      </c>
      <c r="E501" s="1" t="str">
        <f t="shared" si="43"/>
        <v>febrero</v>
      </c>
      <c r="F501" t="s">
        <v>181</v>
      </c>
      <c r="G501" t="s">
        <v>121</v>
      </c>
      <c r="H501" t="s">
        <v>98</v>
      </c>
      <c r="I501" s="2">
        <v>1</v>
      </c>
      <c r="J501" s="2">
        <v>410</v>
      </c>
      <c r="K501" s="2">
        <v>1.2</v>
      </c>
      <c r="L501" t="s">
        <v>128</v>
      </c>
      <c r="M501" t="s">
        <v>129</v>
      </c>
      <c r="N501" t="s">
        <v>506</v>
      </c>
      <c r="O501" s="14">
        <f t="shared" si="44"/>
        <v>3</v>
      </c>
      <c r="P501" s="15" t="str">
        <f t="shared" si="45"/>
        <v>1,</v>
      </c>
      <c r="Q501" s="15" t="str">
        <f t="shared" si="46"/>
        <v>2</v>
      </c>
      <c r="R501" s="16">
        <f t="shared" si="47"/>
        <v>62</v>
      </c>
      <c r="S501" s="16">
        <f t="shared" si="48"/>
        <v>1.0333333333333334</v>
      </c>
    </row>
    <row r="502" spans="1:19">
      <c r="A502" t="s">
        <v>162</v>
      </c>
      <c r="B502" t="s">
        <v>163</v>
      </c>
      <c r="C502" s="49">
        <v>45323</v>
      </c>
      <c r="D502" s="1">
        <v>2024</v>
      </c>
      <c r="E502" s="1" t="str">
        <f t="shared" si="43"/>
        <v>febrero</v>
      </c>
      <c r="F502" t="s">
        <v>184</v>
      </c>
      <c r="G502" t="s">
        <v>121</v>
      </c>
      <c r="H502" t="s">
        <v>98</v>
      </c>
      <c r="I502" s="2">
        <v>0</v>
      </c>
      <c r="J502" s="2">
        <v>1747</v>
      </c>
      <c r="K502" s="2">
        <v>6.2</v>
      </c>
      <c r="L502" t="s">
        <v>20</v>
      </c>
      <c r="M502" t="s">
        <v>570</v>
      </c>
      <c r="N502" t="s">
        <v>484</v>
      </c>
      <c r="O502" s="14">
        <f t="shared" si="44"/>
        <v>3</v>
      </c>
      <c r="P502" s="15" t="str">
        <f t="shared" si="45"/>
        <v>6,</v>
      </c>
      <c r="Q502" s="15" t="str">
        <f t="shared" si="46"/>
        <v>2</v>
      </c>
      <c r="R502" s="16">
        <f t="shared" si="47"/>
        <v>362</v>
      </c>
      <c r="S502" s="16">
        <f t="shared" si="48"/>
        <v>6.0333333333333332</v>
      </c>
    </row>
    <row r="503" spans="1:19">
      <c r="A503" t="s">
        <v>162</v>
      </c>
      <c r="B503" t="s">
        <v>163</v>
      </c>
      <c r="C503" s="49">
        <v>45323</v>
      </c>
      <c r="D503" s="1">
        <v>2024</v>
      </c>
      <c r="E503" s="1" t="str">
        <f t="shared" si="43"/>
        <v>febrero</v>
      </c>
      <c r="F503" t="s">
        <v>184</v>
      </c>
      <c r="G503" t="s">
        <v>121</v>
      </c>
      <c r="H503" t="s">
        <v>98</v>
      </c>
      <c r="I503" s="2">
        <v>1</v>
      </c>
      <c r="J503" s="2">
        <v>310</v>
      </c>
      <c r="K503" s="2">
        <v>1.1000000000000001</v>
      </c>
      <c r="L503" t="s">
        <v>108</v>
      </c>
      <c r="M503" t="s">
        <v>591</v>
      </c>
      <c r="N503" t="s">
        <v>489</v>
      </c>
      <c r="O503" s="14">
        <f t="shared" si="44"/>
        <v>3</v>
      </c>
      <c r="P503" s="15" t="str">
        <f t="shared" si="45"/>
        <v>1,</v>
      </c>
      <c r="Q503" s="15" t="str">
        <f t="shared" si="46"/>
        <v>1</v>
      </c>
      <c r="R503" s="16">
        <f t="shared" si="47"/>
        <v>61</v>
      </c>
      <c r="S503" s="16">
        <f t="shared" si="48"/>
        <v>1.0166666666666666</v>
      </c>
    </row>
    <row r="504" spans="1:19">
      <c r="A504" t="s">
        <v>162</v>
      </c>
      <c r="B504" t="s">
        <v>163</v>
      </c>
      <c r="C504" s="49">
        <v>45323</v>
      </c>
      <c r="D504" s="1">
        <v>2024</v>
      </c>
      <c r="E504" s="1" t="str">
        <f t="shared" si="43"/>
        <v>febrero</v>
      </c>
      <c r="F504" t="s">
        <v>184</v>
      </c>
      <c r="G504" t="s">
        <v>121</v>
      </c>
      <c r="H504" t="s">
        <v>98</v>
      </c>
      <c r="I504" s="2">
        <v>1</v>
      </c>
      <c r="J504" s="2">
        <v>262</v>
      </c>
      <c r="K504" s="2">
        <v>0.4</v>
      </c>
      <c r="L504" t="s">
        <v>102</v>
      </c>
      <c r="M504" t="s">
        <v>103</v>
      </c>
      <c r="N504" t="s">
        <v>496</v>
      </c>
      <c r="O504" s="14">
        <f t="shared" si="44"/>
        <v>3</v>
      </c>
      <c r="P504" s="15" t="str">
        <f t="shared" si="45"/>
        <v>0,</v>
      </c>
      <c r="Q504" s="15" t="str">
        <f t="shared" si="46"/>
        <v>4</v>
      </c>
      <c r="R504" s="16">
        <f t="shared" si="47"/>
        <v>4</v>
      </c>
      <c r="S504" s="16">
        <f t="shared" si="48"/>
        <v>6.6666666666666666E-2</v>
      </c>
    </row>
    <row r="505" spans="1:19">
      <c r="A505" t="s">
        <v>162</v>
      </c>
      <c r="B505" t="s">
        <v>163</v>
      </c>
      <c r="C505" s="49">
        <v>45323</v>
      </c>
      <c r="D505" s="1">
        <v>2024</v>
      </c>
      <c r="E505" s="1" t="str">
        <f t="shared" si="43"/>
        <v>febrero</v>
      </c>
      <c r="F505" t="s">
        <v>184</v>
      </c>
      <c r="G505" t="s">
        <v>121</v>
      </c>
      <c r="H505" t="s">
        <v>98</v>
      </c>
      <c r="I505" s="2">
        <v>1</v>
      </c>
      <c r="J505" s="2">
        <v>378</v>
      </c>
      <c r="K505" s="2">
        <v>1.3</v>
      </c>
      <c r="L505" t="s">
        <v>99</v>
      </c>
      <c r="M505" t="s">
        <v>553</v>
      </c>
      <c r="N505" t="s">
        <v>497</v>
      </c>
      <c r="O505" s="14">
        <f t="shared" si="44"/>
        <v>3</v>
      </c>
      <c r="P505" s="15" t="str">
        <f t="shared" si="45"/>
        <v>1,</v>
      </c>
      <c r="Q505" s="15" t="str">
        <f t="shared" si="46"/>
        <v>3</v>
      </c>
      <c r="R505" s="16">
        <f t="shared" si="47"/>
        <v>63</v>
      </c>
      <c r="S505" s="16">
        <f t="shared" si="48"/>
        <v>1.05</v>
      </c>
    </row>
    <row r="506" spans="1:19">
      <c r="A506" t="s">
        <v>162</v>
      </c>
      <c r="B506" t="s">
        <v>163</v>
      </c>
      <c r="C506" s="49">
        <v>45323</v>
      </c>
      <c r="D506" s="1">
        <v>2024</v>
      </c>
      <c r="E506" s="1" t="str">
        <f t="shared" si="43"/>
        <v>febrero</v>
      </c>
      <c r="F506" t="s">
        <v>184</v>
      </c>
      <c r="G506" t="s">
        <v>121</v>
      </c>
      <c r="H506" t="s">
        <v>98</v>
      </c>
      <c r="I506" s="2">
        <v>1</v>
      </c>
      <c r="J506" s="2">
        <v>335</v>
      </c>
      <c r="K506" s="2">
        <v>1.2</v>
      </c>
      <c r="L506" t="s">
        <v>114</v>
      </c>
      <c r="M506" t="s">
        <v>115</v>
      </c>
      <c r="N506" t="s">
        <v>530</v>
      </c>
      <c r="O506" s="14">
        <f t="shared" si="44"/>
        <v>3</v>
      </c>
      <c r="P506" s="15" t="str">
        <f t="shared" si="45"/>
        <v>1,</v>
      </c>
      <c r="Q506" s="15" t="str">
        <f t="shared" si="46"/>
        <v>2</v>
      </c>
      <c r="R506" s="16">
        <f t="shared" si="47"/>
        <v>62</v>
      </c>
      <c r="S506" s="16">
        <f t="shared" si="48"/>
        <v>1.0333333333333334</v>
      </c>
    </row>
    <row r="507" spans="1:19">
      <c r="A507" t="s">
        <v>162</v>
      </c>
      <c r="B507" t="s">
        <v>163</v>
      </c>
      <c r="C507" s="49">
        <v>45323</v>
      </c>
      <c r="D507" s="1">
        <v>2024</v>
      </c>
      <c r="E507" s="1" t="str">
        <f t="shared" si="43"/>
        <v>febrero</v>
      </c>
      <c r="F507" t="s">
        <v>184</v>
      </c>
      <c r="G507" t="s">
        <v>121</v>
      </c>
      <c r="H507" t="s">
        <v>98</v>
      </c>
      <c r="I507" s="2">
        <v>3</v>
      </c>
      <c r="J507" s="2">
        <v>3321</v>
      </c>
      <c r="K507" s="2">
        <v>11</v>
      </c>
      <c r="L507" t="s">
        <v>118</v>
      </c>
      <c r="M507" t="s">
        <v>119</v>
      </c>
      <c r="N507" t="s">
        <v>485</v>
      </c>
      <c r="O507" s="14">
        <f t="shared" si="44"/>
        <v>2</v>
      </c>
      <c r="P507" s="15" t="str">
        <f t="shared" si="45"/>
        <v>11</v>
      </c>
      <c r="Q507" s="15">
        <f t="shared" si="46"/>
        <v>0</v>
      </c>
      <c r="R507" s="16">
        <f t="shared" si="47"/>
        <v>660</v>
      </c>
      <c r="S507" s="16">
        <f t="shared" si="48"/>
        <v>11</v>
      </c>
    </row>
    <row r="508" spans="1:19">
      <c r="A508" t="s">
        <v>162</v>
      </c>
      <c r="B508" t="s">
        <v>163</v>
      </c>
      <c r="C508" s="49">
        <v>45323</v>
      </c>
      <c r="D508" s="1">
        <v>2024</v>
      </c>
      <c r="E508" s="1" t="str">
        <f t="shared" si="43"/>
        <v>febrero</v>
      </c>
      <c r="F508" t="s">
        <v>184</v>
      </c>
      <c r="G508" t="s">
        <v>121</v>
      </c>
      <c r="H508" t="s">
        <v>98</v>
      </c>
      <c r="I508" s="2">
        <v>1</v>
      </c>
      <c r="J508" s="2">
        <v>717</v>
      </c>
      <c r="K508" s="2">
        <v>2.1</v>
      </c>
      <c r="L508" t="s">
        <v>187</v>
      </c>
      <c r="M508" t="s">
        <v>579</v>
      </c>
      <c r="N508" t="s">
        <v>485</v>
      </c>
      <c r="O508" s="14">
        <f t="shared" si="44"/>
        <v>3</v>
      </c>
      <c r="P508" s="15" t="str">
        <f t="shared" si="45"/>
        <v>2,</v>
      </c>
      <c r="Q508" s="15" t="str">
        <f t="shared" si="46"/>
        <v>1</v>
      </c>
      <c r="R508" s="16">
        <f t="shared" si="47"/>
        <v>121</v>
      </c>
      <c r="S508" s="16">
        <f t="shared" si="48"/>
        <v>2.0166666666666666</v>
      </c>
    </row>
    <row r="509" spans="1:19">
      <c r="A509" t="s">
        <v>162</v>
      </c>
      <c r="B509" t="s">
        <v>163</v>
      </c>
      <c r="C509" s="49">
        <v>45323</v>
      </c>
      <c r="D509" s="1">
        <v>2024</v>
      </c>
      <c r="E509" s="1" t="str">
        <f t="shared" si="43"/>
        <v>febrero</v>
      </c>
      <c r="F509" t="s">
        <v>184</v>
      </c>
      <c r="G509" t="s">
        <v>121</v>
      </c>
      <c r="H509" t="s">
        <v>98</v>
      </c>
      <c r="I509" s="2">
        <v>2</v>
      </c>
      <c r="J509" s="2">
        <v>1323</v>
      </c>
      <c r="K509" s="2">
        <v>4.1500000000000004</v>
      </c>
      <c r="L509" t="s">
        <v>131</v>
      </c>
      <c r="M509" t="s">
        <v>572</v>
      </c>
      <c r="N509" t="s">
        <v>606</v>
      </c>
      <c r="O509" s="14">
        <f t="shared" si="44"/>
        <v>4</v>
      </c>
      <c r="P509" s="15" t="str">
        <f t="shared" si="45"/>
        <v>4,</v>
      </c>
      <c r="Q509" s="15" t="str">
        <f t="shared" si="46"/>
        <v>15</v>
      </c>
      <c r="R509" s="16">
        <f t="shared" si="47"/>
        <v>255</v>
      </c>
      <c r="S509" s="16">
        <f t="shared" si="48"/>
        <v>4.25</v>
      </c>
    </row>
    <row r="510" spans="1:19">
      <c r="A510" t="s">
        <v>162</v>
      </c>
      <c r="B510" t="s">
        <v>163</v>
      </c>
      <c r="C510" s="49">
        <v>45323</v>
      </c>
      <c r="D510" s="1">
        <v>2024</v>
      </c>
      <c r="E510" s="1" t="str">
        <f t="shared" si="43"/>
        <v>febrero</v>
      </c>
      <c r="F510" t="s">
        <v>184</v>
      </c>
      <c r="G510" t="s">
        <v>121</v>
      </c>
      <c r="H510" t="s">
        <v>98</v>
      </c>
      <c r="I510" s="2">
        <v>1</v>
      </c>
      <c r="J510" s="2">
        <v>171</v>
      </c>
      <c r="K510" s="2">
        <v>0.5</v>
      </c>
      <c r="L510" t="s">
        <v>150</v>
      </c>
      <c r="M510" t="s">
        <v>601</v>
      </c>
      <c r="N510" t="s">
        <v>606</v>
      </c>
      <c r="O510" s="14">
        <f t="shared" si="44"/>
        <v>3</v>
      </c>
      <c r="P510" s="15" t="str">
        <f t="shared" si="45"/>
        <v>0,</v>
      </c>
      <c r="Q510" s="15" t="str">
        <f t="shared" si="46"/>
        <v>5</v>
      </c>
      <c r="R510" s="16">
        <f t="shared" si="47"/>
        <v>5</v>
      </c>
      <c r="S510" s="16">
        <f t="shared" si="48"/>
        <v>8.3333333333333329E-2</v>
      </c>
    </row>
    <row r="511" spans="1:19">
      <c r="A511" t="s">
        <v>162</v>
      </c>
      <c r="B511" t="s">
        <v>163</v>
      </c>
      <c r="C511" s="49">
        <v>45323</v>
      </c>
      <c r="D511" s="1">
        <v>2024</v>
      </c>
      <c r="E511" s="1" t="str">
        <f t="shared" si="43"/>
        <v>febrero</v>
      </c>
      <c r="F511" t="s">
        <v>184</v>
      </c>
      <c r="G511" t="s">
        <v>121</v>
      </c>
      <c r="H511" t="s">
        <v>98</v>
      </c>
      <c r="I511" s="2">
        <v>1</v>
      </c>
      <c r="J511" s="2">
        <v>299</v>
      </c>
      <c r="K511" s="2">
        <v>1</v>
      </c>
      <c r="L511" t="s">
        <v>173</v>
      </c>
      <c r="M511" t="s">
        <v>592</v>
      </c>
      <c r="N511" t="s">
        <v>492</v>
      </c>
      <c r="O511" s="14">
        <f t="shared" si="44"/>
        <v>1</v>
      </c>
      <c r="P511" s="15" t="str">
        <f t="shared" si="45"/>
        <v>1</v>
      </c>
      <c r="Q511" s="15">
        <f t="shared" si="46"/>
        <v>0</v>
      </c>
      <c r="R511" s="16">
        <f t="shared" si="47"/>
        <v>60</v>
      </c>
      <c r="S511" s="16">
        <f t="shared" si="48"/>
        <v>1</v>
      </c>
    </row>
    <row r="512" spans="1:19">
      <c r="A512" t="s">
        <v>162</v>
      </c>
      <c r="B512" t="s">
        <v>163</v>
      </c>
      <c r="C512" s="49">
        <v>45323</v>
      </c>
      <c r="D512" s="1">
        <v>2024</v>
      </c>
      <c r="E512" s="1" t="str">
        <f t="shared" si="43"/>
        <v>febrero</v>
      </c>
      <c r="F512" t="s">
        <v>184</v>
      </c>
      <c r="G512" t="s">
        <v>121</v>
      </c>
      <c r="H512" t="s">
        <v>98</v>
      </c>
      <c r="I512" s="2">
        <v>1</v>
      </c>
      <c r="J512" s="2">
        <v>437</v>
      </c>
      <c r="K512" s="2">
        <v>2</v>
      </c>
      <c r="L512" t="s">
        <v>110</v>
      </c>
      <c r="M512" t="s">
        <v>580</v>
      </c>
      <c r="N512" t="s">
        <v>498</v>
      </c>
      <c r="O512" s="14">
        <f t="shared" si="44"/>
        <v>1</v>
      </c>
      <c r="P512" s="15" t="str">
        <f t="shared" si="45"/>
        <v>2</v>
      </c>
      <c r="Q512" s="15">
        <f t="shared" si="46"/>
        <v>0</v>
      </c>
      <c r="R512" s="16">
        <f t="shared" si="47"/>
        <v>120</v>
      </c>
      <c r="S512" s="16">
        <f t="shared" si="48"/>
        <v>2</v>
      </c>
    </row>
    <row r="513" spans="1:19">
      <c r="A513" t="s">
        <v>162</v>
      </c>
      <c r="B513" t="s">
        <v>163</v>
      </c>
      <c r="C513" s="49">
        <v>45323</v>
      </c>
      <c r="D513" s="1">
        <v>2024</v>
      </c>
      <c r="E513" s="1" t="str">
        <f t="shared" si="43"/>
        <v>febrero</v>
      </c>
      <c r="F513" t="s">
        <v>184</v>
      </c>
      <c r="G513" t="s">
        <v>121</v>
      </c>
      <c r="H513" t="s">
        <v>98</v>
      </c>
      <c r="I513" s="2">
        <v>1</v>
      </c>
      <c r="J513" s="2">
        <v>718</v>
      </c>
      <c r="K513" s="2">
        <v>2.1</v>
      </c>
      <c r="L513" t="s">
        <v>111</v>
      </c>
      <c r="M513" t="s">
        <v>587</v>
      </c>
      <c r="N513" t="s">
        <v>506</v>
      </c>
      <c r="O513" s="14">
        <f t="shared" si="44"/>
        <v>3</v>
      </c>
      <c r="P513" s="15" t="str">
        <f t="shared" si="45"/>
        <v>2,</v>
      </c>
      <c r="Q513" s="15" t="str">
        <f t="shared" si="46"/>
        <v>1</v>
      </c>
      <c r="R513" s="16">
        <f t="shared" si="47"/>
        <v>121</v>
      </c>
      <c r="S513" s="16">
        <f t="shared" si="48"/>
        <v>2.0166666666666666</v>
      </c>
    </row>
    <row r="514" spans="1:19">
      <c r="A514" t="s">
        <v>162</v>
      </c>
      <c r="B514" t="s">
        <v>163</v>
      </c>
      <c r="C514" s="49">
        <v>45323</v>
      </c>
      <c r="D514" s="1">
        <v>2024</v>
      </c>
      <c r="E514" s="1" t="str">
        <f t="shared" ref="E514:E577" si="49">TEXT(C514,"mmmm")</f>
        <v>febrero</v>
      </c>
      <c r="F514" t="s">
        <v>184</v>
      </c>
      <c r="G514" t="s">
        <v>121</v>
      </c>
      <c r="H514" t="s">
        <v>98</v>
      </c>
      <c r="I514" s="2">
        <v>1</v>
      </c>
      <c r="J514" s="2">
        <v>386</v>
      </c>
      <c r="K514" s="2">
        <v>1.1499999999999999</v>
      </c>
      <c r="L514" t="s">
        <v>128</v>
      </c>
      <c r="M514" t="s">
        <v>129</v>
      </c>
      <c r="N514" t="s">
        <v>506</v>
      </c>
      <c r="O514" s="14">
        <f t="shared" si="44"/>
        <v>4</v>
      </c>
      <c r="P514" s="15" t="str">
        <f t="shared" si="45"/>
        <v>1,</v>
      </c>
      <c r="Q514" s="15" t="str">
        <f t="shared" si="46"/>
        <v>15</v>
      </c>
      <c r="R514" s="16">
        <f t="shared" si="47"/>
        <v>75</v>
      </c>
      <c r="S514" s="16">
        <f t="shared" si="48"/>
        <v>1.25</v>
      </c>
    </row>
    <row r="515" spans="1:19">
      <c r="A515" t="s">
        <v>162</v>
      </c>
      <c r="B515" t="s">
        <v>163</v>
      </c>
      <c r="C515" s="49">
        <v>45323</v>
      </c>
      <c r="D515" s="1">
        <v>2024</v>
      </c>
      <c r="E515" s="1" t="str">
        <f t="shared" si="49"/>
        <v>febrero</v>
      </c>
      <c r="F515" t="s">
        <v>184</v>
      </c>
      <c r="G515" t="s">
        <v>121</v>
      </c>
      <c r="H515" t="s">
        <v>98</v>
      </c>
      <c r="I515" s="2">
        <v>4</v>
      </c>
      <c r="J515" s="2">
        <v>1704</v>
      </c>
      <c r="K515" s="2">
        <v>5.25</v>
      </c>
      <c r="L515" t="s">
        <v>135</v>
      </c>
      <c r="M515" t="s">
        <v>136</v>
      </c>
      <c r="N515" t="s">
        <v>506</v>
      </c>
      <c r="O515" s="14">
        <f t="shared" ref="O515:O578" si="50">LEN($K515)</f>
        <v>4</v>
      </c>
      <c r="P515" s="15" t="str">
        <f t="shared" ref="P515:P578" si="51">IF(O515="1",$K515,IF(O515=2,LEFT($K515,2),LEFT($K515,2)))</f>
        <v>5,</v>
      </c>
      <c r="Q515" s="15" t="str">
        <f t="shared" ref="Q515:Q578" si="52">IF(O515&lt;=2,0,MID($K515,3,3))</f>
        <v>25</v>
      </c>
      <c r="R515" s="16">
        <f t="shared" ref="R515:R578" si="53">+(P515*60)+Q515</f>
        <v>325</v>
      </c>
      <c r="S515" s="16">
        <f t="shared" ref="S515:S578" si="54">+R515/60</f>
        <v>5.416666666666667</v>
      </c>
    </row>
    <row r="516" spans="1:19">
      <c r="A516" t="s">
        <v>162</v>
      </c>
      <c r="B516" t="s">
        <v>163</v>
      </c>
      <c r="C516" s="49">
        <v>45323</v>
      </c>
      <c r="D516" s="1">
        <v>2024</v>
      </c>
      <c r="E516" s="1" t="str">
        <f t="shared" si="49"/>
        <v>febrero</v>
      </c>
      <c r="F516" t="s">
        <v>185</v>
      </c>
      <c r="G516" t="s">
        <v>186</v>
      </c>
      <c r="H516" t="s">
        <v>98</v>
      </c>
      <c r="I516" s="2">
        <v>1</v>
      </c>
      <c r="J516" s="2">
        <v>704</v>
      </c>
      <c r="K516" s="2">
        <v>2.2999999999999998</v>
      </c>
      <c r="L516" t="s">
        <v>33</v>
      </c>
      <c r="M516" t="s">
        <v>34</v>
      </c>
      <c r="N516" t="s">
        <v>503</v>
      </c>
      <c r="O516" s="14">
        <f t="shared" si="50"/>
        <v>3</v>
      </c>
      <c r="P516" s="15" t="str">
        <f t="shared" si="51"/>
        <v>2,</v>
      </c>
      <c r="Q516" s="15" t="str">
        <f t="shared" si="52"/>
        <v>3</v>
      </c>
      <c r="R516" s="16">
        <f t="shared" si="53"/>
        <v>123</v>
      </c>
      <c r="S516" s="16">
        <f t="shared" si="54"/>
        <v>2.0499999999999998</v>
      </c>
    </row>
    <row r="517" spans="1:19">
      <c r="A517" t="s">
        <v>162</v>
      </c>
      <c r="B517" t="s">
        <v>163</v>
      </c>
      <c r="C517" s="49">
        <v>45323</v>
      </c>
      <c r="D517" s="1">
        <v>2024</v>
      </c>
      <c r="E517" s="1" t="str">
        <f t="shared" si="49"/>
        <v>febrero</v>
      </c>
      <c r="F517" t="s">
        <v>185</v>
      </c>
      <c r="G517" t="s">
        <v>186</v>
      </c>
      <c r="H517" t="s">
        <v>98</v>
      </c>
      <c r="I517" s="2">
        <v>1</v>
      </c>
      <c r="J517" s="2">
        <v>92</v>
      </c>
      <c r="K517" s="2">
        <v>0.3</v>
      </c>
      <c r="L517" t="s">
        <v>146</v>
      </c>
      <c r="M517" t="s">
        <v>147</v>
      </c>
      <c r="N517" t="s">
        <v>509</v>
      </c>
      <c r="O517" s="14">
        <f t="shared" si="50"/>
        <v>3</v>
      </c>
      <c r="P517" s="15" t="str">
        <f t="shared" si="51"/>
        <v>0,</v>
      </c>
      <c r="Q517" s="15" t="str">
        <f t="shared" si="52"/>
        <v>3</v>
      </c>
      <c r="R517" s="16">
        <f t="shared" si="53"/>
        <v>3</v>
      </c>
      <c r="S517" s="16">
        <f t="shared" si="54"/>
        <v>0.05</v>
      </c>
    </row>
    <row r="518" spans="1:19">
      <c r="A518" t="s">
        <v>162</v>
      </c>
      <c r="B518" t="s">
        <v>163</v>
      </c>
      <c r="C518" s="49">
        <v>45323</v>
      </c>
      <c r="D518" s="1">
        <v>2024</v>
      </c>
      <c r="E518" s="1" t="str">
        <f t="shared" si="49"/>
        <v>febrero</v>
      </c>
      <c r="F518" t="s">
        <v>185</v>
      </c>
      <c r="G518" t="s">
        <v>186</v>
      </c>
      <c r="H518" t="s">
        <v>98</v>
      </c>
      <c r="I518" s="2">
        <v>2</v>
      </c>
      <c r="J518" s="2">
        <v>492</v>
      </c>
      <c r="K518" s="2">
        <v>2.35</v>
      </c>
      <c r="L518" t="s">
        <v>99</v>
      </c>
      <c r="M518" t="s">
        <v>553</v>
      </c>
      <c r="N518" t="s">
        <v>497</v>
      </c>
      <c r="O518" s="14">
        <f t="shared" si="50"/>
        <v>4</v>
      </c>
      <c r="P518" s="15" t="str">
        <f t="shared" si="51"/>
        <v>2,</v>
      </c>
      <c r="Q518" s="15" t="str">
        <f t="shared" si="52"/>
        <v>35</v>
      </c>
      <c r="R518" s="16">
        <f t="shared" si="53"/>
        <v>155</v>
      </c>
      <c r="S518" s="16">
        <f t="shared" si="54"/>
        <v>2.5833333333333335</v>
      </c>
    </row>
    <row r="519" spans="1:19">
      <c r="A519" t="s">
        <v>162</v>
      </c>
      <c r="B519" t="s">
        <v>163</v>
      </c>
      <c r="C519" s="49">
        <v>45323</v>
      </c>
      <c r="D519" s="1">
        <v>2024</v>
      </c>
      <c r="E519" s="1" t="str">
        <f t="shared" si="49"/>
        <v>febrero</v>
      </c>
      <c r="F519" t="s">
        <v>185</v>
      </c>
      <c r="G519" t="s">
        <v>186</v>
      </c>
      <c r="H519" t="s">
        <v>98</v>
      </c>
      <c r="I519" s="2">
        <v>1</v>
      </c>
      <c r="J519" s="2">
        <v>180</v>
      </c>
      <c r="K519" s="2">
        <v>0.55000000000000004</v>
      </c>
      <c r="L519" t="s">
        <v>197</v>
      </c>
      <c r="M519" t="s">
        <v>198</v>
      </c>
      <c r="N519" t="s">
        <v>511</v>
      </c>
      <c r="O519" s="14">
        <f t="shared" si="50"/>
        <v>4</v>
      </c>
      <c r="P519" s="15" t="str">
        <f t="shared" si="51"/>
        <v>0,</v>
      </c>
      <c r="Q519" s="15" t="str">
        <f t="shared" si="52"/>
        <v>55</v>
      </c>
      <c r="R519" s="16">
        <f t="shared" si="53"/>
        <v>55</v>
      </c>
      <c r="S519" s="16">
        <f t="shared" si="54"/>
        <v>0.91666666666666663</v>
      </c>
    </row>
    <row r="520" spans="1:19">
      <c r="A520" t="s">
        <v>162</v>
      </c>
      <c r="B520" t="s">
        <v>163</v>
      </c>
      <c r="C520" s="49">
        <v>45323</v>
      </c>
      <c r="D520" s="1">
        <v>2024</v>
      </c>
      <c r="E520" s="1" t="str">
        <f t="shared" si="49"/>
        <v>febrero</v>
      </c>
      <c r="F520" t="s">
        <v>185</v>
      </c>
      <c r="G520" t="s">
        <v>186</v>
      </c>
      <c r="H520" t="s">
        <v>98</v>
      </c>
      <c r="I520" s="2">
        <v>1</v>
      </c>
      <c r="J520" s="2">
        <v>280</v>
      </c>
      <c r="K520" s="2">
        <v>1</v>
      </c>
      <c r="L520" t="s">
        <v>35</v>
      </c>
      <c r="M520" t="s">
        <v>36</v>
      </c>
      <c r="N520" t="s">
        <v>502</v>
      </c>
      <c r="O520" s="14">
        <f t="shared" si="50"/>
        <v>1</v>
      </c>
      <c r="P520" s="15" t="str">
        <f t="shared" si="51"/>
        <v>1</v>
      </c>
      <c r="Q520" s="15">
        <f t="shared" si="52"/>
        <v>0</v>
      </c>
      <c r="R520" s="16">
        <f t="shared" si="53"/>
        <v>60</v>
      </c>
      <c r="S520" s="16">
        <f t="shared" si="54"/>
        <v>1</v>
      </c>
    </row>
    <row r="521" spans="1:19">
      <c r="A521" t="s">
        <v>162</v>
      </c>
      <c r="B521" t="s">
        <v>163</v>
      </c>
      <c r="C521" s="49">
        <v>45323</v>
      </c>
      <c r="D521" s="1">
        <v>2024</v>
      </c>
      <c r="E521" s="1" t="str">
        <f t="shared" si="49"/>
        <v>febrero</v>
      </c>
      <c r="F521" t="s">
        <v>185</v>
      </c>
      <c r="G521" t="s">
        <v>186</v>
      </c>
      <c r="H521" t="s">
        <v>98</v>
      </c>
      <c r="I521" s="2">
        <v>2</v>
      </c>
      <c r="J521" s="2">
        <v>386</v>
      </c>
      <c r="K521" s="2">
        <v>1.5</v>
      </c>
      <c r="L521" t="s">
        <v>25</v>
      </c>
      <c r="M521" t="s">
        <v>26</v>
      </c>
      <c r="N521" t="s">
        <v>501</v>
      </c>
      <c r="O521" s="14">
        <f t="shared" si="50"/>
        <v>3</v>
      </c>
      <c r="P521" s="15" t="str">
        <f t="shared" si="51"/>
        <v>1,</v>
      </c>
      <c r="Q521" s="15" t="str">
        <f t="shared" si="52"/>
        <v>5</v>
      </c>
      <c r="R521" s="16">
        <f t="shared" si="53"/>
        <v>65</v>
      </c>
      <c r="S521" s="16">
        <f t="shared" si="54"/>
        <v>1.0833333333333333</v>
      </c>
    </row>
    <row r="522" spans="1:19">
      <c r="A522" t="s">
        <v>162</v>
      </c>
      <c r="B522" t="s">
        <v>163</v>
      </c>
      <c r="C522" s="49">
        <v>45323</v>
      </c>
      <c r="D522" s="1">
        <v>2024</v>
      </c>
      <c r="E522" s="1" t="str">
        <f t="shared" si="49"/>
        <v>febrero</v>
      </c>
      <c r="F522" t="s">
        <v>185</v>
      </c>
      <c r="G522" t="s">
        <v>186</v>
      </c>
      <c r="H522" t="s">
        <v>98</v>
      </c>
      <c r="I522" s="2">
        <v>2</v>
      </c>
      <c r="J522" s="2">
        <v>2214</v>
      </c>
      <c r="K522" s="2">
        <v>6.55</v>
      </c>
      <c r="L522" t="s">
        <v>118</v>
      </c>
      <c r="M522" t="s">
        <v>119</v>
      </c>
      <c r="N522" t="s">
        <v>485</v>
      </c>
      <c r="O522" s="14">
        <f t="shared" si="50"/>
        <v>4</v>
      </c>
      <c r="P522" s="15" t="str">
        <f t="shared" si="51"/>
        <v>6,</v>
      </c>
      <c r="Q522" s="15" t="str">
        <f t="shared" si="52"/>
        <v>55</v>
      </c>
      <c r="R522" s="16">
        <f t="shared" si="53"/>
        <v>415</v>
      </c>
      <c r="S522" s="16">
        <f t="shared" si="54"/>
        <v>6.916666666666667</v>
      </c>
    </row>
    <row r="523" spans="1:19">
      <c r="A523" t="s">
        <v>162</v>
      </c>
      <c r="B523" t="s">
        <v>163</v>
      </c>
      <c r="C523" s="49">
        <v>45323</v>
      </c>
      <c r="D523" s="1">
        <v>2024</v>
      </c>
      <c r="E523" s="1" t="str">
        <f t="shared" si="49"/>
        <v>febrero</v>
      </c>
      <c r="F523" t="s">
        <v>185</v>
      </c>
      <c r="G523" t="s">
        <v>186</v>
      </c>
      <c r="H523" t="s">
        <v>98</v>
      </c>
      <c r="I523" s="2">
        <v>1</v>
      </c>
      <c r="J523" s="2">
        <v>692</v>
      </c>
      <c r="K523" s="2">
        <v>2.2000000000000002</v>
      </c>
      <c r="L523" t="s">
        <v>131</v>
      </c>
      <c r="M523" t="s">
        <v>572</v>
      </c>
      <c r="N523" t="s">
        <v>606</v>
      </c>
      <c r="O523" s="14">
        <f t="shared" si="50"/>
        <v>3</v>
      </c>
      <c r="P523" s="15" t="str">
        <f t="shared" si="51"/>
        <v>2,</v>
      </c>
      <c r="Q523" s="15" t="str">
        <f t="shared" si="52"/>
        <v>2</v>
      </c>
      <c r="R523" s="16">
        <f t="shared" si="53"/>
        <v>122</v>
      </c>
      <c r="S523" s="16">
        <f t="shared" si="54"/>
        <v>2.0333333333333332</v>
      </c>
    </row>
    <row r="524" spans="1:19">
      <c r="A524" t="s">
        <v>162</v>
      </c>
      <c r="B524" t="s">
        <v>163</v>
      </c>
      <c r="C524" s="49">
        <v>45323</v>
      </c>
      <c r="D524" s="1">
        <v>2024</v>
      </c>
      <c r="E524" s="1" t="str">
        <f t="shared" si="49"/>
        <v>febrero</v>
      </c>
      <c r="F524" t="s">
        <v>185</v>
      </c>
      <c r="G524" t="s">
        <v>186</v>
      </c>
      <c r="H524" t="s">
        <v>98</v>
      </c>
      <c r="I524" s="2">
        <v>1</v>
      </c>
      <c r="J524" s="2">
        <v>299</v>
      </c>
      <c r="K524" s="2">
        <v>1.2</v>
      </c>
      <c r="L524" t="s">
        <v>173</v>
      </c>
      <c r="M524" t="s">
        <v>592</v>
      </c>
      <c r="N524" t="s">
        <v>492</v>
      </c>
      <c r="O524" s="14">
        <f t="shared" si="50"/>
        <v>3</v>
      </c>
      <c r="P524" s="15" t="str">
        <f t="shared" si="51"/>
        <v>1,</v>
      </c>
      <c r="Q524" s="15" t="str">
        <f t="shared" si="52"/>
        <v>2</v>
      </c>
      <c r="R524" s="16">
        <f t="shared" si="53"/>
        <v>62</v>
      </c>
      <c r="S524" s="16">
        <f t="shared" si="54"/>
        <v>1.0333333333333334</v>
      </c>
    </row>
    <row r="525" spans="1:19">
      <c r="A525" t="s">
        <v>162</v>
      </c>
      <c r="B525" t="s">
        <v>163</v>
      </c>
      <c r="C525" s="49">
        <v>45323</v>
      </c>
      <c r="D525" s="1">
        <v>2024</v>
      </c>
      <c r="E525" s="1" t="str">
        <f t="shared" si="49"/>
        <v>febrero</v>
      </c>
      <c r="F525" t="s">
        <v>185</v>
      </c>
      <c r="G525" t="s">
        <v>186</v>
      </c>
      <c r="H525" t="s">
        <v>98</v>
      </c>
      <c r="I525" s="2">
        <v>1</v>
      </c>
      <c r="J525" s="2">
        <v>504</v>
      </c>
      <c r="K525" s="2">
        <v>1.3</v>
      </c>
      <c r="L525" t="s">
        <v>110</v>
      </c>
      <c r="M525" t="s">
        <v>580</v>
      </c>
      <c r="N525" t="s">
        <v>498</v>
      </c>
      <c r="O525" s="14">
        <f t="shared" si="50"/>
        <v>3</v>
      </c>
      <c r="P525" s="15" t="str">
        <f t="shared" si="51"/>
        <v>1,</v>
      </c>
      <c r="Q525" s="15" t="str">
        <f t="shared" si="52"/>
        <v>3</v>
      </c>
      <c r="R525" s="16">
        <f t="shared" si="53"/>
        <v>63</v>
      </c>
      <c r="S525" s="16">
        <f t="shared" si="54"/>
        <v>1.05</v>
      </c>
    </row>
    <row r="526" spans="1:19">
      <c r="A526" t="s">
        <v>162</v>
      </c>
      <c r="B526" t="s">
        <v>163</v>
      </c>
      <c r="C526" s="49">
        <v>45323</v>
      </c>
      <c r="D526" s="1">
        <v>2024</v>
      </c>
      <c r="E526" s="1" t="str">
        <f t="shared" si="49"/>
        <v>febrero</v>
      </c>
      <c r="F526" t="s">
        <v>185</v>
      </c>
      <c r="G526" t="s">
        <v>186</v>
      </c>
      <c r="H526" t="s">
        <v>98</v>
      </c>
      <c r="I526" s="2">
        <v>0</v>
      </c>
      <c r="J526" s="2">
        <v>852</v>
      </c>
      <c r="K526" s="2">
        <v>2.5499999999999998</v>
      </c>
      <c r="L526" t="s">
        <v>135</v>
      </c>
      <c r="M526" t="s">
        <v>136</v>
      </c>
      <c r="N526" t="s">
        <v>506</v>
      </c>
      <c r="O526" s="14">
        <f t="shared" si="50"/>
        <v>4</v>
      </c>
      <c r="P526" s="15" t="str">
        <f t="shared" si="51"/>
        <v>2,</v>
      </c>
      <c r="Q526" s="15" t="str">
        <f t="shared" si="52"/>
        <v>55</v>
      </c>
      <c r="R526" s="16">
        <f t="shared" si="53"/>
        <v>175</v>
      </c>
      <c r="S526" s="16">
        <f t="shared" si="54"/>
        <v>2.9166666666666665</v>
      </c>
    </row>
    <row r="527" spans="1:19">
      <c r="A527" t="s">
        <v>162</v>
      </c>
      <c r="B527" t="s">
        <v>163</v>
      </c>
      <c r="C527" s="49">
        <v>45352</v>
      </c>
      <c r="D527" s="1">
        <v>2024</v>
      </c>
      <c r="E527" s="1" t="str">
        <f t="shared" si="49"/>
        <v>marzo</v>
      </c>
      <c r="F527" t="s">
        <v>176</v>
      </c>
      <c r="G527" t="s">
        <v>121</v>
      </c>
      <c r="H527" t="s">
        <v>98</v>
      </c>
      <c r="I527" s="2">
        <v>1</v>
      </c>
      <c r="J527" s="2">
        <v>147.4</v>
      </c>
      <c r="K527" s="2">
        <v>0</v>
      </c>
      <c r="L527" t="s">
        <v>124</v>
      </c>
      <c r="M527" t="s">
        <v>596</v>
      </c>
      <c r="N527" t="s">
        <v>507</v>
      </c>
      <c r="O527" s="14">
        <f t="shared" si="50"/>
        <v>1</v>
      </c>
      <c r="P527" s="15" t="str">
        <f t="shared" si="51"/>
        <v>0</v>
      </c>
      <c r="Q527" s="15">
        <f t="shared" si="52"/>
        <v>0</v>
      </c>
      <c r="R527" s="16">
        <f t="shared" si="53"/>
        <v>0</v>
      </c>
      <c r="S527" s="16">
        <f t="shared" si="54"/>
        <v>0</v>
      </c>
    </row>
    <row r="528" spans="1:19">
      <c r="A528" t="s">
        <v>162</v>
      </c>
      <c r="B528" t="s">
        <v>163</v>
      </c>
      <c r="C528" s="49">
        <v>45352</v>
      </c>
      <c r="D528" s="1">
        <v>2024</v>
      </c>
      <c r="E528" s="1" t="str">
        <f t="shared" si="49"/>
        <v>marzo</v>
      </c>
      <c r="F528" t="s">
        <v>176</v>
      </c>
      <c r="G528" t="s">
        <v>121</v>
      </c>
      <c r="H528" t="s">
        <v>98</v>
      </c>
      <c r="I528" s="2">
        <v>1</v>
      </c>
      <c r="J528" s="2">
        <v>520</v>
      </c>
      <c r="K528" s="2">
        <v>1.5</v>
      </c>
      <c r="L528" t="s">
        <v>146</v>
      </c>
      <c r="M528" t="s">
        <v>147</v>
      </c>
      <c r="N528" t="s">
        <v>509</v>
      </c>
      <c r="O528" s="14">
        <f t="shared" si="50"/>
        <v>3</v>
      </c>
      <c r="P528" s="15" t="str">
        <f t="shared" si="51"/>
        <v>1,</v>
      </c>
      <c r="Q528" s="15" t="str">
        <f t="shared" si="52"/>
        <v>5</v>
      </c>
      <c r="R528" s="16">
        <f t="shared" si="53"/>
        <v>65</v>
      </c>
      <c r="S528" s="16">
        <f t="shared" si="54"/>
        <v>1.0833333333333333</v>
      </c>
    </row>
    <row r="529" spans="1:19">
      <c r="A529" t="s">
        <v>162</v>
      </c>
      <c r="B529" t="s">
        <v>163</v>
      </c>
      <c r="C529" s="49">
        <v>45352</v>
      </c>
      <c r="D529" s="1">
        <v>2024</v>
      </c>
      <c r="E529" s="1" t="str">
        <f t="shared" si="49"/>
        <v>marzo</v>
      </c>
      <c r="F529" t="s">
        <v>176</v>
      </c>
      <c r="G529" t="s">
        <v>121</v>
      </c>
      <c r="H529" t="s">
        <v>98</v>
      </c>
      <c r="I529" s="2">
        <v>1</v>
      </c>
      <c r="J529" s="2">
        <v>541</v>
      </c>
      <c r="K529" s="2">
        <v>1.5</v>
      </c>
      <c r="L529" t="s">
        <v>102</v>
      </c>
      <c r="M529" t="s">
        <v>103</v>
      </c>
      <c r="N529" t="s">
        <v>496</v>
      </c>
      <c r="O529" s="14">
        <f t="shared" si="50"/>
        <v>3</v>
      </c>
      <c r="P529" s="15" t="str">
        <f t="shared" si="51"/>
        <v>1,</v>
      </c>
      <c r="Q529" s="15" t="str">
        <f t="shared" si="52"/>
        <v>5</v>
      </c>
      <c r="R529" s="16">
        <f t="shared" si="53"/>
        <v>65</v>
      </c>
      <c r="S529" s="16">
        <f t="shared" si="54"/>
        <v>1.0833333333333333</v>
      </c>
    </row>
    <row r="530" spans="1:19">
      <c r="A530" t="s">
        <v>162</v>
      </c>
      <c r="B530" t="s">
        <v>163</v>
      </c>
      <c r="C530" s="49">
        <v>45352</v>
      </c>
      <c r="D530" s="1">
        <v>2024</v>
      </c>
      <c r="E530" s="1" t="str">
        <f t="shared" si="49"/>
        <v>marzo</v>
      </c>
      <c r="F530" t="s">
        <v>176</v>
      </c>
      <c r="G530" t="s">
        <v>121</v>
      </c>
      <c r="H530" t="s">
        <v>98</v>
      </c>
      <c r="I530" s="2">
        <v>2</v>
      </c>
      <c r="J530" s="2">
        <v>492</v>
      </c>
      <c r="K530" s="2">
        <v>2</v>
      </c>
      <c r="L530" t="s">
        <v>99</v>
      </c>
      <c r="M530" t="s">
        <v>553</v>
      </c>
      <c r="N530" t="s">
        <v>497</v>
      </c>
      <c r="O530" s="14">
        <f t="shared" si="50"/>
        <v>1</v>
      </c>
      <c r="P530" s="15" t="str">
        <f t="shared" si="51"/>
        <v>2</v>
      </c>
      <c r="Q530" s="15">
        <f t="shared" si="52"/>
        <v>0</v>
      </c>
      <c r="R530" s="16">
        <f t="shared" si="53"/>
        <v>120</v>
      </c>
      <c r="S530" s="16">
        <f t="shared" si="54"/>
        <v>2</v>
      </c>
    </row>
    <row r="531" spans="1:19">
      <c r="A531" t="s">
        <v>162</v>
      </c>
      <c r="B531" t="s">
        <v>163</v>
      </c>
      <c r="C531" s="49">
        <v>45352</v>
      </c>
      <c r="D531" s="1">
        <v>2024</v>
      </c>
      <c r="E531" s="1" t="str">
        <f t="shared" si="49"/>
        <v>marzo</v>
      </c>
      <c r="F531" t="s">
        <v>176</v>
      </c>
      <c r="G531" t="s">
        <v>121</v>
      </c>
      <c r="H531" t="s">
        <v>98</v>
      </c>
      <c r="I531" s="2">
        <v>1</v>
      </c>
      <c r="J531" s="2">
        <v>196</v>
      </c>
      <c r="K531" s="2">
        <v>0.45</v>
      </c>
      <c r="L531" t="s">
        <v>144</v>
      </c>
      <c r="M531" t="s">
        <v>145</v>
      </c>
      <c r="N531" t="s">
        <v>510</v>
      </c>
      <c r="O531" s="14">
        <f t="shared" si="50"/>
        <v>4</v>
      </c>
      <c r="P531" s="15" t="str">
        <f t="shared" si="51"/>
        <v>0,</v>
      </c>
      <c r="Q531" s="15" t="str">
        <f t="shared" si="52"/>
        <v>45</v>
      </c>
      <c r="R531" s="16">
        <f t="shared" si="53"/>
        <v>45</v>
      </c>
      <c r="S531" s="16">
        <f t="shared" si="54"/>
        <v>0.75</v>
      </c>
    </row>
    <row r="532" spans="1:19">
      <c r="A532" t="s">
        <v>162</v>
      </c>
      <c r="B532" t="s">
        <v>163</v>
      </c>
      <c r="C532" s="49">
        <v>45352</v>
      </c>
      <c r="D532" s="1">
        <v>2024</v>
      </c>
      <c r="E532" s="1" t="str">
        <f t="shared" si="49"/>
        <v>marzo</v>
      </c>
      <c r="F532" t="s">
        <v>176</v>
      </c>
      <c r="G532" t="s">
        <v>121</v>
      </c>
      <c r="H532" t="s">
        <v>98</v>
      </c>
      <c r="I532" s="2">
        <v>1</v>
      </c>
      <c r="J532" s="2">
        <v>683</v>
      </c>
      <c r="K532" s="2">
        <v>2.1</v>
      </c>
      <c r="L532" t="s">
        <v>190</v>
      </c>
      <c r="M532" t="s">
        <v>191</v>
      </c>
      <c r="N532" t="s">
        <v>483</v>
      </c>
      <c r="O532" s="14">
        <f t="shared" si="50"/>
        <v>3</v>
      </c>
      <c r="P532" s="15" t="str">
        <f t="shared" si="51"/>
        <v>2,</v>
      </c>
      <c r="Q532" s="15" t="str">
        <f t="shared" si="52"/>
        <v>1</v>
      </c>
      <c r="R532" s="16">
        <f t="shared" si="53"/>
        <v>121</v>
      </c>
      <c r="S532" s="16">
        <f t="shared" si="54"/>
        <v>2.0166666666666666</v>
      </c>
    </row>
    <row r="533" spans="1:19">
      <c r="A533" t="s">
        <v>162</v>
      </c>
      <c r="B533" t="s">
        <v>163</v>
      </c>
      <c r="C533" s="49">
        <v>45352</v>
      </c>
      <c r="D533" s="1">
        <v>2024</v>
      </c>
      <c r="E533" s="1" t="str">
        <f t="shared" si="49"/>
        <v>marzo</v>
      </c>
      <c r="F533" t="s">
        <v>176</v>
      </c>
      <c r="G533" t="s">
        <v>121</v>
      </c>
      <c r="H533" t="s">
        <v>98</v>
      </c>
      <c r="I533" s="2">
        <v>1</v>
      </c>
      <c r="J533" s="2">
        <v>193</v>
      </c>
      <c r="K533" s="2">
        <v>1</v>
      </c>
      <c r="L533" t="s">
        <v>25</v>
      </c>
      <c r="M533" t="s">
        <v>26</v>
      </c>
      <c r="N533" t="s">
        <v>501</v>
      </c>
      <c r="O533" s="14">
        <f t="shared" si="50"/>
        <v>1</v>
      </c>
      <c r="P533" s="15" t="str">
        <f t="shared" si="51"/>
        <v>1</v>
      </c>
      <c r="Q533" s="15">
        <f t="shared" si="52"/>
        <v>0</v>
      </c>
      <c r="R533" s="16">
        <f t="shared" si="53"/>
        <v>60</v>
      </c>
      <c r="S533" s="16">
        <f t="shared" si="54"/>
        <v>1</v>
      </c>
    </row>
    <row r="534" spans="1:19">
      <c r="A534" t="s">
        <v>162</v>
      </c>
      <c r="B534" t="s">
        <v>163</v>
      </c>
      <c r="C534" s="49">
        <v>45352</v>
      </c>
      <c r="D534" s="1">
        <v>2024</v>
      </c>
      <c r="E534" s="1" t="str">
        <f t="shared" si="49"/>
        <v>marzo</v>
      </c>
      <c r="F534" t="s">
        <v>176</v>
      </c>
      <c r="G534" t="s">
        <v>121</v>
      </c>
      <c r="H534" t="s">
        <v>98</v>
      </c>
      <c r="I534" s="2">
        <v>1</v>
      </c>
      <c r="J534" s="2">
        <v>1015</v>
      </c>
      <c r="K534" s="2">
        <v>3.5</v>
      </c>
      <c r="L534" t="s">
        <v>118</v>
      </c>
      <c r="M534" t="s">
        <v>119</v>
      </c>
      <c r="N534" t="s">
        <v>485</v>
      </c>
      <c r="O534" s="14">
        <f t="shared" si="50"/>
        <v>3</v>
      </c>
      <c r="P534" s="15" t="str">
        <f t="shared" si="51"/>
        <v>3,</v>
      </c>
      <c r="Q534" s="15" t="str">
        <f t="shared" si="52"/>
        <v>5</v>
      </c>
      <c r="R534" s="16">
        <f t="shared" si="53"/>
        <v>185</v>
      </c>
      <c r="S534" s="16">
        <f t="shared" si="54"/>
        <v>3.0833333333333335</v>
      </c>
    </row>
    <row r="535" spans="1:19">
      <c r="A535" t="s">
        <v>162</v>
      </c>
      <c r="B535" t="s">
        <v>163</v>
      </c>
      <c r="C535" s="49">
        <v>45352</v>
      </c>
      <c r="D535" s="1">
        <v>2024</v>
      </c>
      <c r="E535" s="1" t="str">
        <f t="shared" si="49"/>
        <v>marzo</v>
      </c>
      <c r="F535" t="s">
        <v>176</v>
      </c>
      <c r="G535" t="s">
        <v>121</v>
      </c>
      <c r="H535" t="s">
        <v>98</v>
      </c>
      <c r="I535" s="2">
        <v>6</v>
      </c>
      <c r="J535" s="2">
        <v>4026</v>
      </c>
      <c r="K535" s="2">
        <v>14.15</v>
      </c>
      <c r="L535" t="s">
        <v>131</v>
      </c>
      <c r="M535" t="s">
        <v>572</v>
      </c>
      <c r="N535" t="s">
        <v>606</v>
      </c>
      <c r="O535" s="14">
        <f t="shared" si="50"/>
        <v>5</v>
      </c>
      <c r="P535" s="15" t="str">
        <f t="shared" si="51"/>
        <v>14</v>
      </c>
      <c r="Q535" s="15" t="str">
        <f t="shared" si="52"/>
        <v>,15</v>
      </c>
      <c r="R535" s="16">
        <f t="shared" si="53"/>
        <v>840.15</v>
      </c>
      <c r="S535" s="16">
        <f t="shared" si="54"/>
        <v>14.0025</v>
      </c>
    </row>
    <row r="536" spans="1:19">
      <c r="A536" t="s">
        <v>162</v>
      </c>
      <c r="B536" t="s">
        <v>163</v>
      </c>
      <c r="C536" s="49">
        <v>45352</v>
      </c>
      <c r="D536" s="1">
        <v>2024</v>
      </c>
      <c r="E536" s="1" t="str">
        <f t="shared" si="49"/>
        <v>marzo</v>
      </c>
      <c r="F536" t="s">
        <v>176</v>
      </c>
      <c r="G536" t="s">
        <v>121</v>
      </c>
      <c r="H536" t="s">
        <v>98</v>
      </c>
      <c r="I536" s="2">
        <v>1</v>
      </c>
      <c r="J536" s="2">
        <v>725</v>
      </c>
      <c r="K536" s="2">
        <v>1</v>
      </c>
      <c r="L536" t="s">
        <v>171</v>
      </c>
      <c r="M536" t="s">
        <v>172</v>
      </c>
      <c r="N536" t="s">
        <v>606</v>
      </c>
      <c r="O536" s="14">
        <f t="shared" si="50"/>
        <v>1</v>
      </c>
      <c r="P536" s="15" t="str">
        <f t="shared" si="51"/>
        <v>1</v>
      </c>
      <c r="Q536" s="15">
        <f t="shared" si="52"/>
        <v>0</v>
      </c>
      <c r="R536" s="16">
        <f t="shared" si="53"/>
        <v>60</v>
      </c>
      <c r="S536" s="16">
        <f t="shared" si="54"/>
        <v>1</v>
      </c>
    </row>
    <row r="537" spans="1:19">
      <c r="A537" t="s">
        <v>162</v>
      </c>
      <c r="B537" t="s">
        <v>163</v>
      </c>
      <c r="C537" s="49">
        <v>45352</v>
      </c>
      <c r="D537" s="1">
        <v>2024</v>
      </c>
      <c r="E537" s="1" t="str">
        <f t="shared" si="49"/>
        <v>marzo</v>
      </c>
      <c r="F537" t="s">
        <v>176</v>
      </c>
      <c r="G537" t="s">
        <v>121</v>
      </c>
      <c r="H537" t="s">
        <v>98</v>
      </c>
      <c r="I537" s="2">
        <v>1</v>
      </c>
      <c r="J537" s="2">
        <v>208</v>
      </c>
      <c r="K537" s="2">
        <v>0.4</v>
      </c>
      <c r="L537" t="s">
        <v>173</v>
      </c>
      <c r="M537" t="s">
        <v>592</v>
      </c>
      <c r="N537" t="s">
        <v>492</v>
      </c>
      <c r="O537" s="14">
        <f t="shared" si="50"/>
        <v>3</v>
      </c>
      <c r="P537" s="15" t="str">
        <f t="shared" si="51"/>
        <v>0,</v>
      </c>
      <c r="Q537" s="15" t="str">
        <f t="shared" si="52"/>
        <v>4</v>
      </c>
      <c r="R537" s="16">
        <f t="shared" si="53"/>
        <v>4</v>
      </c>
      <c r="S537" s="16">
        <f t="shared" si="54"/>
        <v>6.6666666666666666E-2</v>
      </c>
    </row>
    <row r="538" spans="1:19">
      <c r="A538" t="s">
        <v>162</v>
      </c>
      <c r="B538" t="s">
        <v>163</v>
      </c>
      <c r="C538" s="49">
        <v>45352</v>
      </c>
      <c r="D538" s="1">
        <v>2024</v>
      </c>
      <c r="E538" s="1" t="str">
        <f t="shared" si="49"/>
        <v>marzo</v>
      </c>
      <c r="F538" t="s">
        <v>176</v>
      </c>
      <c r="G538" t="s">
        <v>121</v>
      </c>
      <c r="H538" t="s">
        <v>98</v>
      </c>
      <c r="I538" s="2">
        <v>6</v>
      </c>
      <c r="J538" s="2">
        <v>2689</v>
      </c>
      <c r="K538" s="2">
        <v>12.3</v>
      </c>
      <c r="L538" t="s">
        <v>110</v>
      </c>
      <c r="M538" t="s">
        <v>580</v>
      </c>
      <c r="N538" t="s">
        <v>498</v>
      </c>
      <c r="O538" s="14">
        <f t="shared" si="50"/>
        <v>4</v>
      </c>
      <c r="P538" s="15" t="str">
        <f t="shared" si="51"/>
        <v>12</v>
      </c>
      <c r="Q538" s="15" t="str">
        <f t="shared" si="52"/>
        <v>,3</v>
      </c>
      <c r="R538" s="16">
        <f t="shared" si="53"/>
        <v>720.3</v>
      </c>
      <c r="S538" s="16">
        <f t="shared" si="54"/>
        <v>12.004999999999999</v>
      </c>
    </row>
    <row r="539" spans="1:19">
      <c r="A539" t="s">
        <v>162</v>
      </c>
      <c r="B539" t="s">
        <v>163</v>
      </c>
      <c r="C539" s="49">
        <v>45352</v>
      </c>
      <c r="D539" s="1">
        <v>2024</v>
      </c>
      <c r="E539" s="1" t="str">
        <f t="shared" si="49"/>
        <v>marzo</v>
      </c>
      <c r="F539" t="s">
        <v>176</v>
      </c>
      <c r="G539" t="s">
        <v>121</v>
      </c>
      <c r="H539" t="s">
        <v>98</v>
      </c>
      <c r="I539" s="2">
        <v>3</v>
      </c>
      <c r="J539" s="2">
        <v>1600</v>
      </c>
      <c r="K539" s="2">
        <v>7.15</v>
      </c>
      <c r="L539" t="s">
        <v>111</v>
      </c>
      <c r="M539" t="s">
        <v>587</v>
      </c>
      <c r="N539" t="s">
        <v>506</v>
      </c>
      <c r="O539" s="14">
        <f t="shared" si="50"/>
        <v>4</v>
      </c>
      <c r="P539" s="15" t="str">
        <f t="shared" si="51"/>
        <v>7,</v>
      </c>
      <c r="Q539" s="15" t="str">
        <f t="shared" si="52"/>
        <v>15</v>
      </c>
      <c r="R539" s="16">
        <f t="shared" si="53"/>
        <v>435</v>
      </c>
      <c r="S539" s="16">
        <f t="shared" si="54"/>
        <v>7.25</v>
      </c>
    </row>
    <row r="540" spans="1:19">
      <c r="A540" t="s">
        <v>162</v>
      </c>
      <c r="B540" t="s">
        <v>163</v>
      </c>
      <c r="C540" s="49">
        <v>45352</v>
      </c>
      <c r="D540" s="1">
        <v>2024</v>
      </c>
      <c r="E540" s="1" t="str">
        <f t="shared" si="49"/>
        <v>marzo</v>
      </c>
      <c r="F540" t="s">
        <v>176</v>
      </c>
      <c r="G540" t="s">
        <v>121</v>
      </c>
      <c r="H540" t="s">
        <v>98</v>
      </c>
      <c r="I540" s="2">
        <v>1</v>
      </c>
      <c r="J540" s="2">
        <v>222</v>
      </c>
      <c r="K540" s="2">
        <v>0.45</v>
      </c>
      <c r="L540" t="s">
        <v>128</v>
      </c>
      <c r="M540" t="s">
        <v>129</v>
      </c>
      <c r="N540" t="s">
        <v>506</v>
      </c>
      <c r="O540" s="14">
        <f t="shared" si="50"/>
        <v>4</v>
      </c>
      <c r="P540" s="15" t="str">
        <f t="shared" si="51"/>
        <v>0,</v>
      </c>
      <c r="Q540" s="15" t="str">
        <f t="shared" si="52"/>
        <v>45</v>
      </c>
      <c r="R540" s="16">
        <f t="shared" si="53"/>
        <v>45</v>
      </c>
      <c r="S540" s="16">
        <f t="shared" si="54"/>
        <v>0.75</v>
      </c>
    </row>
    <row r="541" spans="1:19">
      <c r="A541" t="s">
        <v>162</v>
      </c>
      <c r="B541" t="s">
        <v>163</v>
      </c>
      <c r="C541" s="49">
        <v>45352</v>
      </c>
      <c r="D541" s="1">
        <v>2024</v>
      </c>
      <c r="E541" s="1" t="str">
        <f t="shared" si="49"/>
        <v>marzo</v>
      </c>
      <c r="F541" t="s">
        <v>176</v>
      </c>
      <c r="G541" t="s">
        <v>121</v>
      </c>
      <c r="H541" t="s">
        <v>98</v>
      </c>
      <c r="I541" s="2">
        <v>7</v>
      </c>
      <c r="J541" s="2">
        <v>3030</v>
      </c>
      <c r="K541" s="2">
        <v>10.199999999999999</v>
      </c>
      <c r="L541" t="s">
        <v>135</v>
      </c>
      <c r="M541" t="s">
        <v>136</v>
      </c>
      <c r="N541" t="s">
        <v>506</v>
      </c>
      <c r="O541" s="14">
        <f t="shared" si="50"/>
        <v>4</v>
      </c>
      <c r="P541" s="15" t="str">
        <f t="shared" si="51"/>
        <v>10</v>
      </c>
      <c r="Q541" s="15" t="str">
        <f t="shared" si="52"/>
        <v>,2</v>
      </c>
      <c r="R541" s="16">
        <f t="shared" si="53"/>
        <v>600.20000000000005</v>
      </c>
      <c r="S541" s="16">
        <f t="shared" si="54"/>
        <v>10.003333333333334</v>
      </c>
    </row>
    <row r="542" spans="1:19">
      <c r="A542" t="s">
        <v>162</v>
      </c>
      <c r="B542" t="s">
        <v>163</v>
      </c>
      <c r="C542" s="49">
        <v>45352</v>
      </c>
      <c r="D542" s="1">
        <v>2024</v>
      </c>
      <c r="E542" s="1" t="str">
        <f t="shared" si="49"/>
        <v>marzo</v>
      </c>
      <c r="F542" t="s">
        <v>178</v>
      </c>
      <c r="G542" t="s">
        <v>113</v>
      </c>
      <c r="H542" t="s">
        <v>98</v>
      </c>
      <c r="I542" s="2">
        <v>1</v>
      </c>
      <c r="J542" s="2">
        <v>384</v>
      </c>
      <c r="K542" s="2">
        <v>0.5</v>
      </c>
      <c r="L542" t="s">
        <v>99</v>
      </c>
      <c r="M542" t="s">
        <v>553</v>
      </c>
      <c r="N542" t="s">
        <v>497</v>
      </c>
      <c r="O542" s="14">
        <f t="shared" si="50"/>
        <v>3</v>
      </c>
      <c r="P542" s="15" t="str">
        <f t="shared" si="51"/>
        <v>0,</v>
      </c>
      <c r="Q542" s="15" t="str">
        <f t="shared" si="52"/>
        <v>5</v>
      </c>
      <c r="R542" s="16">
        <f t="shared" si="53"/>
        <v>5</v>
      </c>
      <c r="S542" s="16">
        <f t="shared" si="54"/>
        <v>8.3333333333333329E-2</v>
      </c>
    </row>
    <row r="543" spans="1:19">
      <c r="A543" t="s">
        <v>162</v>
      </c>
      <c r="B543" t="s">
        <v>163</v>
      </c>
      <c r="C543" s="49">
        <v>45352</v>
      </c>
      <c r="D543" s="1">
        <v>2024</v>
      </c>
      <c r="E543" s="1" t="str">
        <f t="shared" si="49"/>
        <v>marzo</v>
      </c>
      <c r="F543" t="s">
        <v>178</v>
      </c>
      <c r="G543" t="s">
        <v>113</v>
      </c>
      <c r="H543" t="s">
        <v>98</v>
      </c>
      <c r="I543" s="2">
        <v>1</v>
      </c>
      <c r="J543" s="2">
        <v>773</v>
      </c>
      <c r="K543" s="2">
        <v>1.5</v>
      </c>
      <c r="L543" t="s">
        <v>190</v>
      </c>
      <c r="M543" t="s">
        <v>191</v>
      </c>
      <c r="N543" t="s">
        <v>483</v>
      </c>
      <c r="O543" s="14">
        <f t="shared" si="50"/>
        <v>3</v>
      </c>
      <c r="P543" s="15" t="str">
        <f t="shared" si="51"/>
        <v>1,</v>
      </c>
      <c r="Q543" s="15" t="str">
        <f t="shared" si="52"/>
        <v>5</v>
      </c>
      <c r="R543" s="16">
        <f t="shared" si="53"/>
        <v>65</v>
      </c>
      <c r="S543" s="16">
        <f t="shared" si="54"/>
        <v>1.0833333333333333</v>
      </c>
    </row>
    <row r="544" spans="1:19">
      <c r="A544" t="s">
        <v>162</v>
      </c>
      <c r="B544" t="s">
        <v>163</v>
      </c>
      <c r="C544" s="49">
        <v>45352</v>
      </c>
      <c r="D544" s="1">
        <v>2024</v>
      </c>
      <c r="E544" s="1" t="str">
        <f t="shared" si="49"/>
        <v>marzo</v>
      </c>
      <c r="F544" t="s">
        <v>178</v>
      </c>
      <c r="G544" t="s">
        <v>113</v>
      </c>
      <c r="H544" t="s">
        <v>98</v>
      </c>
      <c r="I544" s="2">
        <v>2</v>
      </c>
      <c r="J544" s="2">
        <v>2396</v>
      </c>
      <c r="K544" s="2">
        <v>4.5</v>
      </c>
      <c r="L544" t="s">
        <v>116</v>
      </c>
      <c r="M544" t="s">
        <v>117</v>
      </c>
      <c r="N544" t="s">
        <v>556</v>
      </c>
      <c r="O544" s="14">
        <f t="shared" si="50"/>
        <v>3</v>
      </c>
      <c r="P544" s="15" t="str">
        <f t="shared" si="51"/>
        <v>4,</v>
      </c>
      <c r="Q544" s="15" t="str">
        <f t="shared" si="52"/>
        <v>5</v>
      </c>
      <c r="R544" s="16">
        <f t="shared" si="53"/>
        <v>245</v>
      </c>
      <c r="S544" s="16">
        <f t="shared" si="54"/>
        <v>4.083333333333333</v>
      </c>
    </row>
    <row r="545" spans="1:19">
      <c r="A545" t="s">
        <v>162</v>
      </c>
      <c r="B545" t="s">
        <v>163</v>
      </c>
      <c r="C545" s="49">
        <v>45352</v>
      </c>
      <c r="D545" s="1">
        <v>2024</v>
      </c>
      <c r="E545" s="1" t="str">
        <f t="shared" si="49"/>
        <v>marzo</v>
      </c>
      <c r="F545" t="s">
        <v>178</v>
      </c>
      <c r="G545" t="s">
        <v>113</v>
      </c>
      <c r="H545" t="s">
        <v>98</v>
      </c>
      <c r="I545" s="2">
        <v>9</v>
      </c>
      <c r="J545" s="2">
        <v>9769</v>
      </c>
      <c r="K545" s="2">
        <v>21.5</v>
      </c>
      <c r="L545" t="s">
        <v>118</v>
      </c>
      <c r="M545" t="s">
        <v>119</v>
      </c>
      <c r="N545" t="s">
        <v>485</v>
      </c>
      <c r="O545" s="14">
        <f t="shared" si="50"/>
        <v>4</v>
      </c>
      <c r="P545" s="15" t="str">
        <f t="shared" si="51"/>
        <v>21</v>
      </c>
      <c r="Q545" s="15" t="str">
        <f t="shared" si="52"/>
        <v>,5</v>
      </c>
      <c r="R545" s="16">
        <f t="shared" si="53"/>
        <v>1260.5</v>
      </c>
      <c r="S545" s="16">
        <f t="shared" si="54"/>
        <v>21.008333333333333</v>
      </c>
    </row>
    <row r="546" spans="1:19">
      <c r="A546" t="s">
        <v>162</v>
      </c>
      <c r="B546" t="s">
        <v>163</v>
      </c>
      <c r="C546" s="49">
        <v>45352</v>
      </c>
      <c r="D546" s="1">
        <v>2024</v>
      </c>
      <c r="E546" s="1" t="str">
        <f t="shared" si="49"/>
        <v>marzo</v>
      </c>
      <c r="F546" t="s">
        <v>178</v>
      </c>
      <c r="G546" t="s">
        <v>113</v>
      </c>
      <c r="H546" t="s">
        <v>98</v>
      </c>
      <c r="I546" s="2">
        <v>1</v>
      </c>
      <c r="J546" s="2">
        <v>360</v>
      </c>
      <c r="K546" s="2">
        <v>0.4</v>
      </c>
      <c r="L546" t="s">
        <v>179</v>
      </c>
      <c r="M546" t="s">
        <v>180</v>
      </c>
      <c r="N546" t="s">
        <v>485</v>
      </c>
      <c r="O546" s="14">
        <f t="shared" si="50"/>
        <v>3</v>
      </c>
      <c r="P546" s="15" t="str">
        <f t="shared" si="51"/>
        <v>0,</v>
      </c>
      <c r="Q546" s="15" t="str">
        <f t="shared" si="52"/>
        <v>4</v>
      </c>
      <c r="R546" s="16">
        <f t="shared" si="53"/>
        <v>4</v>
      </c>
      <c r="S546" s="16">
        <f t="shared" si="54"/>
        <v>6.6666666666666666E-2</v>
      </c>
    </row>
    <row r="547" spans="1:19">
      <c r="A547" t="s">
        <v>162</v>
      </c>
      <c r="B547" t="s">
        <v>163</v>
      </c>
      <c r="C547" s="49">
        <v>45352</v>
      </c>
      <c r="D547" s="1">
        <v>2024</v>
      </c>
      <c r="E547" s="1" t="str">
        <f t="shared" si="49"/>
        <v>marzo</v>
      </c>
      <c r="F547" t="s">
        <v>178</v>
      </c>
      <c r="G547" t="s">
        <v>113</v>
      </c>
      <c r="H547" t="s">
        <v>98</v>
      </c>
      <c r="I547" s="2">
        <v>1</v>
      </c>
      <c r="J547" s="2">
        <v>393</v>
      </c>
      <c r="K547" s="2">
        <v>0.4</v>
      </c>
      <c r="L547" t="s">
        <v>167</v>
      </c>
      <c r="M547" t="s">
        <v>168</v>
      </c>
      <c r="N547" t="s">
        <v>485</v>
      </c>
      <c r="O547" s="14">
        <f t="shared" si="50"/>
        <v>3</v>
      </c>
      <c r="P547" s="15" t="str">
        <f t="shared" si="51"/>
        <v>0,</v>
      </c>
      <c r="Q547" s="15" t="str">
        <f t="shared" si="52"/>
        <v>4</v>
      </c>
      <c r="R547" s="16">
        <f t="shared" si="53"/>
        <v>4</v>
      </c>
      <c r="S547" s="16">
        <f t="shared" si="54"/>
        <v>6.6666666666666666E-2</v>
      </c>
    </row>
    <row r="548" spans="1:19">
      <c r="A548" t="s">
        <v>162</v>
      </c>
      <c r="B548" t="s">
        <v>163</v>
      </c>
      <c r="C548" s="49">
        <v>45352</v>
      </c>
      <c r="D548" s="1">
        <v>2024</v>
      </c>
      <c r="E548" s="1" t="str">
        <f t="shared" si="49"/>
        <v>marzo</v>
      </c>
      <c r="F548" t="s">
        <v>178</v>
      </c>
      <c r="G548" t="s">
        <v>113</v>
      </c>
      <c r="H548" t="s">
        <v>98</v>
      </c>
      <c r="I548" s="2">
        <v>1</v>
      </c>
      <c r="J548" s="2">
        <v>292</v>
      </c>
      <c r="K548" s="2">
        <v>0.2</v>
      </c>
      <c r="L548" t="s">
        <v>169</v>
      </c>
      <c r="M548" t="s">
        <v>170</v>
      </c>
      <c r="N548" t="s">
        <v>485</v>
      </c>
      <c r="O548" s="14">
        <f t="shared" si="50"/>
        <v>3</v>
      </c>
      <c r="P548" s="15" t="str">
        <f t="shared" si="51"/>
        <v>0,</v>
      </c>
      <c r="Q548" s="15" t="str">
        <f t="shared" si="52"/>
        <v>2</v>
      </c>
      <c r="R548" s="16">
        <f t="shared" si="53"/>
        <v>2</v>
      </c>
      <c r="S548" s="16">
        <f t="shared" si="54"/>
        <v>3.3333333333333333E-2</v>
      </c>
    </row>
    <row r="549" spans="1:19">
      <c r="A549" t="s">
        <v>162</v>
      </c>
      <c r="B549" t="s">
        <v>163</v>
      </c>
      <c r="C549" s="49">
        <v>45352</v>
      </c>
      <c r="D549" s="1">
        <v>2024</v>
      </c>
      <c r="E549" s="1" t="str">
        <f t="shared" si="49"/>
        <v>marzo</v>
      </c>
      <c r="F549" t="s">
        <v>178</v>
      </c>
      <c r="G549" t="s">
        <v>113</v>
      </c>
      <c r="H549" t="s">
        <v>98</v>
      </c>
      <c r="I549" s="2">
        <v>2</v>
      </c>
      <c r="J549" s="2">
        <v>807</v>
      </c>
      <c r="K549" s="2">
        <v>2.0499999999999998</v>
      </c>
      <c r="L549" t="s">
        <v>131</v>
      </c>
      <c r="M549" t="s">
        <v>572</v>
      </c>
      <c r="N549" t="s">
        <v>606</v>
      </c>
      <c r="O549" s="14">
        <f t="shared" si="50"/>
        <v>4</v>
      </c>
      <c r="P549" s="15" t="str">
        <f t="shared" si="51"/>
        <v>2,</v>
      </c>
      <c r="Q549" s="15" t="str">
        <f t="shared" si="52"/>
        <v>05</v>
      </c>
      <c r="R549" s="16">
        <f t="shared" si="53"/>
        <v>125</v>
      </c>
      <c r="S549" s="16">
        <f t="shared" si="54"/>
        <v>2.0833333333333335</v>
      </c>
    </row>
    <row r="550" spans="1:19">
      <c r="A550" t="s">
        <v>162</v>
      </c>
      <c r="B550" t="s">
        <v>163</v>
      </c>
      <c r="C550" s="49">
        <v>45352</v>
      </c>
      <c r="D550" s="1">
        <v>2024</v>
      </c>
      <c r="E550" s="1" t="str">
        <f t="shared" si="49"/>
        <v>marzo</v>
      </c>
      <c r="F550" t="s">
        <v>178</v>
      </c>
      <c r="G550" t="s">
        <v>113</v>
      </c>
      <c r="H550" t="s">
        <v>98</v>
      </c>
      <c r="I550" s="2">
        <v>1</v>
      </c>
      <c r="J550" s="2">
        <v>480</v>
      </c>
      <c r="K550" s="2">
        <v>0.3</v>
      </c>
      <c r="L550" t="s">
        <v>150</v>
      </c>
      <c r="M550" t="s">
        <v>601</v>
      </c>
      <c r="N550" t="s">
        <v>606</v>
      </c>
      <c r="O550" s="14">
        <f t="shared" si="50"/>
        <v>3</v>
      </c>
      <c r="P550" s="15" t="str">
        <f t="shared" si="51"/>
        <v>0,</v>
      </c>
      <c r="Q550" s="15" t="str">
        <f t="shared" si="52"/>
        <v>3</v>
      </c>
      <c r="R550" s="16">
        <f t="shared" si="53"/>
        <v>3</v>
      </c>
      <c r="S550" s="16">
        <f t="shared" si="54"/>
        <v>0.05</v>
      </c>
    </row>
    <row r="551" spans="1:19">
      <c r="A551" t="s">
        <v>162</v>
      </c>
      <c r="B551" t="s">
        <v>163</v>
      </c>
      <c r="C551" s="49">
        <v>45352</v>
      </c>
      <c r="D551" s="1">
        <v>2024</v>
      </c>
      <c r="E551" s="1" t="str">
        <f t="shared" si="49"/>
        <v>marzo</v>
      </c>
      <c r="F551" t="s">
        <v>178</v>
      </c>
      <c r="G551" t="s">
        <v>113</v>
      </c>
      <c r="H551" t="s">
        <v>98</v>
      </c>
      <c r="I551" s="2">
        <v>1</v>
      </c>
      <c r="J551" s="2">
        <v>299</v>
      </c>
      <c r="K551" s="2">
        <v>0.4</v>
      </c>
      <c r="L551" t="s">
        <v>173</v>
      </c>
      <c r="M551" t="s">
        <v>592</v>
      </c>
      <c r="N551" t="s">
        <v>492</v>
      </c>
      <c r="O551" s="14">
        <f t="shared" si="50"/>
        <v>3</v>
      </c>
      <c r="P551" s="15" t="str">
        <f t="shared" si="51"/>
        <v>0,</v>
      </c>
      <c r="Q551" s="15" t="str">
        <f t="shared" si="52"/>
        <v>4</v>
      </c>
      <c r="R551" s="16">
        <f t="shared" si="53"/>
        <v>4</v>
      </c>
      <c r="S551" s="16">
        <f t="shared" si="54"/>
        <v>6.6666666666666666E-2</v>
      </c>
    </row>
    <row r="552" spans="1:19">
      <c r="A552" t="s">
        <v>162</v>
      </c>
      <c r="B552" t="s">
        <v>163</v>
      </c>
      <c r="C552" s="49">
        <v>45352</v>
      </c>
      <c r="D552" s="1">
        <v>2024</v>
      </c>
      <c r="E552" s="1" t="str">
        <f t="shared" si="49"/>
        <v>marzo</v>
      </c>
      <c r="F552" t="s">
        <v>178</v>
      </c>
      <c r="G552" t="s">
        <v>113</v>
      </c>
      <c r="H552" t="s">
        <v>98</v>
      </c>
      <c r="I552" s="2">
        <v>1</v>
      </c>
      <c r="J552" s="2">
        <v>272</v>
      </c>
      <c r="K552" s="2">
        <v>0.45</v>
      </c>
      <c r="L552" t="s">
        <v>174</v>
      </c>
      <c r="M552" t="s">
        <v>175</v>
      </c>
      <c r="N552" t="s">
        <v>492</v>
      </c>
      <c r="O552" s="14">
        <f t="shared" si="50"/>
        <v>4</v>
      </c>
      <c r="P552" s="15" t="str">
        <f t="shared" si="51"/>
        <v>0,</v>
      </c>
      <c r="Q552" s="15" t="str">
        <f t="shared" si="52"/>
        <v>45</v>
      </c>
      <c r="R552" s="16">
        <f t="shared" si="53"/>
        <v>45</v>
      </c>
      <c r="S552" s="16">
        <f t="shared" si="54"/>
        <v>0.75</v>
      </c>
    </row>
    <row r="553" spans="1:19">
      <c r="A553" t="s">
        <v>162</v>
      </c>
      <c r="B553" t="s">
        <v>163</v>
      </c>
      <c r="C553" s="49">
        <v>45352</v>
      </c>
      <c r="D553" s="1">
        <v>2024</v>
      </c>
      <c r="E553" s="1" t="str">
        <f t="shared" si="49"/>
        <v>marzo</v>
      </c>
      <c r="F553" t="s">
        <v>178</v>
      </c>
      <c r="G553" t="s">
        <v>113</v>
      </c>
      <c r="H553" t="s">
        <v>98</v>
      </c>
      <c r="I553" s="2">
        <v>3</v>
      </c>
      <c r="J553" s="2">
        <v>1132</v>
      </c>
      <c r="K553" s="2">
        <v>2.2999999999999998</v>
      </c>
      <c r="L553" t="s">
        <v>110</v>
      </c>
      <c r="M553" t="s">
        <v>580</v>
      </c>
      <c r="N553" t="s">
        <v>498</v>
      </c>
      <c r="O553" s="14">
        <f t="shared" si="50"/>
        <v>3</v>
      </c>
      <c r="P553" s="15" t="str">
        <f t="shared" si="51"/>
        <v>2,</v>
      </c>
      <c r="Q553" s="15" t="str">
        <f t="shared" si="52"/>
        <v>3</v>
      </c>
      <c r="R553" s="16">
        <f t="shared" si="53"/>
        <v>123</v>
      </c>
      <c r="S553" s="16">
        <f t="shared" si="54"/>
        <v>2.0499999999999998</v>
      </c>
    </row>
    <row r="554" spans="1:19">
      <c r="A554" t="s">
        <v>162</v>
      </c>
      <c r="B554" t="s">
        <v>163</v>
      </c>
      <c r="C554" s="49">
        <v>45352</v>
      </c>
      <c r="D554" s="1">
        <v>2024</v>
      </c>
      <c r="E554" s="1" t="str">
        <f t="shared" si="49"/>
        <v>marzo</v>
      </c>
      <c r="F554" t="s">
        <v>178</v>
      </c>
      <c r="G554" t="s">
        <v>113</v>
      </c>
      <c r="H554" t="s">
        <v>98</v>
      </c>
      <c r="I554" s="2">
        <v>1</v>
      </c>
      <c r="J554" s="2">
        <v>426</v>
      </c>
      <c r="K554" s="2">
        <v>1</v>
      </c>
      <c r="L554" t="s">
        <v>135</v>
      </c>
      <c r="M554" t="s">
        <v>136</v>
      </c>
      <c r="N554" t="s">
        <v>506</v>
      </c>
      <c r="O554" s="14">
        <f t="shared" si="50"/>
        <v>1</v>
      </c>
      <c r="P554" s="15" t="str">
        <f t="shared" si="51"/>
        <v>1</v>
      </c>
      <c r="Q554" s="15">
        <f t="shared" si="52"/>
        <v>0</v>
      </c>
      <c r="R554" s="16">
        <f t="shared" si="53"/>
        <v>60</v>
      </c>
      <c r="S554" s="16">
        <f t="shared" si="54"/>
        <v>1</v>
      </c>
    </row>
    <row r="555" spans="1:19">
      <c r="A555" t="s">
        <v>162</v>
      </c>
      <c r="B555" t="s">
        <v>163</v>
      </c>
      <c r="C555" s="49">
        <v>45352</v>
      </c>
      <c r="D555" s="1">
        <v>2024</v>
      </c>
      <c r="E555" s="1" t="str">
        <f t="shared" si="49"/>
        <v>marzo</v>
      </c>
      <c r="F555" t="s">
        <v>181</v>
      </c>
      <c r="G555" t="s">
        <v>121</v>
      </c>
      <c r="H555" t="s">
        <v>98</v>
      </c>
      <c r="I555" s="2">
        <v>1</v>
      </c>
      <c r="J555" s="2">
        <v>375</v>
      </c>
      <c r="K555" s="2">
        <v>1.1499999999999999</v>
      </c>
      <c r="L555" t="s">
        <v>33</v>
      </c>
      <c r="M555" t="s">
        <v>34</v>
      </c>
      <c r="N555" t="s">
        <v>503</v>
      </c>
      <c r="O555" s="14">
        <f t="shared" si="50"/>
        <v>4</v>
      </c>
      <c r="P555" s="15" t="str">
        <f t="shared" si="51"/>
        <v>1,</v>
      </c>
      <c r="Q555" s="15" t="str">
        <f t="shared" si="52"/>
        <v>15</v>
      </c>
      <c r="R555" s="16">
        <f t="shared" si="53"/>
        <v>75</v>
      </c>
      <c r="S555" s="16">
        <f t="shared" si="54"/>
        <v>1.25</v>
      </c>
    </row>
    <row r="556" spans="1:19">
      <c r="A556" t="s">
        <v>162</v>
      </c>
      <c r="B556" t="s">
        <v>163</v>
      </c>
      <c r="C556" s="49">
        <v>45352</v>
      </c>
      <c r="D556" s="1">
        <v>2024</v>
      </c>
      <c r="E556" s="1" t="str">
        <f t="shared" si="49"/>
        <v>marzo</v>
      </c>
      <c r="F556" t="s">
        <v>181</v>
      </c>
      <c r="G556" t="s">
        <v>121</v>
      </c>
      <c r="H556" t="s">
        <v>98</v>
      </c>
      <c r="I556" s="2">
        <v>1</v>
      </c>
      <c r="J556" s="2">
        <v>478</v>
      </c>
      <c r="K556" s="2">
        <v>1.4</v>
      </c>
      <c r="L556" t="s">
        <v>19</v>
      </c>
      <c r="M556" t="s">
        <v>581</v>
      </c>
      <c r="N556" t="s">
        <v>490</v>
      </c>
      <c r="O556" s="14">
        <f t="shared" si="50"/>
        <v>3</v>
      </c>
      <c r="P556" s="15" t="str">
        <f t="shared" si="51"/>
        <v>1,</v>
      </c>
      <c r="Q556" s="15" t="str">
        <f t="shared" si="52"/>
        <v>4</v>
      </c>
      <c r="R556" s="16">
        <f t="shared" si="53"/>
        <v>64</v>
      </c>
      <c r="S556" s="16">
        <f t="shared" si="54"/>
        <v>1.0666666666666667</v>
      </c>
    </row>
    <row r="557" spans="1:19">
      <c r="A557" t="s">
        <v>162</v>
      </c>
      <c r="B557" t="s">
        <v>163</v>
      </c>
      <c r="C557" s="49">
        <v>45352</v>
      </c>
      <c r="D557" s="1">
        <v>2024</v>
      </c>
      <c r="E557" s="1" t="str">
        <f t="shared" si="49"/>
        <v>marzo</v>
      </c>
      <c r="F557" t="s">
        <v>181</v>
      </c>
      <c r="G557" t="s">
        <v>121</v>
      </c>
      <c r="H557" t="s">
        <v>98</v>
      </c>
      <c r="I557" s="2">
        <v>1</v>
      </c>
      <c r="J557" s="2">
        <v>690</v>
      </c>
      <c r="K557" s="2">
        <v>2.2000000000000002</v>
      </c>
      <c r="L557" t="s">
        <v>20</v>
      </c>
      <c r="M557" t="s">
        <v>570</v>
      </c>
      <c r="N557" t="s">
        <v>484</v>
      </c>
      <c r="O557" s="14">
        <f t="shared" si="50"/>
        <v>3</v>
      </c>
      <c r="P557" s="15" t="str">
        <f t="shared" si="51"/>
        <v>2,</v>
      </c>
      <c r="Q557" s="15" t="str">
        <f t="shared" si="52"/>
        <v>2</v>
      </c>
      <c r="R557" s="16">
        <f t="shared" si="53"/>
        <v>122</v>
      </c>
      <c r="S557" s="16">
        <f t="shared" si="54"/>
        <v>2.0333333333333332</v>
      </c>
    </row>
    <row r="558" spans="1:19">
      <c r="A558" t="s">
        <v>162</v>
      </c>
      <c r="B558" t="s">
        <v>163</v>
      </c>
      <c r="C558" s="49">
        <v>45352</v>
      </c>
      <c r="D558" s="1">
        <v>2024</v>
      </c>
      <c r="E558" s="1" t="str">
        <f t="shared" si="49"/>
        <v>marzo</v>
      </c>
      <c r="F558" t="s">
        <v>181</v>
      </c>
      <c r="G558" t="s">
        <v>121</v>
      </c>
      <c r="H558" t="s">
        <v>98</v>
      </c>
      <c r="I558" s="2">
        <v>1</v>
      </c>
      <c r="J558" s="2">
        <v>338</v>
      </c>
      <c r="K558" s="2">
        <v>1.3</v>
      </c>
      <c r="L558" t="s">
        <v>146</v>
      </c>
      <c r="M558" t="s">
        <v>147</v>
      </c>
      <c r="N558" t="s">
        <v>509</v>
      </c>
      <c r="O558" s="14">
        <f t="shared" si="50"/>
        <v>3</v>
      </c>
      <c r="P558" s="15" t="str">
        <f t="shared" si="51"/>
        <v>1,</v>
      </c>
      <c r="Q558" s="15" t="str">
        <f t="shared" si="52"/>
        <v>3</v>
      </c>
      <c r="R558" s="16">
        <f t="shared" si="53"/>
        <v>63</v>
      </c>
      <c r="S558" s="16">
        <f t="shared" si="54"/>
        <v>1.05</v>
      </c>
    </row>
    <row r="559" spans="1:19">
      <c r="A559" t="s">
        <v>162</v>
      </c>
      <c r="B559" t="s">
        <v>163</v>
      </c>
      <c r="C559" s="49">
        <v>45352</v>
      </c>
      <c r="D559" s="1">
        <v>2024</v>
      </c>
      <c r="E559" s="1" t="str">
        <f t="shared" si="49"/>
        <v>marzo</v>
      </c>
      <c r="F559" t="s">
        <v>181</v>
      </c>
      <c r="G559" t="s">
        <v>121</v>
      </c>
      <c r="H559" t="s">
        <v>98</v>
      </c>
      <c r="I559" s="2">
        <v>6</v>
      </c>
      <c r="J559" s="2">
        <v>1377</v>
      </c>
      <c r="K559" s="2">
        <v>6.15</v>
      </c>
      <c r="L559" t="s">
        <v>99</v>
      </c>
      <c r="M559" t="s">
        <v>553</v>
      </c>
      <c r="N559" t="s">
        <v>497</v>
      </c>
      <c r="O559" s="14">
        <f t="shared" si="50"/>
        <v>4</v>
      </c>
      <c r="P559" s="15" t="str">
        <f t="shared" si="51"/>
        <v>6,</v>
      </c>
      <c r="Q559" s="15" t="str">
        <f t="shared" si="52"/>
        <v>15</v>
      </c>
      <c r="R559" s="16">
        <f t="shared" si="53"/>
        <v>375</v>
      </c>
      <c r="S559" s="16">
        <f t="shared" si="54"/>
        <v>6.25</v>
      </c>
    </row>
    <row r="560" spans="1:19">
      <c r="A560" t="s">
        <v>162</v>
      </c>
      <c r="B560" t="s">
        <v>163</v>
      </c>
      <c r="C560" s="49">
        <v>45352</v>
      </c>
      <c r="D560" s="1">
        <v>2024</v>
      </c>
      <c r="E560" s="1" t="str">
        <f t="shared" si="49"/>
        <v>marzo</v>
      </c>
      <c r="F560" t="s">
        <v>181</v>
      </c>
      <c r="G560" t="s">
        <v>121</v>
      </c>
      <c r="H560" t="s">
        <v>98</v>
      </c>
      <c r="I560" s="2">
        <v>1</v>
      </c>
      <c r="J560" s="2">
        <v>196</v>
      </c>
      <c r="K560" s="2">
        <v>0.35</v>
      </c>
      <c r="L560" t="s">
        <v>144</v>
      </c>
      <c r="M560" t="s">
        <v>145</v>
      </c>
      <c r="N560" t="s">
        <v>510</v>
      </c>
      <c r="O560" s="14">
        <f t="shared" si="50"/>
        <v>4</v>
      </c>
      <c r="P560" s="15" t="str">
        <f t="shared" si="51"/>
        <v>0,</v>
      </c>
      <c r="Q560" s="15" t="str">
        <f t="shared" si="52"/>
        <v>35</v>
      </c>
      <c r="R560" s="16">
        <f t="shared" si="53"/>
        <v>35</v>
      </c>
      <c r="S560" s="16">
        <f t="shared" si="54"/>
        <v>0.58333333333333337</v>
      </c>
    </row>
    <row r="561" spans="1:19">
      <c r="A561" t="s">
        <v>162</v>
      </c>
      <c r="B561" t="s">
        <v>163</v>
      </c>
      <c r="C561" s="49">
        <v>45352</v>
      </c>
      <c r="D561" s="1">
        <v>2024</v>
      </c>
      <c r="E561" s="1" t="str">
        <f t="shared" si="49"/>
        <v>marzo</v>
      </c>
      <c r="F561" t="s">
        <v>181</v>
      </c>
      <c r="G561" t="s">
        <v>121</v>
      </c>
      <c r="H561" t="s">
        <v>98</v>
      </c>
      <c r="I561" s="2">
        <v>1</v>
      </c>
      <c r="J561" s="2">
        <v>263</v>
      </c>
      <c r="K561" s="2">
        <v>0.4</v>
      </c>
      <c r="L561" t="s">
        <v>109</v>
      </c>
      <c r="M561" t="s">
        <v>530</v>
      </c>
      <c r="N561" t="s">
        <v>530</v>
      </c>
      <c r="O561" s="14">
        <f t="shared" si="50"/>
        <v>3</v>
      </c>
      <c r="P561" s="15" t="str">
        <f t="shared" si="51"/>
        <v>0,</v>
      </c>
      <c r="Q561" s="15" t="str">
        <f t="shared" si="52"/>
        <v>4</v>
      </c>
      <c r="R561" s="16">
        <f t="shared" si="53"/>
        <v>4</v>
      </c>
      <c r="S561" s="16">
        <f t="shared" si="54"/>
        <v>6.6666666666666666E-2</v>
      </c>
    </row>
    <row r="562" spans="1:19">
      <c r="A562" t="s">
        <v>162</v>
      </c>
      <c r="B562" t="s">
        <v>163</v>
      </c>
      <c r="C562" s="49">
        <v>45352</v>
      </c>
      <c r="D562" s="1">
        <v>2024</v>
      </c>
      <c r="E562" s="1" t="str">
        <f t="shared" si="49"/>
        <v>marzo</v>
      </c>
      <c r="F562" t="s">
        <v>181</v>
      </c>
      <c r="G562" t="s">
        <v>121</v>
      </c>
      <c r="H562" t="s">
        <v>98</v>
      </c>
      <c r="I562" s="2">
        <v>1</v>
      </c>
      <c r="J562" s="2">
        <v>193</v>
      </c>
      <c r="K562" s="2">
        <v>0.45</v>
      </c>
      <c r="L562" t="s">
        <v>25</v>
      </c>
      <c r="M562" t="s">
        <v>26</v>
      </c>
      <c r="N562" t="s">
        <v>501</v>
      </c>
      <c r="O562" s="14">
        <f t="shared" si="50"/>
        <v>4</v>
      </c>
      <c r="P562" s="15" t="str">
        <f t="shared" si="51"/>
        <v>0,</v>
      </c>
      <c r="Q562" s="15" t="str">
        <f t="shared" si="52"/>
        <v>45</v>
      </c>
      <c r="R562" s="16">
        <f t="shared" si="53"/>
        <v>45</v>
      </c>
      <c r="S562" s="16">
        <f t="shared" si="54"/>
        <v>0.75</v>
      </c>
    </row>
    <row r="563" spans="1:19">
      <c r="A563" t="s">
        <v>162</v>
      </c>
      <c r="B563" t="s">
        <v>163</v>
      </c>
      <c r="C563" s="49">
        <v>45352</v>
      </c>
      <c r="D563" s="1">
        <v>2024</v>
      </c>
      <c r="E563" s="1" t="str">
        <f t="shared" si="49"/>
        <v>marzo</v>
      </c>
      <c r="F563" t="s">
        <v>181</v>
      </c>
      <c r="G563" t="s">
        <v>121</v>
      </c>
      <c r="H563" t="s">
        <v>98</v>
      </c>
      <c r="I563" s="2">
        <v>3</v>
      </c>
      <c r="J563" s="2">
        <v>3308</v>
      </c>
      <c r="K563" s="2">
        <v>11.2</v>
      </c>
      <c r="L563" t="s">
        <v>118</v>
      </c>
      <c r="M563" t="s">
        <v>119</v>
      </c>
      <c r="N563" t="s">
        <v>485</v>
      </c>
      <c r="O563" s="14">
        <f t="shared" si="50"/>
        <v>4</v>
      </c>
      <c r="P563" s="15" t="str">
        <f t="shared" si="51"/>
        <v>11</v>
      </c>
      <c r="Q563" s="15" t="str">
        <f t="shared" si="52"/>
        <v>,2</v>
      </c>
      <c r="R563" s="16">
        <f t="shared" si="53"/>
        <v>660.2</v>
      </c>
      <c r="S563" s="16">
        <f t="shared" si="54"/>
        <v>11.003333333333334</v>
      </c>
    </row>
    <row r="564" spans="1:19">
      <c r="A564" t="s">
        <v>162</v>
      </c>
      <c r="B564" t="s">
        <v>163</v>
      </c>
      <c r="C564" s="49">
        <v>45352</v>
      </c>
      <c r="D564" s="1">
        <v>2024</v>
      </c>
      <c r="E564" s="1" t="str">
        <f t="shared" si="49"/>
        <v>marzo</v>
      </c>
      <c r="F564" t="s">
        <v>181</v>
      </c>
      <c r="G564" t="s">
        <v>121</v>
      </c>
      <c r="H564" t="s">
        <v>98</v>
      </c>
      <c r="I564" s="2">
        <v>1</v>
      </c>
      <c r="J564" s="2">
        <v>165</v>
      </c>
      <c r="K564" s="2">
        <v>2.2000000000000002</v>
      </c>
      <c r="L564" t="s">
        <v>195</v>
      </c>
      <c r="M564" t="s">
        <v>196</v>
      </c>
      <c r="N564" t="s">
        <v>485</v>
      </c>
      <c r="O564" s="14">
        <f t="shared" si="50"/>
        <v>3</v>
      </c>
      <c r="P564" s="15" t="str">
        <f t="shared" si="51"/>
        <v>2,</v>
      </c>
      <c r="Q564" s="15" t="str">
        <f t="shared" si="52"/>
        <v>2</v>
      </c>
      <c r="R564" s="16">
        <f t="shared" si="53"/>
        <v>122</v>
      </c>
      <c r="S564" s="16">
        <f t="shared" si="54"/>
        <v>2.0333333333333332</v>
      </c>
    </row>
    <row r="565" spans="1:19">
      <c r="A565" t="s">
        <v>162</v>
      </c>
      <c r="B565" t="s">
        <v>163</v>
      </c>
      <c r="C565" s="49">
        <v>45352</v>
      </c>
      <c r="D565" s="1">
        <v>2024</v>
      </c>
      <c r="E565" s="1" t="str">
        <f t="shared" si="49"/>
        <v>marzo</v>
      </c>
      <c r="F565" t="s">
        <v>181</v>
      </c>
      <c r="G565" t="s">
        <v>121</v>
      </c>
      <c r="H565" t="s">
        <v>98</v>
      </c>
      <c r="I565" s="2">
        <v>1</v>
      </c>
      <c r="J565" s="2">
        <v>561</v>
      </c>
      <c r="K565" s="2">
        <v>1.55</v>
      </c>
      <c r="L565" t="s">
        <v>179</v>
      </c>
      <c r="M565" t="s">
        <v>180</v>
      </c>
      <c r="N565" t="s">
        <v>485</v>
      </c>
      <c r="O565" s="14">
        <f t="shared" si="50"/>
        <v>4</v>
      </c>
      <c r="P565" s="15" t="str">
        <f t="shared" si="51"/>
        <v>1,</v>
      </c>
      <c r="Q565" s="15" t="str">
        <f t="shared" si="52"/>
        <v>55</v>
      </c>
      <c r="R565" s="16">
        <f t="shared" si="53"/>
        <v>115</v>
      </c>
      <c r="S565" s="16">
        <f t="shared" si="54"/>
        <v>1.9166666666666667</v>
      </c>
    </row>
    <row r="566" spans="1:19">
      <c r="A566" t="s">
        <v>162</v>
      </c>
      <c r="B566" t="s">
        <v>163</v>
      </c>
      <c r="C566" s="49">
        <v>45352</v>
      </c>
      <c r="D566" s="1">
        <v>2024</v>
      </c>
      <c r="E566" s="1" t="str">
        <f t="shared" si="49"/>
        <v>marzo</v>
      </c>
      <c r="F566" t="s">
        <v>181</v>
      </c>
      <c r="G566" t="s">
        <v>121</v>
      </c>
      <c r="H566" t="s">
        <v>98</v>
      </c>
      <c r="I566" s="2">
        <v>1</v>
      </c>
      <c r="J566" s="2">
        <v>341</v>
      </c>
      <c r="K566" s="2">
        <v>1.1499999999999999</v>
      </c>
      <c r="L566" t="s">
        <v>187</v>
      </c>
      <c r="M566" t="s">
        <v>579</v>
      </c>
      <c r="N566" t="s">
        <v>485</v>
      </c>
      <c r="O566" s="14">
        <f t="shared" si="50"/>
        <v>4</v>
      </c>
      <c r="P566" s="15" t="str">
        <f t="shared" si="51"/>
        <v>1,</v>
      </c>
      <c r="Q566" s="15" t="str">
        <f t="shared" si="52"/>
        <v>15</v>
      </c>
      <c r="R566" s="16">
        <f t="shared" si="53"/>
        <v>75</v>
      </c>
      <c r="S566" s="16">
        <f t="shared" si="54"/>
        <v>1.25</v>
      </c>
    </row>
    <row r="567" spans="1:19">
      <c r="A567" t="s">
        <v>162</v>
      </c>
      <c r="B567" t="s">
        <v>163</v>
      </c>
      <c r="C567" s="49">
        <v>45352</v>
      </c>
      <c r="D567" s="1">
        <v>2024</v>
      </c>
      <c r="E567" s="1" t="str">
        <f t="shared" si="49"/>
        <v>marzo</v>
      </c>
      <c r="F567" t="s">
        <v>181</v>
      </c>
      <c r="G567" t="s">
        <v>121</v>
      </c>
      <c r="H567" t="s">
        <v>98</v>
      </c>
      <c r="I567" s="2">
        <v>6</v>
      </c>
      <c r="J567" s="2">
        <v>4284</v>
      </c>
      <c r="K567" s="2">
        <v>12.45</v>
      </c>
      <c r="L567" t="s">
        <v>131</v>
      </c>
      <c r="M567" t="s">
        <v>572</v>
      </c>
      <c r="N567" t="s">
        <v>606</v>
      </c>
      <c r="O567" s="14">
        <f t="shared" si="50"/>
        <v>5</v>
      </c>
      <c r="P567" s="15" t="str">
        <f t="shared" si="51"/>
        <v>12</v>
      </c>
      <c r="Q567" s="15" t="str">
        <f t="shared" si="52"/>
        <v>,45</v>
      </c>
      <c r="R567" s="16">
        <f t="shared" si="53"/>
        <v>720.45</v>
      </c>
      <c r="S567" s="16">
        <f t="shared" si="54"/>
        <v>12.0075</v>
      </c>
    </row>
    <row r="568" spans="1:19">
      <c r="A568" t="s">
        <v>162</v>
      </c>
      <c r="B568" t="s">
        <v>163</v>
      </c>
      <c r="C568" s="49">
        <v>45352</v>
      </c>
      <c r="D568" s="1">
        <v>2024</v>
      </c>
      <c r="E568" s="1" t="str">
        <f t="shared" si="49"/>
        <v>marzo</v>
      </c>
      <c r="F568" t="s">
        <v>181</v>
      </c>
      <c r="G568" t="s">
        <v>121</v>
      </c>
      <c r="H568" t="s">
        <v>98</v>
      </c>
      <c r="I568" s="2">
        <v>3</v>
      </c>
      <c r="J568" s="2">
        <v>893</v>
      </c>
      <c r="K568" s="2">
        <v>2.35</v>
      </c>
      <c r="L568" t="s">
        <v>150</v>
      </c>
      <c r="M568" t="s">
        <v>601</v>
      </c>
      <c r="N568" t="s">
        <v>606</v>
      </c>
      <c r="O568" s="14">
        <f t="shared" si="50"/>
        <v>4</v>
      </c>
      <c r="P568" s="15" t="str">
        <f t="shared" si="51"/>
        <v>2,</v>
      </c>
      <c r="Q568" s="15" t="str">
        <f t="shared" si="52"/>
        <v>35</v>
      </c>
      <c r="R568" s="16">
        <f t="shared" si="53"/>
        <v>155</v>
      </c>
      <c r="S568" s="16">
        <f t="shared" si="54"/>
        <v>2.5833333333333335</v>
      </c>
    </row>
    <row r="569" spans="1:19">
      <c r="A569" t="s">
        <v>162</v>
      </c>
      <c r="B569" t="s">
        <v>163</v>
      </c>
      <c r="C569" s="49">
        <v>45352</v>
      </c>
      <c r="D569" s="1">
        <v>2024</v>
      </c>
      <c r="E569" s="1" t="str">
        <f t="shared" si="49"/>
        <v>marzo</v>
      </c>
      <c r="F569" t="s">
        <v>181</v>
      </c>
      <c r="G569" t="s">
        <v>121</v>
      </c>
      <c r="H569" t="s">
        <v>98</v>
      </c>
      <c r="I569" s="2">
        <v>1</v>
      </c>
      <c r="J569" s="2">
        <v>299</v>
      </c>
      <c r="K569" s="2">
        <v>0.55000000000000004</v>
      </c>
      <c r="L569" t="s">
        <v>173</v>
      </c>
      <c r="M569" t="s">
        <v>592</v>
      </c>
      <c r="N569" t="s">
        <v>492</v>
      </c>
      <c r="O569" s="14">
        <f t="shared" si="50"/>
        <v>4</v>
      </c>
      <c r="P569" s="15" t="str">
        <f t="shared" si="51"/>
        <v>0,</v>
      </c>
      <c r="Q569" s="15" t="str">
        <f t="shared" si="52"/>
        <v>55</v>
      </c>
      <c r="R569" s="16">
        <f t="shared" si="53"/>
        <v>55</v>
      </c>
      <c r="S569" s="16">
        <f t="shared" si="54"/>
        <v>0.91666666666666663</v>
      </c>
    </row>
    <row r="570" spans="1:19">
      <c r="A570" t="s">
        <v>162</v>
      </c>
      <c r="B570" t="s">
        <v>163</v>
      </c>
      <c r="C570" s="49">
        <v>45352</v>
      </c>
      <c r="D570" s="1">
        <v>2024</v>
      </c>
      <c r="E570" s="1" t="str">
        <f t="shared" si="49"/>
        <v>marzo</v>
      </c>
      <c r="F570" t="s">
        <v>181</v>
      </c>
      <c r="G570" t="s">
        <v>121</v>
      </c>
      <c r="H570" t="s">
        <v>98</v>
      </c>
      <c r="I570" s="2">
        <v>4</v>
      </c>
      <c r="J570" s="2">
        <v>1949</v>
      </c>
      <c r="K570" s="2">
        <v>6.3</v>
      </c>
      <c r="L570" t="s">
        <v>110</v>
      </c>
      <c r="M570" t="s">
        <v>580</v>
      </c>
      <c r="N570" t="s">
        <v>498</v>
      </c>
      <c r="O570" s="14">
        <f t="shared" si="50"/>
        <v>3</v>
      </c>
      <c r="P570" s="15" t="str">
        <f t="shared" si="51"/>
        <v>6,</v>
      </c>
      <c r="Q570" s="15" t="str">
        <f t="shared" si="52"/>
        <v>3</v>
      </c>
      <c r="R570" s="16">
        <f t="shared" si="53"/>
        <v>363</v>
      </c>
      <c r="S570" s="16">
        <f t="shared" si="54"/>
        <v>6.05</v>
      </c>
    </row>
    <row r="571" spans="1:19">
      <c r="A571" t="s">
        <v>162</v>
      </c>
      <c r="B571" t="s">
        <v>163</v>
      </c>
      <c r="C571" s="49">
        <v>45352</v>
      </c>
      <c r="D571" s="1">
        <v>2024</v>
      </c>
      <c r="E571" s="1" t="str">
        <f t="shared" si="49"/>
        <v>marzo</v>
      </c>
      <c r="F571" t="s">
        <v>181</v>
      </c>
      <c r="G571" t="s">
        <v>121</v>
      </c>
      <c r="H571" t="s">
        <v>98</v>
      </c>
      <c r="I571" s="2">
        <v>1</v>
      </c>
      <c r="J571" s="2">
        <v>718</v>
      </c>
      <c r="K571" s="2">
        <v>2.15</v>
      </c>
      <c r="L571" t="s">
        <v>111</v>
      </c>
      <c r="M571" t="s">
        <v>587</v>
      </c>
      <c r="N571" t="s">
        <v>506</v>
      </c>
      <c r="O571" s="14">
        <f t="shared" si="50"/>
        <v>4</v>
      </c>
      <c r="P571" s="15" t="str">
        <f t="shared" si="51"/>
        <v>2,</v>
      </c>
      <c r="Q571" s="15" t="str">
        <f t="shared" si="52"/>
        <v>15</v>
      </c>
      <c r="R571" s="16">
        <f t="shared" si="53"/>
        <v>135</v>
      </c>
      <c r="S571" s="16">
        <f t="shared" si="54"/>
        <v>2.25</v>
      </c>
    </row>
    <row r="572" spans="1:19">
      <c r="A572" t="s">
        <v>162</v>
      </c>
      <c r="B572" t="s">
        <v>163</v>
      </c>
      <c r="C572" s="49">
        <v>45352</v>
      </c>
      <c r="D572" s="1">
        <v>2024</v>
      </c>
      <c r="E572" s="1" t="str">
        <f t="shared" si="49"/>
        <v>marzo</v>
      </c>
      <c r="F572" t="s">
        <v>181</v>
      </c>
      <c r="G572" t="s">
        <v>121</v>
      </c>
      <c r="H572" t="s">
        <v>98</v>
      </c>
      <c r="I572" s="2">
        <v>2</v>
      </c>
      <c r="J572" s="2">
        <v>748</v>
      </c>
      <c r="K572" s="2">
        <v>2.1</v>
      </c>
      <c r="L572" t="s">
        <v>135</v>
      </c>
      <c r="M572" t="s">
        <v>136</v>
      </c>
      <c r="N572" t="s">
        <v>506</v>
      </c>
      <c r="O572" s="14">
        <f t="shared" si="50"/>
        <v>3</v>
      </c>
      <c r="P572" s="15" t="str">
        <f t="shared" si="51"/>
        <v>2,</v>
      </c>
      <c r="Q572" s="15" t="str">
        <f t="shared" si="52"/>
        <v>1</v>
      </c>
      <c r="R572" s="16">
        <f t="shared" si="53"/>
        <v>121</v>
      </c>
      <c r="S572" s="16">
        <f t="shared" si="54"/>
        <v>2.0166666666666666</v>
      </c>
    </row>
    <row r="573" spans="1:19">
      <c r="A573" t="s">
        <v>162</v>
      </c>
      <c r="B573" t="s">
        <v>163</v>
      </c>
      <c r="C573" s="49">
        <v>45352</v>
      </c>
      <c r="D573" s="1">
        <v>2024</v>
      </c>
      <c r="E573" s="1" t="str">
        <f t="shared" si="49"/>
        <v>marzo</v>
      </c>
      <c r="F573" t="s">
        <v>184</v>
      </c>
      <c r="G573" t="s">
        <v>121</v>
      </c>
      <c r="H573" t="s">
        <v>98</v>
      </c>
      <c r="I573" s="2">
        <v>1</v>
      </c>
      <c r="J573" s="2">
        <v>218</v>
      </c>
      <c r="K573" s="2">
        <v>0.3</v>
      </c>
      <c r="L573" t="s">
        <v>194</v>
      </c>
      <c r="M573" t="s">
        <v>577</v>
      </c>
      <c r="N573" t="s">
        <v>509</v>
      </c>
      <c r="O573" s="14">
        <f t="shared" si="50"/>
        <v>3</v>
      </c>
      <c r="P573" s="15" t="str">
        <f t="shared" si="51"/>
        <v>0,</v>
      </c>
      <c r="Q573" s="15" t="str">
        <f t="shared" si="52"/>
        <v>3</v>
      </c>
      <c r="R573" s="16">
        <f t="shared" si="53"/>
        <v>3</v>
      </c>
      <c r="S573" s="16">
        <f t="shared" si="54"/>
        <v>0.05</v>
      </c>
    </row>
    <row r="574" spans="1:19">
      <c r="A574" t="s">
        <v>162</v>
      </c>
      <c r="B574" t="s">
        <v>163</v>
      </c>
      <c r="C574" s="49">
        <v>45352</v>
      </c>
      <c r="D574" s="1">
        <v>2024</v>
      </c>
      <c r="E574" s="1" t="str">
        <f t="shared" si="49"/>
        <v>marzo</v>
      </c>
      <c r="F574" t="s">
        <v>184</v>
      </c>
      <c r="G574" t="s">
        <v>121</v>
      </c>
      <c r="H574" t="s">
        <v>98</v>
      </c>
      <c r="I574" s="2">
        <v>1</v>
      </c>
      <c r="J574" s="2">
        <v>163</v>
      </c>
      <c r="K574" s="2">
        <v>0.3</v>
      </c>
      <c r="L574" t="s">
        <v>197</v>
      </c>
      <c r="M574" t="s">
        <v>198</v>
      </c>
      <c r="N574" t="s">
        <v>511</v>
      </c>
      <c r="O574" s="14">
        <f t="shared" si="50"/>
        <v>3</v>
      </c>
      <c r="P574" s="15" t="str">
        <f t="shared" si="51"/>
        <v>0,</v>
      </c>
      <c r="Q574" s="15" t="str">
        <f t="shared" si="52"/>
        <v>3</v>
      </c>
      <c r="R574" s="16">
        <f t="shared" si="53"/>
        <v>3</v>
      </c>
      <c r="S574" s="16">
        <f t="shared" si="54"/>
        <v>0.05</v>
      </c>
    </row>
    <row r="575" spans="1:19">
      <c r="A575" t="s">
        <v>162</v>
      </c>
      <c r="B575" t="s">
        <v>163</v>
      </c>
      <c r="C575" s="49">
        <v>45352</v>
      </c>
      <c r="D575" s="1">
        <v>2024</v>
      </c>
      <c r="E575" s="1" t="str">
        <f t="shared" si="49"/>
        <v>marzo</v>
      </c>
      <c r="F575" t="s">
        <v>184</v>
      </c>
      <c r="G575" t="s">
        <v>121</v>
      </c>
      <c r="H575" t="s">
        <v>98</v>
      </c>
      <c r="I575" s="2">
        <v>1</v>
      </c>
      <c r="J575" s="2">
        <v>683</v>
      </c>
      <c r="K575" s="2">
        <v>2.2000000000000002</v>
      </c>
      <c r="L575" t="s">
        <v>190</v>
      </c>
      <c r="M575" t="s">
        <v>191</v>
      </c>
      <c r="N575" t="s">
        <v>483</v>
      </c>
      <c r="O575" s="14">
        <f t="shared" si="50"/>
        <v>3</v>
      </c>
      <c r="P575" s="15" t="str">
        <f t="shared" si="51"/>
        <v>2,</v>
      </c>
      <c r="Q575" s="15" t="str">
        <f t="shared" si="52"/>
        <v>2</v>
      </c>
      <c r="R575" s="16">
        <f t="shared" si="53"/>
        <v>122</v>
      </c>
      <c r="S575" s="16">
        <f t="shared" si="54"/>
        <v>2.0333333333333332</v>
      </c>
    </row>
    <row r="576" spans="1:19">
      <c r="A576" t="s">
        <v>162</v>
      </c>
      <c r="B576" t="s">
        <v>163</v>
      </c>
      <c r="C576" s="49">
        <v>45352</v>
      </c>
      <c r="D576" s="1">
        <v>2024</v>
      </c>
      <c r="E576" s="1" t="str">
        <f t="shared" si="49"/>
        <v>marzo</v>
      </c>
      <c r="F576" t="s">
        <v>184</v>
      </c>
      <c r="G576" t="s">
        <v>121</v>
      </c>
      <c r="H576" t="s">
        <v>98</v>
      </c>
      <c r="I576" s="2">
        <v>2</v>
      </c>
      <c r="J576" s="2">
        <v>229</v>
      </c>
      <c r="K576" s="2">
        <v>7.2</v>
      </c>
      <c r="L576" t="s">
        <v>118</v>
      </c>
      <c r="M576" t="s">
        <v>119</v>
      </c>
      <c r="N576" t="s">
        <v>485</v>
      </c>
      <c r="O576" s="14">
        <f t="shared" si="50"/>
        <v>3</v>
      </c>
      <c r="P576" s="15" t="str">
        <f t="shared" si="51"/>
        <v>7,</v>
      </c>
      <c r="Q576" s="15" t="str">
        <f t="shared" si="52"/>
        <v>2</v>
      </c>
      <c r="R576" s="16">
        <f t="shared" si="53"/>
        <v>422</v>
      </c>
      <c r="S576" s="16">
        <f t="shared" si="54"/>
        <v>7.0333333333333332</v>
      </c>
    </row>
    <row r="577" spans="1:19">
      <c r="A577" t="s">
        <v>162</v>
      </c>
      <c r="B577" t="s">
        <v>163</v>
      </c>
      <c r="C577" s="49">
        <v>45352</v>
      </c>
      <c r="D577" s="1">
        <v>2024</v>
      </c>
      <c r="E577" s="1" t="str">
        <f t="shared" si="49"/>
        <v>marzo</v>
      </c>
      <c r="F577" t="s">
        <v>184</v>
      </c>
      <c r="G577" t="s">
        <v>121</v>
      </c>
      <c r="H577" t="s">
        <v>98</v>
      </c>
      <c r="I577" s="2">
        <v>1</v>
      </c>
      <c r="J577" s="2">
        <v>561</v>
      </c>
      <c r="K577" s="2">
        <v>2.1</v>
      </c>
      <c r="L577" t="s">
        <v>179</v>
      </c>
      <c r="M577" t="s">
        <v>180</v>
      </c>
      <c r="N577" t="s">
        <v>485</v>
      </c>
      <c r="O577" s="14">
        <f t="shared" si="50"/>
        <v>3</v>
      </c>
      <c r="P577" s="15" t="str">
        <f t="shared" si="51"/>
        <v>2,</v>
      </c>
      <c r="Q577" s="15" t="str">
        <f t="shared" si="52"/>
        <v>1</v>
      </c>
      <c r="R577" s="16">
        <f t="shared" si="53"/>
        <v>121</v>
      </c>
      <c r="S577" s="16">
        <f t="shared" si="54"/>
        <v>2.0166666666666666</v>
      </c>
    </row>
    <row r="578" spans="1:19">
      <c r="A578" t="s">
        <v>162</v>
      </c>
      <c r="B578" t="s">
        <v>163</v>
      </c>
      <c r="C578" s="49">
        <v>45352</v>
      </c>
      <c r="D578" s="1">
        <v>2024</v>
      </c>
      <c r="E578" s="1" t="str">
        <f t="shared" ref="E578:E641" si="55">TEXT(C578,"mmmm")</f>
        <v>marzo</v>
      </c>
      <c r="F578" t="s">
        <v>184</v>
      </c>
      <c r="G578" t="s">
        <v>121</v>
      </c>
      <c r="H578" t="s">
        <v>98</v>
      </c>
      <c r="I578" s="2">
        <v>2</v>
      </c>
      <c r="J578" s="2">
        <v>1022</v>
      </c>
      <c r="K578" s="2">
        <v>3.1</v>
      </c>
      <c r="L578" t="s">
        <v>167</v>
      </c>
      <c r="M578" t="s">
        <v>168</v>
      </c>
      <c r="N578" t="s">
        <v>485</v>
      </c>
      <c r="O578" s="14">
        <f t="shared" si="50"/>
        <v>3</v>
      </c>
      <c r="P578" s="15" t="str">
        <f t="shared" si="51"/>
        <v>3,</v>
      </c>
      <c r="Q578" s="15" t="str">
        <f t="shared" si="52"/>
        <v>1</v>
      </c>
      <c r="R578" s="16">
        <f t="shared" si="53"/>
        <v>181</v>
      </c>
      <c r="S578" s="16">
        <f t="shared" si="54"/>
        <v>3.0166666666666666</v>
      </c>
    </row>
    <row r="579" spans="1:19">
      <c r="A579" t="s">
        <v>162</v>
      </c>
      <c r="B579" t="s">
        <v>163</v>
      </c>
      <c r="C579" s="49">
        <v>45352</v>
      </c>
      <c r="D579" s="1">
        <v>2024</v>
      </c>
      <c r="E579" s="1" t="str">
        <f t="shared" si="55"/>
        <v>marzo</v>
      </c>
      <c r="F579" t="s">
        <v>184</v>
      </c>
      <c r="G579" t="s">
        <v>121</v>
      </c>
      <c r="H579" t="s">
        <v>98</v>
      </c>
      <c r="I579" s="2">
        <v>3</v>
      </c>
      <c r="J579" s="2">
        <v>2013</v>
      </c>
      <c r="K579" s="2">
        <v>6.35</v>
      </c>
      <c r="L579" t="s">
        <v>131</v>
      </c>
      <c r="M579" t="s">
        <v>572</v>
      </c>
      <c r="N579" t="s">
        <v>606</v>
      </c>
      <c r="O579" s="14">
        <f t="shared" ref="O579:O642" si="56">LEN($K579)</f>
        <v>4</v>
      </c>
      <c r="P579" s="15" t="str">
        <f t="shared" ref="P579:P642" si="57">IF(O579="1",$K579,IF(O579=2,LEFT($K579,2),LEFT($K579,2)))</f>
        <v>6,</v>
      </c>
      <c r="Q579" s="15" t="str">
        <f t="shared" ref="Q579:Q642" si="58">IF(O579&lt;=2,0,MID($K579,3,3))</f>
        <v>35</v>
      </c>
      <c r="R579" s="16">
        <f t="shared" ref="R579:R642" si="59">+(P579*60)+Q579</f>
        <v>395</v>
      </c>
      <c r="S579" s="16">
        <f t="shared" ref="S579:S642" si="60">+R579/60</f>
        <v>6.583333333333333</v>
      </c>
    </row>
    <row r="580" spans="1:19">
      <c r="A580" t="s">
        <v>162</v>
      </c>
      <c r="B580" t="s">
        <v>163</v>
      </c>
      <c r="C580" s="49">
        <v>45352</v>
      </c>
      <c r="D580" s="1">
        <v>2024</v>
      </c>
      <c r="E580" s="1" t="str">
        <f t="shared" si="55"/>
        <v>marzo</v>
      </c>
      <c r="F580" t="s">
        <v>184</v>
      </c>
      <c r="G580" t="s">
        <v>121</v>
      </c>
      <c r="H580" t="s">
        <v>98</v>
      </c>
      <c r="I580" s="2">
        <v>1</v>
      </c>
      <c r="J580" s="2">
        <v>437</v>
      </c>
      <c r="K580" s="2">
        <v>1.45</v>
      </c>
      <c r="L580" t="s">
        <v>110</v>
      </c>
      <c r="M580" t="s">
        <v>580</v>
      </c>
      <c r="N580" t="s">
        <v>498</v>
      </c>
      <c r="O580" s="14">
        <f t="shared" si="56"/>
        <v>4</v>
      </c>
      <c r="P580" s="15" t="str">
        <f t="shared" si="57"/>
        <v>1,</v>
      </c>
      <c r="Q580" s="15" t="str">
        <f t="shared" si="58"/>
        <v>45</v>
      </c>
      <c r="R580" s="16">
        <f t="shared" si="59"/>
        <v>105</v>
      </c>
      <c r="S580" s="16">
        <f t="shared" si="60"/>
        <v>1.75</v>
      </c>
    </row>
    <row r="581" spans="1:19">
      <c r="A581" t="s">
        <v>162</v>
      </c>
      <c r="B581" t="s">
        <v>163</v>
      </c>
      <c r="C581" s="49">
        <v>45352</v>
      </c>
      <c r="D581" s="1">
        <v>2024</v>
      </c>
      <c r="E581" s="1" t="str">
        <f t="shared" si="55"/>
        <v>marzo</v>
      </c>
      <c r="F581" t="s">
        <v>184</v>
      </c>
      <c r="G581" t="s">
        <v>121</v>
      </c>
      <c r="H581" t="s">
        <v>98</v>
      </c>
      <c r="I581" s="2">
        <v>1</v>
      </c>
      <c r="J581" s="2">
        <v>410</v>
      </c>
      <c r="K581" s="2">
        <v>1.2</v>
      </c>
      <c r="L581" t="s">
        <v>128</v>
      </c>
      <c r="M581" t="s">
        <v>129</v>
      </c>
      <c r="N581" t="s">
        <v>506</v>
      </c>
      <c r="O581" s="14">
        <f t="shared" si="56"/>
        <v>3</v>
      </c>
      <c r="P581" s="15" t="str">
        <f t="shared" si="57"/>
        <v>1,</v>
      </c>
      <c r="Q581" s="15" t="str">
        <f t="shared" si="58"/>
        <v>2</v>
      </c>
      <c r="R581" s="16">
        <f t="shared" si="59"/>
        <v>62</v>
      </c>
      <c r="S581" s="16">
        <f t="shared" si="60"/>
        <v>1.0333333333333334</v>
      </c>
    </row>
    <row r="582" spans="1:19">
      <c r="A582" t="s">
        <v>162</v>
      </c>
      <c r="B582" t="s">
        <v>163</v>
      </c>
      <c r="C582" s="49">
        <v>45352</v>
      </c>
      <c r="D582" s="1">
        <v>2024</v>
      </c>
      <c r="E582" s="1" t="str">
        <f t="shared" si="55"/>
        <v>marzo</v>
      </c>
      <c r="F582" t="s">
        <v>184</v>
      </c>
      <c r="G582" t="s">
        <v>121</v>
      </c>
      <c r="H582" t="s">
        <v>98</v>
      </c>
      <c r="I582" s="2">
        <v>4</v>
      </c>
      <c r="J582" s="2">
        <v>1704</v>
      </c>
      <c r="K582" s="2">
        <v>5.45</v>
      </c>
      <c r="L582" t="s">
        <v>135</v>
      </c>
      <c r="M582" t="s">
        <v>136</v>
      </c>
      <c r="N582" t="s">
        <v>506</v>
      </c>
      <c r="O582" s="14">
        <f t="shared" si="56"/>
        <v>4</v>
      </c>
      <c r="P582" s="15" t="str">
        <f t="shared" si="57"/>
        <v>5,</v>
      </c>
      <c r="Q582" s="15" t="str">
        <f t="shared" si="58"/>
        <v>45</v>
      </c>
      <c r="R582" s="16">
        <f t="shared" si="59"/>
        <v>345</v>
      </c>
      <c r="S582" s="16">
        <f t="shared" si="60"/>
        <v>5.75</v>
      </c>
    </row>
    <row r="583" spans="1:19">
      <c r="A583" t="s">
        <v>162</v>
      </c>
      <c r="B583" t="s">
        <v>163</v>
      </c>
      <c r="C583" s="49">
        <v>45383</v>
      </c>
      <c r="D583" s="1">
        <v>2024</v>
      </c>
      <c r="E583" s="1" t="str">
        <f t="shared" si="55"/>
        <v>abril</v>
      </c>
      <c r="F583" t="s">
        <v>164</v>
      </c>
      <c r="G583" t="s">
        <v>30</v>
      </c>
      <c r="H583" t="s">
        <v>98</v>
      </c>
      <c r="I583" s="2">
        <v>1</v>
      </c>
      <c r="J583" s="2">
        <v>257</v>
      </c>
      <c r="K583" s="2">
        <v>1.1000000000000001</v>
      </c>
      <c r="L583" t="s">
        <v>199</v>
      </c>
      <c r="M583" t="s">
        <v>593</v>
      </c>
      <c r="N583" t="s">
        <v>488</v>
      </c>
      <c r="O583" s="14">
        <f t="shared" si="56"/>
        <v>3</v>
      </c>
      <c r="P583" s="15" t="str">
        <f t="shared" si="57"/>
        <v>1,</v>
      </c>
      <c r="Q583" s="15" t="str">
        <f t="shared" si="58"/>
        <v>1</v>
      </c>
      <c r="R583" s="16">
        <f t="shared" si="59"/>
        <v>61</v>
      </c>
      <c r="S583" s="16">
        <f t="shared" si="60"/>
        <v>1.0166666666666666</v>
      </c>
    </row>
    <row r="584" spans="1:19">
      <c r="A584" t="s">
        <v>162</v>
      </c>
      <c r="B584" t="s">
        <v>163</v>
      </c>
      <c r="C584" s="49">
        <v>45383</v>
      </c>
      <c r="D584" s="1">
        <v>2024</v>
      </c>
      <c r="E584" s="1" t="str">
        <f t="shared" si="55"/>
        <v>abril</v>
      </c>
      <c r="F584" t="s">
        <v>164</v>
      </c>
      <c r="G584" t="s">
        <v>30</v>
      </c>
      <c r="H584" t="s">
        <v>98</v>
      </c>
      <c r="I584" s="2">
        <v>2</v>
      </c>
      <c r="J584" s="2">
        <v>934</v>
      </c>
      <c r="K584" s="2">
        <v>3.5</v>
      </c>
      <c r="L584" t="s">
        <v>20</v>
      </c>
      <c r="M584" t="s">
        <v>570</v>
      </c>
      <c r="N584" t="s">
        <v>484</v>
      </c>
      <c r="O584" s="14">
        <f t="shared" si="56"/>
        <v>3</v>
      </c>
      <c r="P584" s="15" t="str">
        <f t="shared" si="57"/>
        <v>3,</v>
      </c>
      <c r="Q584" s="15" t="str">
        <f t="shared" si="58"/>
        <v>5</v>
      </c>
      <c r="R584" s="16">
        <f t="shared" si="59"/>
        <v>185</v>
      </c>
      <c r="S584" s="16">
        <f t="shared" si="60"/>
        <v>3.0833333333333335</v>
      </c>
    </row>
    <row r="585" spans="1:19">
      <c r="A585" t="s">
        <v>162</v>
      </c>
      <c r="B585" t="s">
        <v>163</v>
      </c>
      <c r="C585" s="49">
        <v>45383</v>
      </c>
      <c r="D585" s="1">
        <v>2024</v>
      </c>
      <c r="E585" s="1" t="str">
        <f t="shared" si="55"/>
        <v>abril</v>
      </c>
      <c r="F585" t="s">
        <v>164</v>
      </c>
      <c r="G585" t="s">
        <v>30</v>
      </c>
      <c r="H585" t="s">
        <v>98</v>
      </c>
      <c r="I585" s="2">
        <v>2</v>
      </c>
      <c r="J585" s="2">
        <v>1483</v>
      </c>
      <c r="K585" s="2">
        <v>2.5</v>
      </c>
      <c r="L585" t="s">
        <v>165</v>
      </c>
      <c r="M585" t="s">
        <v>166</v>
      </c>
      <c r="N585" t="s">
        <v>505</v>
      </c>
      <c r="O585" s="14">
        <f t="shared" si="56"/>
        <v>3</v>
      </c>
      <c r="P585" s="15" t="str">
        <f t="shared" si="57"/>
        <v>2,</v>
      </c>
      <c r="Q585" s="15" t="str">
        <f t="shared" si="58"/>
        <v>5</v>
      </c>
      <c r="R585" s="16">
        <f t="shared" si="59"/>
        <v>125</v>
      </c>
      <c r="S585" s="16">
        <f t="shared" si="60"/>
        <v>2.0833333333333335</v>
      </c>
    </row>
    <row r="586" spans="1:19">
      <c r="A586" t="s">
        <v>162</v>
      </c>
      <c r="B586" t="s">
        <v>163</v>
      </c>
      <c r="C586" s="49">
        <v>45383</v>
      </c>
      <c r="D586" s="1">
        <v>2024</v>
      </c>
      <c r="E586" s="1" t="str">
        <f t="shared" si="55"/>
        <v>abril</v>
      </c>
      <c r="F586" t="s">
        <v>164</v>
      </c>
      <c r="G586" t="s">
        <v>30</v>
      </c>
      <c r="H586" t="s">
        <v>98</v>
      </c>
      <c r="I586" s="2">
        <v>1</v>
      </c>
      <c r="J586" s="2">
        <v>75</v>
      </c>
      <c r="K586" s="2">
        <v>0.1</v>
      </c>
      <c r="L586" t="s">
        <v>200</v>
      </c>
      <c r="M586" t="s">
        <v>589</v>
      </c>
      <c r="N586" t="s">
        <v>509</v>
      </c>
      <c r="O586" s="14">
        <f t="shared" si="56"/>
        <v>3</v>
      </c>
      <c r="P586" s="15" t="str">
        <f t="shared" si="57"/>
        <v>0,</v>
      </c>
      <c r="Q586" s="15" t="str">
        <f t="shared" si="58"/>
        <v>1</v>
      </c>
      <c r="R586" s="16">
        <f t="shared" si="59"/>
        <v>1</v>
      </c>
      <c r="S586" s="16">
        <f t="shared" si="60"/>
        <v>1.6666666666666666E-2</v>
      </c>
    </row>
    <row r="587" spans="1:19">
      <c r="A587" t="s">
        <v>162</v>
      </c>
      <c r="B587" t="s">
        <v>163</v>
      </c>
      <c r="C587" s="49">
        <v>45383</v>
      </c>
      <c r="D587" s="1">
        <v>2024</v>
      </c>
      <c r="E587" s="1" t="str">
        <f t="shared" si="55"/>
        <v>abril</v>
      </c>
      <c r="F587" t="s">
        <v>164</v>
      </c>
      <c r="G587" t="s">
        <v>30</v>
      </c>
      <c r="H587" t="s">
        <v>98</v>
      </c>
      <c r="I587" s="2">
        <v>1</v>
      </c>
      <c r="J587" s="2">
        <v>454</v>
      </c>
      <c r="K587" s="2">
        <v>1.35</v>
      </c>
      <c r="L587" t="s">
        <v>109</v>
      </c>
      <c r="M587" t="s">
        <v>530</v>
      </c>
      <c r="N587" t="s">
        <v>530</v>
      </c>
      <c r="O587" s="14">
        <f t="shared" si="56"/>
        <v>4</v>
      </c>
      <c r="P587" s="15" t="str">
        <f t="shared" si="57"/>
        <v>1,</v>
      </c>
      <c r="Q587" s="15" t="str">
        <f t="shared" si="58"/>
        <v>35</v>
      </c>
      <c r="R587" s="16">
        <f t="shared" si="59"/>
        <v>95</v>
      </c>
      <c r="S587" s="16">
        <f t="shared" si="60"/>
        <v>1.5833333333333333</v>
      </c>
    </row>
    <row r="588" spans="1:19">
      <c r="A588" t="s">
        <v>162</v>
      </c>
      <c r="B588" t="s">
        <v>163</v>
      </c>
      <c r="C588" s="49">
        <v>45383</v>
      </c>
      <c r="D588" s="1">
        <v>2024</v>
      </c>
      <c r="E588" s="1" t="str">
        <f t="shared" si="55"/>
        <v>abril</v>
      </c>
      <c r="F588" t="s">
        <v>164</v>
      </c>
      <c r="G588" t="s">
        <v>30</v>
      </c>
      <c r="H588" t="s">
        <v>98</v>
      </c>
      <c r="I588" s="2">
        <v>1</v>
      </c>
      <c r="J588" s="2">
        <v>193</v>
      </c>
      <c r="K588" s="2">
        <v>0.3</v>
      </c>
      <c r="L588" t="s">
        <v>25</v>
      </c>
      <c r="M588" t="s">
        <v>26</v>
      </c>
      <c r="N588" t="s">
        <v>501</v>
      </c>
      <c r="O588" s="14">
        <f t="shared" si="56"/>
        <v>3</v>
      </c>
      <c r="P588" s="15" t="str">
        <f t="shared" si="57"/>
        <v>0,</v>
      </c>
      <c r="Q588" s="15" t="str">
        <f t="shared" si="58"/>
        <v>3</v>
      </c>
      <c r="R588" s="16">
        <f t="shared" si="59"/>
        <v>3</v>
      </c>
      <c r="S588" s="16">
        <f t="shared" si="60"/>
        <v>0.05</v>
      </c>
    </row>
    <row r="589" spans="1:19">
      <c r="A589" t="s">
        <v>162</v>
      </c>
      <c r="B589" t="s">
        <v>163</v>
      </c>
      <c r="C589" s="49">
        <v>45383</v>
      </c>
      <c r="D589" s="1">
        <v>2024</v>
      </c>
      <c r="E589" s="1" t="str">
        <f t="shared" si="55"/>
        <v>abril</v>
      </c>
      <c r="F589" t="s">
        <v>164</v>
      </c>
      <c r="G589" t="s">
        <v>30</v>
      </c>
      <c r="H589" t="s">
        <v>98</v>
      </c>
      <c r="I589" s="2">
        <v>7</v>
      </c>
      <c r="J589" s="2">
        <v>4130</v>
      </c>
      <c r="K589" s="2">
        <v>14.55</v>
      </c>
      <c r="L589" t="s">
        <v>131</v>
      </c>
      <c r="M589" t="s">
        <v>572</v>
      </c>
      <c r="N589" t="s">
        <v>606</v>
      </c>
      <c r="O589" s="14">
        <f t="shared" si="56"/>
        <v>5</v>
      </c>
      <c r="P589" s="15" t="str">
        <f t="shared" si="57"/>
        <v>14</v>
      </c>
      <c r="Q589" s="15" t="str">
        <f t="shared" si="58"/>
        <v>,55</v>
      </c>
      <c r="R589" s="16">
        <f t="shared" si="59"/>
        <v>840.55</v>
      </c>
      <c r="S589" s="16">
        <f t="shared" si="60"/>
        <v>14.009166666666665</v>
      </c>
    </row>
    <row r="590" spans="1:19">
      <c r="A590" t="s">
        <v>162</v>
      </c>
      <c r="B590" t="s">
        <v>163</v>
      </c>
      <c r="C590" s="49">
        <v>45383</v>
      </c>
      <c r="D590" s="1">
        <v>2024</v>
      </c>
      <c r="E590" s="1" t="str">
        <f t="shared" si="55"/>
        <v>abril</v>
      </c>
      <c r="F590" t="s">
        <v>164</v>
      </c>
      <c r="G590" t="s">
        <v>30</v>
      </c>
      <c r="H590" t="s">
        <v>98</v>
      </c>
      <c r="I590" s="2">
        <v>4</v>
      </c>
      <c r="J590" s="2">
        <v>2050</v>
      </c>
      <c r="K590" s="2">
        <v>6.45</v>
      </c>
      <c r="L590" t="s">
        <v>150</v>
      </c>
      <c r="M590" t="s">
        <v>601</v>
      </c>
      <c r="N590" t="s">
        <v>606</v>
      </c>
      <c r="O590" s="14">
        <f t="shared" si="56"/>
        <v>4</v>
      </c>
      <c r="P590" s="15" t="str">
        <f t="shared" si="57"/>
        <v>6,</v>
      </c>
      <c r="Q590" s="15" t="str">
        <f t="shared" si="58"/>
        <v>45</v>
      </c>
      <c r="R590" s="16">
        <f t="shared" si="59"/>
        <v>405</v>
      </c>
      <c r="S590" s="16">
        <f t="shared" si="60"/>
        <v>6.75</v>
      </c>
    </row>
    <row r="591" spans="1:19">
      <c r="A591" t="s">
        <v>162</v>
      </c>
      <c r="B591" t="s">
        <v>163</v>
      </c>
      <c r="C591" s="49">
        <v>45383</v>
      </c>
      <c r="D591" s="1">
        <v>2024</v>
      </c>
      <c r="E591" s="1" t="str">
        <f t="shared" si="55"/>
        <v>abril</v>
      </c>
      <c r="F591" t="s">
        <v>164</v>
      </c>
      <c r="G591" t="s">
        <v>30</v>
      </c>
      <c r="H591" t="s">
        <v>98</v>
      </c>
      <c r="I591" s="2">
        <v>1</v>
      </c>
      <c r="J591" s="2">
        <v>725</v>
      </c>
      <c r="K591" s="2">
        <v>0.5</v>
      </c>
      <c r="L591" t="s">
        <v>171</v>
      </c>
      <c r="M591" t="s">
        <v>172</v>
      </c>
      <c r="N591" t="s">
        <v>606</v>
      </c>
      <c r="O591" s="14">
        <f t="shared" si="56"/>
        <v>3</v>
      </c>
      <c r="P591" s="15" t="str">
        <f t="shared" si="57"/>
        <v>0,</v>
      </c>
      <c r="Q591" s="15" t="str">
        <f t="shared" si="58"/>
        <v>5</v>
      </c>
      <c r="R591" s="16">
        <f t="shared" si="59"/>
        <v>5</v>
      </c>
      <c r="S591" s="16">
        <f t="shared" si="60"/>
        <v>8.3333333333333329E-2</v>
      </c>
    </row>
    <row r="592" spans="1:19">
      <c r="A592" t="s">
        <v>162</v>
      </c>
      <c r="B592" t="s">
        <v>163</v>
      </c>
      <c r="C592" s="49">
        <v>45383</v>
      </c>
      <c r="D592" s="1">
        <v>2024</v>
      </c>
      <c r="E592" s="1" t="str">
        <f t="shared" si="55"/>
        <v>abril</v>
      </c>
      <c r="F592" t="s">
        <v>164</v>
      </c>
      <c r="G592" t="s">
        <v>30</v>
      </c>
      <c r="H592" t="s">
        <v>98</v>
      </c>
      <c r="I592" s="2">
        <v>1</v>
      </c>
      <c r="J592" s="2">
        <v>299</v>
      </c>
      <c r="K592" s="2">
        <v>1.1000000000000001</v>
      </c>
      <c r="L592" t="s">
        <v>173</v>
      </c>
      <c r="M592" t="s">
        <v>592</v>
      </c>
      <c r="N592" t="s">
        <v>492</v>
      </c>
      <c r="O592" s="14">
        <f t="shared" si="56"/>
        <v>3</v>
      </c>
      <c r="P592" s="15" t="str">
        <f t="shared" si="57"/>
        <v>1,</v>
      </c>
      <c r="Q592" s="15" t="str">
        <f t="shared" si="58"/>
        <v>1</v>
      </c>
      <c r="R592" s="16">
        <f t="shared" si="59"/>
        <v>61</v>
      </c>
      <c r="S592" s="16">
        <f t="shared" si="60"/>
        <v>1.0166666666666666</v>
      </c>
    </row>
    <row r="593" spans="1:19">
      <c r="A593" t="s">
        <v>162</v>
      </c>
      <c r="B593" t="s">
        <v>163</v>
      </c>
      <c r="C593" s="49">
        <v>45383</v>
      </c>
      <c r="D593" s="1">
        <v>2024</v>
      </c>
      <c r="E593" s="1" t="str">
        <f t="shared" si="55"/>
        <v>abril</v>
      </c>
      <c r="F593" t="s">
        <v>164</v>
      </c>
      <c r="G593" t="s">
        <v>30</v>
      </c>
      <c r="H593" t="s">
        <v>98</v>
      </c>
      <c r="I593" s="2">
        <v>5</v>
      </c>
      <c r="J593" s="2">
        <v>1432</v>
      </c>
      <c r="K593" s="2">
        <v>4.05</v>
      </c>
      <c r="L593" t="s">
        <v>174</v>
      </c>
      <c r="M593" t="s">
        <v>175</v>
      </c>
      <c r="N593" t="s">
        <v>492</v>
      </c>
      <c r="O593" s="14">
        <f t="shared" si="56"/>
        <v>4</v>
      </c>
      <c r="P593" s="15" t="str">
        <f t="shared" si="57"/>
        <v>4,</v>
      </c>
      <c r="Q593" s="15" t="str">
        <f t="shared" si="58"/>
        <v>05</v>
      </c>
      <c r="R593" s="16">
        <f t="shared" si="59"/>
        <v>245</v>
      </c>
      <c r="S593" s="16">
        <f t="shared" si="60"/>
        <v>4.083333333333333</v>
      </c>
    </row>
    <row r="594" spans="1:19">
      <c r="A594" t="s">
        <v>162</v>
      </c>
      <c r="B594" t="s">
        <v>163</v>
      </c>
      <c r="C594" s="49">
        <v>45383</v>
      </c>
      <c r="D594" s="1">
        <v>2024</v>
      </c>
      <c r="E594" s="1" t="str">
        <f t="shared" si="55"/>
        <v>abril</v>
      </c>
      <c r="F594" t="s">
        <v>164</v>
      </c>
      <c r="G594" t="s">
        <v>30</v>
      </c>
      <c r="H594" t="s">
        <v>98</v>
      </c>
      <c r="I594" s="2">
        <v>5</v>
      </c>
      <c r="J594" s="2">
        <v>2386</v>
      </c>
      <c r="K594" s="2">
        <v>9.1999999999999993</v>
      </c>
      <c r="L594" t="s">
        <v>110</v>
      </c>
      <c r="M594" t="s">
        <v>580</v>
      </c>
      <c r="N594" t="s">
        <v>498</v>
      </c>
      <c r="O594" s="14">
        <f t="shared" si="56"/>
        <v>3</v>
      </c>
      <c r="P594" s="15" t="str">
        <f t="shared" si="57"/>
        <v>9,</v>
      </c>
      <c r="Q594" s="15" t="str">
        <f t="shared" si="58"/>
        <v>2</v>
      </c>
      <c r="R594" s="16">
        <f t="shared" si="59"/>
        <v>542</v>
      </c>
      <c r="S594" s="16">
        <f t="shared" si="60"/>
        <v>9.0333333333333332</v>
      </c>
    </row>
    <row r="595" spans="1:19">
      <c r="A595" t="s">
        <v>162</v>
      </c>
      <c r="B595" t="s">
        <v>163</v>
      </c>
      <c r="C595" s="49">
        <v>45383</v>
      </c>
      <c r="D595" s="1">
        <v>2024</v>
      </c>
      <c r="E595" s="1" t="str">
        <f t="shared" si="55"/>
        <v>abril</v>
      </c>
      <c r="F595" t="s">
        <v>164</v>
      </c>
      <c r="G595" t="s">
        <v>30</v>
      </c>
      <c r="H595" t="s">
        <v>98</v>
      </c>
      <c r="I595" s="2">
        <v>1</v>
      </c>
      <c r="J595" s="2">
        <v>718</v>
      </c>
      <c r="K595" s="2">
        <v>3.3</v>
      </c>
      <c r="L595" t="s">
        <v>111</v>
      </c>
      <c r="M595" t="s">
        <v>587</v>
      </c>
      <c r="N595" t="s">
        <v>506</v>
      </c>
      <c r="O595" s="14">
        <f t="shared" si="56"/>
        <v>3</v>
      </c>
      <c r="P595" s="15" t="str">
        <f t="shared" si="57"/>
        <v>3,</v>
      </c>
      <c r="Q595" s="15" t="str">
        <f t="shared" si="58"/>
        <v>3</v>
      </c>
      <c r="R595" s="16">
        <f t="shared" si="59"/>
        <v>183</v>
      </c>
      <c r="S595" s="16">
        <f t="shared" si="60"/>
        <v>3.05</v>
      </c>
    </row>
    <row r="596" spans="1:19">
      <c r="A596" t="s">
        <v>162</v>
      </c>
      <c r="B596" t="s">
        <v>163</v>
      </c>
      <c r="C596" s="49">
        <v>45383</v>
      </c>
      <c r="D596" s="1">
        <v>2024</v>
      </c>
      <c r="E596" s="1" t="str">
        <f t="shared" si="55"/>
        <v>abril</v>
      </c>
      <c r="F596" t="s">
        <v>164</v>
      </c>
      <c r="G596" t="s">
        <v>30</v>
      </c>
      <c r="H596" t="s">
        <v>98</v>
      </c>
      <c r="I596" s="2">
        <v>4</v>
      </c>
      <c r="J596" s="2">
        <v>1704</v>
      </c>
      <c r="K596" s="2">
        <v>6</v>
      </c>
      <c r="L596" t="s">
        <v>135</v>
      </c>
      <c r="M596" t="s">
        <v>136</v>
      </c>
      <c r="N596" t="s">
        <v>506</v>
      </c>
      <c r="O596" s="14">
        <f t="shared" si="56"/>
        <v>1</v>
      </c>
      <c r="P596" s="15" t="str">
        <f t="shared" si="57"/>
        <v>6</v>
      </c>
      <c r="Q596" s="15">
        <f t="shared" si="58"/>
        <v>0</v>
      </c>
      <c r="R596" s="16">
        <f t="shared" si="59"/>
        <v>360</v>
      </c>
      <c r="S596" s="16">
        <f t="shared" si="60"/>
        <v>6</v>
      </c>
    </row>
    <row r="597" spans="1:19">
      <c r="A597" t="s">
        <v>162</v>
      </c>
      <c r="B597" t="s">
        <v>163</v>
      </c>
      <c r="C597" s="49">
        <v>45383</v>
      </c>
      <c r="D597" s="1">
        <v>2024</v>
      </c>
      <c r="E597" s="1" t="str">
        <f t="shared" si="55"/>
        <v>abril</v>
      </c>
      <c r="F597" t="s">
        <v>176</v>
      </c>
      <c r="G597" t="s">
        <v>121</v>
      </c>
      <c r="H597" t="s">
        <v>98</v>
      </c>
      <c r="I597" s="2">
        <v>1</v>
      </c>
      <c r="J597" s="2">
        <v>860</v>
      </c>
      <c r="K597" s="2">
        <v>2.5</v>
      </c>
      <c r="L597" t="s">
        <v>33</v>
      </c>
      <c r="M597" t="s">
        <v>34</v>
      </c>
      <c r="N597" t="s">
        <v>503</v>
      </c>
      <c r="O597" s="14">
        <f t="shared" si="56"/>
        <v>3</v>
      </c>
      <c r="P597" s="15" t="str">
        <f t="shared" si="57"/>
        <v>2,</v>
      </c>
      <c r="Q597" s="15" t="str">
        <f t="shared" si="58"/>
        <v>5</v>
      </c>
      <c r="R597" s="16">
        <f t="shared" si="59"/>
        <v>125</v>
      </c>
      <c r="S597" s="16">
        <f t="shared" si="60"/>
        <v>2.0833333333333335</v>
      </c>
    </row>
    <row r="598" spans="1:19">
      <c r="A598" t="s">
        <v>162</v>
      </c>
      <c r="B598" t="s">
        <v>163</v>
      </c>
      <c r="C598" s="49">
        <v>45383</v>
      </c>
      <c r="D598" s="1">
        <v>2024</v>
      </c>
      <c r="E598" s="1" t="str">
        <f t="shared" si="55"/>
        <v>abril</v>
      </c>
      <c r="F598" t="s">
        <v>176</v>
      </c>
      <c r="G598" t="s">
        <v>121</v>
      </c>
      <c r="H598" t="s">
        <v>98</v>
      </c>
      <c r="I598" s="2">
        <v>1</v>
      </c>
      <c r="J598" s="2">
        <v>281</v>
      </c>
      <c r="K598" s="2">
        <v>0.45</v>
      </c>
      <c r="L598" t="s">
        <v>19</v>
      </c>
      <c r="M598" t="s">
        <v>581</v>
      </c>
      <c r="N598" t="s">
        <v>490</v>
      </c>
      <c r="O598" s="14">
        <f t="shared" si="56"/>
        <v>4</v>
      </c>
      <c r="P598" s="15" t="str">
        <f t="shared" si="57"/>
        <v>0,</v>
      </c>
      <c r="Q598" s="15" t="str">
        <f t="shared" si="58"/>
        <v>45</v>
      </c>
      <c r="R598" s="16">
        <f t="shared" si="59"/>
        <v>45</v>
      </c>
      <c r="S598" s="16">
        <f t="shared" si="60"/>
        <v>0.75</v>
      </c>
    </row>
    <row r="599" spans="1:19">
      <c r="A599" t="s">
        <v>162</v>
      </c>
      <c r="B599" t="s">
        <v>163</v>
      </c>
      <c r="C599" s="49">
        <v>45383</v>
      </c>
      <c r="D599" s="1">
        <v>2024</v>
      </c>
      <c r="E599" s="1" t="str">
        <f t="shared" si="55"/>
        <v>abril</v>
      </c>
      <c r="F599" t="s">
        <v>176</v>
      </c>
      <c r="G599" t="s">
        <v>121</v>
      </c>
      <c r="H599" t="s">
        <v>98</v>
      </c>
      <c r="I599" s="2">
        <v>1</v>
      </c>
      <c r="J599" s="2">
        <v>370</v>
      </c>
      <c r="K599" s="2">
        <v>1.1000000000000001</v>
      </c>
      <c r="L599" t="s">
        <v>88</v>
      </c>
      <c r="M599" t="s">
        <v>89</v>
      </c>
      <c r="N599" t="s">
        <v>505</v>
      </c>
      <c r="O599" s="14">
        <f t="shared" si="56"/>
        <v>3</v>
      </c>
      <c r="P599" s="15" t="str">
        <f t="shared" si="57"/>
        <v>1,</v>
      </c>
      <c r="Q599" s="15" t="str">
        <f t="shared" si="58"/>
        <v>1</v>
      </c>
      <c r="R599" s="16">
        <f t="shared" si="59"/>
        <v>61</v>
      </c>
      <c r="S599" s="16">
        <f t="shared" si="60"/>
        <v>1.0166666666666666</v>
      </c>
    </row>
    <row r="600" spans="1:19">
      <c r="A600" t="s">
        <v>162</v>
      </c>
      <c r="B600" t="s">
        <v>163</v>
      </c>
      <c r="C600" s="49">
        <v>45383</v>
      </c>
      <c r="D600" s="1">
        <v>2024</v>
      </c>
      <c r="E600" s="1" t="str">
        <f t="shared" si="55"/>
        <v>abril</v>
      </c>
      <c r="F600" t="s">
        <v>176</v>
      </c>
      <c r="G600" t="s">
        <v>121</v>
      </c>
      <c r="H600" t="s">
        <v>98</v>
      </c>
      <c r="I600" s="2">
        <v>1</v>
      </c>
      <c r="J600" s="2">
        <v>262</v>
      </c>
      <c r="K600" s="2">
        <v>0.5</v>
      </c>
      <c r="L600" t="s">
        <v>102</v>
      </c>
      <c r="M600" t="s">
        <v>103</v>
      </c>
      <c r="N600" t="s">
        <v>496</v>
      </c>
      <c r="O600" s="14">
        <f t="shared" si="56"/>
        <v>3</v>
      </c>
      <c r="P600" s="15" t="str">
        <f t="shared" si="57"/>
        <v>0,</v>
      </c>
      <c r="Q600" s="15" t="str">
        <f t="shared" si="58"/>
        <v>5</v>
      </c>
      <c r="R600" s="16">
        <f t="shared" si="59"/>
        <v>5</v>
      </c>
      <c r="S600" s="16">
        <f t="shared" si="60"/>
        <v>8.3333333333333329E-2</v>
      </c>
    </row>
    <row r="601" spans="1:19">
      <c r="A601" t="s">
        <v>162</v>
      </c>
      <c r="B601" t="s">
        <v>163</v>
      </c>
      <c r="C601" s="49">
        <v>45383</v>
      </c>
      <c r="D601" s="1">
        <v>2024</v>
      </c>
      <c r="E601" s="1" t="str">
        <f t="shared" si="55"/>
        <v>abril</v>
      </c>
      <c r="F601" t="s">
        <v>176</v>
      </c>
      <c r="G601" t="s">
        <v>121</v>
      </c>
      <c r="H601" t="s">
        <v>98</v>
      </c>
      <c r="I601" s="2">
        <v>4</v>
      </c>
      <c r="J601" s="2">
        <v>972</v>
      </c>
      <c r="K601" s="2">
        <v>4.2</v>
      </c>
      <c r="L601" t="s">
        <v>99</v>
      </c>
      <c r="M601" t="s">
        <v>553</v>
      </c>
      <c r="N601" t="s">
        <v>497</v>
      </c>
      <c r="O601" s="14">
        <f t="shared" si="56"/>
        <v>3</v>
      </c>
      <c r="P601" s="15" t="str">
        <f t="shared" si="57"/>
        <v>4,</v>
      </c>
      <c r="Q601" s="15" t="str">
        <f t="shared" si="58"/>
        <v>2</v>
      </c>
      <c r="R601" s="16">
        <f t="shared" si="59"/>
        <v>242</v>
      </c>
      <c r="S601" s="16">
        <f t="shared" si="60"/>
        <v>4.0333333333333332</v>
      </c>
    </row>
    <row r="602" spans="1:19">
      <c r="A602" t="s">
        <v>162</v>
      </c>
      <c r="B602" t="s">
        <v>163</v>
      </c>
      <c r="C602" s="49">
        <v>45383</v>
      </c>
      <c r="D602" s="1">
        <v>2024</v>
      </c>
      <c r="E602" s="1" t="str">
        <f t="shared" si="55"/>
        <v>abril</v>
      </c>
      <c r="F602" t="s">
        <v>176</v>
      </c>
      <c r="G602" t="s">
        <v>121</v>
      </c>
      <c r="H602" t="s">
        <v>98</v>
      </c>
      <c r="I602" s="2">
        <v>2</v>
      </c>
      <c r="J602" s="2">
        <v>386</v>
      </c>
      <c r="K602" s="2">
        <v>1.25</v>
      </c>
      <c r="L602" t="s">
        <v>25</v>
      </c>
      <c r="M602" t="s">
        <v>26</v>
      </c>
      <c r="N602" t="s">
        <v>501</v>
      </c>
      <c r="O602" s="14">
        <f t="shared" si="56"/>
        <v>4</v>
      </c>
      <c r="P602" s="15" t="str">
        <f t="shared" si="57"/>
        <v>1,</v>
      </c>
      <c r="Q602" s="15" t="str">
        <f t="shared" si="58"/>
        <v>25</v>
      </c>
      <c r="R602" s="16">
        <f t="shared" si="59"/>
        <v>85</v>
      </c>
      <c r="S602" s="16">
        <f t="shared" si="60"/>
        <v>1.4166666666666667</v>
      </c>
    </row>
    <row r="603" spans="1:19">
      <c r="A603" t="s">
        <v>162</v>
      </c>
      <c r="B603" t="s">
        <v>163</v>
      </c>
      <c r="C603" s="49">
        <v>45383</v>
      </c>
      <c r="D603" s="1">
        <v>2024</v>
      </c>
      <c r="E603" s="1" t="str">
        <f t="shared" si="55"/>
        <v>abril</v>
      </c>
      <c r="F603" t="s">
        <v>176</v>
      </c>
      <c r="G603" t="s">
        <v>121</v>
      </c>
      <c r="H603" t="s">
        <v>98</v>
      </c>
      <c r="I603" s="2">
        <v>5</v>
      </c>
      <c r="J603" s="2">
        <v>5274</v>
      </c>
      <c r="K603" s="2">
        <v>27.5</v>
      </c>
      <c r="L603" t="s">
        <v>118</v>
      </c>
      <c r="M603" t="s">
        <v>119</v>
      </c>
      <c r="N603" t="s">
        <v>485</v>
      </c>
      <c r="O603" s="14">
        <f t="shared" si="56"/>
        <v>4</v>
      </c>
      <c r="P603" s="15" t="str">
        <f t="shared" si="57"/>
        <v>27</v>
      </c>
      <c r="Q603" s="15" t="str">
        <f t="shared" si="58"/>
        <v>,5</v>
      </c>
      <c r="R603" s="16">
        <f t="shared" si="59"/>
        <v>1620.5</v>
      </c>
      <c r="S603" s="16">
        <f t="shared" si="60"/>
        <v>27.008333333333333</v>
      </c>
    </row>
    <row r="604" spans="1:19">
      <c r="A604" t="s">
        <v>162</v>
      </c>
      <c r="B604" t="s">
        <v>163</v>
      </c>
      <c r="C604" s="49">
        <v>45383</v>
      </c>
      <c r="D604" s="1">
        <v>2024</v>
      </c>
      <c r="E604" s="1" t="str">
        <f t="shared" si="55"/>
        <v>abril</v>
      </c>
      <c r="F604" t="s">
        <v>176</v>
      </c>
      <c r="G604" t="s">
        <v>121</v>
      </c>
      <c r="H604" t="s">
        <v>98</v>
      </c>
      <c r="I604" s="2">
        <v>1</v>
      </c>
      <c r="J604" s="2">
        <v>513</v>
      </c>
      <c r="K604" s="2">
        <v>1.5</v>
      </c>
      <c r="L604" t="s">
        <v>179</v>
      </c>
      <c r="M604" t="s">
        <v>180</v>
      </c>
      <c r="N604" t="s">
        <v>485</v>
      </c>
      <c r="O604" s="14">
        <f t="shared" si="56"/>
        <v>3</v>
      </c>
      <c r="P604" s="15" t="str">
        <f t="shared" si="57"/>
        <v>1,</v>
      </c>
      <c r="Q604" s="15" t="str">
        <f t="shared" si="58"/>
        <v>5</v>
      </c>
      <c r="R604" s="16">
        <f t="shared" si="59"/>
        <v>65</v>
      </c>
      <c r="S604" s="16">
        <f t="shared" si="60"/>
        <v>1.0833333333333333</v>
      </c>
    </row>
    <row r="605" spans="1:19">
      <c r="A605" t="s">
        <v>162</v>
      </c>
      <c r="B605" t="s">
        <v>163</v>
      </c>
      <c r="C605" s="49">
        <v>45383</v>
      </c>
      <c r="D605" s="1">
        <v>2024</v>
      </c>
      <c r="E605" s="1" t="str">
        <f t="shared" si="55"/>
        <v>abril</v>
      </c>
      <c r="F605" t="s">
        <v>176</v>
      </c>
      <c r="G605" t="s">
        <v>121</v>
      </c>
      <c r="H605" t="s">
        <v>98</v>
      </c>
      <c r="I605" s="2">
        <v>1</v>
      </c>
      <c r="J605" s="2">
        <v>393</v>
      </c>
      <c r="K605" s="2">
        <v>0.55000000000000004</v>
      </c>
      <c r="L605" t="s">
        <v>167</v>
      </c>
      <c r="M605" t="s">
        <v>168</v>
      </c>
      <c r="N605" t="s">
        <v>485</v>
      </c>
      <c r="O605" s="14">
        <f t="shared" si="56"/>
        <v>4</v>
      </c>
      <c r="P605" s="15" t="str">
        <f t="shared" si="57"/>
        <v>0,</v>
      </c>
      <c r="Q605" s="15" t="str">
        <f t="shared" si="58"/>
        <v>55</v>
      </c>
      <c r="R605" s="16">
        <f t="shared" si="59"/>
        <v>55</v>
      </c>
      <c r="S605" s="16">
        <f t="shared" si="60"/>
        <v>0.91666666666666663</v>
      </c>
    </row>
    <row r="606" spans="1:19">
      <c r="A606" t="s">
        <v>162</v>
      </c>
      <c r="B606" t="s">
        <v>163</v>
      </c>
      <c r="C606" s="49">
        <v>45383</v>
      </c>
      <c r="D606" s="1">
        <v>2024</v>
      </c>
      <c r="E606" s="1" t="str">
        <f t="shared" si="55"/>
        <v>abril</v>
      </c>
      <c r="F606" t="s">
        <v>176</v>
      </c>
      <c r="G606" t="s">
        <v>121</v>
      </c>
      <c r="H606" t="s">
        <v>98</v>
      </c>
      <c r="I606" s="2">
        <v>7</v>
      </c>
      <c r="J606" s="2">
        <v>4086</v>
      </c>
      <c r="K606" s="2">
        <v>14.25</v>
      </c>
      <c r="L606" t="s">
        <v>131</v>
      </c>
      <c r="M606" t="s">
        <v>572</v>
      </c>
      <c r="N606" t="s">
        <v>606</v>
      </c>
      <c r="O606" s="14">
        <f t="shared" si="56"/>
        <v>5</v>
      </c>
      <c r="P606" s="15" t="str">
        <f t="shared" si="57"/>
        <v>14</v>
      </c>
      <c r="Q606" s="15" t="str">
        <f t="shared" si="58"/>
        <v>,25</v>
      </c>
      <c r="R606" s="16">
        <f t="shared" si="59"/>
        <v>840.25</v>
      </c>
      <c r="S606" s="16">
        <f t="shared" si="60"/>
        <v>14.004166666666666</v>
      </c>
    </row>
    <row r="607" spans="1:19">
      <c r="A607" t="s">
        <v>162</v>
      </c>
      <c r="B607" t="s">
        <v>163</v>
      </c>
      <c r="C607" s="49">
        <v>45383</v>
      </c>
      <c r="D607" s="1">
        <v>2024</v>
      </c>
      <c r="E607" s="1" t="str">
        <f t="shared" si="55"/>
        <v>abril</v>
      </c>
      <c r="F607" t="s">
        <v>176</v>
      </c>
      <c r="G607" t="s">
        <v>121</v>
      </c>
      <c r="H607" t="s">
        <v>98</v>
      </c>
      <c r="I607" s="2">
        <v>1</v>
      </c>
      <c r="J607" s="2">
        <v>545</v>
      </c>
      <c r="K607" s="2">
        <v>1.4</v>
      </c>
      <c r="L607" t="s">
        <v>150</v>
      </c>
      <c r="M607" t="s">
        <v>601</v>
      </c>
      <c r="N607" t="s">
        <v>606</v>
      </c>
      <c r="O607" s="14">
        <f t="shared" si="56"/>
        <v>3</v>
      </c>
      <c r="P607" s="15" t="str">
        <f t="shared" si="57"/>
        <v>1,</v>
      </c>
      <c r="Q607" s="15" t="str">
        <f t="shared" si="58"/>
        <v>4</v>
      </c>
      <c r="R607" s="16">
        <f t="shared" si="59"/>
        <v>64</v>
      </c>
      <c r="S607" s="16">
        <f t="shared" si="60"/>
        <v>1.0666666666666667</v>
      </c>
    </row>
    <row r="608" spans="1:19">
      <c r="A608" t="s">
        <v>162</v>
      </c>
      <c r="B608" t="s">
        <v>163</v>
      </c>
      <c r="C608" s="49">
        <v>45383</v>
      </c>
      <c r="D608" s="1">
        <v>2024</v>
      </c>
      <c r="E608" s="1" t="str">
        <f t="shared" si="55"/>
        <v>abril</v>
      </c>
      <c r="F608" t="s">
        <v>176</v>
      </c>
      <c r="G608" t="s">
        <v>121</v>
      </c>
      <c r="H608" t="s">
        <v>98</v>
      </c>
      <c r="I608" s="2">
        <v>1</v>
      </c>
      <c r="J608" s="2">
        <v>299</v>
      </c>
      <c r="K608" s="2">
        <v>1.1000000000000001</v>
      </c>
      <c r="L608" t="s">
        <v>173</v>
      </c>
      <c r="M608" t="s">
        <v>592</v>
      </c>
      <c r="N608" t="s">
        <v>492</v>
      </c>
      <c r="O608" s="14">
        <f t="shared" si="56"/>
        <v>3</v>
      </c>
      <c r="P608" s="15" t="str">
        <f t="shared" si="57"/>
        <v>1,</v>
      </c>
      <c r="Q608" s="15" t="str">
        <f t="shared" si="58"/>
        <v>1</v>
      </c>
      <c r="R608" s="16">
        <f t="shared" si="59"/>
        <v>61</v>
      </c>
      <c r="S608" s="16">
        <f t="shared" si="60"/>
        <v>1.0166666666666666</v>
      </c>
    </row>
    <row r="609" spans="1:19">
      <c r="A609" t="s">
        <v>162</v>
      </c>
      <c r="B609" t="s">
        <v>163</v>
      </c>
      <c r="C609" s="49">
        <v>45383</v>
      </c>
      <c r="D609" s="1">
        <v>2024</v>
      </c>
      <c r="E609" s="1" t="str">
        <f t="shared" si="55"/>
        <v>abril</v>
      </c>
      <c r="F609" t="s">
        <v>176</v>
      </c>
      <c r="G609" t="s">
        <v>121</v>
      </c>
      <c r="H609" t="s">
        <v>98</v>
      </c>
      <c r="I609" s="2">
        <v>1</v>
      </c>
      <c r="J609" s="2">
        <v>297</v>
      </c>
      <c r="K609" s="2">
        <v>0.3</v>
      </c>
      <c r="L609" t="s">
        <v>174</v>
      </c>
      <c r="M609" t="s">
        <v>175</v>
      </c>
      <c r="N609" t="s">
        <v>492</v>
      </c>
      <c r="O609" s="14">
        <f t="shared" si="56"/>
        <v>3</v>
      </c>
      <c r="P609" s="15" t="str">
        <f t="shared" si="57"/>
        <v>0,</v>
      </c>
      <c r="Q609" s="15" t="str">
        <f t="shared" si="58"/>
        <v>3</v>
      </c>
      <c r="R609" s="16">
        <f t="shared" si="59"/>
        <v>3</v>
      </c>
      <c r="S609" s="16">
        <f t="shared" si="60"/>
        <v>0.05</v>
      </c>
    </row>
    <row r="610" spans="1:19">
      <c r="A610" t="s">
        <v>162</v>
      </c>
      <c r="B610" t="s">
        <v>163</v>
      </c>
      <c r="C610" s="49">
        <v>45383</v>
      </c>
      <c r="D610" s="1">
        <v>2024</v>
      </c>
      <c r="E610" s="1" t="str">
        <f t="shared" si="55"/>
        <v>abril</v>
      </c>
      <c r="F610" t="s">
        <v>176</v>
      </c>
      <c r="G610" t="s">
        <v>121</v>
      </c>
      <c r="H610" t="s">
        <v>98</v>
      </c>
      <c r="I610" s="2">
        <v>3</v>
      </c>
      <c r="J610" s="2">
        <v>1378</v>
      </c>
      <c r="K610" s="2">
        <v>6.1</v>
      </c>
      <c r="L610" t="s">
        <v>110</v>
      </c>
      <c r="M610" t="s">
        <v>580</v>
      </c>
      <c r="N610" t="s">
        <v>498</v>
      </c>
      <c r="O610" s="14">
        <f t="shared" si="56"/>
        <v>3</v>
      </c>
      <c r="P610" s="15" t="str">
        <f t="shared" si="57"/>
        <v>6,</v>
      </c>
      <c r="Q610" s="15" t="str">
        <f t="shared" si="58"/>
        <v>1</v>
      </c>
      <c r="R610" s="16">
        <f t="shared" si="59"/>
        <v>361</v>
      </c>
      <c r="S610" s="16">
        <f t="shared" si="60"/>
        <v>6.0166666666666666</v>
      </c>
    </row>
    <row r="611" spans="1:19">
      <c r="A611" t="s">
        <v>162</v>
      </c>
      <c r="B611" t="s">
        <v>163</v>
      </c>
      <c r="C611" s="49">
        <v>45383</v>
      </c>
      <c r="D611" s="1">
        <v>2024</v>
      </c>
      <c r="E611" s="1" t="str">
        <f t="shared" si="55"/>
        <v>abril</v>
      </c>
      <c r="F611" t="s">
        <v>176</v>
      </c>
      <c r="G611" t="s">
        <v>121</v>
      </c>
      <c r="H611" t="s">
        <v>98</v>
      </c>
      <c r="I611" s="2">
        <v>2</v>
      </c>
      <c r="J611" s="2">
        <v>820</v>
      </c>
      <c r="K611" s="2">
        <v>3</v>
      </c>
      <c r="L611" t="s">
        <v>128</v>
      </c>
      <c r="M611" t="s">
        <v>129</v>
      </c>
      <c r="N611" t="s">
        <v>506</v>
      </c>
      <c r="O611" s="14">
        <f t="shared" si="56"/>
        <v>1</v>
      </c>
      <c r="P611" s="15" t="str">
        <f t="shared" si="57"/>
        <v>3</v>
      </c>
      <c r="Q611" s="15">
        <f t="shared" si="58"/>
        <v>0</v>
      </c>
      <c r="R611" s="16">
        <f t="shared" si="59"/>
        <v>180</v>
      </c>
      <c r="S611" s="16">
        <f t="shared" si="60"/>
        <v>3</v>
      </c>
    </row>
    <row r="612" spans="1:19">
      <c r="A612" t="s">
        <v>162</v>
      </c>
      <c r="B612" t="s">
        <v>163</v>
      </c>
      <c r="C612" s="49">
        <v>45383</v>
      </c>
      <c r="D612" s="1">
        <v>2024</v>
      </c>
      <c r="E612" s="1" t="str">
        <f t="shared" si="55"/>
        <v>abril</v>
      </c>
      <c r="F612" t="s">
        <v>176</v>
      </c>
      <c r="G612" t="s">
        <v>121</v>
      </c>
      <c r="H612" t="s">
        <v>98</v>
      </c>
      <c r="I612" s="2">
        <v>5</v>
      </c>
      <c r="J612" s="2">
        <v>2178</v>
      </c>
      <c r="K612" s="2">
        <v>7.2</v>
      </c>
      <c r="L612" t="s">
        <v>135</v>
      </c>
      <c r="M612" t="s">
        <v>136</v>
      </c>
      <c r="N612" t="s">
        <v>506</v>
      </c>
      <c r="O612" s="14">
        <f t="shared" si="56"/>
        <v>3</v>
      </c>
      <c r="P612" s="15" t="str">
        <f t="shared" si="57"/>
        <v>7,</v>
      </c>
      <c r="Q612" s="15" t="str">
        <f t="shared" si="58"/>
        <v>2</v>
      </c>
      <c r="R612" s="16">
        <f t="shared" si="59"/>
        <v>422</v>
      </c>
      <c r="S612" s="16">
        <f t="shared" si="60"/>
        <v>7.0333333333333332</v>
      </c>
    </row>
    <row r="613" spans="1:19">
      <c r="A613" t="s">
        <v>162</v>
      </c>
      <c r="B613" t="s">
        <v>163</v>
      </c>
      <c r="C613" s="49">
        <v>45383</v>
      </c>
      <c r="D613" s="1">
        <v>2024</v>
      </c>
      <c r="E613" s="1" t="str">
        <f t="shared" si="55"/>
        <v>abril</v>
      </c>
      <c r="F613" t="s">
        <v>181</v>
      </c>
      <c r="G613" t="s">
        <v>121</v>
      </c>
      <c r="H613" t="s">
        <v>98</v>
      </c>
      <c r="I613" s="2">
        <v>2</v>
      </c>
      <c r="J613" s="2">
        <v>934</v>
      </c>
      <c r="K613" s="2">
        <v>3.4</v>
      </c>
      <c r="L613" t="s">
        <v>20</v>
      </c>
      <c r="M613" t="s">
        <v>570</v>
      </c>
      <c r="N613" t="s">
        <v>484</v>
      </c>
      <c r="O613" s="14">
        <f t="shared" si="56"/>
        <v>3</v>
      </c>
      <c r="P613" s="15" t="str">
        <f t="shared" si="57"/>
        <v>3,</v>
      </c>
      <c r="Q613" s="15" t="str">
        <f t="shared" si="58"/>
        <v>4</v>
      </c>
      <c r="R613" s="16">
        <f t="shared" si="59"/>
        <v>184</v>
      </c>
      <c r="S613" s="16">
        <f t="shared" si="60"/>
        <v>3.0666666666666669</v>
      </c>
    </row>
    <row r="614" spans="1:19">
      <c r="A614" t="s">
        <v>162</v>
      </c>
      <c r="B614" t="s">
        <v>163</v>
      </c>
      <c r="C614" s="49">
        <v>45383</v>
      </c>
      <c r="D614" s="1">
        <v>2024</v>
      </c>
      <c r="E614" s="1" t="str">
        <f t="shared" si="55"/>
        <v>abril</v>
      </c>
      <c r="F614" t="s">
        <v>181</v>
      </c>
      <c r="G614" t="s">
        <v>121</v>
      </c>
      <c r="H614" t="s">
        <v>98</v>
      </c>
      <c r="I614" s="2">
        <v>1</v>
      </c>
      <c r="J614" s="2">
        <v>384</v>
      </c>
      <c r="K614" s="2">
        <v>1.25</v>
      </c>
      <c r="L614" t="s">
        <v>99</v>
      </c>
      <c r="M614" t="s">
        <v>553</v>
      </c>
      <c r="N614" t="s">
        <v>497</v>
      </c>
      <c r="O614" s="14">
        <f t="shared" si="56"/>
        <v>4</v>
      </c>
      <c r="P614" s="15" t="str">
        <f t="shared" si="57"/>
        <v>1,</v>
      </c>
      <c r="Q614" s="15" t="str">
        <f t="shared" si="58"/>
        <v>25</v>
      </c>
      <c r="R614" s="16">
        <f t="shared" si="59"/>
        <v>85</v>
      </c>
      <c r="S614" s="16">
        <f t="shared" si="60"/>
        <v>1.4166666666666667</v>
      </c>
    </row>
    <row r="615" spans="1:19">
      <c r="A615" t="s">
        <v>162</v>
      </c>
      <c r="B615" t="s">
        <v>163</v>
      </c>
      <c r="C615" s="49">
        <v>45383</v>
      </c>
      <c r="D615" s="1">
        <v>2024</v>
      </c>
      <c r="E615" s="1" t="str">
        <f t="shared" si="55"/>
        <v>abril</v>
      </c>
      <c r="F615" t="s">
        <v>181</v>
      </c>
      <c r="G615" t="s">
        <v>121</v>
      </c>
      <c r="H615" t="s">
        <v>98</v>
      </c>
      <c r="I615" s="2">
        <v>1</v>
      </c>
      <c r="J615" s="2">
        <v>280</v>
      </c>
      <c r="K615" s="2">
        <v>0.55000000000000004</v>
      </c>
      <c r="L615" t="s">
        <v>35</v>
      </c>
      <c r="M615" t="s">
        <v>36</v>
      </c>
      <c r="N615" t="s">
        <v>502</v>
      </c>
      <c r="O615" s="14">
        <f t="shared" si="56"/>
        <v>4</v>
      </c>
      <c r="P615" s="15" t="str">
        <f t="shared" si="57"/>
        <v>0,</v>
      </c>
      <c r="Q615" s="15" t="str">
        <f t="shared" si="58"/>
        <v>55</v>
      </c>
      <c r="R615" s="16">
        <f t="shared" si="59"/>
        <v>55</v>
      </c>
      <c r="S615" s="16">
        <f t="shared" si="60"/>
        <v>0.91666666666666663</v>
      </c>
    </row>
    <row r="616" spans="1:19">
      <c r="A616" t="s">
        <v>162</v>
      </c>
      <c r="B616" t="s">
        <v>163</v>
      </c>
      <c r="C616" s="49">
        <v>45383</v>
      </c>
      <c r="D616" s="1">
        <v>2024</v>
      </c>
      <c r="E616" s="1" t="str">
        <f t="shared" si="55"/>
        <v>abril</v>
      </c>
      <c r="F616" t="s">
        <v>181</v>
      </c>
      <c r="G616" t="s">
        <v>121</v>
      </c>
      <c r="H616" t="s">
        <v>98</v>
      </c>
      <c r="I616" s="2">
        <v>1</v>
      </c>
      <c r="J616" s="2">
        <v>335</v>
      </c>
      <c r="K616" s="2">
        <v>1.1000000000000001</v>
      </c>
      <c r="L616" t="s">
        <v>114</v>
      </c>
      <c r="M616" t="s">
        <v>115</v>
      </c>
      <c r="N616" t="s">
        <v>530</v>
      </c>
      <c r="O616" s="14">
        <f t="shared" si="56"/>
        <v>3</v>
      </c>
      <c r="P616" s="15" t="str">
        <f t="shared" si="57"/>
        <v>1,</v>
      </c>
      <c r="Q616" s="15" t="str">
        <f t="shared" si="58"/>
        <v>1</v>
      </c>
      <c r="R616" s="16">
        <f t="shared" si="59"/>
        <v>61</v>
      </c>
      <c r="S616" s="16">
        <f t="shared" si="60"/>
        <v>1.0166666666666666</v>
      </c>
    </row>
    <row r="617" spans="1:19">
      <c r="A617" t="s">
        <v>162</v>
      </c>
      <c r="B617" t="s">
        <v>163</v>
      </c>
      <c r="C617" s="49">
        <v>45383</v>
      </c>
      <c r="D617" s="1">
        <v>2024</v>
      </c>
      <c r="E617" s="1" t="str">
        <f t="shared" si="55"/>
        <v>abril</v>
      </c>
      <c r="F617" t="s">
        <v>181</v>
      </c>
      <c r="G617" t="s">
        <v>121</v>
      </c>
      <c r="H617" t="s">
        <v>98</v>
      </c>
      <c r="I617" s="2">
        <v>1</v>
      </c>
      <c r="J617" s="2">
        <v>193</v>
      </c>
      <c r="K617" s="2">
        <v>0.45</v>
      </c>
      <c r="L617" t="s">
        <v>25</v>
      </c>
      <c r="M617" t="s">
        <v>26</v>
      </c>
      <c r="N617" t="s">
        <v>501</v>
      </c>
      <c r="O617" s="14">
        <f t="shared" si="56"/>
        <v>4</v>
      </c>
      <c r="P617" s="15" t="str">
        <f t="shared" si="57"/>
        <v>0,</v>
      </c>
      <c r="Q617" s="15" t="str">
        <f t="shared" si="58"/>
        <v>45</v>
      </c>
      <c r="R617" s="16">
        <f t="shared" si="59"/>
        <v>45</v>
      </c>
      <c r="S617" s="16">
        <f t="shared" si="60"/>
        <v>0.75</v>
      </c>
    </row>
    <row r="618" spans="1:19">
      <c r="A618" t="s">
        <v>162</v>
      </c>
      <c r="B618" t="s">
        <v>163</v>
      </c>
      <c r="C618" s="49">
        <v>45383</v>
      </c>
      <c r="D618" s="1">
        <v>2024</v>
      </c>
      <c r="E618" s="1" t="str">
        <f t="shared" si="55"/>
        <v>abril</v>
      </c>
      <c r="F618" t="s">
        <v>181</v>
      </c>
      <c r="G618" t="s">
        <v>121</v>
      </c>
      <c r="H618" t="s">
        <v>98</v>
      </c>
      <c r="I618" s="2">
        <v>9</v>
      </c>
      <c r="J618" s="2">
        <v>9533</v>
      </c>
      <c r="K618" s="2">
        <v>3200</v>
      </c>
      <c r="L618" t="s">
        <v>118</v>
      </c>
      <c r="M618" t="s">
        <v>119</v>
      </c>
      <c r="N618" t="s">
        <v>485</v>
      </c>
      <c r="O618" s="14">
        <f t="shared" si="56"/>
        <v>4</v>
      </c>
      <c r="P618" s="15" t="str">
        <f t="shared" si="57"/>
        <v>32</v>
      </c>
      <c r="Q618" s="15" t="str">
        <f t="shared" si="58"/>
        <v>00</v>
      </c>
      <c r="R618" s="16">
        <f t="shared" si="59"/>
        <v>1920</v>
      </c>
      <c r="S618" s="16">
        <f t="shared" si="60"/>
        <v>32</v>
      </c>
    </row>
    <row r="619" spans="1:19">
      <c r="A619" t="s">
        <v>162</v>
      </c>
      <c r="B619" t="s">
        <v>163</v>
      </c>
      <c r="C619" s="49">
        <v>45383</v>
      </c>
      <c r="D619" s="1">
        <v>2024</v>
      </c>
      <c r="E619" s="1" t="str">
        <f t="shared" si="55"/>
        <v>abril</v>
      </c>
      <c r="F619" t="s">
        <v>181</v>
      </c>
      <c r="G619" t="s">
        <v>121</v>
      </c>
      <c r="H619" t="s">
        <v>98</v>
      </c>
      <c r="I619" s="2">
        <v>1</v>
      </c>
      <c r="J619" s="2">
        <v>460</v>
      </c>
      <c r="K619" s="2">
        <v>2</v>
      </c>
      <c r="L619" t="s">
        <v>195</v>
      </c>
      <c r="M619" t="s">
        <v>196</v>
      </c>
      <c r="N619" t="s">
        <v>485</v>
      </c>
      <c r="O619" s="14">
        <f t="shared" si="56"/>
        <v>1</v>
      </c>
      <c r="P619" s="15" t="str">
        <f t="shared" si="57"/>
        <v>2</v>
      </c>
      <c r="Q619" s="15">
        <f t="shared" si="58"/>
        <v>0</v>
      </c>
      <c r="R619" s="16">
        <f t="shared" si="59"/>
        <v>120</v>
      </c>
      <c r="S619" s="16">
        <f t="shared" si="60"/>
        <v>2</v>
      </c>
    </row>
    <row r="620" spans="1:19">
      <c r="A620" t="s">
        <v>162</v>
      </c>
      <c r="B620" t="s">
        <v>163</v>
      </c>
      <c r="C620" s="49">
        <v>45383</v>
      </c>
      <c r="D620" s="1">
        <v>2024</v>
      </c>
      <c r="E620" s="1" t="str">
        <f t="shared" si="55"/>
        <v>abril</v>
      </c>
      <c r="F620" t="s">
        <v>181</v>
      </c>
      <c r="G620" t="s">
        <v>121</v>
      </c>
      <c r="H620" t="s">
        <v>98</v>
      </c>
      <c r="I620" s="2">
        <v>3</v>
      </c>
      <c r="J620" s="2">
        <v>1415</v>
      </c>
      <c r="K620" s="2">
        <v>4.3</v>
      </c>
      <c r="L620" t="s">
        <v>167</v>
      </c>
      <c r="M620" t="s">
        <v>168</v>
      </c>
      <c r="N620" t="s">
        <v>485</v>
      </c>
      <c r="O620" s="14">
        <f t="shared" si="56"/>
        <v>3</v>
      </c>
      <c r="P620" s="15" t="str">
        <f t="shared" si="57"/>
        <v>4,</v>
      </c>
      <c r="Q620" s="15" t="str">
        <f t="shared" si="58"/>
        <v>3</v>
      </c>
      <c r="R620" s="16">
        <f t="shared" si="59"/>
        <v>243</v>
      </c>
      <c r="S620" s="16">
        <f t="shared" si="60"/>
        <v>4.05</v>
      </c>
    </row>
    <row r="621" spans="1:19">
      <c r="A621" t="s">
        <v>162</v>
      </c>
      <c r="B621" t="s">
        <v>163</v>
      </c>
      <c r="C621" s="49">
        <v>45383</v>
      </c>
      <c r="D621" s="1">
        <v>2024</v>
      </c>
      <c r="E621" s="1" t="str">
        <f t="shared" si="55"/>
        <v>abril</v>
      </c>
      <c r="F621" t="s">
        <v>181</v>
      </c>
      <c r="G621" t="s">
        <v>121</v>
      </c>
      <c r="H621" t="s">
        <v>98</v>
      </c>
      <c r="I621" s="2">
        <v>1</v>
      </c>
      <c r="J621" s="2">
        <v>207</v>
      </c>
      <c r="K621" s="2">
        <v>1.2</v>
      </c>
      <c r="L621" t="s">
        <v>187</v>
      </c>
      <c r="M621" t="s">
        <v>579</v>
      </c>
      <c r="N621" t="s">
        <v>485</v>
      </c>
      <c r="O621" s="14">
        <f t="shared" si="56"/>
        <v>3</v>
      </c>
      <c r="P621" s="15" t="str">
        <f t="shared" si="57"/>
        <v>1,</v>
      </c>
      <c r="Q621" s="15" t="str">
        <f t="shared" si="58"/>
        <v>2</v>
      </c>
      <c r="R621" s="16">
        <f t="shared" si="59"/>
        <v>62</v>
      </c>
      <c r="S621" s="16">
        <f t="shared" si="60"/>
        <v>1.0333333333333334</v>
      </c>
    </row>
    <row r="622" spans="1:19">
      <c r="A622" t="s">
        <v>162</v>
      </c>
      <c r="B622" t="s">
        <v>163</v>
      </c>
      <c r="C622" s="49">
        <v>45383</v>
      </c>
      <c r="D622" s="1">
        <v>2024</v>
      </c>
      <c r="E622" s="1" t="str">
        <f t="shared" si="55"/>
        <v>abril</v>
      </c>
      <c r="F622" t="s">
        <v>181</v>
      </c>
      <c r="G622" t="s">
        <v>121</v>
      </c>
      <c r="H622" t="s">
        <v>98</v>
      </c>
      <c r="I622" s="2">
        <v>2</v>
      </c>
      <c r="J622" s="2">
        <v>584</v>
      </c>
      <c r="K622" s="2">
        <v>1</v>
      </c>
      <c r="L622" t="s">
        <v>169</v>
      </c>
      <c r="M622" t="s">
        <v>170</v>
      </c>
      <c r="N622" t="s">
        <v>485</v>
      </c>
      <c r="O622" s="14">
        <f t="shared" si="56"/>
        <v>1</v>
      </c>
      <c r="P622" s="15" t="str">
        <f t="shared" si="57"/>
        <v>1</v>
      </c>
      <c r="Q622" s="15">
        <f t="shared" si="58"/>
        <v>0</v>
      </c>
      <c r="R622" s="16">
        <f t="shared" si="59"/>
        <v>60</v>
      </c>
      <c r="S622" s="16">
        <f t="shared" si="60"/>
        <v>1</v>
      </c>
    </row>
    <row r="623" spans="1:19">
      <c r="A623" t="s">
        <v>162</v>
      </c>
      <c r="B623" t="s">
        <v>163</v>
      </c>
      <c r="C623" s="49">
        <v>45383</v>
      </c>
      <c r="D623" s="1">
        <v>2024</v>
      </c>
      <c r="E623" s="1" t="str">
        <f t="shared" si="55"/>
        <v>abril</v>
      </c>
      <c r="F623" t="s">
        <v>181</v>
      </c>
      <c r="G623" t="s">
        <v>121</v>
      </c>
      <c r="H623" t="s">
        <v>98</v>
      </c>
      <c r="I623" s="2">
        <v>8</v>
      </c>
      <c r="J623" s="2">
        <v>5406</v>
      </c>
      <c r="K623" s="2">
        <v>18.350000000000001</v>
      </c>
      <c r="L623" t="s">
        <v>131</v>
      </c>
      <c r="M623" t="s">
        <v>572</v>
      </c>
      <c r="N623" t="s">
        <v>606</v>
      </c>
      <c r="O623" s="14">
        <f t="shared" si="56"/>
        <v>5</v>
      </c>
      <c r="P623" s="15" t="str">
        <f t="shared" si="57"/>
        <v>18</v>
      </c>
      <c r="Q623" s="15" t="str">
        <f t="shared" si="58"/>
        <v>,35</v>
      </c>
      <c r="R623" s="16">
        <f t="shared" si="59"/>
        <v>1080.3499999999999</v>
      </c>
      <c r="S623" s="16">
        <f t="shared" si="60"/>
        <v>18.005833333333332</v>
      </c>
    </row>
    <row r="624" spans="1:19">
      <c r="A624" t="s">
        <v>162</v>
      </c>
      <c r="B624" t="s">
        <v>163</v>
      </c>
      <c r="C624" s="49">
        <v>45383</v>
      </c>
      <c r="D624" s="1">
        <v>2024</v>
      </c>
      <c r="E624" s="1" t="str">
        <f t="shared" si="55"/>
        <v>abril</v>
      </c>
      <c r="F624" t="s">
        <v>181</v>
      </c>
      <c r="G624" t="s">
        <v>121</v>
      </c>
      <c r="H624" t="s">
        <v>98</v>
      </c>
      <c r="I624" s="2">
        <v>3</v>
      </c>
      <c r="J624" s="2">
        <v>838</v>
      </c>
      <c r="K624" s="2">
        <v>2.2999999999999998</v>
      </c>
      <c r="L624" t="s">
        <v>174</v>
      </c>
      <c r="M624" t="s">
        <v>175</v>
      </c>
      <c r="N624" t="s">
        <v>492</v>
      </c>
      <c r="O624" s="14">
        <f t="shared" si="56"/>
        <v>3</v>
      </c>
      <c r="P624" s="15" t="str">
        <f t="shared" si="57"/>
        <v>2,</v>
      </c>
      <c r="Q624" s="15" t="str">
        <f t="shared" si="58"/>
        <v>3</v>
      </c>
      <c r="R624" s="16">
        <f t="shared" si="59"/>
        <v>123</v>
      </c>
      <c r="S624" s="16">
        <f t="shared" si="60"/>
        <v>2.0499999999999998</v>
      </c>
    </row>
    <row r="625" spans="1:19">
      <c r="A625" t="s">
        <v>162</v>
      </c>
      <c r="B625" t="s">
        <v>163</v>
      </c>
      <c r="C625" s="49">
        <v>45383</v>
      </c>
      <c r="D625" s="1">
        <v>2024</v>
      </c>
      <c r="E625" s="1" t="str">
        <f t="shared" si="55"/>
        <v>abril</v>
      </c>
      <c r="F625" t="s">
        <v>181</v>
      </c>
      <c r="G625" t="s">
        <v>121</v>
      </c>
      <c r="H625" t="s">
        <v>98</v>
      </c>
      <c r="I625" s="2">
        <v>3</v>
      </c>
      <c r="J625" s="2">
        <v>1328</v>
      </c>
      <c r="K625" s="2">
        <v>5</v>
      </c>
      <c r="L625" t="s">
        <v>110</v>
      </c>
      <c r="M625" t="s">
        <v>580</v>
      </c>
      <c r="N625" t="s">
        <v>498</v>
      </c>
      <c r="O625" s="14">
        <f t="shared" si="56"/>
        <v>1</v>
      </c>
      <c r="P625" s="15" t="str">
        <f t="shared" si="57"/>
        <v>5</v>
      </c>
      <c r="Q625" s="15">
        <f t="shared" si="58"/>
        <v>0</v>
      </c>
      <c r="R625" s="16">
        <f t="shared" si="59"/>
        <v>300</v>
      </c>
      <c r="S625" s="16">
        <f t="shared" si="60"/>
        <v>5</v>
      </c>
    </row>
    <row r="626" spans="1:19">
      <c r="A626" t="s">
        <v>162</v>
      </c>
      <c r="B626" t="s">
        <v>163</v>
      </c>
      <c r="C626" s="49">
        <v>45383</v>
      </c>
      <c r="D626" s="1">
        <v>2024</v>
      </c>
      <c r="E626" s="1" t="str">
        <f t="shared" si="55"/>
        <v>abril</v>
      </c>
      <c r="F626" t="s">
        <v>181</v>
      </c>
      <c r="G626" t="s">
        <v>121</v>
      </c>
      <c r="H626" t="s">
        <v>98</v>
      </c>
      <c r="I626" s="2">
        <v>1</v>
      </c>
      <c r="J626" s="2">
        <v>426</v>
      </c>
      <c r="K626" s="2">
        <v>1.2</v>
      </c>
      <c r="L626" t="s">
        <v>135</v>
      </c>
      <c r="M626" t="s">
        <v>136</v>
      </c>
      <c r="N626" t="s">
        <v>506</v>
      </c>
      <c r="O626" s="14">
        <f t="shared" si="56"/>
        <v>3</v>
      </c>
      <c r="P626" s="15" t="str">
        <f t="shared" si="57"/>
        <v>1,</v>
      </c>
      <c r="Q626" s="15" t="str">
        <f t="shared" si="58"/>
        <v>2</v>
      </c>
      <c r="R626" s="16">
        <f t="shared" si="59"/>
        <v>62</v>
      </c>
      <c r="S626" s="16">
        <f t="shared" si="60"/>
        <v>1.0333333333333334</v>
      </c>
    </row>
    <row r="627" spans="1:19">
      <c r="A627" t="s">
        <v>162</v>
      </c>
      <c r="B627" t="s">
        <v>163</v>
      </c>
      <c r="C627" s="49">
        <v>45383</v>
      </c>
      <c r="D627" s="1">
        <v>2024</v>
      </c>
      <c r="E627" s="1" t="str">
        <f t="shared" si="55"/>
        <v>abril</v>
      </c>
      <c r="F627" t="s">
        <v>184</v>
      </c>
      <c r="G627" t="s">
        <v>121</v>
      </c>
      <c r="H627" t="s">
        <v>98</v>
      </c>
      <c r="I627" s="2">
        <v>1</v>
      </c>
      <c r="J627" s="2">
        <v>193</v>
      </c>
      <c r="K627" s="2">
        <v>0.5</v>
      </c>
      <c r="L627" t="s">
        <v>25</v>
      </c>
      <c r="M627" t="s">
        <v>26</v>
      </c>
      <c r="N627" t="s">
        <v>501</v>
      </c>
      <c r="O627" s="14">
        <f t="shared" si="56"/>
        <v>3</v>
      </c>
      <c r="P627" s="15" t="str">
        <f t="shared" si="57"/>
        <v>0,</v>
      </c>
      <c r="Q627" s="15" t="str">
        <f t="shared" si="58"/>
        <v>5</v>
      </c>
      <c r="R627" s="16">
        <f t="shared" si="59"/>
        <v>5</v>
      </c>
      <c r="S627" s="16">
        <f t="shared" si="60"/>
        <v>8.3333333333333329E-2</v>
      </c>
    </row>
    <row r="628" spans="1:19">
      <c r="A628" t="s">
        <v>162</v>
      </c>
      <c r="B628" t="s">
        <v>163</v>
      </c>
      <c r="C628" s="49">
        <v>45383</v>
      </c>
      <c r="D628" s="1">
        <v>2024</v>
      </c>
      <c r="E628" s="1" t="str">
        <f t="shared" si="55"/>
        <v>abril</v>
      </c>
      <c r="F628" t="s">
        <v>184</v>
      </c>
      <c r="G628" t="s">
        <v>121</v>
      </c>
      <c r="H628" t="s">
        <v>98</v>
      </c>
      <c r="I628" s="2">
        <v>2</v>
      </c>
      <c r="J628" s="2">
        <v>1323</v>
      </c>
      <c r="K628" s="2">
        <v>4.4000000000000004</v>
      </c>
      <c r="L628" t="s">
        <v>131</v>
      </c>
      <c r="M628" t="s">
        <v>572</v>
      </c>
      <c r="N628" t="s">
        <v>606</v>
      </c>
      <c r="O628" s="14">
        <f t="shared" si="56"/>
        <v>3</v>
      </c>
      <c r="P628" s="15" t="str">
        <f t="shared" si="57"/>
        <v>4,</v>
      </c>
      <c r="Q628" s="15" t="str">
        <f t="shared" si="58"/>
        <v>4</v>
      </c>
      <c r="R628" s="16">
        <f t="shared" si="59"/>
        <v>244</v>
      </c>
      <c r="S628" s="16">
        <f t="shared" si="60"/>
        <v>4.0666666666666664</v>
      </c>
    </row>
    <row r="629" spans="1:19">
      <c r="A629" t="s">
        <v>162</v>
      </c>
      <c r="B629" t="s">
        <v>163</v>
      </c>
      <c r="C629" s="49">
        <v>45383</v>
      </c>
      <c r="D629" s="1">
        <v>2024</v>
      </c>
      <c r="E629" s="1" t="str">
        <f t="shared" si="55"/>
        <v>abril</v>
      </c>
      <c r="F629" t="s">
        <v>184</v>
      </c>
      <c r="G629" t="s">
        <v>121</v>
      </c>
      <c r="H629" t="s">
        <v>98</v>
      </c>
      <c r="I629" s="2">
        <v>1</v>
      </c>
      <c r="J629" s="2">
        <v>480</v>
      </c>
      <c r="K629" s="2">
        <v>1.25</v>
      </c>
      <c r="L629" t="s">
        <v>150</v>
      </c>
      <c r="M629" t="s">
        <v>601</v>
      </c>
      <c r="N629" t="s">
        <v>606</v>
      </c>
      <c r="O629" s="14">
        <f t="shared" si="56"/>
        <v>4</v>
      </c>
      <c r="P629" s="15" t="str">
        <f t="shared" si="57"/>
        <v>1,</v>
      </c>
      <c r="Q629" s="15" t="str">
        <f t="shared" si="58"/>
        <v>25</v>
      </c>
      <c r="R629" s="16">
        <f t="shared" si="59"/>
        <v>85</v>
      </c>
      <c r="S629" s="16">
        <f t="shared" si="60"/>
        <v>1.4166666666666667</v>
      </c>
    </row>
    <row r="630" spans="1:19">
      <c r="A630" t="s">
        <v>162</v>
      </c>
      <c r="B630" t="s">
        <v>163</v>
      </c>
      <c r="C630" s="49">
        <v>45383</v>
      </c>
      <c r="D630" s="1">
        <v>2024</v>
      </c>
      <c r="E630" s="1" t="str">
        <f t="shared" si="55"/>
        <v>abril</v>
      </c>
      <c r="F630" t="s">
        <v>184</v>
      </c>
      <c r="G630" t="s">
        <v>121</v>
      </c>
      <c r="H630" t="s">
        <v>98</v>
      </c>
      <c r="I630" s="2">
        <v>1</v>
      </c>
      <c r="J630" s="2">
        <v>718</v>
      </c>
      <c r="K630" s="2">
        <v>2.25</v>
      </c>
      <c r="L630" t="s">
        <v>111</v>
      </c>
      <c r="M630" t="s">
        <v>587</v>
      </c>
      <c r="N630" t="s">
        <v>506</v>
      </c>
      <c r="O630" s="14">
        <f t="shared" si="56"/>
        <v>4</v>
      </c>
      <c r="P630" s="15" t="str">
        <f t="shared" si="57"/>
        <v>2,</v>
      </c>
      <c r="Q630" s="15" t="str">
        <f t="shared" si="58"/>
        <v>25</v>
      </c>
      <c r="R630" s="16">
        <f t="shared" si="59"/>
        <v>145</v>
      </c>
      <c r="S630" s="16">
        <f t="shared" si="60"/>
        <v>2.4166666666666665</v>
      </c>
    </row>
    <row r="631" spans="1:19">
      <c r="A631" t="s">
        <v>162</v>
      </c>
      <c r="B631" t="s">
        <v>163</v>
      </c>
      <c r="C631" s="49">
        <v>45383</v>
      </c>
      <c r="D631" s="1">
        <v>2024</v>
      </c>
      <c r="E631" s="1" t="str">
        <f t="shared" si="55"/>
        <v>abril</v>
      </c>
      <c r="F631" t="s">
        <v>184</v>
      </c>
      <c r="G631" t="s">
        <v>121</v>
      </c>
      <c r="H631" t="s">
        <v>98</v>
      </c>
      <c r="I631" s="2">
        <v>1</v>
      </c>
      <c r="J631" s="2">
        <v>426</v>
      </c>
      <c r="K631" s="2">
        <v>1.3</v>
      </c>
      <c r="L631" t="s">
        <v>135</v>
      </c>
      <c r="M631" t="s">
        <v>136</v>
      </c>
      <c r="N631" t="s">
        <v>506</v>
      </c>
      <c r="O631" s="14">
        <f t="shared" si="56"/>
        <v>3</v>
      </c>
      <c r="P631" s="15" t="str">
        <f t="shared" si="57"/>
        <v>1,</v>
      </c>
      <c r="Q631" s="15" t="str">
        <f t="shared" si="58"/>
        <v>3</v>
      </c>
      <c r="R631" s="16">
        <f t="shared" si="59"/>
        <v>63</v>
      </c>
      <c r="S631" s="16">
        <f t="shared" si="60"/>
        <v>1.05</v>
      </c>
    </row>
    <row r="632" spans="1:19">
      <c r="A632" t="s">
        <v>162</v>
      </c>
      <c r="B632" t="s">
        <v>163</v>
      </c>
      <c r="C632" s="49">
        <v>45413</v>
      </c>
      <c r="D632" s="1">
        <v>2024</v>
      </c>
      <c r="E632" s="1" t="str">
        <f t="shared" si="55"/>
        <v>mayo</v>
      </c>
      <c r="F632" t="s">
        <v>164</v>
      </c>
      <c r="G632" t="s">
        <v>30</v>
      </c>
      <c r="H632" t="s">
        <v>98</v>
      </c>
      <c r="I632" s="2">
        <v>1</v>
      </c>
      <c r="J632" s="2">
        <v>337</v>
      </c>
      <c r="K632" s="2">
        <v>1</v>
      </c>
      <c r="L632" t="s">
        <v>199</v>
      </c>
      <c r="M632" t="s">
        <v>593</v>
      </c>
      <c r="N632" t="s">
        <v>488</v>
      </c>
      <c r="O632" s="14">
        <f t="shared" si="56"/>
        <v>1</v>
      </c>
      <c r="P632" s="15" t="str">
        <f t="shared" si="57"/>
        <v>1</v>
      </c>
      <c r="Q632" s="15">
        <f t="shared" si="58"/>
        <v>0</v>
      </c>
      <c r="R632" s="16">
        <f t="shared" si="59"/>
        <v>60</v>
      </c>
      <c r="S632" s="16">
        <f t="shared" si="60"/>
        <v>1</v>
      </c>
    </row>
    <row r="633" spans="1:19">
      <c r="A633" t="s">
        <v>162</v>
      </c>
      <c r="B633" t="s">
        <v>163</v>
      </c>
      <c r="C633" s="49">
        <v>45413</v>
      </c>
      <c r="D633" s="1">
        <v>2024</v>
      </c>
      <c r="E633" s="1" t="str">
        <f t="shared" si="55"/>
        <v>mayo</v>
      </c>
      <c r="F633" t="s">
        <v>164</v>
      </c>
      <c r="G633" t="s">
        <v>30</v>
      </c>
      <c r="H633" t="s">
        <v>98</v>
      </c>
      <c r="I633" s="2">
        <v>1</v>
      </c>
      <c r="J633" s="2">
        <v>437</v>
      </c>
      <c r="K633" s="2">
        <v>2</v>
      </c>
      <c r="L633" t="s">
        <v>20</v>
      </c>
      <c r="M633" t="s">
        <v>570</v>
      </c>
      <c r="N633" t="s">
        <v>484</v>
      </c>
      <c r="O633" s="14">
        <f t="shared" si="56"/>
        <v>1</v>
      </c>
      <c r="P633" s="15" t="str">
        <f t="shared" si="57"/>
        <v>2</v>
      </c>
      <c r="Q633" s="15">
        <f t="shared" si="58"/>
        <v>0</v>
      </c>
      <c r="R633" s="16">
        <f t="shared" si="59"/>
        <v>120</v>
      </c>
      <c r="S633" s="16">
        <f t="shared" si="60"/>
        <v>2</v>
      </c>
    </row>
    <row r="634" spans="1:19">
      <c r="A634" t="s">
        <v>162</v>
      </c>
      <c r="B634" t="s">
        <v>163</v>
      </c>
      <c r="C634" s="49">
        <v>45413</v>
      </c>
      <c r="D634" s="1">
        <v>2024</v>
      </c>
      <c r="E634" s="1" t="str">
        <f t="shared" si="55"/>
        <v>mayo</v>
      </c>
      <c r="F634" t="s">
        <v>164</v>
      </c>
      <c r="G634" t="s">
        <v>30</v>
      </c>
      <c r="H634" t="s">
        <v>98</v>
      </c>
      <c r="I634" s="2">
        <v>1</v>
      </c>
      <c r="J634" s="2">
        <v>633</v>
      </c>
      <c r="K634" s="2">
        <v>2.5</v>
      </c>
      <c r="L634" t="s">
        <v>146</v>
      </c>
      <c r="M634" t="s">
        <v>147</v>
      </c>
      <c r="N634" t="s">
        <v>509</v>
      </c>
      <c r="O634" s="14">
        <f t="shared" si="56"/>
        <v>3</v>
      </c>
      <c r="P634" s="15" t="str">
        <f t="shared" si="57"/>
        <v>2,</v>
      </c>
      <c r="Q634" s="15" t="str">
        <f t="shared" si="58"/>
        <v>5</v>
      </c>
      <c r="R634" s="16">
        <f t="shared" si="59"/>
        <v>125</v>
      </c>
      <c r="S634" s="16">
        <f t="shared" si="60"/>
        <v>2.0833333333333335</v>
      </c>
    </row>
    <row r="635" spans="1:19">
      <c r="A635" t="s">
        <v>162</v>
      </c>
      <c r="B635" t="s">
        <v>163</v>
      </c>
      <c r="C635" s="49">
        <v>45413</v>
      </c>
      <c r="D635" s="1">
        <v>2024</v>
      </c>
      <c r="E635" s="1" t="str">
        <f t="shared" si="55"/>
        <v>mayo</v>
      </c>
      <c r="F635" t="s">
        <v>164</v>
      </c>
      <c r="G635" t="s">
        <v>30</v>
      </c>
      <c r="H635" t="s">
        <v>98</v>
      </c>
      <c r="I635" s="2">
        <v>1</v>
      </c>
      <c r="J635" s="2">
        <v>218</v>
      </c>
      <c r="K635" s="2">
        <v>0.5</v>
      </c>
      <c r="L635" t="s">
        <v>194</v>
      </c>
      <c r="M635" t="s">
        <v>577</v>
      </c>
      <c r="N635" t="s">
        <v>509</v>
      </c>
      <c r="O635" s="14">
        <f t="shared" si="56"/>
        <v>3</v>
      </c>
      <c r="P635" s="15" t="str">
        <f t="shared" si="57"/>
        <v>0,</v>
      </c>
      <c r="Q635" s="15" t="str">
        <f t="shared" si="58"/>
        <v>5</v>
      </c>
      <c r="R635" s="16">
        <f t="shared" si="59"/>
        <v>5</v>
      </c>
      <c r="S635" s="16">
        <f t="shared" si="60"/>
        <v>8.3333333333333329E-2</v>
      </c>
    </row>
    <row r="636" spans="1:19">
      <c r="A636" t="s">
        <v>162</v>
      </c>
      <c r="B636" t="s">
        <v>163</v>
      </c>
      <c r="C636" s="49">
        <v>45413</v>
      </c>
      <c r="D636" s="1">
        <v>2024</v>
      </c>
      <c r="E636" s="1" t="str">
        <f t="shared" si="55"/>
        <v>mayo</v>
      </c>
      <c r="F636" t="s">
        <v>164</v>
      </c>
      <c r="G636" t="s">
        <v>30</v>
      </c>
      <c r="H636" t="s">
        <v>98</v>
      </c>
      <c r="I636" s="2">
        <v>1</v>
      </c>
      <c r="J636" s="2">
        <v>228</v>
      </c>
      <c r="K636" s="2">
        <v>0.5</v>
      </c>
      <c r="L636" t="s">
        <v>142</v>
      </c>
      <c r="M636" t="s">
        <v>143</v>
      </c>
      <c r="N636" t="s">
        <v>509</v>
      </c>
      <c r="O636" s="14">
        <f t="shared" si="56"/>
        <v>3</v>
      </c>
      <c r="P636" s="15" t="str">
        <f t="shared" si="57"/>
        <v>0,</v>
      </c>
      <c r="Q636" s="15" t="str">
        <f t="shared" si="58"/>
        <v>5</v>
      </c>
      <c r="R636" s="16">
        <f t="shared" si="59"/>
        <v>5</v>
      </c>
      <c r="S636" s="16">
        <f t="shared" si="60"/>
        <v>8.3333333333333329E-2</v>
      </c>
    </row>
    <row r="637" spans="1:19">
      <c r="A637" t="s">
        <v>162</v>
      </c>
      <c r="B637" t="s">
        <v>163</v>
      </c>
      <c r="C637" s="49">
        <v>45413</v>
      </c>
      <c r="D637" s="1">
        <v>2024</v>
      </c>
      <c r="E637" s="1" t="str">
        <f t="shared" si="55"/>
        <v>mayo</v>
      </c>
      <c r="F637" t="s">
        <v>164</v>
      </c>
      <c r="G637" t="s">
        <v>30</v>
      </c>
      <c r="H637" t="s">
        <v>98</v>
      </c>
      <c r="I637" s="2">
        <v>1</v>
      </c>
      <c r="J637" s="2">
        <v>52</v>
      </c>
      <c r="K637" s="2">
        <v>0.1</v>
      </c>
      <c r="L637" t="s">
        <v>201</v>
      </c>
      <c r="M637" t="s">
        <v>202</v>
      </c>
      <c r="N637" t="s">
        <v>509</v>
      </c>
      <c r="O637" s="14">
        <f t="shared" si="56"/>
        <v>3</v>
      </c>
      <c r="P637" s="15" t="str">
        <f t="shared" si="57"/>
        <v>0,</v>
      </c>
      <c r="Q637" s="15" t="str">
        <f t="shared" si="58"/>
        <v>1</v>
      </c>
      <c r="R637" s="16">
        <f t="shared" si="59"/>
        <v>1</v>
      </c>
      <c r="S637" s="16">
        <f t="shared" si="60"/>
        <v>1.6666666666666666E-2</v>
      </c>
    </row>
    <row r="638" spans="1:19">
      <c r="A638" t="s">
        <v>162</v>
      </c>
      <c r="B638" t="s">
        <v>163</v>
      </c>
      <c r="C638" s="49">
        <v>45413</v>
      </c>
      <c r="D638" s="1">
        <v>2024</v>
      </c>
      <c r="E638" s="1" t="str">
        <f t="shared" si="55"/>
        <v>mayo</v>
      </c>
      <c r="F638" t="s">
        <v>164</v>
      </c>
      <c r="G638" t="s">
        <v>30</v>
      </c>
      <c r="H638" t="s">
        <v>98</v>
      </c>
      <c r="I638" s="2">
        <v>1</v>
      </c>
      <c r="J638" s="2">
        <v>193</v>
      </c>
      <c r="K638" s="2">
        <v>0.5</v>
      </c>
      <c r="L638" t="s">
        <v>25</v>
      </c>
      <c r="M638" t="s">
        <v>26</v>
      </c>
      <c r="N638" t="s">
        <v>501</v>
      </c>
      <c r="O638" s="14">
        <f t="shared" si="56"/>
        <v>3</v>
      </c>
      <c r="P638" s="15" t="str">
        <f t="shared" si="57"/>
        <v>0,</v>
      </c>
      <c r="Q638" s="15" t="str">
        <f t="shared" si="58"/>
        <v>5</v>
      </c>
      <c r="R638" s="16">
        <f t="shared" si="59"/>
        <v>5</v>
      </c>
      <c r="S638" s="16">
        <f t="shared" si="60"/>
        <v>8.3333333333333329E-2</v>
      </c>
    </row>
    <row r="639" spans="1:19">
      <c r="A639" t="s">
        <v>162</v>
      </c>
      <c r="B639" t="s">
        <v>163</v>
      </c>
      <c r="C639" s="49">
        <v>45413</v>
      </c>
      <c r="D639" s="1">
        <v>2024</v>
      </c>
      <c r="E639" s="1" t="str">
        <f t="shared" si="55"/>
        <v>mayo</v>
      </c>
      <c r="F639" t="s">
        <v>164</v>
      </c>
      <c r="G639" t="s">
        <v>30</v>
      </c>
      <c r="H639" t="s">
        <v>98</v>
      </c>
      <c r="I639" s="2">
        <v>1</v>
      </c>
      <c r="J639" s="2">
        <v>1015</v>
      </c>
      <c r="K639" s="2">
        <v>2.0499999999999998</v>
      </c>
      <c r="L639" t="s">
        <v>118</v>
      </c>
      <c r="M639" t="s">
        <v>119</v>
      </c>
      <c r="N639" t="s">
        <v>485</v>
      </c>
      <c r="O639" s="14">
        <f t="shared" si="56"/>
        <v>4</v>
      </c>
      <c r="P639" s="15" t="str">
        <f t="shared" si="57"/>
        <v>2,</v>
      </c>
      <c r="Q639" s="15" t="str">
        <f t="shared" si="58"/>
        <v>05</v>
      </c>
      <c r="R639" s="16">
        <f t="shared" si="59"/>
        <v>125</v>
      </c>
      <c r="S639" s="16">
        <f t="shared" si="60"/>
        <v>2.0833333333333335</v>
      </c>
    </row>
    <row r="640" spans="1:19">
      <c r="A640" t="s">
        <v>162</v>
      </c>
      <c r="B640" t="s">
        <v>163</v>
      </c>
      <c r="C640" s="49">
        <v>45413</v>
      </c>
      <c r="D640" s="1">
        <v>2024</v>
      </c>
      <c r="E640" s="1" t="str">
        <f t="shared" si="55"/>
        <v>mayo</v>
      </c>
      <c r="F640" t="s">
        <v>164</v>
      </c>
      <c r="G640" t="s">
        <v>30</v>
      </c>
      <c r="H640" t="s">
        <v>98</v>
      </c>
      <c r="I640" s="2">
        <v>4</v>
      </c>
      <c r="J640" s="2">
        <v>2589</v>
      </c>
      <c r="K640" s="2">
        <v>8.4</v>
      </c>
      <c r="L640" t="s">
        <v>131</v>
      </c>
      <c r="M640" t="s">
        <v>572</v>
      </c>
      <c r="N640" t="s">
        <v>606</v>
      </c>
      <c r="O640" s="14">
        <f t="shared" si="56"/>
        <v>3</v>
      </c>
      <c r="P640" s="15" t="str">
        <f t="shared" si="57"/>
        <v>8,</v>
      </c>
      <c r="Q640" s="15" t="str">
        <f t="shared" si="58"/>
        <v>4</v>
      </c>
      <c r="R640" s="16">
        <f t="shared" si="59"/>
        <v>484</v>
      </c>
      <c r="S640" s="16">
        <f t="shared" si="60"/>
        <v>8.0666666666666664</v>
      </c>
    </row>
    <row r="641" spans="1:19">
      <c r="A641" t="s">
        <v>162</v>
      </c>
      <c r="B641" t="s">
        <v>163</v>
      </c>
      <c r="C641" s="49">
        <v>45413</v>
      </c>
      <c r="D641" s="1">
        <v>2024</v>
      </c>
      <c r="E641" s="1" t="str">
        <f t="shared" si="55"/>
        <v>mayo</v>
      </c>
      <c r="F641" t="s">
        <v>164</v>
      </c>
      <c r="G641" t="s">
        <v>30</v>
      </c>
      <c r="H641" t="s">
        <v>98</v>
      </c>
      <c r="I641" s="2">
        <v>4</v>
      </c>
      <c r="J641" s="2">
        <v>1809</v>
      </c>
      <c r="K641" s="2">
        <v>7.2</v>
      </c>
      <c r="L641" t="s">
        <v>150</v>
      </c>
      <c r="M641" t="s">
        <v>601</v>
      </c>
      <c r="N641" t="s">
        <v>606</v>
      </c>
      <c r="O641" s="14">
        <f t="shared" si="56"/>
        <v>3</v>
      </c>
      <c r="P641" s="15" t="str">
        <f t="shared" si="57"/>
        <v>7,</v>
      </c>
      <c r="Q641" s="15" t="str">
        <f t="shared" si="58"/>
        <v>2</v>
      </c>
      <c r="R641" s="16">
        <f t="shared" si="59"/>
        <v>422</v>
      </c>
      <c r="S641" s="16">
        <f t="shared" si="60"/>
        <v>7.0333333333333332</v>
      </c>
    </row>
    <row r="642" spans="1:19">
      <c r="A642" t="s">
        <v>162</v>
      </c>
      <c r="B642" t="s">
        <v>163</v>
      </c>
      <c r="C642" s="49">
        <v>45413</v>
      </c>
      <c r="D642" s="1">
        <v>2024</v>
      </c>
      <c r="E642" s="1" t="str">
        <f t="shared" ref="E642:E705" si="61">TEXT(C642,"mmmm")</f>
        <v>mayo</v>
      </c>
      <c r="F642" t="s">
        <v>164</v>
      </c>
      <c r="G642" t="s">
        <v>30</v>
      </c>
      <c r="H642" t="s">
        <v>98</v>
      </c>
      <c r="I642" s="2">
        <v>1</v>
      </c>
      <c r="J642" s="2">
        <v>299</v>
      </c>
      <c r="K642" s="2">
        <v>1.1000000000000001</v>
      </c>
      <c r="L642" t="s">
        <v>173</v>
      </c>
      <c r="M642" t="s">
        <v>592</v>
      </c>
      <c r="N642" t="s">
        <v>492</v>
      </c>
      <c r="O642" s="14">
        <f t="shared" si="56"/>
        <v>3</v>
      </c>
      <c r="P642" s="15" t="str">
        <f t="shared" si="57"/>
        <v>1,</v>
      </c>
      <c r="Q642" s="15" t="str">
        <f t="shared" si="58"/>
        <v>1</v>
      </c>
      <c r="R642" s="16">
        <f t="shared" si="59"/>
        <v>61</v>
      </c>
      <c r="S642" s="16">
        <f t="shared" si="60"/>
        <v>1.0166666666666666</v>
      </c>
    </row>
    <row r="643" spans="1:19">
      <c r="A643" t="s">
        <v>162</v>
      </c>
      <c r="B643" t="s">
        <v>163</v>
      </c>
      <c r="C643" s="49">
        <v>45413</v>
      </c>
      <c r="D643" s="1">
        <v>2024</v>
      </c>
      <c r="E643" s="1" t="str">
        <f t="shared" si="61"/>
        <v>mayo</v>
      </c>
      <c r="F643" t="s">
        <v>164</v>
      </c>
      <c r="G643" t="s">
        <v>30</v>
      </c>
      <c r="H643" t="s">
        <v>98</v>
      </c>
      <c r="I643" s="2">
        <v>4</v>
      </c>
      <c r="J643" s="2">
        <v>1793</v>
      </c>
      <c r="K643" s="2">
        <v>7.5</v>
      </c>
      <c r="L643" t="s">
        <v>110</v>
      </c>
      <c r="M643" t="s">
        <v>580</v>
      </c>
      <c r="N643" t="s">
        <v>498</v>
      </c>
      <c r="O643" s="14">
        <f t="shared" ref="O643:O706" si="62">LEN($K643)</f>
        <v>3</v>
      </c>
      <c r="P643" s="15" t="str">
        <f t="shared" ref="P643:P706" si="63">IF(O643="1",$K643,IF(O643=2,LEFT($K643,2),LEFT($K643,2)))</f>
        <v>7,</v>
      </c>
      <c r="Q643" s="15" t="str">
        <f t="shared" ref="Q643:Q706" si="64">IF(O643&lt;=2,0,MID($K643,3,3))</f>
        <v>5</v>
      </c>
      <c r="R643" s="16">
        <f t="shared" ref="R643:R706" si="65">+(P643*60)+Q643</f>
        <v>425</v>
      </c>
      <c r="S643" s="16">
        <f t="shared" ref="S643:S706" si="66">+R643/60</f>
        <v>7.083333333333333</v>
      </c>
    </row>
    <row r="644" spans="1:19">
      <c r="A644" t="s">
        <v>162</v>
      </c>
      <c r="B644" t="s">
        <v>163</v>
      </c>
      <c r="C644" s="49">
        <v>45413</v>
      </c>
      <c r="D644" s="1">
        <v>2024</v>
      </c>
      <c r="E644" s="1" t="str">
        <f t="shared" si="61"/>
        <v>mayo</v>
      </c>
      <c r="F644" t="s">
        <v>164</v>
      </c>
      <c r="G644" t="s">
        <v>30</v>
      </c>
      <c r="H644" t="s">
        <v>98</v>
      </c>
      <c r="I644" s="2">
        <v>1</v>
      </c>
      <c r="J644" s="2">
        <v>532</v>
      </c>
      <c r="K644" s="2">
        <v>2.0499999999999998</v>
      </c>
      <c r="L644" t="s">
        <v>203</v>
      </c>
      <c r="M644" t="s">
        <v>600</v>
      </c>
      <c r="N644" t="s">
        <v>498</v>
      </c>
      <c r="O644" s="14">
        <f t="shared" si="62"/>
        <v>4</v>
      </c>
      <c r="P644" s="15" t="str">
        <f t="shared" si="63"/>
        <v>2,</v>
      </c>
      <c r="Q644" s="15" t="str">
        <f t="shared" si="64"/>
        <v>05</v>
      </c>
      <c r="R644" s="16">
        <f t="shared" si="65"/>
        <v>125</v>
      </c>
      <c r="S644" s="16">
        <f t="shared" si="66"/>
        <v>2.0833333333333335</v>
      </c>
    </row>
    <row r="645" spans="1:19">
      <c r="A645" t="s">
        <v>162</v>
      </c>
      <c r="B645" t="s">
        <v>163</v>
      </c>
      <c r="C645" s="49">
        <v>45413</v>
      </c>
      <c r="D645" s="1">
        <v>2024</v>
      </c>
      <c r="E645" s="1" t="str">
        <f t="shared" si="61"/>
        <v>mayo</v>
      </c>
      <c r="F645" t="s">
        <v>164</v>
      </c>
      <c r="G645" t="s">
        <v>30</v>
      </c>
      <c r="H645" t="s">
        <v>98</v>
      </c>
      <c r="I645" s="2">
        <v>1</v>
      </c>
      <c r="J645" s="2">
        <v>525</v>
      </c>
      <c r="K645" s="2">
        <v>2.2000000000000002</v>
      </c>
      <c r="L645" t="s">
        <v>111</v>
      </c>
      <c r="M645" t="s">
        <v>587</v>
      </c>
      <c r="N645" t="s">
        <v>506</v>
      </c>
      <c r="O645" s="14">
        <f t="shared" si="62"/>
        <v>3</v>
      </c>
      <c r="P645" s="15" t="str">
        <f t="shared" si="63"/>
        <v>2,</v>
      </c>
      <c r="Q645" s="15" t="str">
        <f t="shared" si="64"/>
        <v>2</v>
      </c>
      <c r="R645" s="16">
        <f t="shared" si="65"/>
        <v>122</v>
      </c>
      <c r="S645" s="16">
        <f t="shared" si="66"/>
        <v>2.0333333333333332</v>
      </c>
    </row>
    <row r="646" spans="1:19">
      <c r="A646" t="s">
        <v>162</v>
      </c>
      <c r="B646" t="s">
        <v>163</v>
      </c>
      <c r="C646" s="49">
        <v>45413</v>
      </c>
      <c r="D646" s="1">
        <v>2024</v>
      </c>
      <c r="E646" s="1" t="str">
        <f t="shared" si="61"/>
        <v>mayo</v>
      </c>
      <c r="F646" t="s">
        <v>164</v>
      </c>
      <c r="G646" t="s">
        <v>30</v>
      </c>
      <c r="H646" t="s">
        <v>98</v>
      </c>
      <c r="I646" s="2">
        <v>1</v>
      </c>
      <c r="J646" s="2">
        <v>410</v>
      </c>
      <c r="K646" s="2">
        <v>1.1000000000000001</v>
      </c>
      <c r="L646" t="s">
        <v>128</v>
      </c>
      <c r="M646" t="s">
        <v>129</v>
      </c>
      <c r="N646" t="s">
        <v>506</v>
      </c>
      <c r="O646" s="14">
        <f t="shared" si="62"/>
        <v>3</v>
      </c>
      <c r="P646" s="15" t="str">
        <f t="shared" si="63"/>
        <v>1,</v>
      </c>
      <c r="Q646" s="15" t="str">
        <f t="shared" si="64"/>
        <v>1</v>
      </c>
      <c r="R646" s="16">
        <f t="shared" si="65"/>
        <v>61</v>
      </c>
      <c r="S646" s="16">
        <f t="shared" si="66"/>
        <v>1.0166666666666666</v>
      </c>
    </row>
    <row r="647" spans="1:19">
      <c r="A647" t="s">
        <v>162</v>
      </c>
      <c r="B647" t="s">
        <v>163</v>
      </c>
      <c r="C647" s="49">
        <v>45413</v>
      </c>
      <c r="D647" s="1">
        <v>2024</v>
      </c>
      <c r="E647" s="1" t="str">
        <f t="shared" si="61"/>
        <v>mayo</v>
      </c>
      <c r="F647" t="s">
        <v>164</v>
      </c>
      <c r="G647" t="s">
        <v>30</v>
      </c>
      <c r="H647" t="s">
        <v>98</v>
      </c>
      <c r="I647" s="2">
        <v>9</v>
      </c>
      <c r="J647" s="2">
        <v>3834</v>
      </c>
      <c r="K647" s="2">
        <v>14.45</v>
      </c>
      <c r="L647" t="s">
        <v>135</v>
      </c>
      <c r="M647" t="s">
        <v>136</v>
      </c>
      <c r="N647" t="s">
        <v>506</v>
      </c>
      <c r="O647" s="14">
        <f t="shared" si="62"/>
        <v>5</v>
      </c>
      <c r="P647" s="15" t="str">
        <f t="shared" si="63"/>
        <v>14</v>
      </c>
      <c r="Q647" s="15" t="str">
        <f t="shared" si="64"/>
        <v>,45</v>
      </c>
      <c r="R647" s="16">
        <f t="shared" si="65"/>
        <v>840.45</v>
      </c>
      <c r="S647" s="16">
        <f t="shared" si="66"/>
        <v>14.0075</v>
      </c>
    </row>
    <row r="648" spans="1:19">
      <c r="A648" t="s">
        <v>162</v>
      </c>
      <c r="B648" t="s">
        <v>163</v>
      </c>
      <c r="C648" s="49">
        <v>45413</v>
      </c>
      <c r="D648" s="1">
        <v>2024</v>
      </c>
      <c r="E648" s="1" t="str">
        <f t="shared" si="61"/>
        <v>mayo</v>
      </c>
      <c r="F648" t="s">
        <v>176</v>
      </c>
      <c r="G648" t="s">
        <v>121</v>
      </c>
      <c r="H648" t="s">
        <v>98</v>
      </c>
      <c r="I648" s="2">
        <v>2</v>
      </c>
      <c r="J648" s="2">
        <v>1196</v>
      </c>
      <c r="K648" s="2">
        <v>2.15</v>
      </c>
      <c r="L648" t="s">
        <v>199</v>
      </c>
      <c r="M648" t="s">
        <v>593</v>
      </c>
      <c r="N648" t="s">
        <v>488</v>
      </c>
      <c r="O648" s="14">
        <f t="shared" si="62"/>
        <v>4</v>
      </c>
      <c r="P648" s="15" t="str">
        <f t="shared" si="63"/>
        <v>2,</v>
      </c>
      <c r="Q648" s="15" t="str">
        <f t="shared" si="64"/>
        <v>15</v>
      </c>
      <c r="R648" s="16">
        <f t="shared" si="65"/>
        <v>135</v>
      </c>
      <c r="S648" s="16">
        <f t="shared" si="66"/>
        <v>2.25</v>
      </c>
    </row>
    <row r="649" spans="1:19">
      <c r="A649" t="s">
        <v>162</v>
      </c>
      <c r="B649" t="s">
        <v>163</v>
      </c>
      <c r="C649" s="49">
        <v>45413</v>
      </c>
      <c r="D649" s="1">
        <v>2024</v>
      </c>
      <c r="E649" s="1" t="str">
        <f t="shared" si="61"/>
        <v>mayo</v>
      </c>
      <c r="F649" t="s">
        <v>176</v>
      </c>
      <c r="G649" t="s">
        <v>121</v>
      </c>
      <c r="H649" t="s">
        <v>98</v>
      </c>
      <c r="I649" s="2">
        <v>2</v>
      </c>
      <c r="J649" s="2">
        <v>286</v>
      </c>
      <c r="K649" s="2">
        <v>1.3</v>
      </c>
      <c r="L649" t="s">
        <v>122</v>
      </c>
      <c r="M649" t="s">
        <v>123</v>
      </c>
      <c r="N649" t="s">
        <v>507</v>
      </c>
      <c r="O649" s="14">
        <f t="shared" si="62"/>
        <v>3</v>
      </c>
      <c r="P649" s="15" t="str">
        <f t="shared" si="63"/>
        <v>1,</v>
      </c>
      <c r="Q649" s="15" t="str">
        <f t="shared" si="64"/>
        <v>3</v>
      </c>
      <c r="R649" s="16">
        <f t="shared" si="65"/>
        <v>63</v>
      </c>
      <c r="S649" s="16">
        <f t="shared" si="66"/>
        <v>1.05</v>
      </c>
    </row>
    <row r="650" spans="1:19">
      <c r="A650" t="s">
        <v>162</v>
      </c>
      <c r="B650" t="s">
        <v>163</v>
      </c>
      <c r="C650" s="49">
        <v>45413</v>
      </c>
      <c r="D650" s="1">
        <v>2024</v>
      </c>
      <c r="E650" s="1" t="str">
        <f t="shared" si="61"/>
        <v>mayo</v>
      </c>
      <c r="F650" t="s">
        <v>176</v>
      </c>
      <c r="G650" t="s">
        <v>121</v>
      </c>
      <c r="H650" t="s">
        <v>98</v>
      </c>
      <c r="I650" s="2">
        <v>2</v>
      </c>
      <c r="J650" s="2">
        <v>272</v>
      </c>
      <c r="K650" s="2">
        <v>0.55000000000000004</v>
      </c>
      <c r="L650" t="s">
        <v>124</v>
      </c>
      <c r="M650" t="s">
        <v>596</v>
      </c>
      <c r="N650" t="s">
        <v>507</v>
      </c>
      <c r="O650" s="14">
        <f t="shared" si="62"/>
        <v>4</v>
      </c>
      <c r="P650" s="15" t="str">
        <f t="shared" si="63"/>
        <v>0,</v>
      </c>
      <c r="Q650" s="15" t="str">
        <f t="shared" si="64"/>
        <v>55</v>
      </c>
      <c r="R650" s="16">
        <f t="shared" si="65"/>
        <v>55</v>
      </c>
      <c r="S650" s="16">
        <f t="shared" si="66"/>
        <v>0.91666666666666663</v>
      </c>
    </row>
    <row r="651" spans="1:19">
      <c r="A651" t="s">
        <v>162</v>
      </c>
      <c r="B651" t="s">
        <v>163</v>
      </c>
      <c r="C651" s="49">
        <v>45413</v>
      </c>
      <c r="D651" s="1">
        <v>2024</v>
      </c>
      <c r="E651" s="1" t="str">
        <f t="shared" si="61"/>
        <v>mayo</v>
      </c>
      <c r="F651" t="s">
        <v>176</v>
      </c>
      <c r="G651" t="s">
        <v>121</v>
      </c>
      <c r="H651" t="s">
        <v>98</v>
      </c>
      <c r="I651" s="2">
        <v>1</v>
      </c>
      <c r="J651" s="2">
        <v>535</v>
      </c>
      <c r="K651" s="2">
        <v>1.4</v>
      </c>
      <c r="L651" t="s">
        <v>33</v>
      </c>
      <c r="M651" t="s">
        <v>34</v>
      </c>
      <c r="N651" t="s">
        <v>503</v>
      </c>
      <c r="O651" s="14">
        <f t="shared" si="62"/>
        <v>3</v>
      </c>
      <c r="P651" s="15" t="str">
        <f t="shared" si="63"/>
        <v>1,</v>
      </c>
      <c r="Q651" s="15" t="str">
        <f t="shared" si="64"/>
        <v>4</v>
      </c>
      <c r="R651" s="16">
        <f t="shared" si="65"/>
        <v>64</v>
      </c>
      <c r="S651" s="16">
        <f t="shared" si="66"/>
        <v>1.0666666666666667</v>
      </c>
    </row>
    <row r="652" spans="1:19">
      <c r="A652" t="s">
        <v>162</v>
      </c>
      <c r="B652" t="s">
        <v>163</v>
      </c>
      <c r="C652" s="49">
        <v>45413</v>
      </c>
      <c r="D652" s="1">
        <v>2024</v>
      </c>
      <c r="E652" s="1" t="str">
        <f t="shared" si="61"/>
        <v>mayo</v>
      </c>
      <c r="F652" t="s">
        <v>176</v>
      </c>
      <c r="G652" t="s">
        <v>121</v>
      </c>
      <c r="H652" t="s">
        <v>98</v>
      </c>
      <c r="I652" s="2">
        <v>1</v>
      </c>
      <c r="J652" s="2">
        <v>281</v>
      </c>
      <c r="K652" s="2">
        <v>1.1000000000000001</v>
      </c>
      <c r="L652" t="s">
        <v>19</v>
      </c>
      <c r="M652" t="s">
        <v>581</v>
      </c>
      <c r="N652" t="s">
        <v>490</v>
      </c>
      <c r="O652" s="14">
        <f t="shared" si="62"/>
        <v>3</v>
      </c>
      <c r="P652" s="15" t="str">
        <f t="shared" si="63"/>
        <v>1,</v>
      </c>
      <c r="Q652" s="15" t="str">
        <f t="shared" si="64"/>
        <v>1</v>
      </c>
      <c r="R652" s="16">
        <f t="shared" si="65"/>
        <v>61</v>
      </c>
      <c r="S652" s="16">
        <f t="shared" si="66"/>
        <v>1.0166666666666666</v>
      </c>
    </row>
    <row r="653" spans="1:19">
      <c r="A653" t="s">
        <v>162</v>
      </c>
      <c r="B653" t="s">
        <v>163</v>
      </c>
      <c r="C653" s="49">
        <v>45413</v>
      </c>
      <c r="D653" s="1">
        <v>2024</v>
      </c>
      <c r="E653" s="1" t="str">
        <f t="shared" si="61"/>
        <v>mayo</v>
      </c>
      <c r="F653" t="s">
        <v>176</v>
      </c>
      <c r="G653" t="s">
        <v>121</v>
      </c>
      <c r="H653" t="s">
        <v>98</v>
      </c>
      <c r="I653" s="2">
        <v>2</v>
      </c>
      <c r="J653" s="2">
        <v>1157</v>
      </c>
      <c r="K653" s="2">
        <v>4.0999999999999996</v>
      </c>
      <c r="L653" t="s">
        <v>20</v>
      </c>
      <c r="M653" t="s">
        <v>570</v>
      </c>
      <c r="N653" t="s">
        <v>484</v>
      </c>
      <c r="O653" s="14">
        <f t="shared" si="62"/>
        <v>3</v>
      </c>
      <c r="P653" s="15" t="str">
        <f t="shared" si="63"/>
        <v>4,</v>
      </c>
      <c r="Q653" s="15" t="str">
        <f t="shared" si="64"/>
        <v>1</v>
      </c>
      <c r="R653" s="16">
        <f t="shared" si="65"/>
        <v>241</v>
      </c>
      <c r="S653" s="16">
        <f t="shared" si="66"/>
        <v>4.0166666666666666</v>
      </c>
    </row>
    <row r="654" spans="1:19">
      <c r="A654" t="s">
        <v>162</v>
      </c>
      <c r="B654" t="s">
        <v>163</v>
      </c>
      <c r="C654" s="49">
        <v>45413</v>
      </c>
      <c r="D654" s="1">
        <v>2024</v>
      </c>
      <c r="E654" s="1" t="str">
        <f t="shared" si="61"/>
        <v>mayo</v>
      </c>
      <c r="F654" t="s">
        <v>176</v>
      </c>
      <c r="G654" t="s">
        <v>121</v>
      </c>
      <c r="H654" t="s">
        <v>98</v>
      </c>
      <c r="I654" s="2">
        <v>1</v>
      </c>
      <c r="J654" s="2">
        <v>760</v>
      </c>
      <c r="K654" s="2">
        <v>2.4500000000000002</v>
      </c>
      <c r="L654" t="s">
        <v>159</v>
      </c>
      <c r="M654" t="s">
        <v>160</v>
      </c>
      <c r="N654" t="s">
        <v>491</v>
      </c>
      <c r="O654" s="14">
        <f t="shared" si="62"/>
        <v>4</v>
      </c>
      <c r="P654" s="15" t="str">
        <f t="shared" si="63"/>
        <v>2,</v>
      </c>
      <c r="Q654" s="15" t="str">
        <f t="shared" si="64"/>
        <v>45</v>
      </c>
      <c r="R654" s="16">
        <f t="shared" si="65"/>
        <v>165</v>
      </c>
      <c r="S654" s="16">
        <f t="shared" si="66"/>
        <v>2.75</v>
      </c>
    </row>
    <row r="655" spans="1:19">
      <c r="A655" t="s">
        <v>162</v>
      </c>
      <c r="B655" t="s">
        <v>163</v>
      </c>
      <c r="C655" s="49">
        <v>45413</v>
      </c>
      <c r="D655" s="1">
        <v>2024</v>
      </c>
      <c r="E655" s="1" t="str">
        <f t="shared" si="61"/>
        <v>mayo</v>
      </c>
      <c r="F655" t="s">
        <v>176</v>
      </c>
      <c r="G655" t="s">
        <v>121</v>
      </c>
      <c r="H655" t="s">
        <v>98</v>
      </c>
      <c r="I655" s="2">
        <v>3</v>
      </c>
      <c r="J655" s="2">
        <v>1858</v>
      </c>
      <c r="K655" s="2">
        <v>6.3</v>
      </c>
      <c r="L655" t="s">
        <v>146</v>
      </c>
      <c r="M655" t="s">
        <v>147</v>
      </c>
      <c r="N655" t="s">
        <v>509</v>
      </c>
      <c r="O655" s="14">
        <f t="shared" si="62"/>
        <v>3</v>
      </c>
      <c r="P655" s="15" t="str">
        <f t="shared" si="63"/>
        <v>6,</v>
      </c>
      <c r="Q655" s="15" t="str">
        <f t="shared" si="64"/>
        <v>3</v>
      </c>
      <c r="R655" s="16">
        <f t="shared" si="65"/>
        <v>363</v>
      </c>
      <c r="S655" s="16">
        <f t="shared" si="66"/>
        <v>6.05</v>
      </c>
    </row>
    <row r="656" spans="1:19">
      <c r="A656" t="s">
        <v>162</v>
      </c>
      <c r="B656" t="s">
        <v>163</v>
      </c>
      <c r="C656" s="49">
        <v>45413</v>
      </c>
      <c r="D656" s="1">
        <v>2024</v>
      </c>
      <c r="E656" s="1" t="str">
        <f t="shared" si="61"/>
        <v>mayo</v>
      </c>
      <c r="F656" t="s">
        <v>176</v>
      </c>
      <c r="G656" t="s">
        <v>121</v>
      </c>
      <c r="H656" t="s">
        <v>98</v>
      </c>
      <c r="I656" s="2">
        <v>1</v>
      </c>
      <c r="J656" s="2">
        <v>228</v>
      </c>
      <c r="K656" s="2">
        <v>0.4</v>
      </c>
      <c r="L656" t="s">
        <v>142</v>
      </c>
      <c r="M656" t="s">
        <v>143</v>
      </c>
      <c r="N656" t="s">
        <v>509</v>
      </c>
      <c r="O656" s="14">
        <f t="shared" si="62"/>
        <v>3</v>
      </c>
      <c r="P656" s="15" t="str">
        <f t="shared" si="63"/>
        <v>0,</v>
      </c>
      <c r="Q656" s="15" t="str">
        <f t="shared" si="64"/>
        <v>4</v>
      </c>
      <c r="R656" s="16">
        <f t="shared" si="65"/>
        <v>4</v>
      </c>
      <c r="S656" s="16">
        <f t="shared" si="66"/>
        <v>6.6666666666666666E-2</v>
      </c>
    </row>
    <row r="657" spans="1:19">
      <c r="A657" t="s">
        <v>162</v>
      </c>
      <c r="B657" t="s">
        <v>163</v>
      </c>
      <c r="C657" s="49">
        <v>45413</v>
      </c>
      <c r="D657" s="1">
        <v>2024</v>
      </c>
      <c r="E657" s="1" t="str">
        <f t="shared" si="61"/>
        <v>mayo</v>
      </c>
      <c r="F657" t="s">
        <v>176</v>
      </c>
      <c r="G657" t="s">
        <v>121</v>
      </c>
      <c r="H657" t="s">
        <v>98</v>
      </c>
      <c r="I657" s="2">
        <v>2</v>
      </c>
      <c r="J657" s="2">
        <v>762</v>
      </c>
      <c r="K657" s="2">
        <v>2.5</v>
      </c>
      <c r="L657" t="s">
        <v>99</v>
      </c>
      <c r="M657" t="s">
        <v>553</v>
      </c>
      <c r="N657" t="s">
        <v>497</v>
      </c>
      <c r="O657" s="14">
        <f t="shared" si="62"/>
        <v>3</v>
      </c>
      <c r="P657" s="15" t="str">
        <f t="shared" si="63"/>
        <v>2,</v>
      </c>
      <c r="Q657" s="15" t="str">
        <f t="shared" si="64"/>
        <v>5</v>
      </c>
      <c r="R657" s="16">
        <f t="shared" si="65"/>
        <v>125</v>
      </c>
      <c r="S657" s="16">
        <f t="shared" si="66"/>
        <v>2.0833333333333335</v>
      </c>
    </row>
    <row r="658" spans="1:19">
      <c r="A658" t="s">
        <v>162</v>
      </c>
      <c r="B658" t="s">
        <v>163</v>
      </c>
      <c r="C658" s="49">
        <v>45413</v>
      </c>
      <c r="D658" s="1">
        <v>2024</v>
      </c>
      <c r="E658" s="1" t="str">
        <f t="shared" si="61"/>
        <v>mayo</v>
      </c>
      <c r="F658" t="s">
        <v>176</v>
      </c>
      <c r="G658" t="s">
        <v>121</v>
      </c>
      <c r="H658" t="s">
        <v>98</v>
      </c>
      <c r="I658" s="2">
        <v>2</v>
      </c>
      <c r="J658" s="2">
        <v>274</v>
      </c>
      <c r="K658" s="2">
        <v>1.4</v>
      </c>
      <c r="L658" t="s">
        <v>114</v>
      </c>
      <c r="M658" t="s">
        <v>115</v>
      </c>
      <c r="N658" t="s">
        <v>530</v>
      </c>
      <c r="O658" s="14">
        <f t="shared" si="62"/>
        <v>3</v>
      </c>
      <c r="P658" s="15" t="str">
        <f t="shared" si="63"/>
        <v>1,</v>
      </c>
      <c r="Q658" s="15" t="str">
        <f t="shared" si="64"/>
        <v>4</v>
      </c>
      <c r="R658" s="16">
        <f t="shared" si="65"/>
        <v>64</v>
      </c>
      <c r="S658" s="16">
        <f t="shared" si="66"/>
        <v>1.0666666666666667</v>
      </c>
    </row>
    <row r="659" spans="1:19">
      <c r="A659" t="s">
        <v>162</v>
      </c>
      <c r="B659" t="s">
        <v>163</v>
      </c>
      <c r="C659" s="49">
        <v>45413</v>
      </c>
      <c r="D659" s="1">
        <v>2024</v>
      </c>
      <c r="E659" s="1" t="str">
        <f t="shared" si="61"/>
        <v>mayo</v>
      </c>
      <c r="F659" t="s">
        <v>176</v>
      </c>
      <c r="G659" t="s">
        <v>121</v>
      </c>
      <c r="H659" t="s">
        <v>98</v>
      </c>
      <c r="I659" s="2">
        <v>1</v>
      </c>
      <c r="J659" s="2">
        <v>193</v>
      </c>
      <c r="K659" s="2">
        <v>0.5</v>
      </c>
      <c r="L659" t="s">
        <v>25</v>
      </c>
      <c r="M659" t="s">
        <v>26</v>
      </c>
      <c r="N659" t="s">
        <v>501</v>
      </c>
      <c r="O659" s="14">
        <f t="shared" si="62"/>
        <v>3</v>
      </c>
      <c r="P659" s="15" t="str">
        <f t="shared" si="63"/>
        <v>0,</v>
      </c>
      <c r="Q659" s="15" t="str">
        <f t="shared" si="64"/>
        <v>5</v>
      </c>
      <c r="R659" s="16">
        <f t="shared" si="65"/>
        <v>5</v>
      </c>
      <c r="S659" s="16">
        <f t="shared" si="66"/>
        <v>8.3333333333333329E-2</v>
      </c>
    </row>
    <row r="660" spans="1:19">
      <c r="A660" t="s">
        <v>162</v>
      </c>
      <c r="B660" t="s">
        <v>163</v>
      </c>
      <c r="C660" s="49">
        <v>45413</v>
      </c>
      <c r="D660" s="1">
        <v>2024</v>
      </c>
      <c r="E660" s="1" t="str">
        <f t="shared" si="61"/>
        <v>mayo</v>
      </c>
      <c r="F660" t="s">
        <v>176</v>
      </c>
      <c r="G660" t="s">
        <v>121</v>
      </c>
      <c r="H660" t="s">
        <v>98</v>
      </c>
      <c r="I660" s="2">
        <v>1</v>
      </c>
      <c r="J660" s="2">
        <v>217</v>
      </c>
      <c r="K660" s="2">
        <v>0.4</v>
      </c>
      <c r="L660" t="s">
        <v>177</v>
      </c>
      <c r="M660" t="s">
        <v>586</v>
      </c>
      <c r="N660" t="s">
        <v>493</v>
      </c>
      <c r="O660" s="14">
        <f t="shared" si="62"/>
        <v>3</v>
      </c>
      <c r="P660" s="15" t="str">
        <f t="shared" si="63"/>
        <v>0,</v>
      </c>
      <c r="Q660" s="15" t="str">
        <f t="shared" si="64"/>
        <v>4</v>
      </c>
      <c r="R660" s="16">
        <f t="shared" si="65"/>
        <v>4</v>
      </c>
      <c r="S660" s="16">
        <f t="shared" si="66"/>
        <v>6.6666666666666666E-2</v>
      </c>
    </row>
    <row r="661" spans="1:19">
      <c r="A661" t="s">
        <v>162</v>
      </c>
      <c r="B661" t="s">
        <v>163</v>
      </c>
      <c r="C661" s="49">
        <v>45413</v>
      </c>
      <c r="D661" s="1">
        <v>2024</v>
      </c>
      <c r="E661" s="1" t="str">
        <f t="shared" si="61"/>
        <v>mayo</v>
      </c>
      <c r="F661" t="s">
        <v>176</v>
      </c>
      <c r="G661" t="s">
        <v>121</v>
      </c>
      <c r="H661" t="s">
        <v>98</v>
      </c>
      <c r="I661" s="2">
        <v>2</v>
      </c>
      <c r="J661" s="2">
        <v>2030</v>
      </c>
      <c r="K661" s="2">
        <v>6.4</v>
      </c>
      <c r="L661" t="s">
        <v>118</v>
      </c>
      <c r="M661" t="s">
        <v>119</v>
      </c>
      <c r="N661" t="s">
        <v>485</v>
      </c>
      <c r="O661" s="14">
        <f t="shared" si="62"/>
        <v>3</v>
      </c>
      <c r="P661" s="15" t="str">
        <f t="shared" si="63"/>
        <v>6,</v>
      </c>
      <c r="Q661" s="15" t="str">
        <f t="shared" si="64"/>
        <v>4</v>
      </c>
      <c r="R661" s="16">
        <f t="shared" si="65"/>
        <v>364</v>
      </c>
      <c r="S661" s="16">
        <f t="shared" si="66"/>
        <v>6.0666666666666664</v>
      </c>
    </row>
    <row r="662" spans="1:19">
      <c r="A662" t="s">
        <v>162</v>
      </c>
      <c r="B662" t="s">
        <v>163</v>
      </c>
      <c r="C662" s="49">
        <v>45413</v>
      </c>
      <c r="D662" s="1">
        <v>2024</v>
      </c>
      <c r="E662" s="1" t="str">
        <f t="shared" si="61"/>
        <v>mayo</v>
      </c>
      <c r="F662" t="s">
        <v>176</v>
      </c>
      <c r="G662" t="s">
        <v>121</v>
      </c>
      <c r="H662" t="s">
        <v>98</v>
      </c>
      <c r="I662" s="2">
        <v>3</v>
      </c>
      <c r="J662" s="2">
        <v>2013</v>
      </c>
      <c r="K662" s="2">
        <v>6.4</v>
      </c>
      <c r="L662" t="s">
        <v>131</v>
      </c>
      <c r="M662" t="s">
        <v>572</v>
      </c>
      <c r="N662" t="s">
        <v>606</v>
      </c>
      <c r="O662" s="14">
        <f t="shared" si="62"/>
        <v>3</v>
      </c>
      <c r="P662" s="15" t="str">
        <f t="shared" si="63"/>
        <v>6,</v>
      </c>
      <c r="Q662" s="15" t="str">
        <f t="shared" si="64"/>
        <v>4</v>
      </c>
      <c r="R662" s="16">
        <f t="shared" si="65"/>
        <v>364</v>
      </c>
      <c r="S662" s="16">
        <f t="shared" si="66"/>
        <v>6.0666666666666664</v>
      </c>
    </row>
    <row r="663" spans="1:19">
      <c r="A663" t="s">
        <v>162</v>
      </c>
      <c r="B663" t="s">
        <v>163</v>
      </c>
      <c r="C663" s="49">
        <v>45413</v>
      </c>
      <c r="D663" s="1">
        <v>2024</v>
      </c>
      <c r="E663" s="1" t="str">
        <f t="shared" si="61"/>
        <v>mayo</v>
      </c>
      <c r="F663" t="s">
        <v>176</v>
      </c>
      <c r="G663" t="s">
        <v>121</v>
      </c>
      <c r="H663" t="s">
        <v>98</v>
      </c>
      <c r="I663" s="2">
        <v>3</v>
      </c>
      <c r="J663" s="2">
        <v>893</v>
      </c>
      <c r="K663" s="2">
        <v>3.36</v>
      </c>
      <c r="L663" t="s">
        <v>150</v>
      </c>
      <c r="M663" t="s">
        <v>601</v>
      </c>
      <c r="N663" t="s">
        <v>606</v>
      </c>
      <c r="O663" s="14">
        <f t="shared" si="62"/>
        <v>4</v>
      </c>
      <c r="P663" s="15" t="str">
        <f t="shared" si="63"/>
        <v>3,</v>
      </c>
      <c r="Q663" s="15" t="str">
        <f t="shared" si="64"/>
        <v>36</v>
      </c>
      <c r="R663" s="16">
        <f t="shared" si="65"/>
        <v>216</v>
      </c>
      <c r="S663" s="16">
        <f t="shared" si="66"/>
        <v>3.6</v>
      </c>
    </row>
    <row r="664" spans="1:19">
      <c r="A664" t="s">
        <v>162</v>
      </c>
      <c r="B664" t="s">
        <v>163</v>
      </c>
      <c r="C664" s="49">
        <v>45413</v>
      </c>
      <c r="D664" s="1">
        <v>2024</v>
      </c>
      <c r="E664" s="1" t="str">
        <f t="shared" si="61"/>
        <v>mayo</v>
      </c>
      <c r="F664" t="s">
        <v>176</v>
      </c>
      <c r="G664" t="s">
        <v>121</v>
      </c>
      <c r="H664" t="s">
        <v>98</v>
      </c>
      <c r="I664" s="2">
        <v>1</v>
      </c>
      <c r="J664" s="2">
        <v>297</v>
      </c>
      <c r="K664" s="2">
        <v>0.4</v>
      </c>
      <c r="L664" t="s">
        <v>174</v>
      </c>
      <c r="M664" t="s">
        <v>175</v>
      </c>
      <c r="N664" t="s">
        <v>492</v>
      </c>
      <c r="O664" s="14">
        <f t="shared" si="62"/>
        <v>3</v>
      </c>
      <c r="P664" s="15" t="str">
        <f t="shared" si="63"/>
        <v>0,</v>
      </c>
      <c r="Q664" s="15" t="str">
        <f t="shared" si="64"/>
        <v>4</v>
      </c>
      <c r="R664" s="16">
        <f t="shared" si="65"/>
        <v>4</v>
      </c>
      <c r="S664" s="16">
        <f t="shared" si="66"/>
        <v>6.6666666666666666E-2</v>
      </c>
    </row>
    <row r="665" spans="1:19">
      <c r="A665" t="s">
        <v>162</v>
      </c>
      <c r="B665" t="s">
        <v>163</v>
      </c>
      <c r="C665" s="49">
        <v>45413</v>
      </c>
      <c r="D665" s="1">
        <v>2024</v>
      </c>
      <c r="E665" s="1" t="str">
        <f t="shared" si="61"/>
        <v>mayo</v>
      </c>
      <c r="F665" t="s">
        <v>176</v>
      </c>
      <c r="G665" t="s">
        <v>121</v>
      </c>
      <c r="H665" t="s">
        <v>98</v>
      </c>
      <c r="I665" s="2">
        <v>4</v>
      </c>
      <c r="J665" s="2">
        <v>1815</v>
      </c>
      <c r="K665" s="2">
        <v>7.15</v>
      </c>
      <c r="L665" t="s">
        <v>110</v>
      </c>
      <c r="M665" t="s">
        <v>580</v>
      </c>
      <c r="N665" t="s">
        <v>498</v>
      </c>
      <c r="O665" s="14">
        <f t="shared" si="62"/>
        <v>4</v>
      </c>
      <c r="P665" s="15" t="str">
        <f t="shared" si="63"/>
        <v>7,</v>
      </c>
      <c r="Q665" s="15" t="str">
        <f t="shared" si="64"/>
        <v>15</v>
      </c>
      <c r="R665" s="16">
        <f t="shared" si="65"/>
        <v>435</v>
      </c>
      <c r="S665" s="16">
        <f t="shared" si="66"/>
        <v>7.25</v>
      </c>
    </row>
    <row r="666" spans="1:19">
      <c r="A666" t="s">
        <v>162</v>
      </c>
      <c r="B666" t="s">
        <v>163</v>
      </c>
      <c r="C666" s="49">
        <v>45413</v>
      </c>
      <c r="D666" s="1">
        <v>2024</v>
      </c>
      <c r="E666" s="1" t="str">
        <f t="shared" si="61"/>
        <v>mayo</v>
      </c>
      <c r="F666" t="s">
        <v>176</v>
      </c>
      <c r="G666" t="s">
        <v>121</v>
      </c>
      <c r="H666" t="s">
        <v>98</v>
      </c>
      <c r="I666" s="2">
        <v>1</v>
      </c>
      <c r="J666" s="2">
        <v>525</v>
      </c>
      <c r="K666" s="2">
        <v>2.2999999999999998</v>
      </c>
      <c r="L666" t="s">
        <v>111</v>
      </c>
      <c r="M666" t="s">
        <v>587</v>
      </c>
      <c r="N666" t="s">
        <v>506</v>
      </c>
      <c r="O666" s="14">
        <f t="shared" si="62"/>
        <v>3</v>
      </c>
      <c r="P666" s="15" t="str">
        <f t="shared" si="63"/>
        <v>2,</v>
      </c>
      <c r="Q666" s="15" t="str">
        <f t="shared" si="64"/>
        <v>3</v>
      </c>
      <c r="R666" s="16">
        <f t="shared" si="65"/>
        <v>123</v>
      </c>
      <c r="S666" s="16">
        <f t="shared" si="66"/>
        <v>2.0499999999999998</v>
      </c>
    </row>
    <row r="667" spans="1:19">
      <c r="A667" t="s">
        <v>162</v>
      </c>
      <c r="B667" t="s">
        <v>163</v>
      </c>
      <c r="C667" s="49">
        <v>45413</v>
      </c>
      <c r="D667" s="1">
        <v>2024</v>
      </c>
      <c r="E667" s="1" t="str">
        <f t="shared" si="61"/>
        <v>mayo</v>
      </c>
      <c r="F667" t="s">
        <v>176</v>
      </c>
      <c r="G667" t="s">
        <v>121</v>
      </c>
      <c r="H667" t="s">
        <v>98</v>
      </c>
      <c r="I667" s="2">
        <v>1</v>
      </c>
      <c r="J667" s="2">
        <v>410</v>
      </c>
      <c r="K667" s="2">
        <v>1.1499999999999999</v>
      </c>
      <c r="L667" t="s">
        <v>128</v>
      </c>
      <c r="M667" t="s">
        <v>129</v>
      </c>
      <c r="N667" t="s">
        <v>506</v>
      </c>
      <c r="O667" s="14">
        <f t="shared" si="62"/>
        <v>4</v>
      </c>
      <c r="P667" s="15" t="str">
        <f t="shared" si="63"/>
        <v>1,</v>
      </c>
      <c r="Q667" s="15" t="str">
        <f t="shared" si="64"/>
        <v>15</v>
      </c>
      <c r="R667" s="16">
        <f t="shared" si="65"/>
        <v>75</v>
      </c>
      <c r="S667" s="16">
        <f t="shared" si="66"/>
        <v>1.25</v>
      </c>
    </row>
    <row r="668" spans="1:19">
      <c r="A668" t="s">
        <v>162</v>
      </c>
      <c r="B668" t="s">
        <v>163</v>
      </c>
      <c r="C668" s="49">
        <v>45413</v>
      </c>
      <c r="D668" s="1">
        <v>2024</v>
      </c>
      <c r="E668" s="1" t="str">
        <f t="shared" si="61"/>
        <v>mayo</v>
      </c>
      <c r="F668" t="s">
        <v>176</v>
      </c>
      <c r="G668" t="s">
        <v>121</v>
      </c>
      <c r="H668" t="s">
        <v>98</v>
      </c>
      <c r="I668" s="2">
        <v>5</v>
      </c>
      <c r="J668" s="2">
        <v>2340</v>
      </c>
      <c r="K668" s="2">
        <v>8</v>
      </c>
      <c r="L668" t="s">
        <v>135</v>
      </c>
      <c r="M668" t="s">
        <v>136</v>
      </c>
      <c r="N668" t="s">
        <v>506</v>
      </c>
      <c r="O668" s="14">
        <f t="shared" si="62"/>
        <v>1</v>
      </c>
      <c r="P668" s="15" t="str">
        <f t="shared" si="63"/>
        <v>8</v>
      </c>
      <c r="Q668" s="15">
        <f t="shared" si="64"/>
        <v>0</v>
      </c>
      <c r="R668" s="16">
        <f t="shared" si="65"/>
        <v>480</v>
      </c>
      <c r="S668" s="16">
        <f t="shared" si="66"/>
        <v>8</v>
      </c>
    </row>
    <row r="669" spans="1:19">
      <c r="A669" t="s">
        <v>162</v>
      </c>
      <c r="B669" t="s">
        <v>163</v>
      </c>
      <c r="C669" s="49">
        <v>45413</v>
      </c>
      <c r="D669" s="1">
        <v>2024</v>
      </c>
      <c r="E669" s="1" t="str">
        <f t="shared" si="61"/>
        <v>mayo</v>
      </c>
      <c r="F669" t="s">
        <v>178</v>
      </c>
      <c r="G669" t="s">
        <v>113</v>
      </c>
      <c r="H669" t="s">
        <v>98</v>
      </c>
      <c r="I669" s="2">
        <v>1</v>
      </c>
      <c r="J669" s="2">
        <v>531</v>
      </c>
      <c r="K669" s="2">
        <v>1.05</v>
      </c>
      <c r="L669" t="s">
        <v>190</v>
      </c>
      <c r="M669" t="s">
        <v>191</v>
      </c>
      <c r="N669" t="s">
        <v>483</v>
      </c>
      <c r="O669" s="14">
        <f t="shared" si="62"/>
        <v>4</v>
      </c>
      <c r="P669" s="15" t="str">
        <f t="shared" si="63"/>
        <v>1,</v>
      </c>
      <c r="Q669" s="15" t="str">
        <f t="shared" si="64"/>
        <v>05</v>
      </c>
      <c r="R669" s="16">
        <f t="shared" si="65"/>
        <v>65</v>
      </c>
      <c r="S669" s="16">
        <f t="shared" si="66"/>
        <v>1.0833333333333333</v>
      </c>
    </row>
    <row r="670" spans="1:19">
      <c r="A670" t="s">
        <v>162</v>
      </c>
      <c r="B670" t="s">
        <v>163</v>
      </c>
      <c r="C670" s="49">
        <v>45413</v>
      </c>
      <c r="D670" s="1">
        <v>2024</v>
      </c>
      <c r="E670" s="1" t="str">
        <f t="shared" si="61"/>
        <v>mayo</v>
      </c>
      <c r="F670" t="s">
        <v>178</v>
      </c>
      <c r="G670" t="s">
        <v>113</v>
      </c>
      <c r="H670" t="s">
        <v>98</v>
      </c>
      <c r="I670" s="2">
        <v>4</v>
      </c>
      <c r="J670" s="2">
        <v>3538</v>
      </c>
      <c r="K670" s="2">
        <v>7.45</v>
      </c>
      <c r="L670" t="s">
        <v>116</v>
      </c>
      <c r="M670" t="s">
        <v>117</v>
      </c>
      <c r="N670" t="s">
        <v>556</v>
      </c>
      <c r="O670" s="14">
        <f t="shared" si="62"/>
        <v>4</v>
      </c>
      <c r="P670" s="15" t="str">
        <f t="shared" si="63"/>
        <v>7,</v>
      </c>
      <c r="Q670" s="15" t="str">
        <f t="shared" si="64"/>
        <v>45</v>
      </c>
      <c r="R670" s="16">
        <f t="shared" si="65"/>
        <v>465</v>
      </c>
      <c r="S670" s="16">
        <f t="shared" si="66"/>
        <v>7.75</v>
      </c>
    </row>
    <row r="671" spans="1:19">
      <c r="A671" t="s">
        <v>162</v>
      </c>
      <c r="B671" t="s">
        <v>163</v>
      </c>
      <c r="C671" s="49">
        <v>45413</v>
      </c>
      <c r="D671" s="1">
        <v>2024</v>
      </c>
      <c r="E671" s="1" t="str">
        <f t="shared" si="61"/>
        <v>mayo</v>
      </c>
      <c r="F671" t="s">
        <v>178</v>
      </c>
      <c r="G671" t="s">
        <v>113</v>
      </c>
      <c r="H671" t="s">
        <v>98</v>
      </c>
      <c r="I671" s="2">
        <v>4</v>
      </c>
      <c r="J671" s="2">
        <v>4231</v>
      </c>
      <c r="K671" s="2">
        <v>9.25</v>
      </c>
      <c r="L671" t="s">
        <v>118</v>
      </c>
      <c r="M671" t="s">
        <v>119</v>
      </c>
      <c r="N671" t="s">
        <v>485</v>
      </c>
      <c r="O671" s="14">
        <f t="shared" si="62"/>
        <v>4</v>
      </c>
      <c r="P671" s="15" t="str">
        <f t="shared" si="63"/>
        <v>9,</v>
      </c>
      <c r="Q671" s="15" t="str">
        <f t="shared" si="64"/>
        <v>25</v>
      </c>
      <c r="R671" s="16">
        <f t="shared" si="65"/>
        <v>565</v>
      </c>
      <c r="S671" s="16">
        <f t="shared" si="66"/>
        <v>9.4166666666666661</v>
      </c>
    </row>
    <row r="672" spans="1:19">
      <c r="A672" t="s">
        <v>162</v>
      </c>
      <c r="B672" t="s">
        <v>163</v>
      </c>
      <c r="C672" s="49">
        <v>45413</v>
      </c>
      <c r="D672" s="1">
        <v>2024</v>
      </c>
      <c r="E672" s="1" t="str">
        <f t="shared" si="61"/>
        <v>mayo</v>
      </c>
      <c r="F672" t="s">
        <v>178</v>
      </c>
      <c r="G672" t="s">
        <v>113</v>
      </c>
      <c r="H672" t="s">
        <v>98</v>
      </c>
      <c r="I672" s="2">
        <v>1</v>
      </c>
      <c r="J672" s="2">
        <v>417</v>
      </c>
      <c r="K672" s="2">
        <v>0.5</v>
      </c>
      <c r="L672" t="s">
        <v>195</v>
      </c>
      <c r="M672" t="s">
        <v>196</v>
      </c>
      <c r="N672" t="s">
        <v>485</v>
      </c>
      <c r="O672" s="14">
        <f t="shared" si="62"/>
        <v>3</v>
      </c>
      <c r="P672" s="15" t="str">
        <f t="shared" si="63"/>
        <v>0,</v>
      </c>
      <c r="Q672" s="15" t="str">
        <f t="shared" si="64"/>
        <v>5</v>
      </c>
      <c r="R672" s="16">
        <f t="shared" si="65"/>
        <v>5</v>
      </c>
      <c r="S672" s="16">
        <f t="shared" si="66"/>
        <v>8.3333333333333329E-2</v>
      </c>
    </row>
    <row r="673" spans="1:19">
      <c r="A673" t="s">
        <v>162</v>
      </c>
      <c r="B673" t="s">
        <v>163</v>
      </c>
      <c r="C673" s="49">
        <v>45413</v>
      </c>
      <c r="D673" s="1">
        <v>2024</v>
      </c>
      <c r="E673" s="1" t="str">
        <f t="shared" si="61"/>
        <v>mayo</v>
      </c>
      <c r="F673" t="s">
        <v>178</v>
      </c>
      <c r="G673" t="s">
        <v>113</v>
      </c>
      <c r="H673" t="s">
        <v>98</v>
      </c>
      <c r="I673" s="2">
        <v>2</v>
      </c>
      <c r="J673" s="2">
        <v>1073</v>
      </c>
      <c r="K673" s="2">
        <v>2.35</v>
      </c>
      <c r="L673" t="s">
        <v>179</v>
      </c>
      <c r="M673" t="s">
        <v>180</v>
      </c>
      <c r="N673" t="s">
        <v>485</v>
      </c>
      <c r="O673" s="14">
        <f t="shared" si="62"/>
        <v>4</v>
      </c>
      <c r="P673" s="15" t="str">
        <f t="shared" si="63"/>
        <v>2,</v>
      </c>
      <c r="Q673" s="15" t="str">
        <f t="shared" si="64"/>
        <v>35</v>
      </c>
      <c r="R673" s="16">
        <f t="shared" si="65"/>
        <v>155</v>
      </c>
      <c r="S673" s="16">
        <f t="shared" si="66"/>
        <v>2.5833333333333335</v>
      </c>
    </row>
    <row r="674" spans="1:19">
      <c r="A674" t="s">
        <v>162</v>
      </c>
      <c r="B674" t="s">
        <v>163</v>
      </c>
      <c r="C674" s="49">
        <v>45413</v>
      </c>
      <c r="D674" s="1">
        <v>2024</v>
      </c>
      <c r="E674" s="1" t="str">
        <f t="shared" si="61"/>
        <v>mayo</v>
      </c>
      <c r="F674" t="s">
        <v>178</v>
      </c>
      <c r="G674" t="s">
        <v>113</v>
      </c>
      <c r="H674" t="s">
        <v>98</v>
      </c>
      <c r="I674" s="2">
        <v>3</v>
      </c>
      <c r="J674" s="2">
        <v>1179</v>
      </c>
      <c r="K674" s="2">
        <v>1.45</v>
      </c>
      <c r="L674" t="s">
        <v>167</v>
      </c>
      <c r="M674" t="s">
        <v>168</v>
      </c>
      <c r="N674" t="s">
        <v>485</v>
      </c>
      <c r="O674" s="14">
        <f t="shared" si="62"/>
        <v>4</v>
      </c>
      <c r="P674" s="15" t="str">
        <f t="shared" si="63"/>
        <v>1,</v>
      </c>
      <c r="Q674" s="15" t="str">
        <f t="shared" si="64"/>
        <v>45</v>
      </c>
      <c r="R674" s="16">
        <f t="shared" si="65"/>
        <v>105</v>
      </c>
      <c r="S674" s="16">
        <f t="shared" si="66"/>
        <v>1.75</v>
      </c>
    </row>
    <row r="675" spans="1:19">
      <c r="A675" t="s">
        <v>162</v>
      </c>
      <c r="B675" t="s">
        <v>163</v>
      </c>
      <c r="C675" s="49">
        <v>45413</v>
      </c>
      <c r="D675" s="1">
        <v>2024</v>
      </c>
      <c r="E675" s="1" t="str">
        <f t="shared" si="61"/>
        <v>mayo</v>
      </c>
      <c r="F675" t="s">
        <v>178</v>
      </c>
      <c r="G675" t="s">
        <v>113</v>
      </c>
      <c r="H675" t="s">
        <v>98</v>
      </c>
      <c r="I675" s="2">
        <v>1</v>
      </c>
      <c r="J675" s="2">
        <v>292</v>
      </c>
      <c r="K675" s="2">
        <v>0.2</v>
      </c>
      <c r="L675" t="s">
        <v>169</v>
      </c>
      <c r="M675" t="s">
        <v>170</v>
      </c>
      <c r="N675" t="s">
        <v>485</v>
      </c>
      <c r="O675" s="14">
        <f t="shared" si="62"/>
        <v>3</v>
      </c>
      <c r="P675" s="15" t="str">
        <f t="shared" si="63"/>
        <v>0,</v>
      </c>
      <c r="Q675" s="15" t="str">
        <f t="shared" si="64"/>
        <v>2</v>
      </c>
      <c r="R675" s="16">
        <f t="shared" si="65"/>
        <v>2</v>
      </c>
      <c r="S675" s="16">
        <f t="shared" si="66"/>
        <v>3.3333333333333333E-2</v>
      </c>
    </row>
    <row r="676" spans="1:19">
      <c r="A676" t="s">
        <v>162</v>
      </c>
      <c r="B676" t="s">
        <v>163</v>
      </c>
      <c r="C676" s="49">
        <v>45413</v>
      </c>
      <c r="D676" s="1">
        <v>2024</v>
      </c>
      <c r="E676" s="1" t="str">
        <f t="shared" si="61"/>
        <v>mayo</v>
      </c>
      <c r="F676" t="s">
        <v>178</v>
      </c>
      <c r="G676" t="s">
        <v>113</v>
      </c>
      <c r="H676" t="s">
        <v>98</v>
      </c>
      <c r="I676" s="2">
        <v>1</v>
      </c>
      <c r="J676" s="2">
        <v>504</v>
      </c>
      <c r="K676" s="2">
        <v>1.1499999999999999</v>
      </c>
      <c r="L676" t="s">
        <v>110</v>
      </c>
      <c r="M676" t="s">
        <v>580</v>
      </c>
      <c r="N676" t="s">
        <v>498</v>
      </c>
      <c r="O676" s="14">
        <f t="shared" si="62"/>
        <v>4</v>
      </c>
      <c r="P676" s="15" t="str">
        <f t="shared" si="63"/>
        <v>1,</v>
      </c>
      <c r="Q676" s="15" t="str">
        <f t="shared" si="64"/>
        <v>15</v>
      </c>
      <c r="R676" s="16">
        <f t="shared" si="65"/>
        <v>75</v>
      </c>
      <c r="S676" s="16">
        <f t="shared" si="66"/>
        <v>1.25</v>
      </c>
    </row>
    <row r="677" spans="1:19">
      <c r="A677" t="s">
        <v>162</v>
      </c>
      <c r="B677" t="s">
        <v>163</v>
      </c>
      <c r="C677" s="49">
        <v>45413</v>
      </c>
      <c r="D677" s="1">
        <v>2024</v>
      </c>
      <c r="E677" s="1" t="str">
        <f t="shared" si="61"/>
        <v>mayo</v>
      </c>
      <c r="F677" t="s">
        <v>181</v>
      </c>
      <c r="G677" t="s">
        <v>121</v>
      </c>
      <c r="H677" t="s">
        <v>98</v>
      </c>
      <c r="I677" s="2">
        <v>1</v>
      </c>
      <c r="J677" s="2">
        <v>446</v>
      </c>
      <c r="K677" s="2">
        <v>0.5</v>
      </c>
      <c r="L677" t="s">
        <v>199</v>
      </c>
      <c r="M677" t="s">
        <v>593</v>
      </c>
      <c r="N677" t="s">
        <v>488</v>
      </c>
      <c r="O677" s="14">
        <f t="shared" si="62"/>
        <v>3</v>
      </c>
      <c r="P677" s="15" t="str">
        <f t="shared" si="63"/>
        <v>0,</v>
      </c>
      <c r="Q677" s="15" t="str">
        <f t="shared" si="64"/>
        <v>5</v>
      </c>
      <c r="R677" s="16">
        <f t="shared" si="65"/>
        <v>5</v>
      </c>
      <c r="S677" s="16">
        <f t="shared" si="66"/>
        <v>8.3333333333333329E-2</v>
      </c>
    </row>
    <row r="678" spans="1:19">
      <c r="A678" t="s">
        <v>162</v>
      </c>
      <c r="B678" t="s">
        <v>163</v>
      </c>
      <c r="C678" s="49">
        <v>45413</v>
      </c>
      <c r="D678" s="1">
        <v>2024</v>
      </c>
      <c r="E678" s="1" t="str">
        <f t="shared" si="61"/>
        <v>mayo</v>
      </c>
      <c r="F678" t="s">
        <v>181</v>
      </c>
      <c r="G678" t="s">
        <v>121</v>
      </c>
      <c r="H678" t="s">
        <v>98</v>
      </c>
      <c r="I678" s="2">
        <v>1</v>
      </c>
      <c r="J678" s="2">
        <v>475</v>
      </c>
      <c r="K678" s="2">
        <v>2.1</v>
      </c>
      <c r="L678" t="s">
        <v>192</v>
      </c>
      <c r="M678" t="s">
        <v>193</v>
      </c>
      <c r="N678" t="s">
        <v>488</v>
      </c>
      <c r="O678" s="14">
        <f t="shared" si="62"/>
        <v>3</v>
      </c>
      <c r="P678" s="15" t="str">
        <f t="shared" si="63"/>
        <v>2,</v>
      </c>
      <c r="Q678" s="15" t="str">
        <f t="shared" si="64"/>
        <v>1</v>
      </c>
      <c r="R678" s="16">
        <f t="shared" si="65"/>
        <v>121</v>
      </c>
      <c r="S678" s="16">
        <f t="shared" si="66"/>
        <v>2.0166666666666666</v>
      </c>
    </row>
    <row r="679" spans="1:19">
      <c r="A679" t="s">
        <v>162</v>
      </c>
      <c r="B679" t="s">
        <v>163</v>
      </c>
      <c r="C679" s="49">
        <v>45413</v>
      </c>
      <c r="D679" s="1">
        <v>2024</v>
      </c>
      <c r="E679" s="1" t="str">
        <f t="shared" si="61"/>
        <v>mayo</v>
      </c>
      <c r="F679" t="s">
        <v>181</v>
      </c>
      <c r="G679" t="s">
        <v>121</v>
      </c>
      <c r="H679" t="s">
        <v>98</v>
      </c>
      <c r="I679" s="2">
        <v>1</v>
      </c>
      <c r="J679" s="2">
        <v>228</v>
      </c>
      <c r="K679" s="2">
        <v>0.5</v>
      </c>
      <c r="L679" t="s">
        <v>142</v>
      </c>
      <c r="M679" t="s">
        <v>143</v>
      </c>
      <c r="N679" t="s">
        <v>509</v>
      </c>
      <c r="O679" s="14">
        <f t="shared" si="62"/>
        <v>3</v>
      </c>
      <c r="P679" s="15" t="str">
        <f t="shared" si="63"/>
        <v>0,</v>
      </c>
      <c r="Q679" s="15" t="str">
        <f t="shared" si="64"/>
        <v>5</v>
      </c>
      <c r="R679" s="16">
        <f t="shared" si="65"/>
        <v>5</v>
      </c>
      <c r="S679" s="16">
        <f t="shared" si="66"/>
        <v>8.3333333333333329E-2</v>
      </c>
    </row>
    <row r="680" spans="1:19">
      <c r="A680" t="s">
        <v>162</v>
      </c>
      <c r="B680" t="s">
        <v>163</v>
      </c>
      <c r="C680" s="49">
        <v>45413</v>
      </c>
      <c r="D680" s="1">
        <v>2024</v>
      </c>
      <c r="E680" s="1" t="str">
        <f t="shared" si="61"/>
        <v>mayo</v>
      </c>
      <c r="F680" t="s">
        <v>181</v>
      </c>
      <c r="G680" t="s">
        <v>121</v>
      </c>
      <c r="H680" t="s">
        <v>98</v>
      </c>
      <c r="I680" s="2">
        <v>1</v>
      </c>
      <c r="J680" s="2">
        <v>263</v>
      </c>
      <c r="K680" s="2">
        <v>0.55000000000000004</v>
      </c>
      <c r="L680" t="s">
        <v>109</v>
      </c>
      <c r="M680" t="s">
        <v>530</v>
      </c>
      <c r="N680" t="s">
        <v>530</v>
      </c>
      <c r="O680" s="14">
        <f t="shared" si="62"/>
        <v>4</v>
      </c>
      <c r="P680" s="15" t="str">
        <f t="shared" si="63"/>
        <v>0,</v>
      </c>
      <c r="Q680" s="15" t="str">
        <f t="shared" si="64"/>
        <v>55</v>
      </c>
      <c r="R680" s="16">
        <f t="shared" si="65"/>
        <v>55</v>
      </c>
      <c r="S680" s="16">
        <f t="shared" si="66"/>
        <v>0.91666666666666663</v>
      </c>
    </row>
    <row r="681" spans="1:19">
      <c r="A681" t="s">
        <v>162</v>
      </c>
      <c r="B681" t="s">
        <v>163</v>
      </c>
      <c r="C681" s="49">
        <v>45413</v>
      </c>
      <c r="D681" s="1">
        <v>2024</v>
      </c>
      <c r="E681" s="1" t="str">
        <f t="shared" si="61"/>
        <v>mayo</v>
      </c>
      <c r="F681" t="s">
        <v>181</v>
      </c>
      <c r="G681" t="s">
        <v>121</v>
      </c>
      <c r="H681" t="s">
        <v>98</v>
      </c>
      <c r="I681" s="2">
        <v>2</v>
      </c>
      <c r="J681" s="2">
        <v>2030</v>
      </c>
      <c r="K681" s="2">
        <v>6.2</v>
      </c>
      <c r="L681" t="s">
        <v>118</v>
      </c>
      <c r="M681" t="s">
        <v>119</v>
      </c>
      <c r="N681" t="s">
        <v>485</v>
      </c>
      <c r="O681" s="14">
        <f t="shared" si="62"/>
        <v>3</v>
      </c>
      <c r="P681" s="15" t="str">
        <f t="shared" si="63"/>
        <v>6,</v>
      </c>
      <c r="Q681" s="15" t="str">
        <f t="shared" si="64"/>
        <v>2</v>
      </c>
      <c r="R681" s="16">
        <f t="shared" si="65"/>
        <v>362</v>
      </c>
      <c r="S681" s="16">
        <f t="shared" si="66"/>
        <v>6.0333333333333332</v>
      </c>
    </row>
    <row r="682" spans="1:19">
      <c r="A682" t="s">
        <v>162</v>
      </c>
      <c r="B682" t="s">
        <v>163</v>
      </c>
      <c r="C682" s="49">
        <v>45413</v>
      </c>
      <c r="D682" s="1">
        <v>2024</v>
      </c>
      <c r="E682" s="1" t="str">
        <f t="shared" si="61"/>
        <v>mayo</v>
      </c>
      <c r="F682" t="s">
        <v>181</v>
      </c>
      <c r="G682" t="s">
        <v>121</v>
      </c>
      <c r="H682" t="s">
        <v>98</v>
      </c>
      <c r="I682" s="2">
        <v>1</v>
      </c>
      <c r="J682" s="2">
        <v>165</v>
      </c>
      <c r="K682" s="2">
        <v>1.5</v>
      </c>
      <c r="L682" t="s">
        <v>195</v>
      </c>
      <c r="M682" t="s">
        <v>196</v>
      </c>
      <c r="N682" t="s">
        <v>485</v>
      </c>
      <c r="O682" s="14">
        <f t="shared" si="62"/>
        <v>3</v>
      </c>
      <c r="P682" s="15" t="str">
        <f t="shared" si="63"/>
        <v>1,</v>
      </c>
      <c r="Q682" s="15" t="str">
        <f t="shared" si="64"/>
        <v>5</v>
      </c>
      <c r="R682" s="16">
        <f t="shared" si="65"/>
        <v>65</v>
      </c>
      <c r="S682" s="16">
        <f t="shared" si="66"/>
        <v>1.0833333333333333</v>
      </c>
    </row>
    <row r="683" spans="1:19">
      <c r="A683" t="s">
        <v>162</v>
      </c>
      <c r="B683" t="s">
        <v>163</v>
      </c>
      <c r="C683" s="49">
        <v>45413</v>
      </c>
      <c r="D683" s="1">
        <v>2024</v>
      </c>
      <c r="E683" s="1" t="str">
        <f t="shared" si="61"/>
        <v>mayo</v>
      </c>
      <c r="F683" t="s">
        <v>181</v>
      </c>
      <c r="G683" t="s">
        <v>121</v>
      </c>
      <c r="H683" t="s">
        <v>98</v>
      </c>
      <c r="I683" s="2">
        <v>2</v>
      </c>
      <c r="J683" s="2">
        <v>1024</v>
      </c>
      <c r="K683" s="2">
        <v>3</v>
      </c>
      <c r="L683" t="s">
        <v>179</v>
      </c>
      <c r="M683" t="s">
        <v>180</v>
      </c>
      <c r="N683" t="s">
        <v>485</v>
      </c>
      <c r="O683" s="14">
        <f t="shared" si="62"/>
        <v>1</v>
      </c>
      <c r="P683" s="15" t="str">
        <f t="shared" si="63"/>
        <v>3</v>
      </c>
      <c r="Q683" s="15">
        <f t="shared" si="64"/>
        <v>0</v>
      </c>
      <c r="R683" s="16">
        <f t="shared" si="65"/>
        <v>180</v>
      </c>
      <c r="S683" s="16">
        <f t="shared" si="66"/>
        <v>3</v>
      </c>
    </row>
    <row r="684" spans="1:19">
      <c r="A684" t="s">
        <v>162</v>
      </c>
      <c r="B684" t="s">
        <v>163</v>
      </c>
      <c r="C684" s="49">
        <v>45413</v>
      </c>
      <c r="D684" s="1">
        <v>2024</v>
      </c>
      <c r="E684" s="1" t="str">
        <f t="shared" si="61"/>
        <v>mayo</v>
      </c>
      <c r="F684" t="s">
        <v>181</v>
      </c>
      <c r="G684" t="s">
        <v>121</v>
      </c>
      <c r="H684" t="s">
        <v>98</v>
      </c>
      <c r="I684" s="2">
        <v>1</v>
      </c>
      <c r="J684" s="2">
        <v>393</v>
      </c>
      <c r="K684" s="2">
        <v>0.5</v>
      </c>
      <c r="L684" t="s">
        <v>167</v>
      </c>
      <c r="M684" t="s">
        <v>168</v>
      </c>
      <c r="N684" t="s">
        <v>485</v>
      </c>
      <c r="O684" s="14">
        <f t="shared" si="62"/>
        <v>3</v>
      </c>
      <c r="P684" s="15" t="str">
        <f t="shared" si="63"/>
        <v>0,</v>
      </c>
      <c r="Q684" s="15" t="str">
        <f t="shared" si="64"/>
        <v>5</v>
      </c>
      <c r="R684" s="16">
        <f t="shared" si="65"/>
        <v>5</v>
      </c>
      <c r="S684" s="16">
        <f t="shared" si="66"/>
        <v>8.3333333333333329E-2</v>
      </c>
    </row>
    <row r="685" spans="1:19">
      <c r="A685" t="s">
        <v>162</v>
      </c>
      <c r="B685" t="s">
        <v>163</v>
      </c>
      <c r="C685" s="49">
        <v>45413</v>
      </c>
      <c r="D685" s="1">
        <v>2024</v>
      </c>
      <c r="E685" s="1" t="str">
        <f t="shared" si="61"/>
        <v>mayo</v>
      </c>
      <c r="F685" t="s">
        <v>181</v>
      </c>
      <c r="G685" t="s">
        <v>121</v>
      </c>
      <c r="H685" t="s">
        <v>98</v>
      </c>
      <c r="I685" s="2">
        <v>1</v>
      </c>
      <c r="J685" s="2">
        <v>207</v>
      </c>
      <c r="K685" s="2">
        <v>1.2</v>
      </c>
      <c r="L685" t="s">
        <v>187</v>
      </c>
      <c r="M685" t="s">
        <v>579</v>
      </c>
      <c r="N685" t="s">
        <v>485</v>
      </c>
      <c r="O685" s="14">
        <f t="shared" si="62"/>
        <v>3</v>
      </c>
      <c r="P685" s="15" t="str">
        <f t="shared" si="63"/>
        <v>1,</v>
      </c>
      <c r="Q685" s="15" t="str">
        <f t="shared" si="64"/>
        <v>2</v>
      </c>
      <c r="R685" s="16">
        <f t="shared" si="65"/>
        <v>62</v>
      </c>
      <c r="S685" s="16">
        <f t="shared" si="66"/>
        <v>1.0333333333333334</v>
      </c>
    </row>
    <row r="686" spans="1:19">
      <c r="A686" t="s">
        <v>162</v>
      </c>
      <c r="B686" t="s">
        <v>163</v>
      </c>
      <c r="C686" s="49">
        <v>45413</v>
      </c>
      <c r="D686" s="1">
        <v>2024</v>
      </c>
      <c r="E686" s="1" t="str">
        <f t="shared" si="61"/>
        <v>mayo</v>
      </c>
      <c r="F686" t="s">
        <v>181</v>
      </c>
      <c r="G686" t="s">
        <v>121</v>
      </c>
      <c r="H686" t="s">
        <v>98</v>
      </c>
      <c r="I686" s="2">
        <v>2</v>
      </c>
      <c r="J686" s="2">
        <v>584</v>
      </c>
      <c r="K686" s="2">
        <v>0.5</v>
      </c>
      <c r="L686" t="s">
        <v>169</v>
      </c>
      <c r="M686" t="s">
        <v>170</v>
      </c>
      <c r="N686" t="s">
        <v>485</v>
      </c>
      <c r="O686" s="14">
        <f t="shared" si="62"/>
        <v>3</v>
      </c>
      <c r="P686" s="15" t="str">
        <f t="shared" si="63"/>
        <v>0,</v>
      </c>
      <c r="Q686" s="15" t="str">
        <f t="shared" si="64"/>
        <v>5</v>
      </c>
      <c r="R686" s="16">
        <f t="shared" si="65"/>
        <v>5</v>
      </c>
      <c r="S686" s="16">
        <f t="shared" si="66"/>
        <v>8.3333333333333329E-2</v>
      </c>
    </row>
    <row r="687" spans="1:19">
      <c r="A687" t="s">
        <v>162</v>
      </c>
      <c r="B687" t="s">
        <v>163</v>
      </c>
      <c r="C687" s="49">
        <v>45413</v>
      </c>
      <c r="D687" s="1">
        <v>2024</v>
      </c>
      <c r="E687" s="1" t="str">
        <f t="shared" si="61"/>
        <v>mayo</v>
      </c>
      <c r="F687" t="s">
        <v>181</v>
      </c>
      <c r="G687" t="s">
        <v>121</v>
      </c>
      <c r="H687" t="s">
        <v>98</v>
      </c>
      <c r="I687" s="2">
        <v>1</v>
      </c>
      <c r="J687" s="2">
        <v>633</v>
      </c>
      <c r="K687" s="2">
        <v>2.1</v>
      </c>
      <c r="L687" t="s">
        <v>131</v>
      </c>
      <c r="M687" t="s">
        <v>572</v>
      </c>
      <c r="N687" t="s">
        <v>606</v>
      </c>
      <c r="O687" s="14">
        <f t="shared" si="62"/>
        <v>3</v>
      </c>
      <c r="P687" s="15" t="str">
        <f t="shared" si="63"/>
        <v>2,</v>
      </c>
      <c r="Q687" s="15" t="str">
        <f t="shared" si="64"/>
        <v>1</v>
      </c>
      <c r="R687" s="16">
        <f t="shared" si="65"/>
        <v>121</v>
      </c>
      <c r="S687" s="16">
        <f t="shared" si="66"/>
        <v>2.0166666666666666</v>
      </c>
    </row>
    <row r="688" spans="1:19">
      <c r="A688" t="s">
        <v>162</v>
      </c>
      <c r="B688" t="s">
        <v>163</v>
      </c>
      <c r="C688" s="49">
        <v>45413</v>
      </c>
      <c r="D688" s="1">
        <v>2024</v>
      </c>
      <c r="E688" s="1" t="str">
        <f t="shared" si="61"/>
        <v>mayo</v>
      </c>
      <c r="F688" t="s">
        <v>181</v>
      </c>
      <c r="G688" t="s">
        <v>121</v>
      </c>
      <c r="H688" t="s">
        <v>98</v>
      </c>
      <c r="I688" s="2">
        <v>1</v>
      </c>
      <c r="J688" s="2">
        <v>244</v>
      </c>
      <c r="K688" s="2">
        <v>1.5</v>
      </c>
      <c r="L688" t="s">
        <v>174</v>
      </c>
      <c r="M688" t="s">
        <v>175</v>
      </c>
      <c r="N688" t="s">
        <v>492</v>
      </c>
      <c r="O688" s="14">
        <f t="shared" si="62"/>
        <v>3</v>
      </c>
      <c r="P688" s="15" t="str">
        <f t="shared" si="63"/>
        <v>1,</v>
      </c>
      <c r="Q688" s="15" t="str">
        <f t="shared" si="64"/>
        <v>5</v>
      </c>
      <c r="R688" s="16">
        <f t="shared" si="65"/>
        <v>65</v>
      </c>
      <c r="S688" s="16">
        <f t="shared" si="66"/>
        <v>1.0833333333333333</v>
      </c>
    </row>
    <row r="689" spans="1:19">
      <c r="A689" t="s">
        <v>162</v>
      </c>
      <c r="B689" t="s">
        <v>163</v>
      </c>
      <c r="C689" s="49">
        <v>45413</v>
      </c>
      <c r="D689" s="1">
        <v>2024</v>
      </c>
      <c r="E689" s="1" t="str">
        <f t="shared" si="61"/>
        <v>mayo</v>
      </c>
      <c r="F689" t="s">
        <v>181</v>
      </c>
      <c r="G689" t="s">
        <v>121</v>
      </c>
      <c r="H689" t="s">
        <v>98</v>
      </c>
      <c r="I689" s="2">
        <v>4</v>
      </c>
      <c r="J689" s="2">
        <v>2287</v>
      </c>
      <c r="K689" s="2">
        <v>7.1</v>
      </c>
      <c r="L689" t="s">
        <v>110</v>
      </c>
      <c r="M689" t="s">
        <v>580</v>
      </c>
      <c r="N689" t="s">
        <v>498</v>
      </c>
      <c r="O689" s="14">
        <f t="shared" si="62"/>
        <v>3</v>
      </c>
      <c r="P689" s="15" t="str">
        <f t="shared" si="63"/>
        <v>7,</v>
      </c>
      <c r="Q689" s="15" t="str">
        <f t="shared" si="64"/>
        <v>1</v>
      </c>
      <c r="R689" s="16">
        <f t="shared" si="65"/>
        <v>421</v>
      </c>
      <c r="S689" s="16">
        <f t="shared" si="66"/>
        <v>7.0166666666666666</v>
      </c>
    </row>
    <row r="690" spans="1:19">
      <c r="A690" t="s">
        <v>162</v>
      </c>
      <c r="B690" t="s">
        <v>163</v>
      </c>
      <c r="C690" s="49">
        <v>45413</v>
      </c>
      <c r="D690" s="1">
        <v>2024</v>
      </c>
      <c r="E690" s="1" t="str">
        <f t="shared" si="61"/>
        <v>mayo</v>
      </c>
      <c r="F690" t="s">
        <v>181</v>
      </c>
      <c r="G690" t="s">
        <v>121</v>
      </c>
      <c r="H690" t="s">
        <v>98</v>
      </c>
      <c r="I690" s="2">
        <v>2</v>
      </c>
      <c r="J690" s="2">
        <v>1050</v>
      </c>
      <c r="K690" s="2">
        <v>4.55</v>
      </c>
      <c r="L690" t="s">
        <v>111</v>
      </c>
      <c r="M690" t="s">
        <v>587</v>
      </c>
      <c r="N690" t="s">
        <v>506</v>
      </c>
      <c r="O690" s="14">
        <f t="shared" si="62"/>
        <v>4</v>
      </c>
      <c r="P690" s="15" t="str">
        <f t="shared" si="63"/>
        <v>4,</v>
      </c>
      <c r="Q690" s="15" t="str">
        <f t="shared" si="64"/>
        <v>55</v>
      </c>
      <c r="R690" s="16">
        <f t="shared" si="65"/>
        <v>295</v>
      </c>
      <c r="S690" s="16">
        <f t="shared" si="66"/>
        <v>4.916666666666667</v>
      </c>
    </row>
    <row r="691" spans="1:19">
      <c r="A691" t="s">
        <v>162</v>
      </c>
      <c r="B691" t="s">
        <v>163</v>
      </c>
      <c r="C691" s="49">
        <v>45413</v>
      </c>
      <c r="D691" s="1">
        <v>2024</v>
      </c>
      <c r="E691" s="1" t="str">
        <f t="shared" si="61"/>
        <v>mayo</v>
      </c>
      <c r="F691" t="s">
        <v>181</v>
      </c>
      <c r="G691" t="s">
        <v>121</v>
      </c>
      <c r="H691" t="s">
        <v>98</v>
      </c>
      <c r="I691" s="2">
        <v>3</v>
      </c>
      <c r="J691" s="2">
        <v>1278</v>
      </c>
      <c r="K691" s="2">
        <v>4.25</v>
      </c>
      <c r="L691" t="s">
        <v>135</v>
      </c>
      <c r="M691" t="s">
        <v>136</v>
      </c>
      <c r="N691" t="s">
        <v>506</v>
      </c>
      <c r="O691" s="14">
        <f t="shared" si="62"/>
        <v>4</v>
      </c>
      <c r="P691" s="15" t="str">
        <f t="shared" si="63"/>
        <v>4,</v>
      </c>
      <c r="Q691" s="15" t="str">
        <f t="shared" si="64"/>
        <v>25</v>
      </c>
      <c r="R691" s="16">
        <f t="shared" si="65"/>
        <v>265</v>
      </c>
      <c r="S691" s="16">
        <f t="shared" si="66"/>
        <v>4.416666666666667</v>
      </c>
    </row>
    <row r="692" spans="1:19">
      <c r="A692" t="s">
        <v>162</v>
      </c>
      <c r="B692" t="s">
        <v>163</v>
      </c>
      <c r="C692" s="49">
        <v>45413</v>
      </c>
      <c r="D692" s="1">
        <v>2024</v>
      </c>
      <c r="E692" s="1" t="str">
        <f t="shared" si="61"/>
        <v>mayo</v>
      </c>
      <c r="F692" t="s">
        <v>183</v>
      </c>
      <c r="G692" t="s">
        <v>121</v>
      </c>
      <c r="H692" t="s">
        <v>98</v>
      </c>
      <c r="I692" s="2">
        <v>1</v>
      </c>
      <c r="J692" s="2">
        <v>193</v>
      </c>
      <c r="K692" s="2">
        <v>0.45</v>
      </c>
      <c r="L692" t="s">
        <v>20</v>
      </c>
      <c r="M692" t="s">
        <v>570</v>
      </c>
      <c r="N692" t="s">
        <v>484</v>
      </c>
      <c r="O692" s="14">
        <f t="shared" si="62"/>
        <v>4</v>
      </c>
      <c r="P692" s="15" t="str">
        <f t="shared" si="63"/>
        <v>0,</v>
      </c>
      <c r="Q692" s="15" t="str">
        <f t="shared" si="64"/>
        <v>45</v>
      </c>
      <c r="R692" s="16">
        <f t="shared" si="65"/>
        <v>45</v>
      </c>
      <c r="S692" s="16">
        <f t="shared" si="66"/>
        <v>0.75</v>
      </c>
    </row>
    <row r="693" spans="1:19">
      <c r="A693" t="s">
        <v>162</v>
      </c>
      <c r="B693" t="s">
        <v>163</v>
      </c>
      <c r="C693" s="49">
        <v>45413</v>
      </c>
      <c r="D693" s="1">
        <v>2024</v>
      </c>
      <c r="E693" s="1" t="str">
        <f t="shared" si="61"/>
        <v>mayo</v>
      </c>
      <c r="F693" t="s">
        <v>183</v>
      </c>
      <c r="G693" t="s">
        <v>121</v>
      </c>
      <c r="H693" t="s">
        <v>98</v>
      </c>
      <c r="I693" s="2">
        <v>2</v>
      </c>
      <c r="J693" s="2">
        <v>446</v>
      </c>
      <c r="K693" s="2">
        <v>1.55</v>
      </c>
      <c r="L693" t="s">
        <v>108</v>
      </c>
      <c r="M693" t="s">
        <v>591</v>
      </c>
      <c r="N693" t="s">
        <v>489</v>
      </c>
      <c r="O693" s="14">
        <f t="shared" si="62"/>
        <v>4</v>
      </c>
      <c r="P693" s="15" t="str">
        <f t="shared" si="63"/>
        <v>1,</v>
      </c>
      <c r="Q693" s="15" t="str">
        <f t="shared" si="64"/>
        <v>55</v>
      </c>
      <c r="R693" s="16">
        <f t="shared" si="65"/>
        <v>115</v>
      </c>
      <c r="S693" s="16">
        <f t="shared" si="66"/>
        <v>1.9166666666666667</v>
      </c>
    </row>
    <row r="694" spans="1:19">
      <c r="A694" t="s">
        <v>162</v>
      </c>
      <c r="B694" t="s">
        <v>163</v>
      </c>
      <c r="C694" s="49">
        <v>45413</v>
      </c>
      <c r="D694" s="1">
        <v>2024</v>
      </c>
      <c r="E694" s="1" t="str">
        <f t="shared" si="61"/>
        <v>mayo</v>
      </c>
      <c r="F694" t="s">
        <v>183</v>
      </c>
      <c r="G694" t="s">
        <v>121</v>
      </c>
      <c r="H694" t="s">
        <v>98</v>
      </c>
      <c r="I694" s="2">
        <v>1</v>
      </c>
      <c r="J694" s="2">
        <v>378</v>
      </c>
      <c r="K694" s="2">
        <v>1.25</v>
      </c>
      <c r="L694" t="s">
        <v>99</v>
      </c>
      <c r="M694" t="s">
        <v>553</v>
      </c>
      <c r="N694" t="s">
        <v>497</v>
      </c>
      <c r="O694" s="14">
        <f t="shared" si="62"/>
        <v>4</v>
      </c>
      <c r="P694" s="15" t="str">
        <f t="shared" si="63"/>
        <v>1,</v>
      </c>
      <c r="Q694" s="15" t="str">
        <f t="shared" si="64"/>
        <v>25</v>
      </c>
      <c r="R694" s="16">
        <f t="shared" si="65"/>
        <v>85</v>
      </c>
      <c r="S694" s="16">
        <f t="shared" si="66"/>
        <v>1.4166666666666667</v>
      </c>
    </row>
    <row r="695" spans="1:19">
      <c r="A695" t="s">
        <v>162</v>
      </c>
      <c r="B695" t="s">
        <v>163</v>
      </c>
      <c r="C695" s="49">
        <v>45413</v>
      </c>
      <c r="D695" s="1">
        <v>2024</v>
      </c>
      <c r="E695" s="1" t="str">
        <f t="shared" si="61"/>
        <v>mayo</v>
      </c>
      <c r="F695" t="s">
        <v>183</v>
      </c>
      <c r="G695" t="s">
        <v>121</v>
      </c>
      <c r="H695" t="s">
        <v>98</v>
      </c>
      <c r="I695" s="2">
        <v>1</v>
      </c>
      <c r="J695" s="2">
        <v>335</v>
      </c>
      <c r="K695" s="2">
        <v>1.1499999999999999</v>
      </c>
      <c r="L695" t="s">
        <v>114</v>
      </c>
      <c r="M695" t="s">
        <v>115</v>
      </c>
      <c r="N695" t="s">
        <v>530</v>
      </c>
      <c r="O695" s="14">
        <f t="shared" si="62"/>
        <v>4</v>
      </c>
      <c r="P695" s="15" t="str">
        <f t="shared" si="63"/>
        <v>1,</v>
      </c>
      <c r="Q695" s="15" t="str">
        <f t="shared" si="64"/>
        <v>15</v>
      </c>
      <c r="R695" s="16">
        <f t="shared" si="65"/>
        <v>75</v>
      </c>
      <c r="S695" s="16">
        <f t="shared" si="66"/>
        <v>1.25</v>
      </c>
    </row>
    <row r="696" spans="1:19">
      <c r="A696" t="s">
        <v>162</v>
      </c>
      <c r="B696" t="s">
        <v>163</v>
      </c>
      <c r="C696" s="49">
        <v>45413</v>
      </c>
      <c r="D696" s="1">
        <v>2024</v>
      </c>
      <c r="E696" s="1" t="str">
        <f t="shared" si="61"/>
        <v>mayo</v>
      </c>
      <c r="F696" t="s">
        <v>183</v>
      </c>
      <c r="G696" t="s">
        <v>121</v>
      </c>
      <c r="H696" t="s">
        <v>98</v>
      </c>
      <c r="I696" s="2">
        <v>1</v>
      </c>
      <c r="J696" s="2">
        <v>690</v>
      </c>
      <c r="K696" s="2">
        <v>2.2000000000000002</v>
      </c>
      <c r="L696" t="s">
        <v>131</v>
      </c>
      <c r="M696" t="s">
        <v>572</v>
      </c>
      <c r="N696" t="s">
        <v>606</v>
      </c>
      <c r="O696" s="14">
        <f t="shared" si="62"/>
        <v>3</v>
      </c>
      <c r="P696" s="15" t="str">
        <f t="shared" si="63"/>
        <v>2,</v>
      </c>
      <c r="Q696" s="15" t="str">
        <f t="shared" si="64"/>
        <v>2</v>
      </c>
      <c r="R696" s="16">
        <f t="shared" si="65"/>
        <v>122</v>
      </c>
      <c r="S696" s="16">
        <f t="shared" si="66"/>
        <v>2.0333333333333332</v>
      </c>
    </row>
    <row r="697" spans="1:19">
      <c r="A697" t="s">
        <v>162</v>
      </c>
      <c r="B697" t="s">
        <v>163</v>
      </c>
      <c r="C697" s="49">
        <v>45413</v>
      </c>
      <c r="D697" s="1">
        <v>2024</v>
      </c>
      <c r="E697" s="1" t="str">
        <f t="shared" si="61"/>
        <v>mayo</v>
      </c>
      <c r="F697" t="s">
        <v>183</v>
      </c>
      <c r="G697" t="s">
        <v>121</v>
      </c>
      <c r="H697" t="s">
        <v>98</v>
      </c>
      <c r="I697" s="2">
        <v>1</v>
      </c>
      <c r="J697" s="2">
        <v>437</v>
      </c>
      <c r="K697" s="2">
        <v>2</v>
      </c>
      <c r="L697" t="s">
        <v>110</v>
      </c>
      <c r="M697" t="s">
        <v>580</v>
      </c>
      <c r="N697" t="s">
        <v>498</v>
      </c>
      <c r="O697" s="14">
        <f t="shared" si="62"/>
        <v>1</v>
      </c>
      <c r="P697" s="15" t="str">
        <f t="shared" si="63"/>
        <v>2</v>
      </c>
      <c r="Q697" s="15">
        <f t="shared" si="64"/>
        <v>0</v>
      </c>
      <c r="R697" s="16">
        <f t="shared" si="65"/>
        <v>120</v>
      </c>
      <c r="S697" s="16">
        <f t="shared" si="66"/>
        <v>2</v>
      </c>
    </row>
    <row r="698" spans="1:19">
      <c r="A698" t="s">
        <v>162</v>
      </c>
      <c r="B698" t="s">
        <v>163</v>
      </c>
      <c r="C698" s="49">
        <v>45413</v>
      </c>
      <c r="D698" s="1">
        <v>2024</v>
      </c>
      <c r="E698" s="1" t="str">
        <f t="shared" si="61"/>
        <v>mayo</v>
      </c>
      <c r="F698" t="s">
        <v>183</v>
      </c>
      <c r="G698" t="s">
        <v>121</v>
      </c>
      <c r="H698" t="s">
        <v>98</v>
      </c>
      <c r="I698" s="2">
        <v>1</v>
      </c>
      <c r="J698" s="2">
        <v>525</v>
      </c>
      <c r="K698" s="2">
        <v>2.2999999999999998</v>
      </c>
      <c r="L698" t="s">
        <v>111</v>
      </c>
      <c r="M698" t="s">
        <v>587</v>
      </c>
      <c r="N698" t="s">
        <v>506</v>
      </c>
      <c r="O698" s="14">
        <f t="shared" si="62"/>
        <v>3</v>
      </c>
      <c r="P698" s="15" t="str">
        <f t="shared" si="63"/>
        <v>2,</v>
      </c>
      <c r="Q698" s="15" t="str">
        <f t="shared" si="64"/>
        <v>3</v>
      </c>
      <c r="R698" s="16">
        <f t="shared" si="65"/>
        <v>123</v>
      </c>
      <c r="S698" s="16">
        <f t="shared" si="66"/>
        <v>2.0499999999999998</v>
      </c>
    </row>
    <row r="699" spans="1:19">
      <c r="A699" t="s">
        <v>162</v>
      </c>
      <c r="B699" t="s">
        <v>163</v>
      </c>
      <c r="C699" s="49">
        <v>45413</v>
      </c>
      <c r="D699" s="1">
        <v>2024</v>
      </c>
      <c r="E699" s="1" t="str">
        <f t="shared" si="61"/>
        <v>mayo</v>
      </c>
      <c r="F699" t="s">
        <v>184</v>
      </c>
      <c r="G699" t="s">
        <v>121</v>
      </c>
      <c r="H699" t="s">
        <v>98</v>
      </c>
      <c r="I699" s="2">
        <v>3</v>
      </c>
      <c r="J699" s="2">
        <v>1533</v>
      </c>
      <c r="K699" s="2">
        <v>3.4</v>
      </c>
      <c r="L699" t="s">
        <v>199</v>
      </c>
      <c r="M699" t="s">
        <v>593</v>
      </c>
      <c r="N699" t="s">
        <v>488</v>
      </c>
      <c r="O699" s="14">
        <f t="shared" si="62"/>
        <v>3</v>
      </c>
      <c r="P699" s="15" t="str">
        <f t="shared" si="63"/>
        <v>3,</v>
      </c>
      <c r="Q699" s="15" t="str">
        <f t="shared" si="64"/>
        <v>4</v>
      </c>
      <c r="R699" s="16">
        <f t="shared" si="65"/>
        <v>184</v>
      </c>
      <c r="S699" s="16">
        <f t="shared" si="66"/>
        <v>3.0666666666666669</v>
      </c>
    </row>
    <row r="700" spans="1:19">
      <c r="A700" t="s">
        <v>162</v>
      </c>
      <c r="B700" t="s">
        <v>163</v>
      </c>
      <c r="C700" s="49">
        <v>45413</v>
      </c>
      <c r="D700" s="1">
        <v>2024</v>
      </c>
      <c r="E700" s="1" t="str">
        <f t="shared" si="61"/>
        <v>mayo</v>
      </c>
      <c r="F700" t="s">
        <v>184</v>
      </c>
      <c r="G700" t="s">
        <v>121</v>
      </c>
      <c r="H700" t="s">
        <v>98</v>
      </c>
      <c r="I700" s="2">
        <v>1</v>
      </c>
      <c r="J700" s="2">
        <v>145</v>
      </c>
      <c r="K700" s="2">
        <v>0.45</v>
      </c>
      <c r="L700" t="s">
        <v>122</v>
      </c>
      <c r="M700" t="s">
        <v>123</v>
      </c>
      <c r="N700" t="s">
        <v>507</v>
      </c>
      <c r="O700" s="14">
        <f t="shared" si="62"/>
        <v>4</v>
      </c>
      <c r="P700" s="15" t="str">
        <f t="shared" si="63"/>
        <v>0,</v>
      </c>
      <c r="Q700" s="15" t="str">
        <f t="shared" si="64"/>
        <v>45</v>
      </c>
      <c r="R700" s="16">
        <f t="shared" si="65"/>
        <v>45</v>
      </c>
      <c r="S700" s="16">
        <f t="shared" si="66"/>
        <v>0.75</v>
      </c>
    </row>
    <row r="701" spans="1:19">
      <c r="A701" t="s">
        <v>162</v>
      </c>
      <c r="B701" t="s">
        <v>163</v>
      </c>
      <c r="C701" s="49">
        <v>45413</v>
      </c>
      <c r="D701" s="1">
        <v>2024</v>
      </c>
      <c r="E701" s="1" t="str">
        <f t="shared" si="61"/>
        <v>mayo</v>
      </c>
      <c r="F701" t="s">
        <v>184</v>
      </c>
      <c r="G701" t="s">
        <v>121</v>
      </c>
      <c r="H701" t="s">
        <v>98</v>
      </c>
      <c r="I701" s="2">
        <v>1</v>
      </c>
      <c r="J701" s="2">
        <v>125</v>
      </c>
      <c r="K701" s="2">
        <v>0.35</v>
      </c>
      <c r="L701" t="s">
        <v>124</v>
      </c>
      <c r="M701" t="s">
        <v>596</v>
      </c>
      <c r="N701" t="s">
        <v>507</v>
      </c>
      <c r="O701" s="14">
        <f t="shared" si="62"/>
        <v>4</v>
      </c>
      <c r="P701" s="15" t="str">
        <f t="shared" si="63"/>
        <v>0,</v>
      </c>
      <c r="Q701" s="15" t="str">
        <f t="shared" si="64"/>
        <v>35</v>
      </c>
      <c r="R701" s="16">
        <f t="shared" si="65"/>
        <v>35</v>
      </c>
      <c r="S701" s="16">
        <f t="shared" si="66"/>
        <v>0.58333333333333337</v>
      </c>
    </row>
    <row r="702" spans="1:19">
      <c r="A702" t="s">
        <v>162</v>
      </c>
      <c r="B702" t="s">
        <v>163</v>
      </c>
      <c r="C702" s="49">
        <v>45413</v>
      </c>
      <c r="D702" s="1">
        <v>2024</v>
      </c>
      <c r="E702" s="1" t="str">
        <f t="shared" si="61"/>
        <v>mayo</v>
      </c>
      <c r="F702" t="s">
        <v>184</v>
      </c>
      <c r="G702" t="s">
        <v>121</v>
      </c>
      <c r="H702" t="s">
        <v>98</v>
      </c>
      <c r="I702" s="2">
        <v>1</v>
      </c>
      <c r="J702" s="2">
        <v>504</v>
      </c>
      <c r="K702" s="2">
        <v>2</v>
      </c>
      <c r="L702" t="s">
        <v>146</v>
      </c>
      <c r="M702" t="s">
        <v>147</v>
      </c>
      <c r="N702" t="s">
        <v>509</v>
      </c>
      <c r="O702" s="14">
        <f t="shared" si="62"/>
        <v>1</v>
      </c>
      <c r="P702" s="15" t="str">
        <f t="shared" si="63"/>
        <v>2</v>
      </c>
      <c r="Q702" s="15">
        <f t="shared" si="64"/>
        <v>0</v>
      </c>
      <c r="R702" s="16">
        <f t="shared" si="65"/>
        <v>120</v>
      </c>
      <c r="S702" s="16">
        <f t="shared" si="66"/>
        <v>2</v>
      </c>
    </row>
    <row r="703" spans="1:19">
      <c r="A703" t="s">
        <v>162</v>
      </c>
      <c r="B703" t="s">
        <v>163</v>
      </c>
      <c r="C703" s="49">
        <v>45413</v>
      </c>
      <c r="D703" s="1">
        <v>2024</v>
      </c>
      <c r="E703" s="1" t="str">
        <f t="shared" si="61"/>
        <v>mayo</v>
      </c>
      <c r="F703" t="s">
        <v>184</v>
      </c>
      <c r="G703" t="s">
        <v>121</v>
      </c>
      <c r="H703" t="s">
        <v>98</v>
      </c>
      <c r="I703" s="2">
        <v>1</v>
      </c>
      <c r="J703" s="2">
        <v>541</v>
      </c>
      <c r="K703" s="2">
        <v>1.55</v>
      </c>
      <c r="L703" t="s">
        <v>102</v>
      </c>
      <c r="M703" t="s">
        <v>103</v>
      </c>
      <c r="N703" t="s">
        <v>496</v>
      </c>
      <c r="O703" s="14">
        <f t="shared" si="62"/>
        <v>4</v>
      </c>
      <c r="P703" s="15" t="str">
        <f t="shared" si="63"/>
        <v>1,</v>
      </c>
      <c r="Q703" s="15" t="str">
        <f t="shared" si="64"/>
        <v>55</v>
      </c>
      <c r="R703" s="16">
        <f t="shared" si="65"/>
        <v>115</v>
      </c>
      <c r="S703" s="16">
        <f t="shared" si="66"/>
        <v>1.9166666666666667</v>
      </c>
    </row>
    <row r="704" spans="1:19">
      <c r="A704" t="s">
        <v>162</v>
      </c>
      <c r="B704" t="s">
        <v>163</v>
      </c>
      <c r="C704" s="49">
        <v>45413</v>
      </c>
      <c r="D704" s="1">
        <v>2024</v>
      </c>
      <c r="E704" s="1" t="str">
        <f t="shared" si="61"/>
        <v>mayo</v>
      </c>
      <c r="F704" t="s">
        <v>184</v>
      </c>
      <c r="G704" t="s">
        <v>121</v>
      </c>
      <c r="H704" t="s">
        <v>98</v>
      </c>
      <c r="I704" s="2">
        <v>2</v>
      </c>
      <c r="J704" s="2">
        <v>492</v>
      </c>
      <c r="K704" s="2">
        <v>1.55</v>
      </c>
      <c r="L704" t="s">
        <v>99</v>
      </c>
      <c r="M704" t="s">
        <v>553</v>
      </c>
      <c r="N704" t="s">
        <v>497</v>
      </c>
      <c r="O704" s="14">
        <f t="shared" si="62"/>
        <v>4</v>
      </c>
      <c r="P704" s="15" t="str">
        <f t="shared" si="63"/>
        <v>1,</v>
      </c>
      <c r="Q704" s="15" t="str">
        <f t="shared" si="64"/>
        <v>55</v>
      </c>
      <c r="R704" s="16">
        <f t="shared" si="65"/>
        <v>115</v>
      </c>
      <c r="S704" s="16">
        <f t="shared" si="66"/>
        <v>1.9166666666666667</v>
      </c>
    </row>
    <row r="705" spans="1:19">
      <c r="A705" t="s">
        <v>162</v>
      </c>
      <c r="B705" t="s">
        <v>163</v>
      </c>
      <c r="C705" s="49">
        <v>45413</v>
      </c>
      <c r="D705" s="1">
        <v>2024</v>
      </c>
      <c r="E705" s="1" t="str">
        <f t="shared" si="61"/>
        <v>mayo</v>
      </c>
      <c r="F705" t="s">
        <v>184</v>
      </c>
      <c r="G705" t="s">
        <v>121</v>
      </c>
      <c r="H705" t="s">
        <v>98</v>
      </c>
      <c r="I705" s="2">
        <v>3</v>
      </c>
      <c r="J705" s="2">
        <v>613</v>
      </c>
      <c r="K705" s="2">
        <v>3.45</v>
      </c>
      <c r="L705" t="s">
        <v>114</v>
      </c>
      <c r="M705" t="s">
        <v>115</v>
      </c>
      <c r="N705" t="s">
        <v>530</v>
      </c>
      <c r="O705" s="14">
        <f t="shared" si="62"/>
        <v>4</v>
      </c>
      <c r="P705" s="15" t="str">
        <f t="shared" si="63"/>
        <v>3,</v>
      </c>
      <c r="Q705" s="15" t="str">
        <f t="shared" si="64"/>
        <v>45</v>
      </c>
      <c r="R705" s="16">
        <f t="shared" si="65"/>
        <v>225</v>
      </c>
      <c r="S705" s="16">
        <f t="shared" si="66"/>
        <v>3.75</v>
      </c>
    </row>
    <row r="706" spans="1:19">
      <c r="A706" t="s">
        <v>162</v>
      </c>
      <c r="B706" t="s">
        <v>163</v>
      </c>
      <c r="C706" s="49">
        <v>45413</v>
      </c>
      <c r="D706" s="1">
        <v>2024</v>
      </c>
      <c r="E706" s="1" t="str">
        <f t="shared" ref="E706:E769" si="67">TEXT(C706,"mmmm")</f>
        <v>mayo</v>
      </c>
      <c r="F706" t="s">
        <v>184</v>
      </c>
      <c r="G706" t="s">
        <v>121</v>
      </c>
      <c r="H706" t="s">
        <v>98</v>
      </c>
      <c r="I706" s="2">
        <v>1</v>
      </c>
      <c r="J706" s="2">
        <v>1015</v>
      </c>
      <c r="K706" s="2">
        <v>3.3</v>
      </c>
      <c r="L706" t="s">
        <v>118</v>
      </c>
      <c r="M706" t="s">
        <v>119</v>
      </c>
      <c r="N706" t="s">
        <v>485</v>
      </c>
      <c r="O706" s="14">
        <f t="shared" si="62"/>
        <v>3</v>
      </c>
      <c r="P706" s="15" t="str">
        <f t="shared" si="63"/>
        <v>3,</v>
      </c>
      <c r="Q706" s="15" t="str">
        <f t="shared" si="64"/>
        <v>3</v>
      </c>
      <c r="R706" s="16">
        <f t="shared" si="65"/>
        <v>183</v>
      </c>
      <c r="S706" s="16">
        <f t="shared" si="66"/>
        <v>3.05</v>
      </c>
    </row>
    <row r="707" spans="1:19">
      <c r="A707" t="s">
        <v>162</v>
      </c>
      <c r="B707" t="s">
        <v>163</v>
      </c>
      <c r="C707" s="49">
        <v>45413</v>
      </c>
      <c r="D707" s="1">
        <v>2024</v>
      </c>
      <c r="E707" s="1" t="str">
        <f t="shared" si="67"/>
        <v>mayo</v>
      </c>
      <c r="F707" t="s">
        <v>184</v>
      </c>
      <c r="G707" t="s">
        <v>121</v>
      </c>
      <c r="H707" t="s">
        <v>98</v>
      </c>
      <c r="I707" s="2">
        <v>6</v>
      </c>
      <c r="J707" s="2">
        <v>4026</v>
      </c>
      <c r="K707" s="2">
        <v>13.28</v>
      </c>
      <c r="L707" t="s">
        <v>131</v>
      </c>
      <c r="M707" t="s">
        <v>572</v>
      </c>
      <c r="N707" t="s">
        <v>606</v>
      </c>
      <c r="O707" s="14">
        <f t="shared" ref="O707:O770" si="68">LEN($K707)</f>
        <v>5</v>
      </c>
      <c r="P707" s="15" t="str">
        <f t="shared" ref="P707:P770" si="69">IF(O707="1",$K707,IF(O707=2,LEFT($K707,2),LEFT($K707,2)))</f>
        <v>13</v>
      </c>
      <c r="Q707" s="15" t="str">
        <f t="shared" ref="Q707:Q770" si="70">IF(O707&lt;=2,0,MID($K707,3,3))</f>
        <v>,28</v>
      </c>
      <c r="R707" s="16">
        <f t="shared" ref="R707:R770" si="71">+(P707*60)+Q707</f>
        <v>780.28</v>
      </c>
      <c r="S707" s="16">
        <f t="shared" ref="S707:S770" si="72">+R707/60</f>
        <v>13.004666666666667</v>
      </c>
    </row>
    <row r="708" spans="1:19">
      <c r="A708" t="s">
        <v>162</v>
      </c>
      <c r="B708" t="s">
        <v>163</v>
      </c>
      <c r="C708" s="49">
        <v>45413</v>
      </c>
      <c r="D708" s="1">
        <v>2024</v>
      </c>
      <c r="E708" s="1" t="str">
        <f t="shared" si="67"/>
        <v>mayo</v>
      </c>
      <c r="F708" t="s">
        <v>184</v>
      </c>
      <c r="G708" t="s">
        <v>121</v>
      </c>
      <c r="H708" t="s">
        <v>98</v>
      </c>
      <c r="I708" s="2">
        <v>1</v>
      </c>
      <c r="J708" s="2">
        <v>545</v>
      </c>
      <c r="K708" s="2">
        <v>1.5</v>
      </c>
      <c r="L708" t="s">
        <v>150</v>
      </c>
      <c r="M708" t="s">
        <v>601</v>
      </c>
      <c r="N708" t="s">
        <v>606</v>
      </c>
      <c r="O708" s="14">
        <f t="shared" si="68"/>
        <v>3</v>
      </c>
      <c r="P708" s="15" t="str">
        <f t="shared" si="69"/>
        <v>1,</v>
      </c>
      <c r="Q708" s="15" t="str">
        <f t="shared" si="70"/>
        <v>5</v>
      </c>
      <c r="R708" s="16">
        <f t="shared" si="71"/>
        <v>65</v>
      </c>
      <c r="S708" s="16">
        <f t="shared" si="72"/>
        <v>1.0833333333333333</v>
      </c>
    </row>
    <row r="709" spans="1:19">
      <c r="A709" t="s">
        <v>162</v>
      </c>
      <c r="B709" t="s">
        <v>163</v>
      </c>
      <c r="C709" s="49">
        <v>45413</v>
      </c>
      <c r="D709" s="1">
        <v>2024</v>
      </c>
      <c r="E709" s="1" t="str">
        <f t="shared" si="67"/>
        <v>mayo</v>
      </c>
      <c r="F709" t="s">
        <v>184</v>
      </c>
      <c r="G709" t="s">
        <v>121</v>
      </c>
      <c r="H709" t="s">
        <v>98</v>
      </c>
      <c r="I709" s="2">
        <v>2</v>
      </c>
      <c r="J709" s="2">
        <v>862</v>
      </c>
      <c r="K709" s="2">
        <v>2.2999999999999998</v>
      </c>
      <c r="L709" t="s">
        <v>174</v>
      </c>
      <c r="M709" t="s">
        <v>175</v>
      </c>
      <c r="N709" t="s">
        <v>492</v>
      </c>
      <c r="O709" s="14">
        <f t="shared" si="68"/>
        <v>3</v>
      </c>
      <c r="P709" s="15" t="str">
        <f t="shared" si="69"/>
        <v>2,</v>
      </c>
      <c r="Q709" s="15" t="str">
        <f t="shared" si="70"/>
        <v>3</v>
      </c>
      <c r="R709" s="16">
        <f t="shared" si="71"/>
        <v>123</v>
      </c>
      <c r="S709" s="16">
        <f t="shared" si="72"/>
        <v>2.0499999999999998</v>
      </c>
    </row>
    <row r="710" spans="1:19">
      <c r="A710" t="s">
        <v>162</v>
      </c>
      <c r="B710" t="s">
        <v>163</v>
      </c>
      <c r="C710" s="49">
        <v>45413</v>
      </c>
      <c r="D710" s="1">
        <v>2024</v>
      </c>
      <c r="E710" s="1" t="str">
        <f t="shared" si="67"/>
        <v>mayo</v>
      </c>
      <c r="F710" t="s">
        <v>184</v>
      </c>
      <c r="G710" t="s">
        <v>121</v>
      </c>
      <c r="H710" t="s">
        <v>98</v>
      </c>
      <c r="I710" s="2">
        <v>4</v>
      </c>
      <c r="J710" s="2">
        <v>1748</v>
      </c>
      <c r="K710" s="2">
        <v>7.55</v>
      </c>
      <c r="L710" t="s">
        <v>110</v>
      </c>
      <c r="M710" t="s">
        <v>580</v>
      </c>
      <c r="N710" t="s">
        <v>498</v>
      </c>
      <c r="O710" s="14">
        <f t="shared" si="68"/>
        <v>4</v>
      </c>
      <c r="P710" s="15" t="str">
        <f t="shared" si="69"/>
        <v>7,</v>
      </c>
      <c r="Q710" s="15" t="str">
        <f t="shared" si="70"/>
        <v>55</v>
      </c>
      <c r="R710" s="16">
        <f t="shared" si="71"/>
        <v>475</v>
      </c>
      <c r="S710" s="16">
        <f t="shared" si="72"/>
        <v>7.916666666666667</v>
      </c>
    </row>
    <row r="711" spans="1:19">
      <c r="A711" t="s">
        <v>162</v>
      </c>
      <c r="B711" t="s">
        <v>163</v>
      </c>
      <c r="C711" s="49">
        <v>45413</v>
      </c>
      <c r="D711" s="1">
        <v>2024</v>
      </c>
      <c r="E711" s="1" t="str">
        <f t="shared" si="67"/>
        <v>mayo</v>
      </c>
      <c r="F711" t="s">
        <v>184</v>
      </c>
      <c r="G711" t="s">
        <v>121</v>
      </c>
      <c r="H711" t="s">
        <v>98</v>
      </c>
      <c r="I711" s="2">
        <v>4</v>
      </c>
      <c r="J711" s="2">
        <v>1914</v>
      </c>
      <c r="K711" s="2">
        <v>4.3</v>
      </c>
      <c r="L711" t="s">
        <v>135</v>
      </c>
      <c r="M711" t="s">
        <v>136</v>
      </c>
      <c r="N711" t="s">
        <v>506</v>
      </c>
      <c r="O711" s="14">
        <f t="shared" si="68"/>
        <v>3</v>
      </c>
      <c r="P711" s="15" t="str">
        <f t="shared" si="69"/>
        <v>4,</v>
      </c>
      <c r="Q711" s="15" t="str">
        <f t="shared" si="70"/>
        <v>3</v>
      </c>
      <c r="R711" s="16">
        <f t="shared" si="71"/>
        <v>243</v>
      </c>
      <c r="S711" s="16">
        <f t="shared" si="72"/>
        <v>4.05</v>
      </c>
    </row>
    <row r="712" spans="1:19">
      <c r="A712" t="s">
        <v>162</v>
      </c>
      <c r="B712" t="s">
        <v>163</v>
      </c>
      <c r="C712" s="49">
        <v>45444</v>
      </c>
      <c r="D712" s="1">
        <v>2024</v>
      </c>
      <c r="E712" s="1" t="str">
        <f t="shared" si="67"/>
        <v>junio</v>
      </c>
      <c r="F712" t="s">
        <v>164</v>
      </c>
      <c r="G712" t="s">
        <v>30</v>
      </c>
      <c r="H712" t="s">
        <v>98</v>
      </c>
      <c r="I712" s="2">
        <v>1</v>
      </c>
      <c r="J712" s="2">
        <v>438</v>
      </c>
      <c r="K712" s="2">
        <v>2</v>
      </c>
      <c r="L712" t="s">
        <v>192</v>
      </c>
      <c r="M712" t="s">
        <v>193</v>
      </c>
      <c r="N712" t="s">
        <v>488</v>
      </c>
      <c r="O712" s="14">
        <f t="shared" si="68"/>
        <v>1</v>
      </c>
      <c r="P712" s="15" t="str">
        <f t="shared" si="69"/>
        <v>2</v>
      </c>
      <c r="Q712" s="15">
        <f t="shared" si="70"/>
        <v>0</v>
      </c>
      <c r="R712" s="16">
        <f t="shared" si="71"/>
        <v>120</v>
      </c>
      <c r="S712" s="16">
        <f t="shared" si="72"/>
        <v>2</v>
      </c>
    </row>
    <row r="713" spans="1:19">
      <c r="A713" t="s">
        <v>162</v>
      </c>
      <c r="B713" t="s">
        <v>163</v>
      </c>
      <c r="C713" s="49">
        <v>45444</v>
      </c>
      <c r="D713" s="1">
        <v>2024</v>
      </c>
      <c r="E713" s="1" t="str">
        <f t="shared" si="67"/>
        <v>junio</v>
      </c>
      <c r="F713" t="s">
        <v>164</v>
      </c>
      <c r="G713" t="s">
        <v>30</v>
      </c>
      <c r="H713" t="s">
        <v>98</v>
      </c>
      <c r="I713" s="2">
        <v>1</v>
      </c>
      <c r="J713" s="2">
        <v>338</v>
      </c>
      <c r="K713" s="2">
        <v>1.5</v>
      </c>
      <c r="L713" t="s">
        <v>146</v>
      </c>
      <c r="M713" t="s">
        <v>147</v>
      </c>
      <c r="N713" t="s">
        <v>509</v>
      </c>
      <c r="O713" s="14">
        <f t="shared" si="68"/>
        <v>3</v>
      </c>
      <c r="P713" s="15" t="str">
        <f t="shared" si="69"/>
        <v>1,</v>
      </c>
      <c r="Q713" s="15" t="str">
        <f t="shared" si="70"/>
        <v>5</v>
      </c>
      <c r="R713" s="16">
        <f t="shared" si="71"/>
        <v>65</v>
      </c>
      <c r="S713" s="16">
        <f t="shared" si="72"/>
        <v>1.0833333333333333</v>
      </c>
    </row>
    <row r="714" spans="1:19">
      <c r="A714" t="s">
        <v>162</v>
      </c>
      <c r="B714" t="s">
        <v>163</v>
      </c>
      <c r="C714" s="49">
        <v>45444</v>
      </c>
      <c r="D714" s="1">
        <v>2024</v>
      </c>
      <c r="E714" s="1" t="str">
        <f t="shared" si="67"/>
        <v>junio</v>
      </c>
      <c r="F714" t="s">
        <v>164</v>
      </c>
      <c r="G714" t="s">
        <v>30</v>
      </c>
      <c r="H714" t="s">
        <v>98</v>
      </c>
      <c r="I714" s="2">
        <v>1</v>
      </c>
      <c r="J714" s="2">
        <v>218</v>
      </c>
      <c r="K714" s="2">
        <v>0.5</v>
      </c>
      <c r="L714" t="s">
        <v>194</v>
      </c>
      <c r="M714" t="s">
        <v>577</v>
      </c>
      <c r="N714" t="s">
        <v>509</v>
      </c>
      <c r="O714" s="14">
        <f t="shared" si="68"/>
        <v>3</v>
      </c>
      <c r="P714" s="15" t="str">
        <f t="shared" si="69"/>
        <v>0,</v>
      </c>
      <c r="Q714" s="15" t="str">
        <f t="shared" si="70"/>
        <v>5</v>
      </c>
      <c r="R714" s="16">
        <f t="shared" si="71"/>
        <v>5</v>
      </c>
      <c r="S714" s="16">
        <f t="shared" si="72"/>
        <v>8.3333333333333329E-2</v>
      </c>
    </row>
    <row r="715" spans="1:19">
      <c r="A715" t="s">
        <v>162</v>
      </c>
      <c r="B715" t="s">
        <v>163</v>
      </c>
      <c r="C715" s="49">
        <v>45444</v>
      </c>
      <c r="D715" s="1">
        <v>2024</v>
      </c>
      <c r="E715" s="1" t="str">
        <f t="shared" si="67"/>
        <v>junio</v>
      </c>
      <c r="F715" t="s">
        <v>164</v>
      </c>
      <c r="G715" t="s">
        <v>30</v>
      </c>
      <c r="H715" t="s">
        <v>98</v>
      </c>
      <c r="I715" s="2">
        <v>1</v>
      </c>
      <c r="J715" s="2">
        <v>454</v>
      </c>
      <c r="K715" s="2">
        <v>1.2</v>
      </c>
      <c r="L715" t="s">
        <v>109</v>
      </c>
      <c r="M715" t="s">
        <v>530</v>
      </c>
      <c r="N715" t="s">
        <v>530</v>
      </c>
      <c r="O715" s="14">
        <f t="shared" si="68"/>
        <v>3</v>
      </c>
      <c r="P715" s="15" t="str">
        <f t="shared" si="69"/>
        <v>1,</v>
      </c>
      <c r="Q715" s="15" t="str">
        <f t="shared" si="70"/>
        <v>2</v>
      </c>
      <c r="R715" s="16">
        <f t="shared" si="71"/>
        <v>62</v>
      </c>
      <c r="S715" s="16">
        <f t="shared" si="72"/>
        <v>1.0333333333333334</v>
      </c>
    </row>
    <row r="716" spans="1:19">
      <c r="A716" t="s">
        <v>162</v>
      </c>
      <c r="B716" t="s">
        <v>163</v>
      </c>
      <c r="C716" s="49">
        <v>45444</v>
      </c>
      <c r="D716" s="1">
        <v>2024</v>
      </c>
      <c r="E716" s="1" t="str">
        <f t="shared" si="67"/>
        <v>junio</v>
      </c>
      <c r="F716" t="s">
        <v>164</v>
      </c>
      <c r="G716" t="s">
        <v>30</v>
      </c>
      <c r="H716" t="s">
        <v>98</v>
      </c>
      <c r="I716" s="2">
        <v>2</v>
      </c>
      <c r="J716" s="2">
        <v>524</v>
      </c>
      <c r="K716" s="2">
        <v>2.5</v>
      </c>
      <c r="L716" t="s">
        <v>114</v>
      </c>
      <c r="M716" t="s">
        <v>115</v>
      </c>
      <c r="N716" t="s">
        <v>530</v>
      </c>
      <c r="O716" s="14">
        <f t="shared" si="68"/>
        <v>3</v>
      </c>
      <c r="P716" s="15" t="str">
        <f t="shared" si="69"/>
        <v>2,</v>
      </c>
      <c r="Q716" s="15" t="str">
        <f t="shared" si="70"/>
        <v>5</v>
      </c>
      <c r="R716" s="16">
        <f t="shared" si="71"/>
        <v>125</v>
      </c>
      <c r="S716" s="16">
        <f t="shared" si="72"/>
        <v>2.0833333333333335</v>
      </c>
    </row>
    <row r="717" spans="1:19">
      <c r="A717" t="s">
        <v>162</v>
      </c>
      <c r="B717" t="s">
        <v>163</v>
      </c>
      <c r="C717" s="49">
        <v>45444</v>
      </c>
      <c r="D717" s="1">
        <v>2024</v>
      </c>
      <c r="E717" s="1" t="str">
        <f t="shared" si="67"/>
        <v>junio</v>
      </c>
      <c r="F717" t="s">
        <v>164</v>
      </c>
      <c r="G717" t="s">
        <v>30</v>
      </c>
      <c r="H717" t="s">
        <v>98</v>
      </c>
      <c r="I717" s="2">
        <v>1</v>
      </c>
      <c r="J717" s="2">
        <v>193</v>
      </c>
      <c r="K717" s="2">
        <v>50</v>
      </c>
      <c r="L717" t="s">
        <v>25</v>
      </c>
      <c r="M717" t="s">
        <v>26</v>
      </c>
      <c r="N717" t="s">
        <v>501</v>
      </c>
      <c r="O717" s="14">
        <f t="shared" si="68"/>
        <v>2</v>
      </c>
      <c r="P717" s="15" t="str">
        <f t="shared" si="69"/>
        <v>50</v>
      </c>
      <c r="Q717" s="15">
        <f t="shared" si="70"/>
        <v>0</v>
      </c>
      <c r="R717" s="16">
        <f t="shared" si="71"/>
        <v>3000</v>
      </c>
      <c r="S717" s="16">
        <f t="shared" si="72"/>
        <v>50</v>
      </c>
    </row>
    <row r="718" spans="1:19">
      <c r="A718" t="s">
        <v>162</v>
      </c>
      <c r="B718" t="s">
        <v>163</v>
      </c>
      <c r="C718" s="49">
        <v>45444</v>
      </c>
      <c r="D718" s="1">
        <v>2024</v>
      </c>
      <c r="E718" s="1" t="str">
        <f t="shared" si="67"/>
        <v>junio</v>
      </c>
      <c r="F718" t="s">
        <v>164</v>
      </c>
      <c r="G718" t="s">
        <v>30</v>
      </c>
      <c r="H718" t="s">
        <v>98</v>
      </c>
      <c r="I718" s="2">
        <v>1</v>
      </c>
      <c r="J718" s="2">
        <v>629</v>
      </c>
      <c r="K718" s="2">
        <v>2.2999999999999998</v>
      </c>
      <c r="L718" t="s">
        <v>167</v>
      </c>
      <c r="M718" t="s">
        <v>168</v>
      </c>
      <c r="N718" t="s">
        <v>485</v>
      </c>
      <c r="O718" s="14">
        <f t="shared" si="68"/>
        <v>3</v>
      </c>
      <c r="P718" s="15" t="str">
        <f t="shared" si="69"/>
        <v>2,</v>
      </c>
      <c r="Q718" s="15" t="str">
        <f t="shared" si="70"/>
        <v>3</v>
      </c>
      <c r="R718" s="16">
        <f t="shared" si="71"/>
        <v>123</v>
      </c>
      <c r="S718" s="16">
        <f t="shared" si="72"/>
        <v>2.0499999999999998</v>
      </c>
    </row>
    <row r="719" spans="1:19">
      <c r="A719" t="s">
        <v>162</v>
      </c>
      <c r="B719" t="s">
        <v>163</v>
      </c>
      <c r="C719" s="49">
        <v>45444</v>
      </c>
      <c r="D719" s="1">
        <v>2024</v>
      </c>
      <c r="E719" s="1" t="str">
        <f t="shared" si="67"/>
        <v>junio</v>
      </c>
      <c r="F719" t="s">
        <v>164</v>
      </c>
      <c r="G719" t="s">
        <v>30</v>
      </c>
      <c r="H719" t="s">
        <v>98</v>
      </c>
      <c r="I719" s="2">
        <v>6</v>
      </c>
      <c r="J719" s="2">
        <v>4209</v>
      </c>
      <c r="K719" s="2">
        <v>17.25</v>
      </c>
      <c r="L719" t="s">
        <v>131</v>
      </c>
      <c r="M719" t="s">
        <v>572</v>
      </c>
      <c r="N719" t="s">
        <v>606</v>
      </c>
      <c r="O719" s="14">
        <f t="shared" si="68"/>
        <v>5</v>
      </c>
      <c r="P719" s="15" t="str">
        <f t="shared" si="69"/>
        <v>17</v>
      </c>
      <c r="Q719" s="15" t="str">
        <f t="shared" si="70"/>
        <v>,25</v>
      </c>
      <c r="R719" s="16">
        <f t="shared" si="71"/>
        <v>1020.25</v>
      </c>
      <c r="S719" s="16">
        <f t="shared" si="72"/>
        <v>17.004166666666666</v>
      </c>
    </row>
    <row r="720" spans="1:19">
      <c r="A720" t="s">
        <v>162</v>
      </c>
      <c r="B720" t="s">
        <v>163</v>
      </c>
      <c r="C720" s="49">
        <v>45444</v>
      </c>
      <c r="D720" s="1">
        <v>2024</v>
      </c>
      <c r="E720" s="1" t="str">
        <f t="shared" si="67"/>
        <v>junio</v>
      </c>
      <c r="F720" t="s">
        <v>164</v>
      </c>
      <c r="G720" t="s">
        <v>30</v>
      </c>
      <c r="H720" t="s">
        <v>98</v>
      </c>
      <c r="I720" s="2">
        <v>6</v>
      </c>
      <c r="J720" s="2">
        <v>2027</v>
      </c>
      <c r="K720" s="2">
        <v>8.3000000000000007</v>
      </c>
      <c r="L720" t="s">
        <v>150</v>
      </c>
      <c r="M720" t="s">
        <v>601</v>
      </c>
      <c r="N720" t="s">
        <v>606</v>
      </c>
      <c r="O720" s="14">
        <f t="shared" si="68"/>
        <v>3</v>
      </c>
      <c r="P720" s="15" t="str">
        <f t="shared" si="69"/>
        <v>8,</v>
      </c>
      <c r="Q720" s="15" t="str">
        <f t="shared" si="70"/>
        <v>3</v>
      </c>
      <c r="R720" s="16">
        <f t="shared" si="71"/>
        <v>483</v>
      </c>
      <c r="S720" s="16">
        <f t="shared" si="72"/>
        <v>8.0500000000000007</v>
      </c>
    </row>
    <row r="721" spans="1:19">
      <c r="A721" t="s">
        <v>162</v>
      </c>
      <c r="B721" t="s">
        <v>163</v>
      </c>
      <c r="C721" s="49">
        <v>45444</v>
      </c>
      <c r="D721" s="1">
        <v>2024</v>
      </c>
      <c r="E721" s="1" t="str">
        <f t="shared" si="67"/>
        <v>junio</v>
      </c>
      <c r="F721" t="s">
        <v>164</v>
      </c>
      <c r="G721" t="s">
        <v>30</v>
      </c>
      <c r="H721" t="s">
        <v>98</v>
      </c>
      <c r="I721" s="2">
        <v>1</v>
      </c>
      <c r="J721" s="2">
        <v>725</v>
      </c>
      <c r="K721" s="2">
        <v>1</v>
      </c>
      <c r="L721" t="s">
        <v>171</v>
      </c>
      <c r="M721" t="s">
        <v>172</v>
      </c>
      <c r="N721" t="s">
        <v>606</v>
      </c>
      <c r="O721" s="14">
        <f t="shared" si="68"/>
        <v>1</v>
      </c>
      <c r="P721" s="15" t="str">
        <f t="shared" si="69"/>
        <v>1</v>
      </c>
      <c r="Q721" s="15">
        <f t="shared" si="70"/>
        <v>0</v>
      </c>
      <c r="R721" s="16">
        <f t="shared" si="71"/>
        <v>60</v>
      </c>
      <c r="S721" s="16">
        <f t="shared" si="72"/>
        <v>1</v>
      </c>
    </row>
    <row r="722" spans="1:19">
      <c r="A722" t="s">
        <v>162</v>
      </c>
      <c r="B722" t="s">
        <v>163</v>
      </c>
      <c r="C722" s="49">
        <v>45444</v>
      </c>
      <c r="D722" s="1">
        <v>2024</v>
      </c>
      <c r="E722" s="1" t="str">
        <f t="shared" si="67"/>
        <v>junio</v>
      </c>
      <c r="F722" t="s">
        <v>164</v>
      </c>
      <c r="G722" t="s">
        <v>30</v>
      </c>
      <c r="H722" t="s">
        <v>98</v>
      </c>
      <c r="I722" s="2">
        <v>2</v>
      </c>
      <c r="J722" s="2">
        <v>598</v>
      </c>
      <c r="K722" s="2">
        <v>2.4</v>
      </c>
      <c r="L722" t="s">
        <v>173</v>
      </c>
      <c r="M722" t="s">
        <v>592</v>
      </c>
      <c r="N722" t="s">
        <v>492</v>
      </c>
      <c r="O722" s="14">
        <f t="shared" si="68"/>
        <v>3</v>
      </c>
      <c r="P722" s="15" t="str">
        <f t="shared" si="69"/>
        <v>2,</v>
      </c>
      <c r="Q722" s="15" t="str">
        <f t="shared" si="70"/>
        <v>4</v>
      </c>
      <c r="R722" s="16">
        <f t="shared" si="71"/>
        <v>124</v>
      </c>
      <c r="S722" s="16">
        <f t="shared" si="72"/>
        <v>2.0666666666666669</v>
      </c>
    </row>
    <row r="723" spans="1:19">
      <c r="A723" t="s">
        <v>162</v>
      </c>
      <c r="B723" t="s">
        <v>163</v>
      </c>
      <c r="C723" s="49">
        <v>45444</v>
      </c>
      <c r="D723" s="1">
        <v>2024</v>
      </c>
      <c r="E723" s="1" t="str">
        <f t="shared" si="67"/>
        <v>junio</v>
      </c>
      <c r="F723" t="s">
        <v>164</v>
      </c>
      <c r="G723" t="s">
        <v>30</v>
      </c>
      <c r="H723" t="s">
        <v>98</v>
      </c>
      <c r="I723" s="2">
        <v>2</v>
      </c>
      <c r="J723" s="2">
        <v>541</v>
      </c>
      <c r="K723" s="2">
        <v>2.2000000000000002</v>
      </c>
      <c r="L723" t="s">
        <v>174</v>
      </c>
      <c r="M723" t="s">
        <v>175</v>
      </c>
      <c r="N723" t="s">
        <v>492</v>
      </c>
      <c r="O723" s="14">
        <f t="shared" si="68"/>
        <v>3</v>
      </c>
      <c r="P723" s="15" t="str">
        <f t="shared" si="69"/>
        <v>2,</v>
      </c>
      <c r="Q723" s="15" t="str">
        <f t="shared" si="70"/>
        <v>2</v>
      </c>
      <c r="R723" s="16">
        <f t="shared" si="71"/>
        <v>122</v>
      </c>
      <c r="S723" s="16">
        <f t="shared" si="72"/>
        <v>2.0333333333333332</v>
      </c>
    </row>
    <row r="724" spans="1:19">
      <c r="A724" t="s">
        <v>162</v>
      </c>
      <c r="B724" t="s">
        <v>163</v>
      </c>
      <c r="C724" s="49">
        <v>45444</v>
      </c>
      <c r="D724" s="1">
        <v>2024</v>
      </c>
      <c r="E724" s="1" t="str">
        <f t="shared" si="67"/>
        <v>junio</v>
      </c>
      <c r="F724" t="s">
        <v>164</v>
      </c>
      <c r="G724" t="s">
        <v>30</v>
      </c>
      <c r="H724" t="s">
        <v>98</v>
      </c>
      <c r="I724" s="2">
        <v>3</v>
      </c>
      <c r="J724" s="2">
        <v>1490</v>
      </c>
      <c r="K724" s="2">
        <v>5.4</v>
      </c>
      <c r="L724" t="s">
        <v>110</v>
      </c>
      <c r="M724" t="s">
        <v>580</v>
      </c>
      <c r="N724" t="s">
        <v>498</v>
      </c>
      <c r="O724" s="14">
        <f t="shared" si="68"/>
        <v>3</v>
      </c>
      <c r="P724" s="15" t="str">
        <f t="shared" si="69"/>
        <v>5,</v>
      </c>
      <c r="Q724" s="15" t="str">
        <f t="shared" si="70"/>
        <v>4</v>
      </c>
      <c r="R724" s="16">
        <f t="shared" si="71"/>
        <v>304</v>
      </c>
      <c r="S724" s="16">
        <f t="shared" si="72"/>
        <v>5.0666666666666664</v>
      </c>
    </row>
    <row r="725" spans="1:19">
      <c r="A725" t="s">
        <v>162</v>
      </c>
      <c r="B725" t="s">
        <v>163</v>
      </c>
      <c r="C725" s="49">
        <v>45444</v>
      </c>
      <c r="D725" s="1">
        <v>2024</v>
      </c>
      <c r="E725" s="1" t="str">
        <f t="shared" si="67"/>
        <v>junio</v>
      </c>
      <c r="F725" t="s">
        <v>164</v>
      </c>
      <c r="G725" t="s">
        <v>30</v>
      </c>
      <c r="H725" t="s">
        <v>98</v>
      </c>
      <c r="I725" s="2">
        <v>1</v>
      </c>
      <c r="J725" s="2">
        <v>670</v>
      </c>
      <c r="K725" s="2">
        <v>2.2999999999999998</v>
      </c>
      <c r="L725" t="s">
        <v>204</v>
      </c>
      <c r="M725" t="s">
        <v>205</v>
      </c>
      <c r="N725" t="s">
        <v>498</v>
      </c>
      <c r="O725" s="14">
        <f t="shared" si="68"/>
        <v>3</v>
      </c>
      <c r="P725" s="15" t="str">
        <f t="shared" si="69"/>
        <v>2,</v>
      </c>
      <c r="Q725" s="15" t="str">
        <f t="shared" si="70"/>
        <v>3</v>
      </c>
      <c r="R725" s="16">
        <f t="shared" si="71"/>
        <v>123</v>
      </c>
      <c r="S725" s="16">
        <f t="shared" si="72"/>
        <v>2.0499999999999998</v>
      </c>
    </row>
    <row r="726" spans="1:19">
      <c r="A726" t="s">
        <v>162</v>
      </c>
      <c r="B726" t="s">
        <v>163</v>
      </c>
      <c r="C726" s="49">
        <v>45444</v>
      </c>
      <c r="D726" s="1">
        <v>2024</v>
      </c>
      <c r="E726" s="1" t="str">
        <f t="shared" si="67"/>
        <v>junio</v>
      </c>
      <c r="F726" t="s">
        <v>164</v>
      </c>
      <c r="G726" t="s">
        <v>30</v>
      </c>
      <c r="H726" t="s">
        <v>98</v>
      </c>
      <c r="I726" s="2">
        <v>3</v>
      </c>
      <c r="J726" s="2">
        <v>1961</v>
      </c>
      <c r="K726" s="2">
        <v>6.5</v>
      </c>
      <c r="L726" t="s">
        <v>111</v>
      </c>
      <c r="M726" t="s">
        <v>587</v>
      </c>
      <c r="N726" t="s">
        <v>506</v>
      </c>
      <c r="O726" s="14">
        <f t="shared" si="68"/>
        <v>3</v>
      </c>
      <c r="P726" s="15" t="str">
        <f t="shared" si="69"/>
        <v>6,</v>
      </c>
      <c r="Q726" s="15" t="str">
        <f t="shared" si="70"/>
        <v>5</v>
      </c>
      <c r="R726" s="16">
        <f t="shared" si="71"/>
        <v>365</v>
      </c>
      <c r="S726" s="16">
        <f t="shared" si="72"/>
        <v>6.083333333333333</v>
      </c>
    </row>
    <row r="727" spans="1:19">
      <c r="A727" t="s">
        <v>162</v>
      </c>
      <c r="B727" t="s">
        <v>163</v>
      </c>
      <c r="C727" s="49">
        <v>45444</v>
      </c>
      <c r="D727" s="1">
        <v>2024</v>
      </c>
      <c r="E727" s="1" t="str">
        <f t="shared" si="67"/>
        <v>junio</v>
      </c>
      <c r="F727" t="s">
        <v>164</v>
      </c>
      <c r="G727" t="s">
        <v>30</v>
      </c>
      <c r="H727" t="s">
        <v>98</v>
      </c>
      <c r="I727" s="2">
        <v>1</v>
      </c>
      <c r="J727" s="2">
        <v>426</v>
      </c>
      <c r="K727" s="2">
        <v>1.2</v>
      </c>
      <c r="L727" t="s">
        <v>135</v>
      </c>
      <c r="M727" t="s">
        <v>136</v>
      </c>
      <c r="N727" t="s">
        <v>506</v>
      </c>
      <c r="O727" s="14">
        <f t="shared" si="68"/>
        <v>3</v>
      </c>
      <c r="P727" s="15" t="str">
        <f t="shared" si="69"/>
        <v>1,</v>
      </c>
      <c r="Q727" s="15" t="str">
        <f t="shared" si="70"/>
        <v>2</v>
      </c>
      <c r="R727" s="16">
        <f t="shared" si="71"/>
        <v>62</v>
      </c>
      <c r="S727" s="16">
        <f t="shared" si="72"/>
        <v>1.0333333333333334</v>
      </c>
    </row>
    <row r="728" spans="1:19">
      <c r="A728" t="s">
        <v>162</v>
      </c>
      <c r="B728" t="s">
        <v>163</v>
      </c>
      <c r="C728" s="49">
        <v>45444</v>
      </c>
      <c r="D728" s="1">
        <v>2024</v>
      </c>
      <c r="E728" s="1" t="str">
        <f t="shared" si="67"/>
        <v>junio</v>
      </c>
      <c r="F728" t="s">
        <v>206</v>
      </c>
      <c r="G728" t="s">
        <v>207</v>
      </c>
      <c r="H728" t="s">
        <v>98</v>
      </c>
      <c r="I728" s="2">
        <v>2</v>
      </c>
      <c r="J728" s="2">
        <v>1450</v>
      </c>
      <c r="K728" s="2">
        <v>1.35</v>
      </c>
      <c r="L728" t="s">
        <v>171</v>
      </c>
      <c r="M728" t="s">
        <v>172</v>
      </c>
      <c r="N728" t="s">
        <v>606</v>
      </c>
      <c r="O728" s="14">
        <f t="shared" si="68"/>
        <v>4</v>
      </c>
      <c r="P728" s="15" t="str">
        <f t="shared" si="69"/>
        <v>1,</v>
      </c>
      <c r="Q728" s="15" t="str">
        <f t="shared" si="70"/>
        <v>35</v>
      </c>
      <c r="R728" s="16">
        <f t="shared" si="71"/>
        <v>95</v>
      </c>
      <c r="S728" s="16">
        <f t="shared" si="72"/>
        <v>1.5833333333333333</v>
      </c>
    </row>
    <row r="729" spans="1:19">
      <c r="A729" t="s">
        <v>162</v>
      </c>
      <c r="B729" t="s">
        <v>163</v>
      </c>
      <c r="C729" s="49">
        <v>45444</v>
      </c>
      <c r="D729" s="1">
        <v>2024</v>
      </c>
      <c r="E729" s="1" t="str">
        <f t="shared" si="67"/>
        <v>junio</v>
      </c>
      <c r="F729" t="s">
        <v>176</v>
      </c>
      <c r="G729" t="s">
        <v>121</v>
      </c>
      <c r="H729" t="s">
        <v>98</v>
      </c>
      <c r="I729" s="2">
        <v>3</v>
      </c>
      <c r="J729" s="2">
        <v>441</v>
      </c>
      <c r="K729" s="2">
        <v>1.5</v>
      </c>
      <c r="L729" t="s">
        <v>124</v>
      </c>
      <c r="M729" t="s">
        <v>596</v>
      </c>
      <c r="N729" t="s">
        <v>507</v>
      </c>
      <c r="O729" s="14">
        <f t="shared" si="68"/>
        <v>3</v>
      </c>
      <c r="P729" s="15" t="str">
        <f t="shared" si="69"/>
        <v>1,</v>
      </c>
      <c r="Q729" s="15" t="str">
        <f t="shared" si="70"/>
        <v>5</v>
      </c>
      <c r="R729" s="16">
        <f t="shared" si="71"/>
        <v>65</v>
      </c>
      <c r="S729" s="16">
        <f t="shared" si="72"/>
        <v>1.0833333333333333</v>
      </c>
    </row>
    <row r="730" spans="1:19">
      <c r="A730" t="s">
        <v>162</v>
      </c>
      <c r="B730" t="s">
        <v>163</v>
      </c>
      <c r="C730" s="49">
        <v>45444</v>
      </c>
      <c r="D730" s="1">
        <v>2024</v>
      </c>
      <c r="E730" s="1" t="str">
        <f t="shared" si="67"/>
        <v>junio</v>
      </c>
      <c r="F730" t="s">
        <v>176</v>
      </c>
      <c r="G730" t="s">
        <v>121</v>
      </c>
      <c r="H730" t="s">
        <v>98</v>
      </c>
      <c r="I730" s="2">
        <v>1</v>
      </c>
      <c r="J730" s="2">
        <v>478</v>
      </c>
      <c r="K730" s="2">
        <v>1.5</v>
      </c>
      <c r="L730" t="s">
        <v>19</v>
      </c>
      <c r="M730" t="s">
        <v>581</v>
      </c>
      <c r="N730" t="s">
        <v>490</v>
      </c>
      <c r="O730" s="14">
        <f t="shared" si="68"/>
        <v>3</v>
      </c>
      <c r="P730" s="15" t="str">
        <f t="shared" si="69"/>
        <v>1,</v>
      </c>
      <c r="Q730" s="15" t="str">
        <f t="shared" si="70"/>
        <v>5</v>
      </c>
      <c r="R730" s="16">
        <f t="shared" si="71"/>
        <v>65</v>
      </c>
      <c r="S730" s="16">
        <f t="shared" si="72"/>
        <v>1.0833333333333333</v>
      </c>
    </row>
    <row r="731" spans="1:19">
      <c r="A731" t="s">
        <v>162</v>
      </c>
      <c r="B731" t="s">
        <v>163</v>
      </c>
      <c r="C731" s="49">
        <v>45444</v>
      </c>
      <c r="D731" s="1">
        <v>2024</v>
      </c>
      <c r="E731" s="1" t="str">
        <f t="shared" si="67"/>
        <v>junio</v>
      </c>
      <c r="F731" t="s">
        <v>176</v>
      </c>
      <c r="G731" t="s">
        <v>121</v>
      </c>
      <c r="H731" t="s">
        <v>98</v>
      </c>
      <c r="I731" s="2">
        <v>1</v>
      </c>
      <c r="J731" s="2">
        <v>136</v>
      </c>
      <c r="K731" s="2">
        <v>0.4</v>
      </c>
      <c r="L731" t="s">
        <v>108</v>
      </c>
      <c r="M731" t="s">
        <v>591</v>
      </c>
      <c r="N731" t="s">
        <v>489</v>
      </c>
      <c r="O731" s="14">
        <f t="shared" si="68"/>
        <v>3</v>
      </c>
      <c r="P731" s="15" t="str">
        <f t="shared" si="69"/>
        <v>0,</v>
      </c>
      <c r="Q731" s="15" t="str">
        <f t="shared" si="70"/>
        <v>4</v>
      </c>
      <c r="R731" s="16">
        <f t="shared" si="71"/>
        <v>4</v>
      </c>
      <c r="S731" s="16">
        <f t="shared" si="72"/>
        <v>6.6666666666666666E-2</v>
      </c>
    </row>
    <row r="732" spans="1:19">
      <c r="A732" t="s">
        <v>162</v>
      </c>
      <c r="B732" t="s">
        <v>163</v>
      </c>
      <c r="C732" s="49">
        <v>45444</v>
      </c>
      <c r="D732" s="1">
        <v>2024</v>
      </c>
      <c r="E732" s="1" t="str">
        <f t="shared" si="67"/>
        <v>junio</v>
      </c>
      <c r="F732" t="s">
        <v>176</v>
      </c>
      <c r="G732" t="s">
        <v>121</v>
      </c>
      <c r="H732" t="s">
        <v>98</v>
      </c>
      <c r="I732" s="2">
        <v>1</v>
      </c>
      <c r="J732" s="2">
        <v>760</v>
      </c>
      <c r="K732" s="2">
        <v>2.4</v>
      </c>
      <c r="L732" t="s">
        <v>159</v>
      </c>
      <c r="M732" t="s">
        <v>160</v>
      </c>
      <c r="N732" t="s">
        <v>491</v>
      </c>
      <c r="O732" s="14">
        <f t="shared" si="68"/>
        <v>3</v>
      </c>
      <c r="P732" s="15" t="str">
        <f t="shared" si="69"/>
        <v>2,</v>
      </c>
      <c r="Q732" s="15" t="str">
        <f t="shared" si="70"/>
        <v>4</v>
      </c>
      <c r="R732" s="16">
        <f t="shared" si="71"/>
        <v>124</v>
      </c>
      <c r="S732" s="16">
        <f t="shared" si="72"/>
        <v>2.0666666666666669</v>
      </c>
    </row>
    <row r="733" spans="1:19">
      <c r="A733" t="s">
        <v>162</v>
      </c>
      <c r="B733" t="s">
        <v>163</v>
      </c>
      <c r="C733" s="49">
        <v>45444</v>
      </c>
      <c r="D733" s="1">
        <v>2024</v>
      </c>
      <c r="E733" s="1" t="str">
        <f t="shared" si="67"/>
        <v>junio</v>
      </c>
      <c r="F733" t="s">
        <v>176</v>
      </c>
      <c r="G733" t="s">
        <v>121</v>
      </c>
      <c r="H733" t="s">
        <v>98</v>
      </c>
      <c r="I733" s="2">
        <v>1</v>
      </c>
      <c r="J733" s="2">
        <v>218</v>
      </c>
      <c r="K733" s="2">
        <v>0.5</v>
      </c>
      <c r="L733" t="s">
        <v>194</v>
      </c>
      <c r="M733" t="s">
        <v>577</v>
      </c>
      <c r="N733" t="s">
        <v>509</v>
      </c>
      <c r="O733" s="14">
        <f t="shared" si="68"/>
        <v>3</v>
      </c>
      <c r="P733" s="15" t="str">
        <f t="shared" si="69"/>
        <v>0,</v>
      </c>
      <c r="Q733" s="15" t="str">
        <f t="shared" si="70"/>
        <v>5</v>
      </c>
      <c r="R733" s="16">
        <f t="shared" si="71"/>
        <v>5</v>
      </c>
      <c r="S733" s="16">
        <f t="shared" si="72"/>
        <v>8.3333333333333329E-2</v>
      </c>
    </row>
    <row r="734" spans="1:19">
      <c r="A734" t="s">
        <v>162</v>
      </c>
      <c r="B734" t="s">
        <v>163</v>
      </c>
      <c r="C734" s="49">
        <v>45444</v>
      </c>
      <c r="D734" s="1">
        <v>2024</v>
      </c>
      <c r="E734" s="1" t="str">
        <f t="shared" si="67"/>
        <v>junio</v>
      </c>
      <c r="F734" t="s">
        <v>176</v>
      </c>
      <c r="G734" t="s">
        <v>121</v>
      </c>
      <c r="H734" t="s">
        <v>98</v>
      </c>
      <c r="I734" s="2">
        <v>1</v>
      </c>
      <c r="J734" s="2">
        <v>228</v>
      </c>
      <c r="K734" s="2">
        <v>0.5</v>
      </c>
      <c r="L734" t="s">
        <v>142</v>
      </c>
      <c r="M734" t="s">
        <v>143</v>
      </c>
      <c r="N734" t="s">
        <v>509</v>
      </c>
      <c r="O734" s="14">
        <f t="shared" si="68"/>
        <v>3</v>
      </c>
      <c r="P734" s="15" t="str">
        <f t="shared" si="69"/>
        <v>0,</v>
      </c>
      <c r="Q734" s="15" t="str">
        <f t="shared" si="70"/>
        <v>5</v>
      </c>
      <c r="R734" s="16">
        <f t="shared" si="71"/>
        <v>5</v>
      </c>
      <c r="S734" s="16">
        <f t="shared" si="72"/>
        <v>8.3333333333333329E-2</v>
      </c>
    </row>
    <row r="735" spans="1:19">
      <c r="A735" t="s">
        <v>162</v>
      </c>
      <c r="B735" t="s">
        <v>163</v>
      </c>
      <c r="C735" s="49">
        <v>45444</v>
      </c>
      <c r="D735" s="1">
        <v>2024</v>
      </c>
      <c r="E735" s="1" t="str">
        <f t="shared" si="67"/>
        <v>junio</v>
      </c>
      <c r="F735" t="s">
        <v>176</v>
      </c>
      <c r="G735" t="s">
        <v>121</v>
      </c>
      <c r="H735" t="s">
        <v>98</v>
      </c>
      <c r="I735" s="2">
        <v>1</v>
      </c>
      <c r="J735" s="2">
        <v>262</v>
      </c>
      <c r="K735" s="2">
        <v>0.5</v>
      </c>
      <c r="L735" t="s">
        <v>102</v>
      </c>
      <c r="M735" t="s">
        <v>103</v>
      </c>
      <c r="N735" t="s">
        <v>496</v>
      </c>
      <c r="O735" s="14">
        <f t="shared" si="68"/>
        <v>3</v>
      </c>
      <c r="P735" s="15" t="str">
        <f t="shared" si="69"/>
        <v>0,</v>
      </c>
      <c r="Q735" s="15" t="str">
        <f t="shared" si="70"/>
        <v>5</v>
      </c>
      <c r="R735" s="16">
        <f t="shared" si="71"/>
        <v>5</v>
      </c>
      <c r="S735" s="16">
        <f t="shared" si="72"/>
        <v>8.3333333333333329E-2</v>
      </c>
    </row>
    <row r="736" spans="1:19">
      <c r="A736" t="s">
        <v>162</v>
      </c>
      <c r="B736" t="s">
        <v>163</v>
      </c>
      <c r="C736" s="49">
        <v>45444</v>
      </c>
      <c r="D736" s="1">
        <v>2024</v>
      </c>
      <c r="E736" s="1" t="str">
        <f t="shared" si="67"/>
        <v>junio</v>
      </c>
      <c r="F736" t="s">
        <v>176</v>
      </c>
      <c r="G736" t="s">
        <v>121</v>
      </c>
      <c r="H736" t="s">
        <v>98</v>
      </c>
      <c r="I736" s="2">
        <v>1</v>
      </c>
      <c r="J736" s="2">
        <v>331</v>
      </c>
      <c r="K736" s="2">
        <v>1.2</v>
      </c>
      <c r="L736" t="s">
        <v>99</v>
      </c>
      <c r="M736" t="s">
        <v>553</v>
      </c>
      <c r="N736" t="s">
        <v>497</v>
      </c>
      <c r="O736" s="14">
        <f t="shared" si="68"/>
        <v>3</v>
      </c>
      <c r="P736" s="15" t="str">
        <f t="shared" si="69"/>
        <v>1,</v>
      </c>
      <c r="Q736" s="15" t="str">
        <f t="shared" si="70"/>
        <v>2</v>
      </c>
      <c r="R736" s="16">
        <f t="shared" si="71"/>
        <v>62</v>
      </c>
      <c r="S736" s="16">
        <f t="shared" si="72"/>
        <v>1.0333333333333334</v>
      </c>
    </row>
    <row r="737" spans="1:19">
      <c r="A737" t="s">
        <v>162</v>
      </c>
      <c r="B737" t="s">
        <v>163</v>
      </c>
      <c r="C737" s="49">
        <v>45444</v>
      </c>
      <c r="D737" s="1">
        <v>2024</v>
      </c>
      <c r="E737" s="1" t="str">
        <f t="shared" si="67"/>
        <v>junio</v>
      </c>
      <c r="F737" t="s">
        <v>176</v>
      </c>
      <c r="G737" t="s">
        <v>121</v>
      </c>
      <c r="H737" t="s">
        <v>98</v>
      </c>
      <c r="I737" s="2">
        <v>1</v>
      </c>
      <c r="J737" s="2">
        <v>652</v>
      </c>
      <c r="K737" s="2">
        <v>2.2000000000000002</v>
      </c>
      <c r="L737" t="s">
        <v>138</v>
      </c>
      <c r="M737" t="s">
        <v>139</v>
      </c>
      <c r="N737" t="s">
        <v>494</v>
      </c>
      <c r="O737" s="14">
        <f t="shared" si="68"/>
        <v>3</v>
      </c>
      <c r="P737" s="15" t="str">
        <f t="shared" si="69"/>
        <v>2,</v>
      </c>
      <c r="Q737" s="15" t="str">
        <f t="shared" si="70"/>
        <v>2</v>
      </c>
      <c r="R737" s="16">
        <f t="shared" si="71"/>
        <v>122</v>
      </c>
      <c r="S737" s="16">
        <f t="shared" si="72"/>
        <v>2.0333333333333332</v>
      </c>
    </row>
    <row r="738" spans="1:19">
      <c r="A738" t="s">
        <v>162</v>
      </c>
      <c r="B738" t="s">
        <v>163</v>
      </c>
      <c r="C738" s="49">
        <v>45444</v>
      </c>
      <c r="D738" s="1">
        <v>2024</v>
      </c>
      <c r="E738" s="1" t="str">
        <f t="shared" si="67"/>
        <v>junio</v>
      </c>
      <c r="F738" t="s">
        <v>176</v>
      </c>
      <c r="G738" t="s">
        <v>121</v>
      </c>
      <c r="H738" t="s">
        <v>98</v>
      </c>
      <c r="I738" s="2">
        <v>2</v>
      </c>
      <c r="J738" s="2">
        <v>524</v>
      </c>
      <c r="K738" s="2">
        <v>1.6</v>
      </c>
      <c r="L738" t="s">
        <v>114</v>
      </c>
      <c r="M738" t="s">
        <v>115</v>
      </c>
      <c r="N738" t="s">
        <v>530</v>
      </c>
      <c r="O738" s="14">
        <f t="shared" si="68"/>
        <v>3</v>
      </c>
      <c r="P738" s="15" t="str">
        <f t="shared" si="69"/>
        <v>1,</v>
      </c>
      <c r="Q738" s="15" t="str">
        <f t="shared" si="70"/>
        <v>6</v>
      </c>
      <c r="R738" s="16">
        <f t="shared" si="71"/>
        <v>66</v>
      </c>
      <c r="S738" s="16">
        <f t="shared" si="72"/>
        <v>1.1000000000000001</v>
      </c>
    </row>
    <row r="739" spans="1:19">
      <c r="A739" t="s">
        <v>162</v>
      </c>
      <c r="B739" t="s">
        <v>163</v>
      </c>
      <c r="C739" s="49">
        <v>45444</v>
      </c>
      <c r="D739" s="1">
        <v>2024</v>
      </c>
      <c r="E739" s="1" t="str">
        <f t="shared" si="67"/>
        <v>junio</v>
      </c>
      <c r="F739" t="s">
        <v>176</v>
      </c>
      <c r="G739" t="s">
        <v>121</v>
      </c>
      <c r="H739" t="s">
        <v>98</v>
      </c>
      <c r="I739" s="2">
        <v>1</v>
      </c>
      <c r="J739" s="2">
        <v>1015</v>
      </c>
      <c r="K739" s="2">
        <v>3.2</v>
      </c>
      <c r="L739" t="s">
        <v>118</v>
      </c>
      <c r="M739" t="s">
        <v>119</v>
      </c>
      <c r="N739" t="s">
        <v>485</v>
      </c>
      <c r="O739" s="14">
        <f t="shared" si="68"/>
        <v>3</v>
      </c>
      <c r="P739" s="15" t="str">
        <f t="shared" si="69"/>
        <v>3,</v>
      </c>
      <c r="Q739" s="15" t="str">
        <f t="shared" si="70"/>
        <v>2</v>
      </c>
      <c r="R739" s="16">
        <f t="shared" si="71"/>
        <v>182</v>
      </c>
      <c r="S739" s="16">
        <f t="shared" si="72"/>
        <v>3.0333333333333332</v>
      </c>
    </row>
    <row r="740" spans="1:19">
      <c r="A740" t="s">
        <v>162</v>
      </c>
      <c r="B740" t="s">
        <v>163</v>
      </c>
      <c r="C740" s="49">
        <v>45444</v>
      </c>
      <c r="D740" s="1">
        <v>2024</v>
      </c>
      <c r="E740" s="1" t="str">
        <f t="shared" si="67"/>
        <v>junio</v>
      </c>
      <c r="F740" t="s">
        <v>176</v>
      </c>
      <c r="G740" t="s">
        <v>121</v>
      </c>
      <c r="H740" t="s">
        <v>98</v>
      </c>
      <c r="I740" s="2">
        <v>1</v>
      </c>
      <c r="J740" s="2">
        <v>393</v>
      </c>
      <c r="K740" s="2">
        <v>1</v>
      </c>
      <c r="L740" t="s">
        <v>167</v>
      </c>
      <c r="M740" t="s">
        <v>168</v>
      </c>
      <c r="N740" t="s">
        <v>485</v>
      </c>
      <c r="O740" s="14">
        <f t="shared" si="68"/>
        <v>1</v>
      </c>
      <c r="P740" s="15" t="str">
        <f t="shared" si="69"/>
        <v>1</v>
      </c>
      <c r="Q740" s="15">
        <f t="shared" si="70"/>
        <v>0</v>
      </c>
      <c r="R740" s="16">
        <f t="shared" si="71"/>
        <v>60</v>
      </c>
      <c r="S740" s="16">
        <f t="shared" si="72"/>
        <v>1</v>
      </c>
    </row>
    <row r="741" spans="1:19">
      <c r="A741" t="s">
        <v>162</v>
      </c>
      <c r="B741" t="s">
        <v>163</v>
      </c>
      <c r="C741" s="49">
        <v>45444</v>
      </c>
      <c r="D741" s="1">
        <v>2024</v>
      </c>
      <c r="E741" s="1" t="str">
        <f t="shared" si="67"/>
        <v>junio</v>
      </c>
      <c r="F741" t="s">
        <v>176</v>
      </c>
      <c r="G741" t="s">
        <v>121</v>
      </c>
      <c r="H741" t="s">
        <v>98</v>
      </c>
      <c r="I741" s="2">
        <v>1</v>
      </c>
      <c r="J741" s="2">
        <v>690</v>
      </c>
      <c r="K741" s="2">
        <v>2.2999999999999998</v>
      </c>
      <c r="L741" t="s">
        <v>131</v>
      </c>
      <c r="M741" t="s">
        <v>572</v>
      </c>
      <c r="N741" t="s">
        <v>606</v>
      </c>
      <c r="O741" s="14">
        <f t="shared" si="68"/>
        <v>3</v>
      </c>
      <c r="P741" s="15" t="str">
        <f t="shared" si="69"/>
        <v>2,</v>
      </c>
      <c r="Q741" s="15" t="str">
        <f t="shared" si="70"/>
        <v>3</v>
      </c>
      <c r="R741" s="16">
        <f t="shared" si="71"/>
        <v>123</v>
      </c>
      <c r="S741" s="16">
        <f t="shared" si="72"/>
        <v>2.0499999999999998</v>
      </c>
    </row>
    <row r="742" spans="1:19">
      <c r="A742" t="s">
        <v>162</v>
      </c>
      <c r="B742" t="s">
        <v>163</v>
      </c>
      <c r="C742" s="49">
        <v>45444</v>
      </c>
      <c r="D742" s="1">
        <v>2024</v>
      </c>
      <c r="E742" s="1" t="str">
        <f t="shared" si="67"/>
        <v>junio</v>
      </c>
      <c r="F742" t="s">
        <v>176</v>
      </c>
      <c r="G742" t="s">
        <v>121</v>
      </c>
      <c r="H742" t="s">
        <v>98</v>
      </c>
      <c r="I742" s="2">
        <v>2</v>
      </c>
      <c r="J742" s="2">
        <v>1075</v>
      </c>
      <c r="K742" s="2">
        <v>3.35</v>
      </c>
      <c r="L742" t="s">
        <v>173</v>
      </c>
      <c r="M742" t="s">
        <v>592</v>
      </c>
      <c r="N742" t="s">
        <v>492</v>
      </c>
      <c r="O742" s="14">
        <f t="shared" si="68"/>
        <v>4</v>
      </c>
      <c r="P742" s="15" t="str">
        <f t="shared" si="69"/>
        <v>3,</v>
      </c>
      <c r="Q742" s="15" t="str">
        <f t="shared" si="70"/>
        <v>35</v>
      </c>
      <c r="R742" s="16">
        <f t="shared" si="71"/>
        <v>215</v>
      </c>
      <c r="S742" s="16">
        <f t="shared" si="72"/>
        <v>3.5833333333333335</v>
      </c>
    </row>
    <row r="743" spans="1:19">
      <c r="A743" t="s">
        <v>162</v>
      </c>
      <c r="B743" t="s">
        <v>163</v>
      </c>
      <c r="C743" s="49">
        <v>45444</v>
      </c>
      <c r="D743" s="1">
        <v>2024</v>
      </c>
      <c r="E743" s="1" t="str">
        <f t="shared" si="67"/>
        <v>junio</v>
      </c>
      <c r="F743" t="s">
        <v>176</v>
      </c>
      <c r="G743" t="s">
        <v>121</v>
      </c>
      <c r="H743" t="s">
        <v>98</v>
      </c>
      <c r="I743" s="2">
        <v>5</v>
      </c>
      <c r="J743" s="2">
        <v>3025</v>
      </c>
      <c r="K743" s="2">
        <v>10.5</v>
      </c>
      <c r="L743" t="s">
        <v>110</v>
      </c>
      <c r="M743" t="s">
        <v>580</v>
      </c>
      <c r="N743" t="s">
        <v>498</v>
      </c>
      <c r="O743" s="14">
        <f t="shared" si="68"/>
        <v>4</v>
      </c>
      <c r="P743" s="15" t="str">
        <f t="shared" si="69"/>
        <v>10</v>
      </c>
      <c r="Q743" s="15" t="str">
        <f t="shared" si="70"/>
        <v>,5</v>
      </c>
      <c r="R743" s="16">
        <f t="shared" si="71"/>
        <v>600.5</v>
      </c>
      <c r="S743" s="16">
        <f t="shared" si="72"/>
        <v>10.008333333333333</v>
      </c>
    </row>
    <row r="744" spans="1:19">
      <c r="A744" t="s">
        <v>162</v>
      </c>
      <c r="B744" t="s">
        <v>163</v>
      </c>
      <c r="C744" s="49">
        <v>45444</v>
      </c>
      <c r="D744" s="1">
        <v>2024</v>
      </c>
      <c r="E744" s="1" t="str">
        <f t="shared" si="67"/>
        <v>junio</v>
      </c>
      <c r="F744" t="s">
        <v>176</v>
      </c>
      <c r="G744" t="s">
        <v>121</v>
      </c>
      <c r="H744" t="s">
        <v>98</v>
      </c>
      <c r="I744" s="2">
        <v>1</v>
      </c>
      <c r="J744" s="2">
        <v>525</v>
      </c>
      <c r="K744" s="2">
        <v>2.1</v>
      </c>
      <c r="L744" t="s">
        <v>111</v>
      </c>
      <c r="M744" t="s">
        <v>587</v>
      </c>
      <c r="N744" t="s">
        <v>506</v>
      </c>
      <c r="O744" s="14">
        <f t="shared" si="68"/>
        <v>3</v>
      </c>
      <c r="P744" s="15" t="str">
        <f t="shared" si="69"/>
        <v>2,</v>
      </c>
      <c r="Q744" s="15" t="str">
        <f t="shared" si="70"/>
        <v>1</v>
      </c>
      <c r="R744" s="16">
        <f t="shared" si="71"/>
        <v>121</v>
      </c>
      <c r="S744" s="16">
        <f t="shared" si="72"/>
        <v>2.0166666666666666</v>
      </c>
    </row>
    <row r="745" spans="1:19">
      <c r="A745" t="s">
        <v>162</v>
      </c>
      <c r="B745" t="s">
        <v>163</v>
      </c>
      <c r="C745" s="49">
        <v>45444</v>
      </c>
      <c r="D745" s="1">
        <v>2024</v>
      </c>
      <c r="E745" s="1" t="str">
        <f t="shared" si="67"/>
        <v>junio</v>
      </c>
      <c r="F745" t="s">
        <v>176</v>
      </c>
      <c r="G745" t="s">
        <v>121</v>
      </c>
      <c r="H745" t="s">
        <v>98</v>
      </c>
      <c r="I745" s="2">
        <v>1</v>
      </c>
      <c r="J745" s="2">
        <v>410</v>
      </c>
      <c r="K745" s="2">
        <v>1.1499999999999999</v>
      </c>
      <c r="L745" t="s">
        <v>128</v>
      </c>
      <c r="M745" t="s">
        <v>129</v>
      </c>
      <c r="N745" t="s">
        <v>506</v>
      </c>
      <c r="O745" s="14">
        <f t="shared" si="68"/>
        <v>4</v>
      </c>
      <c r="P745" s="15" t="str">
        <f t="shared" si="69"/>
        <v>1,</v>
      </c>
      <c r="Q745" s="15" t="str">
        <f t="shared" si="70"/>
        <v>15</v>
      </c>
      <c r="R745" s="16">
        <f t="shared" si="71"/>
        <v>75</v>
      </c>
      <c r="S745" s="16">
        <f t="shared" si="72"/>
        <v>1.25</v>
      </c>
    </row>
    <row r="746" spans="1:19">
      <c r="A746" t="s">
        <v>162</v>
      </c>
      <c r="B746" t="s">
        <v>163</v>
      </c>
      <c r="C746" s="49">
        <v>45444</v>
      </c>
      <c r="D746" s="1">
        <v>2024</v>
      </c>
      <c r="E746" s="1" t="str">
        <f t="shared" si="67"/>
        <v>junio</v>
      </c>
      <c r="F746" t="s">
        <v>176</v>
      </c>
      <c r="G746" t="s">
        <v>121</v>
      </c>
      <c r="H746" t="s">
        <v>98</v>
      </c>
      <c r="I746" s="2">
        <v>4</v>
      </c>
      <c r="J746" s="2">
        <v>2183</v>
      </c>
      <c r="K746" s="2">
        <v>7.45</v>
      </c>
      <c r="L746" t="s">
        <v>135</v>
      </c>
      <c r="M746" t="s">
        <v>136</v>
      </c>
      <c r="N746" t="s">
        <v>506</v>
      </c>
      <c r="O746" s="14">
        <f t="shared" si="68"/>
        <v>4</v>
      </c>
      <c r="P746" s="15" t="str">
        <f t="shared" si="69"/>
        <v>7,</v>
      </c>
      <c r="Q746" s="15" t="str">
        <f t="shared" si="70"/>
        <v>45</v>
      </c>
      <c r="R746" s="16">
        <f t="shared" si="71"/>
        <v>465</v>
      </c>
      <c r="S746" s="16">
        <f t="shared" si="72"/>
        <v>7.75</v>
      </c>
    </row>
    <row r="747" spans="1:19">
      <c r="A747" t="s">
        <v>162</v>
      </c>
      <c r="B747" t="s">
        <v>163</v>
      </c>
      <c r="C747" s="49">
        <v>45444</v>
      </c>
      <c r="D747" s="1">
        <v>2024</v>
      </c>
      <c r="E747" s="1" t="str">
        <f t="shared" si="67"/>
        <v>junio</v>
      </c>
      <c r="F747" t="s">
        <v>178</v>
      </c>
      <c r="G747" t="s">
        <v>113</v>
      </c>
      <c r="H747" t="s">
        <v>98</v>
      </c>
      <c r="I747" s="2">
        <v>1</v>
      </c>
      <c r="J747" s="2">
        <v>598</v>
      </c>
      <c r="K747" s="2">
        <v>0.45</v>
      </c>
      <c r="L747" t="s">
        <v>199</v>
      </c>
      <c r="M747" t="s">
        <v>593</v>
      </c>
      <c r="N747" t="s">
        <v>488</v>
      </c>
      <c r="O747" s="14">
        <f t="shared" si="68"/>
        <v>4</v>
      </c>
      <c r="P747" s="15" t="str">
        <f t="shared" si="69"/>
        <v>0,</v>
      </c>
      <c r="Q747" s="15" t="str">
        <f t="shared" si="70"/>
        <v>45</v>
      </c>
      <c r="R747" s="16">
        <f t="shared" si="71"/>
        <v>45</v>
      </c>
      <c r="S747" s="16">
        <f t="shared" si="72"/>
        <v>0.75</v>
      </c>
    </row>
    <row r="748" spans="1:19">
      <c r="A748" t="s">
        <v>162</v>
      </c>
      <c r="B748" t="s">
        <v>163</v>
      </c>
      <c r="C748" s="49">
        <v>45444</v>
      </c>
      <c r="D748" s="1">
        <v>2024</v>
      </c>
      <c r="E748" s="1" t="str">
        <f t="shared" si="67"/>
        <v>junio</v>
      </c>
      <c r="F748" t="s">
        <v>178</v>
      </c>
      <c r="G748" t="s">
        <v>113</v>
      </c>
      <c r="H748" t="s">
        <v>98</v>
      </c>
      <c r="I748" s="2">
        <v>1</v>
      </c>
      <c r="J748" s="2">
        <v>145</v>
      </c>
      <c r="K748" s="2">
        <v>0.2</v>
      </c>
      <c r="L748" t="s">
        <v>122</v>
      </c>
      <c r="M748" t="s">
        <v>123</v>
      </c>
      <c r="N748" t="s">
        <v>507</v>
      </c>
      <c r="O748" s="14">
        <f t="shared" si="68"/>
        <v>3</v>
      </c>
      <c r="P748" s="15" t="str">
        <f t="shared" si="69"/>
        <v>0,</v>
      </c>
      <c r="Q748" s="15" t="str">
        <f t="shared" si="70"/>
        <v>2</v>
      </c>
      <c r="R748" s="16">
        <f t="shared" si="71"/>
        <v>2</v>
      </c>
      <c r="S748" s="16">
        <f t="shared" si="72"/>
        <v>3.3333333333333333E-2</v>
      </c>
    </row>
    <row r="749" spans="1:19">
      <c r="A749" t="s">
        <v>162</v>
      </c>
      <c r="B749" t="s">
        <v>163</v>
      </c>
      <c r="C749" s="49">
        <v>45444</v>
      </c>
      <c r="D749" s="1">
        <v>2024</v>
      </c>
      <c r="E749" s="1" t="str">
        <f t="shared" si="67"/>
        <v>junio</v>
      </c>
      <c r="F749" t="s">
        <v>178</v>
      </c>
      <c r="G749" t="s">
        <v>113</v>
      </c>
      <c r="H749" t="s">
        <v>98</v>
      </c>
      <c r="I749" s="2">
        <v>2</v>
      </c>
      <c r="J749" s="2">
        <v>294</v>
      </c>
      <c r="K749" s="2">
        <v>0.4</v>
      </c>
      <c r="L749" t="s">
        <v>124</v>
      </c>
      <c r="M749" t="s">
        <v>596</v>
      </c>
      <c r="N749" t="s">
        <v>507</v>
      </c>
      <c r="O749" s="14">
        <f t="shared" si="68"/>
        <v>3</v>
      </c>
      <c r="P749" s="15" t="str">
        <f t="shared" si="69"/>
        <v>0,</v>
      </c>
      <c r="Q749" s="15" t="str">
        <f t="shared" si="70"/>
        <v>4</v>
      </c>
      <c r="R749" s="16">
        <f t="shared" si="71"/>
        <v>4</v>
      </c>
      <c r="S749" s="16">
        <f t="shared" si="72"/>
        <v>6.6666666666666666E-2</v>
      </c>
    </row>
    <row r="750" spans="1:19">
      <c r="A750" t="s">
        <v>162</v>
      </c>
      <c r="B750" t="s">
        <v>163</v>
      </c>
      <c r="C750" s="49">
        <v>45444</v>
      </c>
      <c r="D750" s="1">
        <v>2024</v>
      </c>
      <c r="E750" s="1" t="str">
        <f t="shared" si="67"/>
        <v>junio</v>
      </c>
      <c r="F750" t="s">
        <v>178</v>
      </c>
      <c r="G750" t="s">
        <v>113</v>
      </c>
      <c r="H750" t="s">
        <v>98</v>
      </c>
      <c r="I750" s="2">
        <v>2</v>
      </c>
      <c r="J750" s="2">
        <v>456</v>
      </c>
      <c r="K750" s="2">
        <v>2.2000000000000002</v>
      </c>
      <c r="L750" t="s">
        <v>142</v>
      </c>
      <c r="M750" t="s">
        <v>143</v>
      </c>
      <c r="N750" t="s">
        <v>509</v>
      </c>
      <c r="O750" s="14">
        <f t="shared" si="68"/>
        <v>3</v>
      </c>
      <c r="P750" s="15" t="str">
        <f t="shared" si="69"/>
        <v>2,</v>
      </c>
      <c r="Q750" s="15" t="str">
        <f t="shared" si="70"/>
        <v>2</v>
      </c>
      <c r="R750" s="16">
        <f t="shared" si="71"/>
        <v>122</v>
      </c>
      <c r="S750" s="16">
        <f t="shared" si="72"/>
        <v>2.0333333333333332</v>
      </c>
    </row>
    <row r="751" spans="1:19">
      <c r="A751" t="s">
        <v>162</v>
      </c>
      <c r="B751" t="s">
        <v>163</v>
      </c>
      <c r="C751" s="49">
        <v>45444</v>
      </c>
      <c r="D751" s="1">
        <v>2024</v>
      </c>
      <c r="E751" s="1" t="str">
        <f t="shared" si="67"/>
        <v>junio</v>
      </c>
      <c r="F751" t="s">
        <v>178</v>
      </c>
      <c r="G751" t="s">
        <v>113</v>
      </c>
      <c r="H751" t="s">
        <v>98</v>
      </c>
      <c r="I751" s="2">
        <v>1</v>
      </c>
      <c r="J751" s="2">
        <v>313</v>
      </c>
      <c r="K751" s="2">
        <v>0.4</v>
      </c>
      <c r="L751" t="s">
        <v>208</v>
      </c>
      <c r="M751" t="s">
        <v>594</v>
      </c>
      <c r="N751" t="s">
        <v>496</v>
      </c>
      <c r="O751" s="14">
        <f t="shared" si="68"/>
        <v>3</v>
      </c>
      <c r="P751" s="15" t="str">
        <f t="shared" si="69"/>
        <v>0,</v>
      </c>
      <c r="Q751" s="15" t="str">
        <f t="shared" si="70"/>
        <v>4</v>
      </c>
      <c r="R751" s="16">
        <f t="shared" si="71"/>
        <v>4</v>
      </c>
      <c r="S751" s="16">
        <f t="shared" si="72"/>
        <v>6.6666666666666666E-2</v>
      </c>
    </row>
    <row r="752" spans="1:19">
      <c r="A752" t="s">
        <v>162</v>
      </c>
      <c r="B752" t="s">
        <v>163</v>
      </c>
      <c r="C752" s="49">
        <v>45444</v>
      </c>
      <c r="D752" s="1">
        <v>2024</v>
      </c>
      <c r="E752" s="1" t="str">
        <f t="shared" si="67"/>
        <v>junio</v>
      </c>
      <c r="F752" t="s">
        <v>178</v>
      </c>
      <c r="G752" t="s">
        <v>113</v>
      </c>
      <c r="H752" t="s">
        <v>98</v>
      </c>
      <c r="I752" s="2">
        <v>2</v>
      </c>
      <c r="J752" s="2">
        <v>768</v>
      </c>
      <c r="K752" s="2">
        <v>1.25</v>
      </c>
      <c r="L752" t="s">
        <v>99</v>
      </c>
      <c r="M752" t="s">
        <v>553</v>
      </c>
      <c r="N752" t="s">
        <v>497</v>
      </c>
      <c r="O752" s="14">
        <f t="shared" si="68"/>
        <v>4</v>
      </c>
      <c r="P752" s="15" t="str">
        <f t="shared" si="69"/>
        <v>1,</v>
      </c>
      <c r="Q752" s="15" t="str">
        <f t="shared" si="70"/>
        <v>25</v>
      </c>
      <c r="R752" s="16">
        <f t="shared" si="71"/>
        <v>85</v>
      </c>
      <c r="S752" s="16">
        <f t="shared" si="72"/>
        <v>1.4166666666666667</v>
      </c>
    </row>
    <row r="753" spans="1:19">
      <c r="A753" t="s">
        <v>162</v>
      </c>
      <c r="B753" t="s">
        <v>163</v>
      </c>
      <c r="C753" s="49">
        <v>45444</v>
      </c>
      <c r="D753" s="1">
        <v>2024</v>
      </c>
      <c r="E753" s="1" t="str">
        <f t="shared" si="67"/>
        <v>junio</v>
      </c>
      <c r="F753" t="s">
        <v>178</v>
      </c>
      <c r="G753" t="s">
        <v>113</v>
      </c>
      <c r="H753" t="s">
        <v>98</v>
      </c>
      <c r="I753" s="2">
        <v>2</v>
      </c>
      <c r="J753" s="2">
        <v>2231</v>
      </c>
      <c r="K753" s="2">
        <v>4.25</v>
      </c>
      <c r="L753" t="s">
        <v>118</v>
      </c>
      <c r="M753" t="s">
        <v>119</v>
      </c>
      <c r="N753" t="s">
        <v>485</v>
      </c>
      <c r="O753" s="14">
        <f t="shared" si="68"/>
        <v>4</v>
      </c>
      <c r="P753" s="15" t="str">
        <f t="shared" si="69"/>
        <v>4,</v>
      </c>
      <c r="Q753" s="15" t="str">
        <f t="shared" si="70"/>
        <v>25</v>
      </c>
      <c r="R753" s="16">
        <f t="shared" si="71"/>
        <v>265</v>
      </c>
      <c r="S753" s="16">
        <f t="shared" si="72"/>
        <v>4.416666666666667</v>
      </c>
    </row>
    <row r="754" spans="1:19">
      <c r="A754" t="s">
        <v>162</v>
      </c>
      <c r="B754" t="s">
        <v>163</v>
      </c>
      <c r="C754" s="49">
        <v>45444</v>
      </c>
      <c r="D754" s="1">
        <v>2024</v>
      </c>
      <c r="E754" s="1" t="str">
        <f t="shared" si="67"/>
        <v>junio</v>
      </c>
      <c r="F754" t="s">
        <v>178</v>
      </c>
      <c r="G754" t="s">
        <v>113</v>
      </c>
      <c r="H754" t="s">
        <v>98</v>
      </c>
      <c r="I754" s="2">
        <v>1</v>
      </c>
      <c r="J754" s="2">
        <v>393</v>
      </c>
      <c r="K754" s="2">
        <v>0.4</v>
      </c>
      <c r="L754" t="s">
        <v>167</v>
      </c>
      <c r="M754" t="s">
        <v>168</v>
      </c>
      <c r="N754" t="s">
        <v>485</v>
      </c>
      <c r="O754" s="14">
        <f t="shared" si="68"/>
        <v>3</v>
      </c>
      <c r="P754" s="15" t="str">
        <f t="shared" si="69"/>
        <v>0,</v>
      </c>
      <c r="Q754" s="15" t="str">
        <f t="shared" si="70"/>
        <v>4</v>
      </c>
      <c r="R754" s="16">
        <f t="shared" si="71"/>
        <v>4</v>
      </c>
      <c r="S754" s="16">
        <f t="shared" si="72"/>
        <v>6.6666666666666666E-2</v>
      </c>
    </row>
    <row r="755" spans="1:19">
      <c r="A755" t="s">
        <v>162</v>
      </c>
      <c r="B755" t="s">
        <v>163</v>
      </c>
      <c r="C755" s="49">
        <v>45444</v>
      </c>
      <c r="D755" s="1">
        <v>2024</v>
      </c>
      <c r="E755" s="1" t="str">
        <f t="shared" si="67"/>
        <v>junio</v>
      </c>
      <c r="F755" t="s">
        <v>178</v>
      </c>
      <c r="G755" t="s">
        <v>113</v>
      </c>
      <c r="H755" t="s">
        <v>98</v>
      </c>
      <c r="I755" s="2">
        <v>5</v>
      </c>
      <c r="J755" s="2">
        <v>3336</v>
      </c>
      <c r="K755" s="2">
        <v>13.4</v>
      </c>
      <c r="L755" t="s">
        <v>131</v>
      </c>
      <c r="M755" t="s">
        <v>572</v>
      </c>
      <c r="N755" t="s">
        <v>606</v>
      </c>
      <c r="O755" s="14">
        <f t="shared" si="68"/>
        <v>4</v>
      </c>
      <c r="P755" s="15" t="str">
        <f t="shared" si="69"/>
        <v>13</v>
      </c>
      <c r="Q755" s="15" t="str">
        <f t="shared" si="70"/>
        <v>,4</v>
      </c>
      <c r="R755" s="16">
        <f t="shared" si="71"/>
        <v>780.4</v>
      </c>
      <c r="S755" s="16">
        <f t="shared" si="72"/>
        <v>13.006666666666666</v>
      </c>
    </row>
    <row r="756" spans="1:19">
      <c r="A756" t="s">
        <v>162</v>
      </c>
      <c r="B756" t="s">
        <v>163</v>
      </c>
      <c r="C756" s="49">
        <v>45444</v>
      </c>
      <c r="D756" s="1">
        <v>2024</v>
      </c>
      <c r="E756" s="1" t="str">
        <f t="shared" si="67"/>
        <v>junio</v>
      </c>
      <c r="F756" t="s">
        <v>178</v>
      </c>
      <c r="G756" t="s">
        <v>113</v>
      </c>
      <c r="H756" t="s">
        <v>98</v>
      </c>
      <c r="I756" s="2">
        <v>2</v>
      </c>
      <c r="J756" s="2">
        <v>524</v>
      </c>
      <c r="K756" s="2">
        <v>2.0499999999999998</v>
      </c>
      <c r="L756" t="s">
        <v>150</v>
      </c>
      <c r="M756" t="s">
        <v>601</v>
      </c>
      <c r="N756" t="s">
        <v>606</v>
      </c>
      <c r="O756" s="14">
        <f t="shared" si="68"/>
        <v>4</v>
      </c>
      <c r="P756" s="15" t="str">
        <f t="shared" si="69"/>
        <v>2,</v>
      </c>
      <c r="Q756" s="15" t="str">
        <f t="shared" si="70"/>
        <v>05</v>
      </c>
      <c r="R756" s="16">
        <f t="shared" si="71"/>
        <v>125</v>
      </c>
      <c r="S756" s="16">
        <f t="shared" si="72"/>
        <v>2.0833333333333335</v>
      </c>
    </row>
    <row r="757" spans="1:19">
      <c r="A757" t="s">
        <v>162</v>
      </c>
      <c r="B757" t="s">
        <v>163</v>
      </c>
      <c r="C757" s="49">
        <v>45444</v>
      </c>
      <c r="D757" s="1">
        <v>2024</v>
      </c>
      <c r="E757" s="1" t="str">
        <f t="shared" si="67"/>
        <v>junio</v>
      </c>
      <c r="F757" t="s">
        <v>178</v>
      </c>
      <c r="G757" t="s">
        <v>113</v>
      </c>
      <c r="H757" t="s">
        <v>98</v>
      </c>
      <c r="I757" s="2">
        <v>1</v>
      </c>
      <c r="J757" s="2">
        <v>208</v>
      </c>
      <c r="K757" s="2">
        <v>0.4</v>
      </c>
      <c r="L757" t="s">
        <v>173</v>
      </c>
      <c r="M757" t="s">
        <v>592</v>
      </c>
      <c r="N757" t="s">
        <v>492</v>
      </c>
      <c r="O757" s="14">
        <f t="shared" si="68"/>
        <v>3</v>
      </c>
      <c r="P757" s="15" t="str">
        <f t="shared" si="69"/>
        <v>0,</v>
      </c>
      <c r="Q757" s="15" t="str">
        <f t="shared" si="70"/>
        <v>4</v>
      </c>
      <c r="R757" s="16">
        <f t="shared" si="71"/>
        <v>4</v>
      </c>
      <c r="S757" s="16">
        <f t="shared" si="72"/>
        <v>6.6666666666666666E-2</v>
      </c>
    </row>
    <row r="758" spans="1:19">
      <c r="A758" t="s">
        <v>162</v>
      </c>
      <c r="B758" t="s">
        <v>163</v>
      </c>
      <c r="C758" s="49">
        <v>45444</v>
      </c>
      <c r="D758" s="1">
        <v>2024</v>
      </c>
      <c r="E758" s="1" t="str">
        <f t="shared" si="67"/>
        <v>junio</v>
      </c>
      <c r="F758" t="s">
        <v>178</v>
      </c>
      <c r="G758" t="s">
        <v>113</v>
      </c>
      <c r="H758" t="s">
        <v>98</v>
      </c>
      <c r="I758" s="2">
        <v>1</v>
      </c>
      <c r="J758" s="2">
        <v>297</v>
      </c>
      <c r="K758" s="2">
        <v>0.35</v>
      </c>
      <c r="L758" t="s">
        <v>174</v>
      </c>
      <c r="M758" t="s">
        <v>175</v>
      </c>
      <c r="N758" t="s">
        <v>492</v>
      </c>
      <c r="O758" s="14">
        <f t="shared" si="68"/>
        <v>4</v>
      </c>
      <c r="P758" s="15" t="str">
        <f t="shared" si="69"/>
        <v>0,</v>
      </c>
      <c r="Q758" s="15" t="str">
        <f t="shared" si="70"/>
        <v>35</v>
      </c>
      <c r="R758" s="16">
        <f t="shared" si="71"/>
        <v>35</v>
      </c>
      <c r="S758" s="16">
        <f t="shared" si="72"/>
        <v>0.58333333333333337</v>
      </c>
    </row>
    <row r="759" spans="1:19">
      <c r="A759" t="s">
        <v>162</v>
      </c>
      <c r="B759" t="s">
        <v>163</v>
      </c>
      <c r="C759" s="49">
        <v>45444</v>
      </c>
      <c r="D759" s="1">
        <v>2024</v>
      </c>
      <c r="E759" s="1" t="str">
        <f t="shared" si="67"/>
        <v>junio</v>
      </c>
      <c r="F759" t="s">
        <v>178</v>
      </c>
      <c r="G759" t="s">
        <v>113</v>
      </c>
      <c r="H759" t="s">
        <v>98</v>
      </c>
      <c r="I759" s="2">
        <v>5</v>
      </c>
      <c r="J759" s="2">
        <v>2806</v>
      </c>
      <c r="K759" s="2">
        <v>8.65</v>
      </c>
      <c r="L759" t="s">
        <v>110</v>
      </c>
      <c r="M759" t="s">
        <v>580</v>
      </c>
      <c r="N759" t="s">
        <v>498</v>
      </c>
      <c r="O759" s="14">
        <f t="shared" si="68"/>
        <v>4</v>
      </c>
      <c r="P759" s="15" t="str">
        <f t="shared" si="69"/>
        <v>8,</v>
      </c>
      <c r="Q759" s="15" t="str">
        <f t="shared" si="70"/>
        <v>65</v>
      </c>
      <c r="R759" s="16">
        <f t="shared" si="71"/>
        <v>545</v>
      </c>
      <c r="S759" s="16">
        <f t="shared" si="72"/>
        <v>9.0833333333333339</v>
      </c>
    </row>
    <row r="760" spans="1:19">
      <c r="A760" t="s">
        <v>162</v>
      </c>
      <c r="B760" t="s">
        <v>163</v>
      </c>
      <c r="C760" s="49">
        <v>45444</v>
      </c>
      <c r="D760" s="1">
        <v>2024</v>
      </c>
      <c r="E760" s="1" t="str">
        <f t="shared" si="67"/>
        <v>junio</v>
      </c>
      <c r="F760" t="s">
        <v>178</v>
      </c>
      <c r="G760" t="s">
        <v>113</v>
      </c>
      <c r="H760" t="s">
        <v>98</v>
      </c>
      <c r="I760" s="2">
        <v>5</v>
      </c>
      <c r="J760" s="2">
        <v>2130</v>
      </c>
      <c r="K760" s="2">
        <v>7.4</v>
      </c>
      <c r="L760" t="s">
        <v>135</v>
      </c>
      <c r="M760" t="s">
        <v>136</v>
      </c>
      <c r="N760" t="s">
        <v>506</v>
      </c>
      <c r="O760" s="14">
        <f t="shared" si="68"/>
        <v>3</v>
      </c>
      <c r="P760" s="15" t="str">
        <f t="shared" si="69"/>
        <v>7,</v>
      </c>
      <c r="Q760" s="15" t="str">
        <f t="shared" si="70"/>
        <v>4</v>
      </c>
      <c r="R760" s="16">
        <f t="shared" si="71"/>
        <v>424</v>
      </c>
      <c r="S760" s="16">
        <f t="shared" si="72"/>
        <v>7.0666666666666664</v>
      </c>
    </row>
    <row r="761" spans="1:19">
      <c r="A761" t="s">
        <v>162</v>
      </c>
      <c r="B761" t="s">
        <v>163</v>
      </c>
      <c r="C761" s="49">
        <v>45444</v>
      </c>
      <c r="D761" s="1">
        <v>2024</v>
      </c>
      <c r="E761" s="1" t="str">
        <f t="shared" si="67"/>
        <v>junio</v>
      </c>
      <c r="F761" t="s">
        <v>181</v>
      </c>
      <c r="G761" t="s">
        <v>121</v>
      </c>
      <c r="H761" t="s">
        <v>98</v>
      </c>
      <c r="I761" s="2">
        <v>1</v>
      </c>
      <c r="J761" s="2">
        <v>783</v>
      </c>
      <c r="K761" s="2">
        <v>1.4</v>
      </c>
      <c r="L761" t="s">
        <v>209</v>
      </c>
      <c r="M761" t="s">
        <v>210</v>
      </c>
      <c r="N761" t="s">
        <v>488</v>
      </c>
      <c r="O761" s="14">
        <f t="shared" si="68"/>
        <v>3</v>
      </c>
      <c r="P761" s="15" t="str">
        <f t="shared" si="69"/>
        <v>1,</v>
      </c>
      <c r="Q761" s="15" t="str">
        <f t="shared" si="70"/>
        <v>4</v>
      </c>
      <c r="R761" s="16">
        <f t="shared" si="71"/>
        <v>64</v>
      </c>
      <c r="S761" s="16">
        <f t="shared" si="72"/>
        <v>1.0666666666666667</v>
      </c>
    </row>
    <row r="762" spans="1:19">
      <c r="A762" t="s">
        <v>162</v>
      </c>
      <c r="B762" t="s">
        <v>163</v>
      </c>
      <c r="C762" s="49">
        <v>45444</v>
      </c>
      <c r="D762" s="1">
        <v>2024</v>
      </c>
      <c r="E762" s="1" t="str">
        <f t="shared" si="67"/>
        <v>junio</v>
      </c>
      <c r="F762" t="s">
        <v>181</v>
      </c>
      <c r="G762" t="s">
        <v>121</v>
      </c>
      <c r="H762" t="s">
        <v>98</v>
      </c>
      <c r="I762" s="2">
        <v>2</v>
      </c>
      <c r="J762" s="2">
        <v>935</v>
      </c>
      <c r="K762" s="2">
        <v>1.5</v>
      </c>
      <c r="L762" t="s">
        <v>199</v>
      </c>
      <c r="M762" t="s">
        <v>593</v>
      </c>
      <c r="N762" t="s">
        <v>488</v>
      </c>
      <c r="O762" s="14">
        <f t="shared" si="68"/>
        <v>3</v>
      </c>
      <c r="P762" s="15" t="str">
        <f t="shared" si="69"/>
        <v>1,</v>
      </c>
      <c r="Q762" s="15" t="str">
        <f t="shared" si="70"/>
        <v>5</v>
      </c>
      <c r="R762" s="16">
        <f t="shared" si="71"/>
        <v>65</v>
      </c>
      <c r="S762" s="16">
        <f t="shared" si="72"/>
        <v>1.0833333333333333</v>
      </c>
    </row>
    <row r="763" spans="1:19">
      <c r="A763" t="s">
        <v>162</v>
      </c>
      <c r="B763" t="s">
        <v>163</v>
      </c>
      <c r="C763" s="49">
        <v>45444</v>
      </c>
      <c r="D763" s="1">
        <v>2024</v>
      </c>
      <c r="E763" s="1" t="str">
        <f t="shared" si="67"/>
        <v>junio</v>
      </c>
      <c r="F763" t="s">
        <v>181</v>
      </c>
      <c r="G763" t="s">
        <v>121</v>
      </c>
      <c r="H763" t="s">
        <v>98</v>
      </c>
      <c r="I763" s="2">
        <v>1</v>
      </c>
      <c r="J763" s="2">
        <v>475</v>
      </c>
      <c r="K763" s="2">
        <v>1.4</v>
      </c>
      <c r="L763" t="s">
        <v>192</v>
      </c>
      <c r="M763" t="s">
        <v>193</v>
      </c>
      <c r="N763" t="s">
        <v>488</v>
      </c>
      <c r="O763" s="14">
        <f t="shared" si="68"/>
        <v>3</v>
      </c>
      <c r="P763" s="15" t="str">
        <f t="shared" si="69"/>
        <v>1,</v>
      </c>
      <c r="Q763" s="15" t="str">
        <f t="shared" si="70"/>
        <v>4</v>
      </c>
      <c r="R763" s="16">
        <f t="shared" si="71"/>
        <v>64</v>
      </c>
      <c r="S763" s="16">
        <f t="shared" si="72"/>
        <v>1.0666666666666667</v>
      </c>
    </row>
    <row r="764" spans="1:19">
      <c r="A764" t="s">
        <v>162</v>
      </c>
      <c r="B764" t="s">
        <v>163</v>
      </c>
      <c r="C764" s="49">
        <v>45444</v>
      </c>
      <c r="D764" s="1">
        <v>2024</v>
      </c>
      <c r="E764" s="1" t="str">
        <f t="shared" si="67"/>
        <v>junio</v>
      </c>
      <c r="F764" t="s">
        <v>181</v>
      </c>
      <c r="G764" t="s">
        <v>121</v>
      </c>
      <c r="H764" t="s">
        <v>98</v>
      </c>
      <c r="I764" s="2">
        <v>1</v>
      </c>
      <c r="J764" s="2">
        <v>125</v>
      </c>
      <c r="K764" s="2">
        <v>0.3</v>
      </c>
      <c r="L764" t="s">
        <v>124</v>
      </c>
      <c r="M764" t="s">
        <v>596</v>
      </c>
      <c r="N764" t="s">
        <v>507</v>
      </c>
      <c r="O764" s="14">
        <f t="shared" si="68"/>
        <v>3</v>
      </c>
      <c r="P764" s="15" t="str">
        <f t="shared" si="69"/>
        <v>0,</v>
      </c>
      <c r="Q764" s="15" t="str">
        <f t="shared" si="70"/>
        <v>3</v>
      </c>
      <c r="R764" s="16">
        <f t="shared" si="71"/>
        <v>3</v>
      </c>
      <c r="S764" s="16">
        <f t="shared" si="72"/>
        <v>0.05</v>
      </c>
    </row>
    <row r="765" spans="1:19">
      <c r="A765" t="s">
        <v>162</v>
      </c>
      <c r="B765" t="s">
        <v>163</v>
      </c>
      <c r="C765" s="49">
        <v>45444</v>
      </c>
      <c r="D765" s="1">
        <v>2024</v>
      </c>
      <c r="E765" s="1" t="str">
        <f t="shared" si="67"/>
        <v>junio</v>
      </c>
      <c r="F765" t="s">
        <v>181</v>
      </c>
      <c r="G765" t="s">
        <v>121</v>
      </c>
      <c r="H765" t="s">
        <v>98</v>
      </c>
      <c r="I765" s="2">
        <v>1</v>
      </c>
      <c r="J765" s="2">
        <v>193</v>
      </c>
      <c r="K765" s="2">
        <v>0.45</v>
      </c>
      <c r="L765" t="s">
        <v>20</v>
      </c>
      <c r="M765" t="s">
        <v>570</v>
      </c>
      <c r="N765" t="s">
        <v>484</v>
      </c>
      <c r="O765" s="14">
        <f t="shared" si="68"/>
        <v>4</v>
      </c>
      <c r="P765" s="15" t="str">
        <f t="shared" si="69"/>
        <v>0,</v>
      </c>
      <c r="Q765" s="15" t="str">
        <f t="shared" si="70"/>
        <v>45</v>
      </c>
      <c r="R765" s="16">
        <f t="shared" si="71"/>
        <v>45</v>
      </c>
      <c r="S765" s="16">
        <f t="shared" si="72"/>
        <v>0.75</v>
      </c>
    </row>
    <row r="766" spans="1:19">
      <c r="A766" t="s">
        <v>162</v>
      </c>
      <c r="B766" t="s">
        <v>163</v>
      </c>
      <c r="C766" s="49">
        <v>45444</v>
      </c>
      <c r="D766" s="1">
        <v>2024</v>
      </c>
      <c r="E766" s="1" t="str">
        <f t="shared" si="67"/>
        <v>junio</v>
      </c>
      <c r="F766" t="s">
        <v>181</v>
      </c>
      <c r="G766" t="s">
        <v>121</v>
      </c>
      <c r="H766" t="s">
        <v>98</v>
      </c>
      <c r="I766" s="2">
        <v>1</v>
      </c>
      <c r="J766" s="2">
        <v>272</v>
      </c>
      <c r="K766" s="2">
        <v>1.1000000000000001</v>
      </c>
      <c r="L766" t="s">
        <v>146</v>
      </c>
      <c r="M766" t="s">
        <v>147</v>
      </c>
      <c r="N766" t="s">
        <v>509</v>
      </c>
      <c r="O766" s="14">
        <f t="shared" si="68"/>
        <v>3</v>
      </c>
      <c r="P766" s="15" t="str">
        <f t="shared" si="69"/>
        <v>1,</v>
      </c>
      <c r="Q766" s="15" t="str">
        <f t="shared" si="70"/>
        <v>1</v>
      </c>
      <c r="R766" s="16">
        <f t="shared" si="71"/>
        <v>61</v>
      </c>
      <c r="S766" s="16">
        <f t="shared" si="72"/>
        <v>1.0166666666666666</v>
      </c>
    </row>
    <row r="767" spans="1:19">
      <c r="A767" t="s">
        <v>162</v>
      </c>
      <c r="B767" t="s">
        <v>163</v>
      </c>
      <c r="C767" s="49">
        <v>45444</v>
      </c>
      <c r="D767" s="1">
        <v>2024</v>
      </c>
      <c r="E767" s="1" t="str">
        <f t="shared" si="67"/>
        <v>junio</v>
      </c>
      <c r="F767" t="s">
        <v>181</v>
      </c>
      <c r="G767" t="s">
        <v>121</v>
      </c>
      <c r="H767" t="s">
        <v>98</v>
      </c>
      <c r="I767" s="2">
        <v>1</v>
      </c>
      <c r="J767" s="2">
        <v>218</v>
      </c>
      <c r="K767" s="2">
        <v>0.3</v>
      </c>
      <c r="L767" t="s">
        <v>194</v>
      </c>
      <c r="M767" t="s">
        <v>577</v>
      </c>
      <c r="N767" t="s">
        <v>509</v>
      </c>
      <c r="O767" s="14">
        <f t="shared" si="68"/>
        <v>3</v>
      </c>
      <c r="P767" s="15" t="str">
        <f t="shared" si="69"/>
        <v>0,</v>
      </c>
      <c r="Q767" s="15" t="str">
        <f t="shared" si="70"/>
        <v>3</v>
      </c>
      <c r="R767" s="16">
        <f t="shared" si="71"/>
        <v>3</v>
      </c>
      <c r="S767" s="16">
        <f t="shared" si="72"/>
        <v>0.05</v>
      </c>
    </row>
    <row r="768" spans="1:19">
      <c r="A768" t="s">
        <v>162</v>
      </c>
      <c r="B768" t="s">
        <v>163</v>
      </c>
      <c r="C768" s="49">
        <v>45444</v>
      </c>
      <c r="D768" s="1">
        <v>2024</v>
      </c>
      <c r="E768" s="1" t="str">
        <f t="shared" si="67"/>
        <v>junio</v>
      </c>
      <c r="F768" t="s">
        <v>181</v>
      </c>
      <c r="G768" t="s">
        <v>121</v>
      </c>
      <c r="H768" t="s">
        <v>98</v>
      </c>
      <c r="I768" s="2">
        <v>2</v>
      </c>
      <c r="J768" s="2">
        <v>892</v>
      </c>
      <c r="K768" s="2">
        <v>2.5</v>
      </c>
      <c r="L768" t="s">
        <v>109</v>
      </c>
      <c r="M768" t="s">
        <v>530</v>
      </c>
      <c r="N768" t="s">
        <v>530</v>
      </c>
      <c r="O768" s="14">
        <f t="shared" si="68"/>
        <v>3</v>
      </c>
      <c r="P768" s="15" t="str">
        <f t="shared" si="69"/>
        <v>2,</v>
      </c>
      <c r="Q768" s="15" t="str">
        <f t="shared" si="70"/>
        <v>5</v>
      </c>
      <c r="R768" s="16">
        <f t="shared" si="71"/>
        <v>125</v>
      </c>
      <c r="S768" s="16">
        <f t="shared" si="72"/>
        <v>2.0833333333333335</v>
      </c>
    </row>
    <row r="769" spans="1:19">
      <c r="A769" t="s">
        <v>162</v>
      </c>
      <c r="B769" t="s">
        <v>163</v>
      </c>
      <c r="C769" s="49">
        <v>45444</v>
      </c>
      <c r="D769" s="1">
        <v>2024</v>
      </c>
      <c r="E769" s="1" t="str">
        <f t="shared" si="67"/>
        <v>junio</v>
      </c>
      <c r="F769" t="s">
        <v>181</v>
      </c>
      <c r="G769" t="s">
        <v>121</v>
      </c>
      <c r="H769" t="s">
        <v>98</v>
      </c>
      <c r="I769" s="2">
        <v>5</v>
      </c>
      <c r="J769" s="2">
        <v>4678</v>
      </c>
      <c r="K769" s="2">
        <v>15.3</v>
      </c>
      <c r="L769" t="s">
        <v>118</v>
      </c>
      <c r="M769" t="s">
        <v>119</v>
      </c>
      <c r="N769" t="s">
        <v>485</v>
      </c>
      <c r="O769" s="14">
        <f t="shared" si="68"/>
        <v>4</v>
      </c>
      <c r="P769" s="15" t="str">
        <f t="shared" si="69"/>
        <v>15</v>
      </c>
      <c r="Q769" s="15" t="str">
        <f t="shared" si="70"/>
        <v>,3</v>
      </c>
      <c r="R769" s="16">
        <f t="shared" si="71"/>
        <v>900.3</v>
      </c>
      <c r="S769" s="16">
        <f t="shared" si="72"/>
        <v>15.004999999999999</v>
      </c>
    </row>
    <row r="770" spans="1:19">
      <c r="A770" t="s">
        <v>162</v>
      </c>
      <c r="B770" t="s">
        <v>163</v>
      </c>
      <c r="C770" s="49">
        <v>45444</v>
      </c>
      <c r="D770" s="1">
        <v>2024</v>
      </c>
      <c r="E770" s="1" t="str">
        <f t="shared" ref="E770:E833" si="73">TEXT(C770,"mmmm")</f>
        <v>junio</v>
      </c>
      <c r="F770" t="s">
        <v>181</v>
      </c>
      <c r="G770" t="s">
        <v>121</v>
      </c>
      <c r="H770" t="s">
        <v>98</v>
      </c>
      <c r="I770" s="2">
        <v>1</v>
      </c>
      <c r="J770" s="2">
        <v>460</v>
      </c>
      <c r="K770" s="2">
        <v>1.4</v>
      </c>
      <c r="L770" t="s">
        <v>195</v>
      </c>
      <c r="M770" t="s">
        <v>196</v>
      </c>
      <c r="N770" t="s">
        <v>485</v>
      </c>
      <c r="O770" s="14">
        <f t="shared" si="68"/>
        <v>3</v>
      </c>
      <c r="P770" s="15" t="str">
        <f t="shared" si="69"/>
        <v>1,</v>
      </c>
      <c r="Q770" s="15" t="str">
        <f t="shared" si="70"/>
        <v>4</v>
      </c>
      <c r="R770" s="16">
        <f t="shared" si="71"/>
        <v>64</v>
      </c>
      <c r="S770" s="16">
        <f t="shared" si="72"/>
        <v>1.0666666666666667</v>
      </c>
    </row>
    <row r="771" spans="1:19">
      <c r="A771" t="s">
        <v>162</v>
      </c>
      <c r="B771" t="s">
        <v>163</v>
      </c>
      <c r="C771" s="49">
        <v>45444</v>
      </c>
      <c r="D771" s="1">
        <v>2024</v>
      </c>
      <c r="E771" s="1" t="str">
        <f t="shared" si="73"/>
        <v>junio</v>
      </c>
      <c r="F771" t="s">
        <v>181</v>
      </c>
      <c r="G771" t="s">
        <v>121</v>
      </c>
      <c r="H771" t="s">
        <v>98</v>
      </c>
      <c r="I771" s="2">
        <v>4</v>
      </c>
      <c r="J771" s="2">
        <v>1572</v>
      </c>
      <c r="K771" s="2">
        <v>3.45</v>
      </c>
      <c r="L771" t="s">
        <v>167</v>
      </c>
      <c r="M771" t="s">
        <v>168</v>
      </c>
      <c r="N771" t="s">
        <v>485</v>
      </c>
      <c r="O771" s="14">
        <f t="shared" ref="O771:O834" si="74">LEN($K771)</f>
        <v>4</v>
      </c>
      <c r="P771" s="15" t="str">
        <f t="shared" ref="P771:P834" si="75">IF(O771="1",$K771,IF(O771=2,LEFT($K771,2),LEFT($K771,2)))</f>
        <v>3,</v>
      </c>
      <c r="Q771" s="15" t="str">
        <f t="shared" ref="Q771:Q834" si="76">IF(O771&lt;=2,0,MID($K771,3,3))</f>
        <v>45</v>
      </c>
      <c r="R771" s="16">
        <f t="shared" ref="R771:R834" si="77">+(P771*60)+Q771</f>
        <v>225</v>
      </c>
      <c r="S771" s="16">
        <f t="shared" ref="S771:S834" si="78">+R771/60</f>
        <v>3.75</v>
      </c>
    </row>
    <row r="772" spans="1:19">
      <c r="A772" t="s">
        <v>162</v>
      </c>
      <c r="B772" t="s">
        <v>163</v>
      </c>
      <c r="C772" s="49">
        <v>45444</v>
      </c>
      <c r="D772" s="1">
        <v>2024</v>
      </c>
      <c r="E772" s="1" t="str">
        <f t="shared" si="73"/>
        <v>junio</v>
      </c>
      <c r="F772" t="s">
        <v>181</v>
      </c>
      <c r="G772" t="s">
        <v>121</v>
      </c>
      <c r="H772" t="s">
        <v>98</v>
      </c>
      <c r="I772" s="2">
        <v>2</v>
      </c>
      <c r="J772" s="2">
        <v>1380</v>
      </c>
      <c r="K772" s="2">
        <v>4.3</v>
      </c>
      <c r="L772" t="s">
        <v>131</v>
      </c>
      <c r="M772" t="s">
        <v>572</v>
      </c>
      <c r="N772" t="s">
        <v>606</v>
      </c>
      <c r="O772" s="14">
        <f t="shared" si="74"/>
        <v>3</v>
      </c>
      <c r="P772" s="15" t="str">
        <f t="shared" si="75"/>
        <v>4,</v>
      </c>
      <c r="Q772" s="15" t="str">
        <f t="shared" si="76"/>
        <v>3</v>
      </c>
      <c r="R772" s="16">
        <f t="shared" si="77"/>
        <v>243</v>
      </c>
      <c r="S772" s="16">
        <f t="shared" si="78"/>
        <v>4.05</v>
      </c>
    </row>
    <row r="773" spans="1:19">
      <c r="A773" t="s">
        <v>162</v>
      </c>
      <c r="B773" t="s">
        <v>163</v>
      </c>
      <c r="C773" s="49">
        <v>45444</v>
      </c>
      <c r="D773" s="1">
        <v>2024</v>
      </c>
      <c r="E773" s="1" t="str">
        <f t="shared" si="73"/>
        <v>junio</v>
      </c>
      <c r="F773" t="s">
        <v>181</v>
      </c>
      <c r="G773" t="s">
        <v>121</v>
      </c>
      <c r="H773" t="s">
        <v>98</v>
      </c>
      <c r="I773" s="2">
        <v>9</v>
      </c>
      <c r="J773" s="2">
        <v>4793</v>
      </c>
      <c r="K773" s="2">
        <v>17.350000000000001</v>
      </c>
      <c r="L773" t="s">
        <v>110</v>
      </c>
      <c r="M773" t="s">
        <v>580</v>
      </c>
      <c r="N773" t="s">
        <v>498</v>
      </c>
      <c r="O773" s="14">
        <f t="shared" si="74"/>
        <v>5</v>
      </c>
      <c r="P773" s="15" t="str">
        <f t="shared" si="75"/>
        <v>17</v>
      </c>
      <c r="Q773" s="15" t="str">
        <f t="shared" si="76"/>
        <v>,35</v>
      </c>
      <c r="R773" s="16">
        <f t="shared" si="77"/>
        <v>1020.35</v>
      </c>
      <c r="S773" s="16">
        <f t="shared" si="78"/>
        <v>17.005833333333335</v>
      </c>
    </row>
    <row r="774" spans="1:19">
      <c r="A774" t="s">
        <v>162</v>
      </c>
      <c r="B774" t="s">
        <v>163</v>
      </c>
      <c r="C774" s="49">
        <v>45444</v>
      </c>
      <c r="D774" s="1">
        <v>2024</v>
      </c>
      <c r="E774" s="1" t="str">
        <f t="shared" si="73"/>
        <v>junio</v>
      </c>
      <c r="F774" t="s">
        <v>183</v>
      </c>
      <c r="G774" t="s">
        <v>121</v>
      </c>
      <c r="H774" t="s">
        <v>98</v>
      </c>
      <c r="I774" s="2">
        <v>4</v>
      </c>
      <c r="J774" s="2">
        <v>576</v>
      </c>
      <c r="K774" s="2">
        <v>2.5499999999999998</v>
      </c>
      <c r="L774" t="s">
        <v>122</v>
      </c>
      <c r="M774" t="s">
        <v>123</v>
      </c>
      <c r="N774" t="s">
        <v>507</v>
      </c>
      <c r="O774" s="14">
        <f t="shared" si="74"/>
        <v>4</v>
      </c>
      <c r="P774" s="15" t="str">
        <f t="shared" si="75"/>
        <v>2,</v>
      </c>
      <c r="Q774" s="15" t="str">
        <f t="shared" si="76"/>
        <v>55</v>
      </c>
      <c r="R774" s="16">
        <f t="shared" si="77"/>
        <v>175</v>
      </c>
      <c r="S774" s="16">
        <f t="shared" si="78"/>
        <v>2.9166666666666665</v>
      </c>
    </row>
    <row r="775" spans="1:19">
      <c r="A775" t="s">
        <v>162</v>
      </c>
      <c r="B775" t="s">
        <v>163</v>
      </c>
      <c r="C775" s="49">
        <v>45444</v>
      </c>
      <c r="D775" s="1">
        <v>2024</v>
      </c>
      <c r="E775" s="1" t="str">
        <f t="shared" si="73"/>
        <v>junio</v>
      </c>
      <c r="F775" t="s">
        <v>183</v>
      </c>
      <c r="G775" t="s">
        <v>121</v>
      </c>
      <c r="H775" t="s">
        <v>98</v>
      </c>
      <c r="I775" s="2">
        <v>1</v>
      </c>
      <c r="J775" s="2">
        <v>147</v>
      </c>
      <c r="K775" s="2">
        <v>0.45</v>
      </c>
      <c r="L775" t="s">
        <v>124</v>
      </c>
      <c r="M775" t="s">
        <v>596</v>
      </c>
      <c r="N775" t="s">
        <v>507</v>
      </c>
      <c r="O775" s="14">
        <f t="shared" si="74"/>
        <v>4</v>
      </c>
      <c r="P775" s="15" t="str">
        <f t="shared" si="75"/>
        <v>0,</v>
      </c>
      <c r="Q775" s="15" t="str">
        <f t="shared" si="76"/>
        <v>45</v>
      </c>
      <c r="R775" s="16">
        <f t="shared" si="77"/>
        <v>45</v>
      </c>
      <c r="S775" s="16">
        <f t="shared" si="78"/>
        <v>0.75</v>
      </c>
    </row>
    <row r="776" spans="1:19">
      <c r="A776" t="s">
        <v>162</v>
      </c>
      <c r="B776" t="s">
        <v>163</v>
      </c>
      <c r="C776" s="49">
        <v>45444</v>
      </c>
      <c r="D776" s="1">
        <v>2024</v>
      </c>
      <c r="E776" s="1" t="str">
        <f t="shared" si="73"/>
        <v>junio</v>
      </c>
      <c r="F776" t="s">
        <v>183</v>
      </c>
      <c r="G776" t="s">
        <v>121</v>
      </c>
      <c r="H776" t="s">
        <v>98</v>
      </c>
      <c r="I776" s="2">
        <v>1</v>
      </c>
      <c r="J776" s="2">
        <v>94</v>
      </c>
      <c r="K776" s="2">
        <v>0.4</v>
      </c>
      <c r="L776" t="s">
        <v>33</v>
      </c>
      <c r="M776" t="s">
        <v>34</v>
      </c>
      <c r="N776" t="s">
        <v>503</v>
      </c>
      <c r="O776" s="14">
        <f t="shared" si="74"/>
        <v>3</v>
      </c>
      <c r="P776" s="15" t="str">
        <f t="shared" si="75"/>
        <v>0,</v>
      </c>
      <c r="Q776" s="15" t="str">
        <f t="shared" si="76"/>
        <v>4</v>
      </c>
      <c r="R776" s="16">
        <f t="shared" si="77"/>
        <v>4</v>
      </c>
      <c r="S776" s="16">
        <f t="shared" si="78"/>
        <v>6.6666666666666666E-2</v>
      </c>
    </row>
    <row r="777" spans="1:19">
      <c r="A777" t="s">
        <v>162</v>
      </c>
      <c r="B777" t="s">
        <v>163</v>
      </c>
      <c r="C777" s="49">
        <v>45444</v>
      </c>
      <c r="D777" s="1">
        <v>2024</v>
      </c>
      <c r="E777" s="1" t="str">
        <f t="shared" si="73"/>
        <v>junio</v>
      </c>
      <c r="F777" t="s">
        <v>183</v>
      </c>
      <c r="G777" t="s">
        <v>121</v>
      </c>
      <c r="H777" t="s">
        <v>98</v>
      </c>
      <c r="I777" s="2">
        <v>1</v>
      </c>
      <c r="J777" s="2">
        <v>295</v>
      </c>
      <c r="K777" s="2">
        <v>1.1000000000000001</v>
      </c>
      <c r="L777" t="s">
        <v>19</v>
      </c>
      <c r="M777" t="s">
        <v>581</v>
      </c>
      <c r="N777" t="s">
        <v>490</v>
      </c>
      <c r="O777" s="14">
        <f t="shared" si="74"/>
        <v>3</v>
      </c>
      <c r="P777" s="15" t="str">
        <f t="shared" si="75"/>
        <v>1,</v>
      </c>
      <c r="Q777" s="15" t="str">
        <f t="shared" si="76"/>
        <v>1</v>
      </c>
      <c r="R777" s="16">
        <f t="shared" si="77"/>
        <v>61</v>
      </c>
      <c r="S777" s="16">
        <f t="shared" si="78"/>
        <v>1.0166666666666666</v>
      </c>
    </row>
    <row r="778" spans="1:19">
      <c r="A778" t="s">
        <v>162</v>
      </c>
      <c r="B778" t="s">
        <v>163</v>
      </c>
      <c r="C778" s="49">
        <v>45444</v>
      </c>
      <c r="D778" s="1">
        <v>2024</v>
      </c>
      <c r="E778" s="1" t="str">
        <f t="shared" si="73"/>
        <v>junio</v>
      </c>
      <c r="F778" t="s">
        <v>183</v>
      </c>
      <c r="G778" t="s">
        <v>121</v>
      </c>
      <c r="H778" t="s">
        <v>98</v>
      </c>
      <c r="I778" s="2">
        <v>1</v>
      </c>
      <c r="J778" s="2">
        <v>637</v>
      </c>
      <c r="K778" s="2">
        <v>2.1</v>
      </c>
      <c r="L778" t="s">
        <v>20</v>
      </c>
      <c r="M778" t="s">
        <v>570</v>
      </c>
      <c r="N778" t="s">
        <v>484</v>
      </c>
      <c r="O778" s="14">
        <f t="shared" si="74"/>
        <v>3</v>
      </c>
      <c r="P778" s="15" t="str">
        <f t="shared" si="75"/>
        <v>2,</v>
      </c>
      <c r="Q778" s="15" t="str">
        <f t="shared" si="76"/>
        <v>1</v>
      </c>
      <c r="R778" s="16">
        <f t="shared" si="77"/>
        <v>121</v>
      </c>
      <c r="S778" s="16">
        <f t="shared" si="78"/>
        <v>2.0166666666666666</v>
      </c>
    </row>
    <row r="779" spans="1:19">
      <c r="A779" t="s">
        <v>162</v>
      </c>
      <c r="B779" t="s">
        <v>163</v>
      </c>
      <c r="C779" s="49">
        <v>45444</v>
      </c>
      <c r="D779" s="1">
        <v>2024</v>
      </c>
      <c r="E779" s="1" t="str">
        <f t="shared" si="73"/>
        <v>junio</v>
      </c>
      <c r="F779" t="s">
        <v>183</v>
      </c>
      <c r="G779" t="s">
        <v>121</v>
      </c>
      <c r="H779" t="s">
        <v>98</v>
      </c>
      <c r="I779" s="2">
        <v>1</v>
      </c>
      <c r="J779" s="2">
        <v>136</v>
      </c>
      <c r="K779" s="2">
        <v>0.4</v>
      </c>
      <c r="L779" t="s">
        <v>108</v>
      </c>
      <c r="M779" t="s">
        <v>591</v>
      </c>
      <c r="N779" t="s">
        <v>489</v>
      </c>
      <c r="O779" s="14">
        <f t="shared" si="74"/>
        <v>3</v>
      </c>
      <c r="P779" s="15" t="str">
        <f t="shared" si="75"/>
        <v>0,</v>
      </c>
      <c r="Q779" s="15" t="str">
        <f t="shared" si="76"/>
        <v>4</v>
      </c>
      <c r="R779" s="16">
        <f t="shared" si="77"/>
        <v>4</v>
      </c>
      <c r="S779" s="16">
        <f t="shared" si="78"/>
        <v>6.6666666666666666E-2</v>
      </c>
    </row>
    <row r="780" spans="1:19">
      <c r="A780" t="s">
        <v>162</v>
      </c>
      <c r="B780" t="s">
        <v>163</v>
      </c>
      <c r="C780" s="49">
        <v>45444</v>
      </c>
      <c r="D780" s="1">
        <v>2024</v>
      </c>
      <c r="E780" s="1" t="str">
        <f t="shared" si="73"/>
        <v>junio</v>
      </c>
      <c r="F780" t="s">
        <v>183</v>
      </c>
      <c r="G780" t="s">
        <v>121</v>
      </c>
      <c r="H780" t="s">
        <v>98</v>
      </c>
      <c r="I780" s="2">
        <v>4</v>
      </c>
      <c r="J780" s="2">
        <v>1234</v>
      </c>
      <c r="K780" s="2">
        <v>4.5</v>
      </c>
      <c r="L780" t="s">
        <v>99</v>
      </c>
      <c r="M780" t="s">
        <v>553</v>
      </c>
      <c r="N780" t="s">
        <v>497</v>
      </c>
      <c r="O780" s="14">
        <f t="shared" si="74"/>
        <v>3</v>
      </c>
      <c r="P780" s="15" t="str">
        <f t="shared" si="75"/>
        <v>4,</v>
      </c>
      <c r="Q780" s="15" t="str">
        <f t="shared" si="76"/>
        <v>5</v>
      </c>
      <c r="R780" s="16">
        <f t="shared" si="77"/>
        <v>245</v>
      </c>
      <c r="S780" s="16">
        <f t="shared" si="78"/>
        <v>4.083333333333333</v>
      </c>
    </row>
    <row r="781" spans="1:19">
      <c r="A781" t="s">
        <v>162</v>
      </c>
      <c r="B781" t="s">
        <v>163</v>
      </c>
      <c r="C781" s="49">
        <v>45444</v>
      </c>
      <c r="D781" s="1">
        <v>2024</v>
      </c>
      <c r="E781" s="1" t="str">
        <f t="shared" si="73"/>
        <v>junio</v>
      </c>
      <c r="F781" t="s">
        <v>183</v>
      </c>
      <c r="G781" t="s">
        <v>121</v>
      </c>
      <c r="H781" t="s">
        <v>98</v>
      </c>
      <c r="I781" s="2">
        <v>4</v>
      </c>
      <c r="J781" s="2">
        <v>1752</v>
      </c>
      <c r="K781" s="2">
        <v>6.1</v>
      </c>
      <c r="L781" t="s">
        <v>109</v>
      </c>
      <c r="M781" t="s">
        <v>530</v>
      </c>
      <c r="N781" t="s">
        <v>530</v>
      </c>
      <c r="O781" s="14">
        <f t="shared" si="74"/>
        <v>3</v>
      </c>
      <c r="P781" s="15" t="str">
        <f t="shared" si="75"/>
        <v>6,</v>
      </c>
      <c r="Q781" s="15" t="str">
        <f t="shared" si="76"/>
        <v>1</v>
      </c>
      <c r="R781" s="16">
        <f t="shared" si="77"/>
        <v>361</v>
      </c>
      <c r="S781" s="16">
        <f t="shared" si="78"/>
        <v>6.0166666666666666</v>
      </c>
    </row>
    <row r="782" spans="1:19">
      <c r="A782" t="s">
        <v>162</v>
      </c>
      <c r="B782" t="s">
        <v>163</v>
      </c>
      <c r="C782" s="49">
        <v>45444</v>
      </c>
      <c r="D782" s="1">
        <v>2024</v>
      </c>
      <c r="E782" s="1" t="str">
        <f t="shared" si="73"/>
        <v>junio</v>
      </c>
      <c r="F782" t="s">
        <v>183</v>
      </c>
      <c r="G782" t="s">
        <v>121</v>
      </c>
      <c r="H782" t="s">
        <v>98</v>
      </c>
      <c r="I782" s="2">
        <v>3</v>
      </c>
      <c r="J782" s="2">
        <v>1005</v>
      </c>
      <c r="K782" s="2">
        <v>3.55</v>
      </c>
      <c r="L782" t="s">
        <v>114</v>
      </c>
      <c r="M782" t="s">
        <v>115</v>
      </c>
      <c r="N782" t="s">
        <v>530</v>
      </c>
      <c r="O782" s="14">
        <f t="shared" si="74"/>
        <v>4</v>
      </c>
      <c r="P782" s="15" t="str">
        <f t="shared" si="75"/>
        <v>3,</v>
      </c>
      <c r="Q782" s="15" t="str">
        <f t="shared" si="76"/>
        <v>55</v>
      </c>
      <c r="R782" s="16">
        <f t="shared" si="77"/>
        <v>235</v>
      </c>
      <c r="S782" s="16">
        <f t="shared" si="78"/>
        <v>3.9166666666666665</v>
      </c>
    </row>
    <row r="783" spans="1:19">
      <c r="A783" t="s">
        <v>162</v>
      </c>
      <c r="B783" t="s">
        <v>163</v>
      </c>
      <c r="C783" s="49">
        <v>45444</v>
      </c>
      <c r="D783" s="1">
        <v>2024</v>
      </c>
      <c r="E783" s="1" t="str">
        <f t="shared" si="73"/>
        <v>junio</v>
      </c>
      <c r="F783" t="s">
        <v>183</v>
      </c>
      <c r="G783" t="s">
        <v>121</v>
      </c>
      <c r="H783" t="s">
        <v>98</v>
      </c>
      <c r="I783" s="2">
        <v>1</v>
      </c>
      <c r="J783" s="2">
        <v>683</v>
      </c>
      <c r="K783" s="2">
        <v>2.2000000000000002</v>
      </c>
      <c r="L783" t="s">
        <v>190</v>
      </c>
      <c r="M783" t="s">
        <v>191</v>
      </c>
      <c r="N783" t="s">
        <v>483</v>
      </c>
      <c r="O783" s="14">
        <f t="shared" si="74"/>
        <v>3</v>
      </c>
      <c r="P783" s="15" t="str">
        <f t="shared" si="75"/>
        <v>2,</v>
      </c>
      <c r="Q783" s="15" t="str">
        <f t="shared" si="76"/>
        <v>2</v>
      </c>
      <c r="R783" s="16">
        <f t="shared" si="77"/>
        <v>122</v>
      </c>
      <c r="S783" s="16">
        <f t="shared" si="78"/>
        <v>2.0333333333333332</v>
      </c>
    </row>
    <row r="784" spans="1:19">
      <c r="A784" t="s">
        <v>162</v>
      </c>
      <c r="B784" t="s">
        <v>163</v>
      </c>
      <c r="C784" s="49">
        <v>45444</v>
      </c>
      <c r="D784" s="1">
        <v>2024</v>
      </c>
      <c r="E784" s="1" t="str">
        <f t="shared" si="73"/>
        <v>junio</v>
      </c>
      <c r="F784" t="s">
        <v>183</v>
      </c>
      <c r="G784" t="s">
        <v>121</v>
      </c>
      <c r="H784" t="s">
        <v>98</v>
      </c>
      <c r="I784" s="2">
        <v>1</v>
      </c>
      <c r="J784" s="2">
        <v>193</v>
      </c>
      <c r="K784" s="2">
        <v>0.45</v>
      </c>
      <c r="L784" t="s">
        <v>25</v>
      </c>
      <c r="M784" t="s">
        <v>26</v>
      </c>
      <c r="N784" t="s">
        <v>501</v>
      </c>
      <c r="O784" s="14">
        <f t="shared" si="74"/>
        <v>4</v>
      </c>
      <c r="P784" s="15" t="str">
        <f t="shared" si="75"/>
        <v>0,</v>
      </c>
      <c r="Q784" s="15" t="str">
        <f t="shared" si="76"/>
        <v>45</v>
      </c>
      <c r="R784" s="16">
        <f t="shared" si="77"/>
        <v>45</v>
      </c>
      <c r="S784" s="16">
        <f t="shared" si="78"/>
        <v>0.75</v>
      </c>
    </row>
    <row r="785" spans="1:19">
      <c r="A785" t="s">
        <v>162</v>
      </c>
      <c r="B785" t="s">
        <v>163</v>
      </c>
      <c r="C785" s="49">
        <v>45444</v>
      </c>
      <c r="D785" s="1">
        <v>2024</v>
      </c>
      <c r="E785" s="1" t="str">
        <f t="shared" si="73"/>
        <v>junio</v>
      </c>
      <c r="F785" t="s">
        <v>183</v>
      </c>
      <c r="G785" t="s">
        <v>121</v>
      </c>
      <c r="H785" t="s">
        <v>98</v>
      </c>
      <c r="I785" s="2">
        <v>1</v>
      </c>
      <c r="J785" s="2">
        <v>690</v>
      </c>
      <c r="K785" s="2">
        <v>2.2999999999999998</v>
      </c>
      <c r="L785" t="s">
        <v>131</v>
      </c>
      <c r="M785" t="s">
        <v>572</v>
      </c>
      <c r="N785" t="s">
        <v>606</v>
      </c>
      <c r="O785" s="14">
        <f t="shared" si="74"/>
        <v>3</v>
      </c>
      <c r="P785" s="15" t="str">
        <f t="shared" si="75"/>
        <v>2,</v>
      </c>
      <c r="Q785" s="15" t="str">
        <f t="shared" si="76"/>
        <v>3</v>
      </c>
      <c r="R785" s="16">
        <f t="shared" si="77"/>
        <v>123</v>
      </c>
      <c r="S785" s="16">
        <f t="shared" si="78"/>
        <v>2.0499999999999998</v>
      </c>
    </row>
    <row r="786" spans="1:19">
      <c r="A786" t="s">
        <v>162</v>
      </c>
      <c r="B786" t="s">
        <v>163</v>
      </c>
      <c r="C786" s="49">
        <v>45444</v>
      </c>
      <c r="D786" s="1">
        <v>2024</v>
      </c>
      <c r="E786" s="1" t="str">
        <f t="shared" si="73"/>
        <v>junio</v>
      </c>
      <c r="F786" t="s">
        <v>183</v>
      </c>
      <c r="G786" t="s">
        <v>121</v>
      </c>
      <c r="H786" t="s">
        <v>98</v>
      </c>
      <c r="I786" s="2">
        <v>1</v>
      </c>
      <c r="J786" s="2">
        <v>545</v>
      </c>
      <c r="K786" s="2">
        <v>1.31</v>
      </c>
      <c r="L786" t="s">
        <v>150</v>
      </c>
      <c r="M786" t="s">
        <v>601</v>
      </c>
      <c r="N786" t="s">
        <v>606</v>
      </c>
      <c r="O786" s="14">
        <f t="shared" si="74"/>
        <v>4</v>
      </c>
      <c r="P786" s="15" t="str">
        <f t="shared" si="75"/>
        <v>1,</v>
      </c>
      <c r="Q786" s="15" t="str">
        <f t="shared" si="76"/>
        <v>31</v>
      </c>
      <c r="R786" s="16">
        <f t="shared" si="77"/>
        <v>91</v>
      </c>
      <c r="S786" s="16">
        <f t="shared" si="78"/>
        <v>1.5166666666666666</v>
      </c>
    </row>
    <row r="787" spans="1:19">
      <c r="A787" t="s">
        <v>162</v>
      </c>
      <c r="B787" t="s">
        <v>163</v>
      </c>
      <c r="C787" s="49">
        <v>45444</v>
      </c>
      <c r="D787" s="1">
        <v>2024</v>
      </c>
      <c r="E787" s="1" t="str">
        <f t="shared" si="73"/>
        <v>junio</v>
      </c>
      <c r="F787" t="s">
        <v>183</v>
      </c>
      <c r="G787" t="s">
        <v>121</v>
      </c>
      <c r="H787" t="s">
        <v>98</v>
      </c>
      <c r="I787" s="2">
        <v>1</v>
      </c>
      <c r="J787" s="2">
        <v>504</v>
      </c>
      <c r="K787" s="2">
        <v>1.5</v>
      </c>
      <c r="L787" t="s">
        <v>110</v>
      </c>
      <c r="M787" t="s">
        <v>580</v>
      </c>
      <c r="N787" t="s">
        <v>498</v>
      </c>
      <c r="O787" s="14">
        <f t="shared" si="74"/>
        <v>3</v>
      </c>
      <c r="P787" s="15" t="str">
        <f t="shared" si="75"/>
        <v>1,</v>
      </c>
      <c r="Q787" s="15" t="str">
        <f t="shared" si="76"/>
        <v>5</v>
      </c>
      <c r="R787" s="16">
        <f t="shared" si="77"/>
        <v>65</v>
      </c>
      <c r="S787" s="16">
        <f t="shared" si="78"/>
        <v>1.0833333333333333</v>
      </c>
    </row>
    <row r="788" spans="1:19">
      <c r="A788" t="s">
        <v>162</v>
      </c>
      <c r="B788" t="s">
        <v>163</v>
      </c>
      <c r="C788" s="49">
        <v>45444</v>
      </c>
      <c r="D788" s="1">
        <v>2024</v>
      </c>
      <c r="E788" s="1" t="str">
        <f t="shared" si="73"/>
        <v>junio</v>
      </c>
      <c r="F788" t="s">
        <v>183</v>
      </c>
      <c r="G788" t="s">
        <v>121</v>
      </c>
      <c r="H788" t="s">
        <v>98</v>
      </c>
      <c r="I788" s="2">
        <v>1</v>
      </c>
      <c r="J788" s="2">
        <v>525</v>
      </c>
      <c r="K788" s="2">
        <v>2.2999999999999998</v>
      </c>
      <c r="L788" t="s">
        <v>111</v>
      </c>
      <c r="M788" t="s">
        <v>587</v>
      </c>
      <c r="N788" t="s">
        <v>506</v>
      </c>
      <c r="O788" s="14">
        <f t="shared" si="74"/>
        <v>3</v>
      </c>
      <c r="P788" s="15" t="str">
        <f t="shared" si="75"/>
        <v>2,</v>
      </c>
      <c r="Q788" s="15" t="str">
        <f t="shared" si="76"/>
        <v>3</v>
      </c>
      <c r="R788" s="16">
        <f t="shared" si="77"/>
        <v>123</v>
      </c>
      <c r="S788" s="16">
        <f t="shared" si="78"/>
        <v>2.0499999999999998</v>
      </c>
    </row>
    <row r="789" spans="1:19">
      <c r="A789" t="s">
        <v>162</v>
      </c>
      <c r="B789" t="s">
        <v>163</v>
      </c>
      <c r="C789" s="49">
        <v>45444</v>
      </c>
      <c r="D789" s="1">
        <v>2024</v>
      </c>
      <c r="E789" s="1" t="str">
        <f t="shared" si="73"/>
        <v>junio</v>
      </c>
      <c r="F789" t="s">
        <v>183</v>
      </c>
      <c r="G789" t="s">
        <v>121</v>
      </c>
      <c r="H789" t="s">
        <v>98</v>
      </c>
      <c r="I789" s="2">
        <v>1</v>
      </c>
      <c r="J789" s="2">
        <v>410</v>
      </c>
      <c r="K789" s="2">
        <v>1.25</v>
      </c>
      <c r="L789" t="s">
        <v>128</v>
      </c>
      <c r="M789" t="s">
        <v>129</v>
      </c>
      <c r="N789" t="s">
        <v>506</v>
      </c>
      <c r="O789" s="14">
        <f t="shared" si="74"/>
        <v>4</v>
      </c>
      <c r="P789" s="15" t="str">
        <f t="shared" si="75"/>
        <v>1,</v>
      </c>
      <c r="Q789" s="15" t="str">
        <f t="shared" si="76"/>
        <v>25</v>
      </c>
      <c r="R789" s="16">
        <f t="shared" si="77"/>
        <v>85</v>
      </c>
      <c r="S789" s="16">
        <f t="shared" si="78"/>
        <v>1.4166666666666667</v>
      </c>
    </row>
    <row r="790" spans="1:19">
      <c r="A790" t="s">
        <v>162</v>
      </c>
      <c r="B790" t="s">
        <v>163</v>
      </c>
      <c r="C790" s="49">
        <v>45444</v>
      </c>
      <c r="D790" s="1">
        <v>2024</v>
      </c>
      <c r="E790" s="1" t="str">
        <f t="shared" si="73"/>
        <v>junio</v>
      </c>
      <c r="F790" t="s">
        <v>184</v>
      </c>
      <c r="G790" t="s">
        <v>121</v>
      </c>
      <c r="H790" t="s">
        <v>98</v>
      </c>
      <c r="I790" s="2">
        <v>1</v>
      </c>
      <c r="J790" s="2">
        <v>145</v>
      </c>
      <c r="K790" s="2">
        <v>0.5</v>
      </c>
      <c r="L790" t="s">
        <v>122</v>
      </c>
      <c r="M790" t="s">
        <v>123</v>
      </c>
      <c r="N790" t="s">
        <v>507</v>
      </c>
      <c r="O790" s="14">
        <f t="shared" si="74"/>
        <v>3</v>
      </c>
      <c r="P790" s="15" t="str">
        <f t="shared" si="75"/>
        <v>0,</v>
      </c>
      <c r="Q790" s="15" t="str">
        <f t="shared" si="76"/>
        <v>5</v>
      </c>
      <c r="R790" s="16">
        <f t="shared" si="77"/>
        <v>5</v>
      </c>
      <c r="S790" s="16">
        <f t="shared" si="78"/>
        <v>8.3333333333333329E-2</v>
      </c>
    </row>
    <row r="791" spans="1:19">
      <c r="A791" t="s">
        <v>162</v>
      </c>
      <c r="B791" t="s">
        <v>163</v>
      </c>
      <c r="C791" s="49">
        <v>45444</v>
      </c>
      <c r="D791" s="1">
        <v>2024</v>
      </c>
      <c r="E791" s="1" t="str">
        <f t="shared" si="73"/>
        <v>junio</v>
      </c>
      <c r="F791" t="s">
        <v>184</v>
      </c>
      <c r="G791" t="s">
        <v>121</v>
      </c>
      <c r="H791" t="s">
        <v>98</v>
      </c>
      <c r="I791" s="2">
        <v>1</v>
      </c>
      <c r="J791" s="2">
        <v>125</v>
      </c>
      <c r="K791" s="2">
        <v>0.25</v>
      </c>
      <c r="L791" t="s">
        <v>124</v>
      </c>
      <c r="M791" t="s">
        <v>596</v>
      </c>
      <c r="N791" t="s">
        <v>507</v>
      </c>
      <c r="O791" s="14">
        <f t="shared" si="74"/>
        <v>4</v>
      </c>
      <c r="P791" s="15" t="str">
        <f t="shared" si="75"/>
        <v>0,</v>
      </c>
      <c r="Q791" s="15" t="str">
        <f t="shared" si="76"/>
        <v>25</v>
      </c>
      <c r="R791" s="16">
        <f t="shared" si="77"/>
        <v>25</v>
      </c>
      <c r="S791" s="16">
        <f t="shared" si="78"/>
        <v>0.41666666666666669</v>
      </c>
    </row>
    <row r="792" spans="1:19">
      <c r="A792" t="s">
        <v>162</v>
      </c>
      <c r="B792" t="s">
        <v>163</v>
      </c>
      <c r="C792" s="49">
        <v>45444</v>
      </c>
      <c r="D792" s="1">
        <v>2024</v>
      </c>
      <c r="E792" s="1" t="str">
        <f t="shared" si="73"/>
        <v>junio</v>
      </c>
      <c r="F792" t="s">
        <v>184</v>
      </c>
      <c r="G792" t="s">
        <v>121</v>
      </c>
      <c r="H792" t="s">
        <v>98</v>
      </c>
      <c r="I792" s="2">
        <v>2</v>
      </c>
      <c r="J792" s="2">
        <v>1174</v>
      </c>
      <c r="K792" s="2">
        <v>4.45</v>
      </c>
      <c r="L792" t="s">
        <v>19</v>
      </c>
      <c r="M792" t="s">
        <v>581</v>
      </c>
      <c r="N792" t="s">
        <v>490</v>
      </c>
      <c r="O792" s="14">
        <f t="shared" si="74"/>
        <v>4</v>
      </c>
      <c r="P792" s="15" t="str">
        <f t="shared" si="75"/>
        <v>4,</v>
      </c>
      <c r="Q792" s="15" t="str">
        <f t="shared" si="76"/>
        <v>45</v>
      </c>
      <c r="R792" s="16">
        <f t="shared" si="77"/>
        <v>285</v>
      </c>
      <c r="S792" s="16">
        <f t="shared" si="78"/>
        <v>4.75</v>
      </c>
    </row>
    <row r="793" spans="1:19">
      <c r="A793" t="s">
        <v>162</v>
      </c>
      <c r="B793" t="s">
        <v>163</v>
      </c>
      <c r="C793" s="49">
        <v>45444</v>
      </c>
      <c r="D793" s="1">
        <v>2024</v>
      </c>
      <c r="E793" s="1" t="str">
        <f t="shared" si="73"/>
        <v>junio</v>
      </c>
      <c r="F793" t="s">
        <v>184</v>
      </c>
      <c r="G793" t="s">
        <v>121</v>
      </c>
      <c r="H793" t="s">
        <v>98</v>
      </c>
      <c r="I793" s="2">
        <v>1</v>
      </c>
      <c r="J793" s="2">
        <v>690</v>
      </c>
      <c r="K793" s="2">
        <v>2.15</v>
      </c>
      <c r="L793" t="s">
        <v>20</v>
      </c>
      <c r="M793" t="s">
        <v>570</v>
      </c>
      <c r="N793" t="s">
        <v>484</v>
      </c>
      <c r="O793" s="14">
        <f t="shared" si="74"/>
        <v>4</v>
      </c>
      <c r="P793" s="15" t="str">
        <f t="shared" si="75"/>
        <v>2,</v>
      </c>
      <c r="Q793" s="15" t="str">
        <f t="shared" si="76"/>
        <v>15</v>
      </c>
      <c r="R793" s="16">
        <f t="shared" si="77"/>
        <v>135</v>
      </c>
      <c r="S793" s="16">
        <f t="shared" si="78"/>
        <v>2.25</v>
      </c>
    </row>
    <row r="794" spans="1:19">
      <c r="A794" t="s">
        <v>162</v>
      </c>
      <c r="B794" t="s">
        <v>163</v>
      </c>
      <c r="C794" s="49">
        <v>45444</v>
      </c>
      <c r="D794" s="1">
        <v>2024</v>
      </c>
      <c r="E794" s="1" t="str">
        <f t="shared" si="73"/>
        <v>junio</v>
      </c>
      <c r="F794" t="s">
        <v>184</v>
      </c>
      <c r="G794" t="s">
        <v>121</v>
      </c>
      <c r="H794" t="s">
        <v>98</v>
      </c>
      <c r="I794" s="2">
        <v>1</v>
      </c>
      <c r="J794" s="2">
        <v>352</v>
      </c>
      <c r="K794" s="2">
        <v>0.4</v>
      </c>
      <c r="L794" t="s">
        <v>108</v>
      </c>
      <c r="M794" t="s">
        <v>591</v>
      </c>
      <c r="N794" t="s">
        <v>489</v>
      </c>
      <c r="O794" s="14">
        <f t="shared" si="74"/>
        <v>3</v>
      </c>
      <c r="P794" s="15" t="str">
        <f t="shared" si="75"/>
        <v>0,</v>
      </c>
      <c r="Q794" s="15" t="str">
        <f t="shared" si="76"/>
        <v>4</v>
      </c>
      <c r="R794" s="16">
        <f t="shared" si="77"/>
        <v>4</v>
      </c>
      <c r="S794" s="16">
        <f t="shared" si="78"/>
        <v>6.6666666666666666E-2</v>
      </c>
    </row>
    <row r="795" spans="1:19">
      <c r="A795" t="s">
        <v>162</v>
      </c>
      <c r="B795" t="s">
        <v>163</v>
      </c>
      <c r="C795" s="49">
        <v>45444</v>
      </c>
      <c r="D795" s="1">
        <v>2024</v>
      </c>
      <c r="E795" s="1" t="str">
        <f t="shared" si="73"/>
        <v>junio</v>
      </c>
      <c r="F795" t="s">
        <v>184</v>
      </c>
      <c r="G795" t="s">
        <v>121</v>
      </c>
      <c r="H795" t="s">
        <v>98</v>
      </c>
      <c r="I795" s="2">
        <v>2</v>
      </c>
      <c r="J795" s="2">
        <v>752</v>
      </c>
      <c r="K795" s="2">
        <v>2.4</v>
      </c>
      <c r="L795" t="s">
        <v>146</v>
      </c>
      <c r="M795" t="s">
        <v>147</v>
      </c>
      <c r="N795" t="s">
        <v>509</v>
      </c>
      <c r="O795" s="14">
        <f t="shared" si="74"/>
        <v>3</v>
      </c>
      <c r="P795" s="15" t="str">
        <f t="shared" si="75"/>
        <v>2,</v>
      </c>
      <c r="Q795" s="15" t="str">
        <f t="shared" si="76"/>
        <v>4</v>
      </c>
      <c r="R795" s="16">
        <f t="shared" si="77"/>
        <v>124</v>
      </c>
      <c r="S795" s="16">
        <f t="shared" si="78"/>
        <v>2.0666666666666669</v>
      </c>
    </row>
    <row r="796" spans="1:19">
      <c r="A796" t="s">
        <v>162</v>
      </c>
      <c r="B796" t="s">
        <v>163</v>
      </c>
      <c r="C796" s="49">
        <v>45444</v>
      </c>
      <c r="D796" s="1">
        <v>2024</v>
      </c>
      <c r="E796" s="1" t="str">
        <f t="shared" si="73"/>
        <v>junio</v>
      </c>
      <c r="F796" t="s">
        <v>184</v>
      </c>
      <c r="G796" t="s">
        <v>121</v>
      </c>
      <c r="H796" t="s">
        <v>98</v>
      </c>
      <c r="I796" s="2">
        <v>1</v>
      </c>
      <c r="J796" s="2">
        <v>541</v>
      </c>
      <c r="K796" s="2">
        <v>2.1</v>
      </c>
      <c r="L796" t="s">
        <v>102</v>
      </c>
      <c r="M796" t="s">
        <v>103</v>
      </c>
      <c r="N796" t="s">
        <v>496</v>
      </c>
      <c r="O796" s="14">
        <f t="shared" si="74"/>
        <v>3</v>
      </c>
      <c r="P796" s="15" t="str">
        <f t="shared" si="75"/>
        <v>2,</v>
      </c>
      <c r="Q796" s="15" t="str">
        <f t="shared" si="76"/>
        <v>1</v>
      </c>
      <c r="R796" s="16">
        <f t="shared" si="77"/>
        <v>121</v>
      </c>
      <c r="S796" s="16">
        <f t="shared" si="78"/>
        <v>2.0166666666666666</v>
      </c>
    </row>
    <row r="797" spans="1:19">
      <c r="A797" t="s">
        <v>162</v>
      </c>
      <c r="B797" t="s">
        <v>163</v>
      </c>
      <c r="C797" s="49">
        <v>45444</v>
      </c>
      <c r="D797" s="1">
        <v>2024</v>
      </c>
      <c r="E797" s="1" t="str">
        <f t="shared" si="73"/>
        <v>junio</v>
      </c>
      <c r="F797" t="s">
        <v>184</v>
      </c>
      <c r="G797" t="s">
        <v>121</v>
      </c>
      <c r="H797" t="s">
        <v>98</v>
      </c>
      <c r="I797" s="2">
        <v>1</v>
      </c>
      <c r="J797" s="2">
        <v>600</v>
      </c>
      <c r="K797" s="2">
        <v>2.1</v>
      </c>
      <c r="L797" t="s">
        <v>208</v>
      </c>
      <c r="M797" t="s">
        <v>594</v>
      </c>
      <c r="N797" t="s">
        <v>496</v>
      </c>
      <c r="O797" s="14">
        <f t="shared" si="74"/>
        <v>3</v>
      </c>
      <c r="P797" s="15" t="str">
        <f t="shared" si="75"/>
        <v>2,</v>
      </c>
      <c r="Q797" s="15" t="str">
        <f t="shared" si="76"/>
        <v>1</v>
      </c>
      <c r="R797" s="16">
        <f t="shared" si="77"/>
        <v>121</v>
      </c>
      <c r="S797" s="16">
        <f t="shared" si="78"/>
        <v>2.0166666666666666</v>
      </c>
    </row>
    <row r="798" spans="1:19">
      <c r="A798" t="s">
        <v>162</v>
      </c>
      <c r="B798" t="s">
        <v>163</v>
      </c>
      <c r="C798" s="49">
        <v>45444</v>
      </c>
      <c r="D798" s="1">
        <v>2024</v>
      </c>
      <c r="E798" s="1" t="str">
        <f t="shared" si="73"/>
        <v>junio</v>
      </c>
      <c r="F798" t="s">
        <v>184</v>
      </c>
      <c r="G798" t="s">
        <v>121</v>
      </c>
      <c r="H798" t="s">
        <v>98</v>
      </c>
      <c r="I798" s="2">
        <v>1</v>
      </c>
      <c r="J798" s="2">
        <v>378</v>
      </c>
      <c r="K798" s="2">
        <v>2.15</v>
      </c>
      <c r="L798" t="s">
        <v>99</v>
      </c>
      <c r="M798" t="s">
        <v>553</v>
      </c>
      <c r="N798" t="s">
        <v>497</v>
      </c>
      <c r="O798" s="14">
        <f t="shared" si="74"/>
        <v>4</v>
      </c>
      <c r="P798" s="15" t="str">
        <f t="shared" si="75"/>
        <v>2,</v>
      </c>
      <c r="Q798" s="15" t="str">
        <f t="shared" si="76"/>
        <v>15</v>
      </c>
      <c r="R798" s="16">
        <f t="shared" si="77"/>
        <v>135</v>
      </c>
      <c r="S798" s="16">
        <f t="shared" si="78"/>
        <v>2.25</v>
      </c>
    </row>
    <row r="799" spans="1:19">
      <c r="A799" t="s">
        <v>162</v>
      </c>
      <c r="B799" t="s">
        <v>163</v>
      </c>
      <c r="C799" s="49">
        <v>45444</v>
      </c>
      <c r="D799" s="1">
        <v>2024</v>
      </c>
      <c r="E799" s="1" t="str">
        <f t="shared" si="73"/>
        <v>junio</v>
      </c>
      <c r="F799" t="s">
        <v>184</v>
      </c>
      <c r="G799" t="s">
        <v>121</v>
      </c>
      <c r="H799" t="s">
        <v>98</v>
      </c>
      <c r="I799" s="2">
        <v>1</v>
      </c>
      <c r="J799" s="2">
        <v>83</v>
      </c>
      <c r="K799" s="2">
        <v>0.3</v>
      </c>
      <c r="L799" t="s">
        <v>197</v>
      </c>
      <c r="M799" t="s">
        <v>198</v>
      </c>
      <c r="N799" t="s">
        <v>511</v>
      </c>
      <c r="O799" s="14">
        <f t="shared" si="74"/>
        <v>3</v>
      </c>
      <c r="P799" s="15" t="str">
        <f t="shared" si="75"/>
        <v>0,</v>
      </c>
      <c r="Q799" s="15" t="str">
        <f t="shared" si="76"/>
        <v>3</v>
      </c>
      <c r="R799" s="16">
        <f t="shared" si="77"/>
        <v>3</v>
      </c>
      <c r="S799" s="16">
        <f t="shared" si="78"/>
        <v>0.05</v>
      </c>
    </row>
    <row r="800" spans="1:19">
      <c r="A800" t="s">
        <v>162</v>
      </c>
      <c r="B800" t="s">
        <v>163</v>
      </c>
      <c r="C800" s="49">
        <v>45444</v>
      </c>
      <c r="D800" s="1">
        <v>2024</v>
      </c>
      <c r="E800" s="1" t="str">
        <f t="shared" si="73"/>
        <v>junio</v>
      </c>
      <c r="F800" t="s">
        <v>184</v>
      </c>
      <c r="G800" t="s">
        <v>121</v>
      </c>
      <c r="H800" t="s">
        <v>98</v>
      </c>
      <c r="I800" s="2">
        <v>1</v>
      </c>
      <c r="J800" s="2">
        <v>292</v>
      </c>
      <c r="K800" s="2">
        <v>1</v>
      </c>
      <c r="L800" t="s">
        <v>31</v>
      </c>
      <c r="M800" t="s">
        <v>32</v>
      </c>
      <c r="N800" t="s">
        <v>502</v>
      </c>
      <c r="O800" s="14">
        <f t="shared" si="74"/>
        <v>1</v>
      </c>
      <c r="P800" s="15" t="str">
        <f t="shared" si="75"/>
        <v>1</v>
      </c>
      <c r="Q800" s="15">
        <f t="shared" si="76"/>
        <v>0</v>
      </c>
      <c r="R800" s="16">
        <f t="shared" si="77"/>
        <v>60</v>
      </c>
      <c r="S800" s="16">
        <f t="shared" si="78"/>
        <v>1</v>
      </c>
    </row>
    <row r="801" spans="1:19">
      <c r="A801" t="s">
        <v>162</v>
      </c>
      <c r="B801" t="s">
        <v>163</v>
      </c>
      <c r="C801" s="49">
        <v>45444</v>
      </c>
      <c r="D801" s="1">
        <v>2024</v>
      </c>
      <c r="E801" s="1" t="str">
        <f t="shared" si="73"/>
        <v>junio</v>
      </c>
      <c r="F801" t="s">
        <v>184</v>
      </c>
      <c r="G801" t="s">
        <v>121</v>
      </c>
      <c r="H801" t="s">
        <v>98</v>
      </c>
      <c r="I801" s="2">
        <v>1</v>
      </c>
      <c r="J801" s="2">
        <v>438</v>
      </c>
      <c r="K801" s="2">
        <v>1.3</v>
      </c>
      <c r="L801" t="s">
        <v>109</v>
      </c>
      <c r="M801" t="s">
        <v>530</v>
      </c>
      <c r="N801" t="s">
        <v>530</v>
      </c>
      <c r="O801" s="14">
        <f t="shared" si="74"/>
        <v>3</v>
      </c>
      <c r="P801" s="15" t="str">
        <f t="shared" si="75"/>
        <v>1,</v>
      </c>
      <c r="Q801" s="15" t="str">
        <f t="shared" si="76"/>
        <v>3</v>
      </c>
      <c r="R801" s="16">
        <f t="shared" si="77"/>
        <v>63</v>
      </c>
      <c r="S801" s="16">
        <f t="shared" si="78"/>
        <v>1.05</v>
      </c>
    </row>
    <row r="802" spans="1:19">
      <c r="A802" t="s">
        <v>162</v>
      </c>
      <c r="B802" t="s">
        <v>163</v>
      </c>
      <c r="C802" s="49">
        <v>45444</v>
      </c>
      <c r="D802" s="1">
        <v>2024</v>
      </c>
      <c r="E802" s="1" t="str">
        <f t="shared" si="73"/>
        <v>junio</v>
      </c>
      <c r="F802" t="s">
        <v>184</v>
      </c>
      <c r="G802" t="s">
        <v>121</v>
      </c>
      <c r="H802" t="s">
        <v>98</v>
      </c>
      <c r="I802" s="2">
        <v>2</v>
      </c>
      <c r="J802" s="2">
        <v>476</v>
      </c>
      <c r="K802" s="2">
        <v>2.35</v>
      </c>
      <c r="L802" t="s">
        <v>114</v>
      </c>
      <c r="M802" t="s">
        <v>115</v>
      </c>
      <c r="N802" t="s">
        <v>530</v>
      </c>
      <c r="O802" s="14">
        <f t="shared" si="74"/>
        <v>4</v>
      </c>
      <c r="P802" s="15" t="str">
        <f t="shared" si="75"/>
        <v>2,</v>
      </c>
      <c r="Q802" s="15" t="str">
        <f t="shared" si="76"/>
        <v>35</v>
      </c>
      <c r="R802" s="16">
        <f t="shared" si="77"/>
        <v>155</v>
      </c>
      <c r="S802" s="16">
        <f t="shared" si="78"/>
        <v>2.5833333333333335</v>
      </c>
    </row>
    <row r="803" spans="1:19">
      <c r="A803" t="s">
        <v>162</v>
      </c>
      <c r="B803" t="s">
        <v>163</v>
      </c>
      <c r="C803" s="49">
        <v>45444</v>
      </c>
      <c r="D803" s="1">
        <v>2024</v>
      </c>
      <c r="E803" s="1" t="str">
        <f t="shared" si="73"/>
        <v>junio</v>
      </c>
      <c r="F803" t="s">
        <v>184</v>
      </c>
      <c r="G803" t="s">
        <v>121</v>
      </c>
      <c r="H803" t="s">
        <v>98</v>
      </c>
      <c r="I803" s="2">
        <v>2</v>
      </c>
      <c r="J803" s="2">
        <v>386</v>
      </c>
      <c r="K803" s="2">
        <v>1.3</v>
      </c>
      <c r="L803" t="s">
        <v>25</v>
      </c>
      <c r="M803" t="s">
        <v>26</v>
      </c>
      <c r="N803" t="s">
        <v>501</v>
      </c>
      <c r="O803" s="14">
        <f t="shared" si="74"/>
        <v>3</v>
      </c>
      <c r="P803" s="15" t="str">
        <f t="shared" si="75"/>
        <v>1,</v>
      </c>
      <c r="Q803" s="15" t="str">
        <f t="shared" si="76"/>
        <v>3</v>
      </c>
      <c r="R803" s="16">
        <f t="shared" si="77"/>
        <v>63</v>
      </c>
      <c r="S803" s="16">
        <f t="shared" si="78"/>
        <v>1.05</v>
      </c>
    </row>
    <row r="804" spans="1:19">
      <c r="A804" t="s">
        <v>162</v>
      </c>
      <c r="B804" t="s">
        <v>163</v>
      </c>
      <c r="C804" s="49">
        <v>45444</v>
      </c>
      <c r="D804" s="1">
        <v>2024</v>
      </c>
      <c r="E804" s="1" t="str">
        <f t="shared" si="73"/>
        <v>junio</v>
      </c>
      <c r="F804" t="s">
        <v>184</v>
      </c>
      <c r="G804" t="s">
        <v>121</v>
      </c>
      <c r="H804" t="s">
        <v>98</v>
      </c>
      <c r="I804" s="2">
        <v>3</v>
      </c>
      <c r="J804" s="2">
        <v>2157</v>
      </c>
      <c r="K804" s="2">
        <v>6.55</v>
      </c>
      <c r="L804" t="s">
        <v>131</v>
      </c>
      <c r="M804" t="s">
        <v>572</v>
      </c>
      <c r="N804" t="s">
        <v>606</v>
      </c>
      <c r="O804" s="14">
        <f t="shared" si="74"/>
        <v>4</v>
      </c>
      <c r="P804" s="15" t="str">
        <f t="shared" si="75"/>
        <v>6,</v>
      </c>
      <c r="Q804" s="15" t="str">
        <f t="shared" si="76"/>
        <v>55</v>
      </c>
      <c r="R804" s="16">
        <f t="shared" si="77"/>
        <v>415</v>
      </c>
      <c r="S804" s="16">
        <f t="shared" si="78"/>
        <v>6.916666666666667</v>
      </c>
    </row>
    <row r="805" spans="1:19">
      <c r="A805" t="s">
        <v>162</v>
      </c>
      <c r="B805" t="s">
        <v>163</v>
      </c>
      <c r="C805" s="49">
        <v>45444</v>
      </c>
      <c r="D805" s="1">
        <v>2024</v>
      </c>
      <c r="E805" s="1" t="str">
        <f t="shared" si="73"/>
        <v>junio</v>
      </c>
      <c r="F805" t="s">
        <v>184</v>
      </c>
      <c r="G805" t="s">
        <v>121</v>
      </c>
      <c r="H805" t="s">
        <v>98</v>
      </c>
      <c r="I805" s="2">
        <v>1</v>
      </c>
      <c r="J805" s="2">
        <v>299</v>
      </c>
      <c r="K805" s="2">
        <v>1.1499999999999999</v>
      </c>
      <c r="L805" t="s">
        <v>173</v>
      </c>
      <c r="M805" t="s">
        <v>592</v>
      </c>
      <c r="N805" t="s">
        <v>492</v>
      </c>
      <c r="O805" s="14">
        <f t="shared" si="74"/>
        <v>4</v>
      </c>
      <c r="P805" s="15" t="str">
        <f t="shared" si="75"/>
        <v>1,</v>
      </c>
      <c r="Q805" s="15" t="str">
        <f t="shared" si="76"/>
        <v>15</v>
      </c>
      <c r="R805" s="16">
        <f t="shared" si="77"/>
        <v>75</v>
      </c>
      <c r="S805" s="16">
        <f t="shared" si="78"/>
        <v>1.25</v>
      </c>
    </row>
    <row r="806" spans="1:19">
      <c r="A806" t="s">
        <v>162</v>
      </c>
      <c r="B806" t="s">
        <v>163</v>
      </c>
      <c r="C806" s="49">
        <v>45444</v>
      </c>
      <c r="D806" s="1">
        <v>2024</v>
      </c>
      <c r="E806" s="1" t="str">
        <f t="shared" si="73"/>
        <v>junio</v>
      </c>
      <c r="F806" t="s">
        <v>184</v>
      </c>
      <c r="G806" t="s">
        <v>121</v>
      </c>
      <c r="H806" t="s">
        <v>98</v>
      </c>
      <c r="I806" s="2">
        <v>2</v>
      </c>
      <c r="J806" s="2">
        <v>1227</v>
      </c>
      <c r="K806" s="2">
        <v>4.3</v>
      </c>
      <c r="L806" t="s">
        <v>110</v>
      </c>
      <c r="M806" t="s">
        <v>580</v>
      </c>
      <c r="N806" t="s">
        <v>498</v>
      </c>
      <c r="O806" s="14">
        <f t="shared" si="74"/>
        <v>3</v>
      </c>
      <c r="P806" s="15" t="str">
        <f t="shared" si="75"/>
        <v>4,</v>
      </c>
      <c r="Q806" s="15" t="str">
        <f t="shared" si="76"/>
        <v>3</v>
      </c>
      <c r="R806" s="16">
        <f t="shared" si="77"/>
        <v>243</v>
      </c>
      <c r="S806" s="16">
        <f t="shared" si="78"/>
        <v>4.05</v>
      </c>
    </row>
    <row r="807" spans="1:19">
      <c r="A807" t="s">
        <v>162</v>
      </c>
      <c r="B807" t="s">
        <v>163</v>
      </c>
      <c r="C807" s="49">
        <v>45444</v>
      </c>
      <c r="D807" s="1">
        <v>2024</v>
      </c>
      <c r="E807" s="1" t="str">
        <f t="shared" si="73"/>
        <v>junio</v>
      </c>
      <c r="F807" t="s">
        <v>184</v>
      </c>
      <c r="G807" t="s">
        <v>121</v>
      </c>
      <c r="H807" t="s">
        <v>98</v>
      </c>
      <c r="I807" s="2">
        <v>1</v>
      </c>
      <c r="J807" s="2">
        <v>222</v>
      </c>
      <c r="K807" s="2">
        <v>0.45</v>
      </c>
      <c r="L807" t="s">
        <v>128</v>
      </c>
      <c r="M807" t="s">
        <v>129</v>
      </c>
      <c r="N807" t="s">
        <v>506</v>
      </c>
      <c r="O807" s="14">
        <f t="shared" si="74"/>
        <v>4</v>
      </c>
      <c r="P807" s="15" t="str">
        <f t="shared" si="75"/>
        <v>0,</v>
      </c>
      <c r="Q807" s="15" t="str">
        <f t="shared" si="76"/>
        <v>45</v>
      </c>
      <c r="R807" s="16">
        <f t="shared" si="77"/>
        <v>45</v>
      </c>
      <c r="S807" s="16">
        <f t="shared" si="78"/>
        <v>0.75</v>
      </c>
    </row>
    <row r="808" spans="1:19">
      <c r="A808" t="s">
        <v>162</v>
      </c>
      <c r="B808" t="s">
        <v>163</v>
      </c>
      <c r="C808" s="49">
        <v>45444</v>
      </c>
      <c r="D808" s="1">
        <v>2024</v>
      </c>
      <c r="E808" s="1" t="str">
        <f t="shared" si="73"/>
        <v>junio</v>
      </c>
      <c r="F808" t="s">
        <v>184</v>
      </c>
      <c r="G808" t="s">
        <v>121</v>
      </c>
      <c r="H808" t="s">
        <v>98</v>
      </c>
      <c r="I808" s="2">
        <v>3</v>
      </c>
      <c r="J808" s="2">
        <v>1278</v>
      </c>
      <c r="K808" s="2">
        <v>4.1500000000000004</v>
      </c>
      <c r="L808" t="s">
        <v>135</v>
      </c>
      <c r="M808" t="s">
        <v>136</v>
      </c>
      <c r="N808" t="s">
        <v>506</v>
      </c>
      <c r="O808" s="14">
        <f t="shared" si="74"/>
        <v>4</v>
      </c>
      <c r="P808" s="15" t="str">
        <f t="shared" si="75"/>
        <v>4,</v>
      </c>
      <c r="Q808" s="15" t="str">
        <f t="shared" si="76"/>
        <v>15</v>
      </c>
      <c r="R808" s="16">
        <f t="shared" si="77"/>
        <v>255</v>
      </c>
      <c r="S808" s="16">
        <f t="shared" si="78"/>
        <v>4.25</v>
      </c>
    </row>
    <row r="809" spans="1:19">
      <c r="A809" t="s">
        <v>162</v>
      </c>
      <c r="B809" t="s">
        <v>163</v>
      </c>
      <c r="C809" s="49">
        <v>45444</v>
      </c>
      <c r="D809" s="1">
        <v>2024</v>
      </c>
      <c r="E809" s="1" t="str">
        <f t="shared" si="73"/>
        <v>junio</v>
      </c>
      <c r="F809" t="s">
        <v>211</v>
      </c>
      <c r="G809" t="s">
        <v>212</v>
      </c>
      <c r="H809" t="s">
        <v>98</v>
      </c>
      <c r="I809" s="2">
        <v>1</v>
      </c>
      <c r="J809" s="2">
        <v>833</v>
      </c>
      <c r="K809" s="2">
        <v>0.5</v>
      </c>
      <c r="L809" t="s">
        <v>165</v>
      </c>
      <c r="M809" t="s">
        <v>166</v>
      </c>
      <c r="N809" t="s">
        <v>505</v>
      </c>
      <c r="O809" s="14">
        <f t="shared" si="74"/>
        <v>3</v>
      </c>
      <c r="P809" s="15" t="str">
        <f t="shared" si="75"/>
        <v>0,</v>
      </c>
      <c r="Q809" s="15" t="str">
        <f t="shared" si="76"/>
        <v>5</v>
      </c>
      <c r="R809" s="16">
        <f t="shared" si="77"/>
        <v>5</v>
      </c>
      <c r="S809" s="16">
        <f t="shared" si="78"/>
        <v>8.3333333333333329E-2</v>
      </c>
    </row>
    <row r="810" spans="1:19">
      <c r="A810" t="s">
        <v>162</v>
      </c>
      <c r="B810" t="s">
        <v>163</v>
      </c>
      <c r="C810" s="49">
        <v>45444</v>
      </c>
      <c r="D810" s="1">
        <v>2024</v>
      </c>
      <c r="E810" s="1" t="str">
        <f t="shared" si="73"/>
        <v>junio</v>
      </c>
      <c r="F810" t="s">
        <v>211</v>
      </c>
      <c r="G810" t="s">
        <v>212</v>
      </c>
      <c r="H810" t="s">
        <v>98</v>
      </c>
      <c r="I810" s="2">
        <v>1</v>
      </c>
      <c r="J810" s="2">
        <v>438</v>
      </c>
      <c r="K810" s="2">
        <v>1.4</v>
      </c>
      <c r="L810" t="s">
        <v>109</v>
      </c>
      <c r="M810" t="s">
        <v>530</v>
      </c>
      <c r="N810" t="s">
        <v>530</v>
      </c>
      <c r="O810" s="14">
        <f t="shared" si="74"/>
        <v>3</v>
      </c>
      <c r="P810" s="15" t="str">
        <f t="shared" si="75"/>
        <v>1,</v>
      </c>
      <c r="Q810" s="15" t="str">
        <f t="shared" si="76"/>
        <v>4</v>
      </c>
      <c r="R810" s="16">
        <f t="shared" si="77"/>
        <v>64</v>
      </c>
      <c r="S810" s="16">
        <f t="shared" si="78"/>
        <v>1.0666666666666667</v>
      </c>
    </row>
    <row r="811" spans="1:19">
      <c r="A811" t="s">
        <v>162</v>
      </c>
      <c r="B811" t="s">
        <v>163</v>
      </c>
      <c r="C811" s="49">
        <v>45444</v>
      </c>
      <c r="D811" s="1">
        <v>2024</v>
      </c>
      <c r="E811" s="1" t="str">
        <f t="shared" si="73"/>
        <v>junio</v>
      </c>
      <c r="F811" t="s">
        <v>211</v>
      </c>
      <c r="G811" t="s">
        <v>212</v>
      </c>
      <c r="H811" t="s">
        <v>98</v>
      </c>
      <c r="I811" s="2">
        <v>1</v>
      </c>
      <c r="J811" s="2">
        <v>434</v>
      </c>
      <c r="K811" s="2">
        <v>2.1</v>
      </c>
      <c r="L811" t="s">
        <v>118</v>
      </c>
      <c r="M811" t="s">
        <v>119</v>
      </c>
      <c r="N811" t="s">
        <v>485</v>
      </c>
      <c r="O811" s="14">
        <f t="shared" si="74"/>
        <v>3</v>
      </c>
      <c r="P811" s="15" t="str">
        <f t="shared" si="75"/>
        <v>2,</v>
      </c>
      <c r="Q811" s="15" t="str">
        <f t="shared" si="76"/>
        <v>1</v>
      </c>
      <c r="R811" s="16">
        <f t="shared" si="77"/>
        <v>121</v>
      </c>
      <c r="S811" s="16">
        <f t="shared" si="78"/>
        <v>2.0166666666666666</v>
      </c>
    </row>
    <row r="812" spans="1:19">
      <c r="A812" t="s">
        <v>162</v>
      </c>
      <c r="B812" t="s">
        <v>163</v>
      </c>
      <c r="C812" s="49">
        <v>45444</v>
      </c>
      <c r="D812" s="1">
        <v>2024</v>
      </c>
      <c r="E812" s="1" t="str">
        <f t="shared" si="73"/>
        <v>junio</v>
      </c>
      <c r="F812" t="s">
        <v>211</v>
      </c>
      <c r="G812" t="s">
        <v>212</v>
      </c>
      <c r="H812" t="s">
        <v>98</v>
      </c>
      <c r="I812" s="2">
        <v>2</v>
      </c>
      <c r="J812" s="2">
        <v>935</v>
      </c>
      <c r="K812" s="2">
        <v>3.3</v>
      </c>
      <c r="L812" t="s">
        <v>179</v>
      </c>
      <c r="M812" t="s">
        <v>180</v>
      </c>
      <c r="N812" t="s">
        <v>485</v>
      </c>
      <c r="O812" s="14">
        <f t="shared" si="74"/>
        <v>3</v>
      </c>
      <c r="P812" s="15" t="str">
        <f t="shared" si="75"/>
        <v>3,</v>
      </c>
      <c r="Q812" s="15" t="str">
        <f t="shared" si="76"/>
        <v>3</v>
      </c>
      <c r="R812" s="16">
        <f t="shared" si="77"/>
        <v>183</v>
      </c>
      <c r="S812" s="16">
        <f t="shared" si="78"/>
        <v>3.05</v>
      </c>
    </row>
    <row r="813" spans="1:19">
      <c r="A813" t="s">
        <v>162</v>
      </c>
      <c r="B813" t="s">
        <v>163</v>
      </c>
      <c r="C813" s="49">
        <v>45444</v>
      </c>
      <c r="D813" s="1">
        <v>2024</v>
      </c>
      <c r="E813" s="1" t="str">
        <f t="shared" si="73"/>
        <v>junio</v>
      </c>
      <c r="F813" t="s">
        <v>211</v>
      </c>
      <c r="G813" t="s">
        <v>212</v>
      </c>
      <c r="H813" t="s">
        <v>98</v>
      </c>
      <c r="I813" s="2">
        <v>7</v>
      </c>
      <c r="J813" s="2">
        <v>2704</v>
      </c>
      <c r="K813" s="2">
        <v>9</v>
      </c>
      <c r="L813" t="s">
        <v>167</v>
      </c>
      <c r="M813" t="s">
        <v>168</v>
      </c>
      <c r="N813" t="s">
        <v>485</v>
      </c>
      <c r="O813" s="14">
        <f t="shared" si="74"/>
        <v>1</v>
      </c>
      <c r="P813" s="15" t="str">
        <f t="shared" si="75"/>
        <v>9</v>
      </c>
      <c r="Q813" s="15">
        <f t="shared" si="76"/>
        <v>0</v>
      </c>
      <c r="R813" s="16">
        <f t="shared" si="77"/>
        <v>540</v>
      </c>
      <c r="S813" s="16">
        <f t="shared" si="78"/>
        <v>9</v>
      </c>
    </row>
    <row r="814" spans="1:19">
      <c r="A814" t="s">
        <v>162</v>
      </c>
      <c r="B814" t="s">
        <v>163</v>
      </c>
      <c r="C814" s="49">
        <v>45444</v>
      </c>
      <c r="D814" s="1">
        <v>2024</v>
      </c>
      <c r="E814" s="1" t="str">
        <f t="shared" si="73"/>
        <v>junio</v>
      </c>
      <c r="F814" t="s">
        <v>211</v>
      </c>
      <c r="G814" t="s">
        <v>212</v>
      </c>
      <c r="H814" t="s">
        <v>98</v>
      </c>
      <c r="I814" s="2">
        <v>2</v>
      </c>
      <c r="J814" s="2">
        <v>360</v>
      </c>
      <c r="K814" s="2">
        <v>1.5</v>
      </c>
      <c r="L814" t="s">
        <v>187</v>
      </c>
      <c r="M814" t="s">
        <v>579</v>
      </c>
      <c r="N814" t="s">
        <v>485</v>
      </c>
      <c r="O814" s="14">
        <f t="shared" si="74"/>
        <v>3</v>
      </c>
      <c r="P814" s="15" t="str">
        <f t="shared" si="75"/>
        <v>1,</v>
      </c>
      <c r="Q814" s="15" t="str">
        <f t="shared" si="76"/>
        <v>5</v>
      </c>
      <c r="R814" s="16">
        <f t="shared" si="77"/>
        <v>65</v>
      </c>
      <c r="S814" s="16">
        <f t="shared" si="78"/>
        <v>1.0833333333333333</v>
      </c>
    </row>
    <row r="815" spans="1:19">
      <c r="A815" t="s">
        <v>162</v>
      </c>
      <c r="B815" t="s">
        <v>163</v>
      </c>
      <c r="C815" s="49">
        <v>45444</v>
      </c>
      <c r="D815" s="1">
        <v>2024</v>
      </c>
      <c r="E815" s="1" t="str">
        <f t="shared" si="73"/>
        <v>junio</v>
      </c>
      <c r="F815" t="s">
        <v>211</v>
      </c>
      <c r="G815" t="s">
        <v>212</v>
      </c>
      <c r="H815" t="s">
        <v>98</v>
      </c>
      <c r="I815" s="2">
        <v>4</v>
      </c>
      <c r="J815" s="2">
        <v>1168</v>
      </c>
      <c r="K815" s="2">
        <v>2.25</v>
      </c>
      <c r="L815" t="s">
        <v>169</v>
      </c>
      <c r="M815" t="s">
        <v>170</v>
      </c>
      <c r="N815" t="s">
        <v>485</v>
      </c>
      <c r="O815" s="14">
        <f t="shared" si="74"/>
        <v>4</v>
      </c>
      <c r="P815" s="15" t="str">
        <f t="shared" si="75"/>
        <v>2,</v>
      </c>
      <c r="Q815" s="15" t="str">
        <f t="shared" si="76"/>
        <v>25</v>
      </c>
      <c r="R815" s="16">
        <f t="shared" si="77"/>
        <v>145</v>
      </c>
      <c r="S815" s="16">
        <f t="shared" si="78"/>
        <v>2.4166666666666665</v>
      </c>
    </row>
    <row r="816" spans="1:19">
      <c r="A816" t="s">
        <v>162</v>
      </c>
      <c r="B816" t="s">
        <v>163</v>
      </c>
      <c r="C816" s="49">
        <v>45444</v>
      </c>
      <c r="D816" s="1">
        <v>2024</v>
      </c>
      <c r="E816" s="1" t="str">
        <f t="shared" si="73"/>
        <v>junio</v>
      </c>
      <c r="F816" t="s">
        <v>211</v>
      </c>
      <c r="G816" t="s">
        <v>212</v>
      </c>
      <c r="H816" t="s">
        <v>98</v>
      </c>
      <c r="I816" s="2">
        <v>4</v>
      </c>
      <c r="J816" s="2">
        <v>2646</v>
      </c>
      <c r="K816" s="2">
        <v>10.199999999999999</v>
      </c>
      <c r="L816" t="s">
        <v>131</v>
      </c>
      <c r="M816" t="s">
        <v>572</v>
      </c>
      <c r="N816" t="s">
        <v>606</v>
      </c>
      <c r="O816" s="14">
        <f t="shared" si="74"/>
        <v>4</v>
      </c>
      <c r="P816" s="15" t="str">
        <f t="shared" si="75"/>
        <v>10</v>
      </c>
      <c r="Q816" s="15" t="str">
        <f t="shared" si="76"/>
        <v>,2</v>
      </c>
      <c r="R816" s="16">
        <f t="shared" si="77"/>
        <v>600.20000000000005</v>
      </c>
      <c r="S816" s="16">
        <f t="shared" si="78"/>
        <v>10.003333333333334</v>
      </c>
    </row>
    <row r="817" spans="1:19">
      <c r="A817" t="s">
        <v>162</v>
      </c>
      <c r="B817" t="s">
        <v>163</v>
      </c>
      <c r="C817" s="49">
        <v>45444</v>
      </c>
      <c r="D817" s="1">
        <v>2024</v>
      </c>
      <c r="E817" s="1" t="str">
        <f t="shared" si="73"/>
        <v>junio</v>
      </c>
      <c r="F817" t="s">
        <v>211</v>
      </c>
      <c r="G817" t="s">
        <v>212</v>
      </c>
      <c r="H817" t="s">
        <v>98</v>
      </c>
      <c r="I817" s="2">
        <v>1</v>
      </c>
      <c r="J817" s="2">
        <v>480</v>
      </c>
      <c r="K817" s="2">
        <v>1.5</v>
      </c>
      <c r="L817" t="s">
        <v>150</v>
      </c>
      <c r="M817" t="s">
        <v>601</v>
      </c>
      <c r="N817" t="s">
        <v>606</v>
      </c>
      <c r="O817" s="14">
        <f t="shared" si="74"/>
        <v>3</v>
      </c>
      <c r="P817" s="15" t="str">
        <f t="shared" si="75"/>
        <v>1,</v>
      </c>
      <c r="Q817" s="15" t="str">
        <f t="shared" si="76"/>
        <v>5</v>
      </c>
      <c r="R817" s="16">
        <f t="shared" si="77"/>
        <v>65</v>
      </c>
      <c r="S817" s="16">
        <f t="shared" si="78"/>
        <v>1.0833333333333333</v>
      </c>
    </row>
    <row r="818" spans="1:19">
      <c r="A818" t="s">
        <v>162</v>
      </c>
      <c r="B818" t="s">
        <v>163</v>
      </c>
      <c r="C818" s="49">
        <v>45444</v>
      </c>
      <c r="D818" s="1">
        <v>2024</v>
      </c>
      <c r="E818" s="1" t="str">
        <f t="shared" si="73"/>
        <v>junio</v>
      </c>
      <c r="F818" t="s">
        <v>211</v>
      </c>
      <c r="G818" t="s">
        <v>212</v>
      </c>
      <c r="H818" t="s">
        <v>98</v>
      </c>
      <c r="I818" s="2">
        <v>1</v>
      </c>
      <c r="J818" s="2">
        <v>725</v>
      </c>
      <c r="K818" s="2">
        <v>0.45</v>
      </c>
      <c r="L818" t="s">
        <v>171</v>
      </c>
      <c r="M818" t="s">
        <v>172</v>
      </c>
      <c r="N818" t="s">
        <v>606</v>
      </c>
      <c r="O818" s="14">
        <f t="shared" si="74"/>
        <v>4</v>
      </c>
      <c r="P818" s="15" t="str">
        <f t="shared" si="75"/>
        <v>0,</v>
      </c>
      <c r="Q818" s="15" t="str">
        <f t="shared" si="76"/>
        <v>45</v>
      </c>
      <c r="R818" s="16">
        <f t="shared" si="77"/>
        <v>45</v>
      </c>
      <c r="S818" s="16">
        <f t="shared" si="78"/>
        <v>0.75</v>
      </c>
    </row>
    <row r="819" spans="1:19">
      <c r="A819" t="s">
        <v>162</v>
      </c>
      <c r="B819" t="s">
        <v>163</v>
      </c>
      <c r="C819" s="49">
        <v>45444</v>
      </c>
      <c r="D819" s="1">
        <v>2024</v>
      </c>
      <c r="E819" s="1" t="str">
        <f t="shared" si="73"/>
        <v>junio</v>
      </c>
      <c r="F819" t="s">
        <v>211</v>
      </c>
      <c r="G819" t="s">
        <v>212</v>
      </c>
      <c r="H819" t="s">
        <v>98</v>
      </c>
      <c r="I819" s="2">
        <v>1</v>
      </c>
      <c r="J819" s="2">
        <v>102</v>
      </c>
      <c r="K819" s="2">
        <v>0.15</v>
      </c>
      <c r="L819" t="s">
        <v>173</v>
      </c>
      <c r="M819" t="s">
        <v>592</v>
      </c>
      <c r="N819" t="s">
        <v>492</v>
      </c>
      <c r="O819" s="14">
        <f t="shared" si="74"/>
        <v>4</v>
      </c>
      <c r="P819" s="15" t="str">
        <f t="shared" si="75"/>
        <v>0,</v>
      </c>
      <c r="Q819" s="15" t="str">
        <f t="shared" si="76"/>
        <v>15</v>
      </c>
      <c r="R819" s="16">
        <f t="shared" si="77"/>
        <v>15</v>
      </c>
      <c r="S819" s="16">
        <f t="shared" si="78"/>
        <v>0.25</v>
      </c>
    </row>
    <row r="820" spans="1:19">
      <c r="A820" t="s">
        <v>162</v>
      </c>
      <c r="B820" t="s">
        <v>163</v>
      </c>
      <c r="C820" s="49">
        <v>45444</v>
      </c>
      <c r="D820" s="1">
        <v>2024</v>
      </c>
      <c r="E820" s="1" t="str">
        <f t="shared" si="73"/>
        <v>junio</v>
      </c>
      <c r="F820" t="s">
        <v>211</v>
      </c>
      <c r="G820" t="s">
        <v>212</v>
      </c>
      <c r="H820" t="s">
        <v>98</v>
      </c>
      <c r="I820" s="2">
        <v>2</v>
      </c>
      <c r="J820" s="2">
        <v>569</v>
      </c>
      <c r="K820" s="2">
        <v>1.5</v>
      </c>
      <c r="L820" t="s">
        <v>174</v>
      </c>
      <c r="M820" t="s">
        <v>175</v>
      </c>
      <c r="N820" t="s">
        <v>492</v>
      </c>
      <c r="O820" s="14">
        <f t="shared" si="74"/>
        <v>3</v>
      </c>
      <c r="P820" s="15" t="str">
        <f t="shared" si="75"/>
        <v>1,</v>
      </c>
      <c r="Q820" s="15" t="str">
        <f t="shared" si="76"/>
        <v>5</v>
      </c>
      <c r="R820" s="16">
        <f t="shared" si="77"/>
        <v>65</v>
      </c>
      <c r="S820" s="16">
        <f t="shared" si="78"/>
        <v>1.0833333333333333</v>
      </c>
    </row>
    <row r="821" spans="1:19">
      <c r="A821" t="s">
        <v>162</v>
      </c>
      <c r="B821" t="s">
        <v>163</v>
      </c>
      <c r="C821" s="49">
        <v>45444</v>
      </c>
      <c r="D821" s="1">
        <v>2024</v>
      </c>
      <c r="E821" s="1" t="str">
        <f t="shared" si="73"/>
        <v>junio</v>
      </c>
      <c r="F821" t="s">
        <v>211</v>
      </c>
      <c r="G821" t="s">
        <v>212</v>
      </c>
      <c r="H821" t="s">
        <v>98</v>
      </c>
      <c r="I821" s="2">
        <v>3</v>
      </c>
      <c r="J821" s="2">
        <v>1445</v>
      </c>
      <c r="K821" s="2">
        <v>6.2</v>
      </c>
      <c r="L821" t="s">
        <v>110</v>
      </c>
      <c r="M821" t="s">
        <v>580</v>
      </c>
      <c r="N821" t="s">
        <v>498</v>
      </c>
      <c r="O821" s="14">
        <f t="shared" si="74"/>
        <v>3</v>
      </c>
      <c r="P821" s="15" t="str">
        <f t="shared" si="75"/>
        <v>6,</v>
      </c>
      <c r="Q821" s="15" t="str">
        <f t="shared" si="76"/>
        <v>2</v>
      </c>
      <c r="R821" s="16">
        <f t="shared" si="77"/>
        <v>362</v>
      </c>
      <c r="S821" s="16">
        <f t="shared" si="78"/>
        <v>6.0333333333333332</v>
      </c>
    </row>
    <row r="822" spans="1:19">
      <c r="A822" t="s">
        <v>162</v>
      </c>
      <c r="B822" t="s">
        <v>163</v>
      </c>
      <c r="C822" s="49">
        <v>45444</v>
      </c>
      <c r="D822" s="1">
        <v>2024</v>
      </c>
      <c r="E822" s="1" t="str">
        <f t="shared" si="73"/>
        <v>junio</v>
      </c>
      <c r="F822" t="s">
        <v>211</v>
      </c>
      <c r="G822" t="s">
        <v>212</v>
      </c>
      <c r="H822" t="s">
        <v>98</v>
      </c>
      <c r="I822" s="2">
        <v>3</v>
      </c>
      <c r="J822" s="2">
        <v>1757</v>
      </c>
      <c r="K822" s="2">
        <v>6.45</v>
      </c>
      <c r="L822" t="s">
        <v>135</v>
      </c>
      <c r="M822" t="s">
        <v>136</v>
      </c>
      <c r="N822" t="s">
        <v>506</v>
      </c>
      <c r="O822" s="14">
        <f t="shared" si="74"/>
        <v>4</v>
      </c>
      <c r="P822" s="15" t="str">
        <f t="shared" si="75"/>
        <v>6,</v>
      </c>
      <c r="Q822" s="15" t="str">
        <f t="shared" si="76"/>
        <v>45</v>
      </c>
      <c r="R822" s="16">
        <f t="shared" si="77"/>
        <v>405</v>
      </c>
      <c r="S822" s="16">
        <f t="shared" si="78"/>
        <v>6.75</v>
      </c>
    </row>
    <row r="823" spans="1:19">
      <c r="A823" t="s">
        <v>162</v>
      </c>
      <c r="B823" t="s">
        <v>163</v>
      </c>
      <c r="C823" s="49">
        <v>45474</v>
      </c>
      <c r="D823" s="1">
        <v>2024</v>
      </c>
      <c r="E823" s="1" t="str">
        <f t="shared" si="73"/>
        <v>julio</v>
      </c>
      <c r="F823" t="s">
        <v>164</v>
      </c>
      <c r="G823" t="s">
        <v>30</v>
      </c>
      <c r="H823" t="s">
        <v>98</v>
      </c>
      <c r="I823" s="2">
        <v>1</v>
      </c>
      <c r="J823" s="2">
        <v>598</v>
      </c>
      <c r="K823" s="2">
        <v>1.2</v>
      </c>
      <c r="L823" t="s">
        <v>199</v>
      </c>
      <c r="M823" t="s">
        <v>593</v>
      </c>
      <c r="N823" t="s">
        <v>488</v>
      </c>
      <c r="O823" s="14">
        <f t="shared" si="74"/>
        <v>3</v>
      </c>
      <c r="P823" s="15" t="str">
        <f t="shared" si="75"/>
        <v>1,</v>
      </c>
      <c r="Q823" s="15" t="str">
        <f t="shared" si="76"/>
        <v>2</v>
      </c>
      <c r="R823" s="16">
        <f t="shared" si="77"/>
        <v>62</v>
      </c>
      <c r="S823" s="16">
        <f t="shared" si="78"/>
        <v>1.0333333333333334</v>
      </c>
    </row>
    <row r="824" spans="1:19">
      <c r="A824" t="s">
        <v>162</v>
      </c>
      <c r="B824" t="s">
        <v>163</v>
      </c>
      <c r="C824" s="49">
        <v>45474</v>
      </c>
      <c r="D824" s="1">
        <v>2024</v>
      </c>
      <c r="E824" s="1" t="str">
        <f t="shared" si="73"/>
        <v>julio</v>
      </c>
      <c r="F824" t="s">
        <v>164</v>
      </c>
      <c r="G824" t="s">
        <v>30</v>
      </c>
      <c r="H824" t="s">
        <v>98</v>
      </c>
      <c r="I824" s="2">
        <v>1</v>
      </c>
      <c r="J824" s="2">
        <v>475</v>
      </c>
      <c r="K824" s="2">
        <v>2.1</v>
      </c>
      <c r="L824" t="s">
        <v>192</v>
      </c>
      <c r="M824" t="s">
        <v>193</v>
      </c>
      <c r="N824" t="s">
        <v>488</v>
      </c>
      <c r="O824" s="14">
        <f t="shared" si="74"/>
        <v>3</v>
      </c>
      <c r="P824" s="15" t="str">
        <f t="shared" si="75"/>
        <v>2,</v>
      </c>
      <c r="Q824" s="15" t="str">
        <f t="shared" si="76"/>
        <v>1</v>
      </c>
      <c r="R824" s="16">
        <f t="shared" si="77"/>
        <v>121</v>
      </c>
      <c r="S824" s="16">
        <f t="shared" si="78"/>
        <v>2.0166666666666666</v>
      </c>
    </row>
    <row r="825" spans="1:19">
      <c r="A825" t="s">
        <v>162</v>
      </c>
      <c r="B825" t="s">
        <v>163</v>
      </c>
      <c r="C825" s="49">
        <v>45474</v>
      </c>
      <c r="D825" s="1">
        <v>2024</v>
      </c>
      <c r="E825" s="1" t="str">
        <f t="shared" si="73"/>
        <v>julio</v>
      </c>
      <c r="F825" t="s">
        <v>164</v>
      </c>
      <c r="G825" t="s">
        <v>30</v>
      </c>
      <c r="H825" t="s">
        <v>98</v>
      </c>
      <c r="I825" s="2">
        <v>1</v>
      </c>
      <c r="J825" s="2">
        <v>208</v>
      </c>
      <c r="K825" s="2">
        <v>0.5</v>
      </c>
      <c r="L825" t="s">
        <v>108</v>
      </c>
      <c r="M825" t="s">
        <v>591</v>
      </c>
      <c r="N825" t="s">
        <v>489</v>
      </c>
      <c r="O825" s="14">
        <f t="shared" si="74"/>
        <v>3</v>
      </c>
      <c r="P825" s="15" t="str">
        <f t="shared" si="75"/>
        <v>0,</v>
      </c>
      <c r="Q825" s="15" t="str">
        <f t="shared" si="76"/>
        <v>5</v>
      </c>
      <c r="R825" s="16">
        <f t="shared" si="77"/>
        <v>5</v>
      </c>
      <c r="S825" s="16">
        <f t="shared" si="78"/>
        <v>8.3333333333333329E-2</v>
      </c>
    </row>
    <row r="826" spans="1:19">
      <c r="A826" t="s">
        <v>162</v>
      </c>
      <c r="B826" t="s">
        <v>163</v>
      </c>
      <c r="C826" s="49">
        <v>45474</v>
      </c>
      <c r="D826" s="1">
        <v>2024</v>
      </c>
      <c r="E826" s="1" t="str">
        <f t="shared" si="73"/>
        <v>julio</v>
      </c>
      <c r="F826" t="s">
        <v>164</v>
      </c>
      <c r="G826" t="s">
        <v>30</v>
      </c>
      <c r="H826" t="s">
        <v>98</v>
      </c>
      <c r="I826" s="2">
        <v>1</v>
      </c>
      <c r="J826" s="2">
        <v>520</v>
      </c>
      <c r="K826" s="2">
        <v>1.5</v>
      </c>
      <c r="L826" t="s">
        <v>146</v>
      </c>
      <c r="M826" t="s">
        <v>147</v>
      </c>
      <c r="N826" t="s">
        <v>509</v>
      </c>
      <c r="O826" s="14">
        <f t="shared" si="74"/>
        <v>3</v>
      </c>
      <c r="P826" s="15" t="str">
        <f t="shared" si="75"/>
        <v>1,</v>
      </c>
      <c r="Q826" s="15" t="str">
        <f t="shared" si="76"/>
        <v>5</v>
      </c>
      <c r="R826" s="16">
        <f t="shared" si="77"/>
        <v>65</v>
      </c>
      <c r="S826" s="16">
        <f t="shared" si="78"/>
        <v>1.0833333333333333</v>
      </c>
    </row>
    <row r="827" spans="1:19">
      <c r="A827" t="s">
        <v>162</v>
      </c>
      <c r="B827" t="s">
        <v>163</v>
      </c>
      <c r="C827" s="49">
        <v>45474</v>
      </c>
      <c r="D827" s="1">
        <v>2024</v>
      </c>
      <c r="E827" s="1" t="str">
        <f t="shared" si="73"/>
        <v>julio</v>
      </c>
      <c r="F827" t="s">
        <v>164</v>
      </c>
      <c r="G827" t="s">
        <v>30</v>
      </c>
      <c r="H827" t="s">
        <v>98</v>
      </c>
      <c r="I827" s="2">
        <v>1</v>
      </c>
      <c r="J827" s="2">
        <v>228</v>
      </c>
      <c r="K827" s="2">
        <v>1</v>
      </c>
      <c r="L827" t="s">
        <v>142</v>
      </c>
      <c r="M827" t="s">
        <v>143</v>
      </c>
      <c r="N827" t="s">
        <v>509</v>
      </c>
      <c r="O827" s="14">
        <f t="shared" si="74"/>
        <v>1</v>
      </c>
      <c r="P827" s="15" t="str">
        <f t="shared" si="75"/>
        <v>1</v>
      </c>
      <c r="Q827" s="15">
        <f t="shared" si="76"/>
        <v>0</v>
      </c>
      <c r="R827" s="16">
        <f t="shared" si="77"/>
        <v>60</v>
      </c>
      <c r="S827" s="16">
        <f t="shared" si="78"/>
        <v>1</v>
      </c>
    </row>
    <row r="828" spans="1:19">
      <c r="A828" t="s">
        <v>162</v>
      </c>
      <c r="B828" t="s">
        <v>163</v>
      </c>
      <c r="C828" s="49">
        <v>45474</v>
      </c>
      <c r="D828" s="1">
        <v>2024</v>
      </c>
      <c r="E828" s="1" t="str">
        <f t="shared" si="73"/>
        <v>julio</v>
      </c>
      <c r="F828" t="s">
        <v>164</v>
      </c>
      <c r="G828" t="s">
        <v>30</v>
      </c>
      <c r="H828" t="s">
        <v>98</v>
      </c>
      <c r="I828" s="2">
        <v>1</v>
      </c>
      <c r="J828" s="2">
        <v>378</v>
      </c>
      <c r="K828" s="2">
        <v>2.2000000000000002</v>
      </c>
      <c r="L828" t="s">
        <v>99</v>
      </c>
      <c r="M828" t="s">
        <v>553</v>
      </c>
      <c r="N828" t="s">
        <v>497</v>
      </c>
      <c r="O828" s="14">
        <f t="shared" si="74"/>
        <v>3</v>
      </c>
      <c r="P828" s="15" t="str">
        <f t="shared" si="75"/>
        <v>2,</v>
      </c>
      <c r="Q828" s="15" t="str">
        <f t="shared" si="76"/>
        <v>2</v>
      </c>
      <c r="R828" s="16">
        <f t="shared" si="77"/>
        <v>122</v>
      </c>
      <c r="S828" s="16">
        <f t="shared" si="78"/>
        <v>2.0333333333333332</v>
      </c>
    </row>
    <row r="829" spans="1:19">
      <c r="A829" t="s">
        <v>162</v>
      </c>
      <c r="B829" t="s">
        <v>163</v>
      </c>
      <c r="C829" s="49">
        <v>45474</v>
      </c>
      <c r="D829" s="1">
        <v>2024</v>
      </c>
      <c r="E829" s="1" t="str">
        <f t="shared" si="73"/>
        <v>julio</v>
      </c>
      <c r="F829" t="s">
        <v>164</v>
      </c>
      <c r="G829" t="s">
        <v>30</v>
      </c>
      <c r="H829" t="s">
        <v>98</v>
      </c>
      <c r="I829" s="2">
        <v>2</v>
      </c>
      <c r="J829" s="2">
        <v>670</v>
      </c>
      <c r="K829" s="2">
        <v>3.1</v>
      </c>
      <c r="L829" t="s">
        <v>114</v>
      </c>
      <c r="M829" t="s">
        <v>115</v>
      </c>
      <c r="N829" t="s">
        <v>530</v>
      </c>
      <c r="O829" s="14">
        <f t="shared" si="74"/>
        <v>3</v>
      </c>
      <c r="P829" s="15" t="str">
        <f t="shared" si="75"/>
        <v>3,</v>
      </c>
      <c r="Q829" s="15" t="str">
        <f t="shared" si="76"/>
        <v>1</v>
      </c>
      <c r="R829" s="16">
        <f t="shared" si="77"/>
        <v>181</v>
      </c>
      <c r="S829" s="16">
        <f t="shared" si="78"/>
        <v>3.0166666666666666</v>
      </c>
    </row>
    <row r="830" spans="1:19">
      <c r="A830" t="s">
        <v>162</v>
      </c>
      <c r="B830" t="s">
        <v>163</v>
      </c>
      <c r="C830" s="49">
        <v>45474</v>
      </c>
      <c r="D830" s="1">
        <v>2024</v>
      </c>
      <c r="E830" s="1" t="str">
        <f t="shared" si="73"/>
        <v>julio</v>
      </c>
      <c r="F830" t="s">
        <v>164</v>
      </c>
      <c r="G830" t="s">
        <v>30</v>
      </c>
      <c r="H830" t="s">
        <v>98</v>
      </c>
      <c r="I830" s="2">
        <v>2</v>
      </c>
      <c r="J830" s="2">
        <v>500</v>
      </c>
      <c r="K830" s="2">
        <v>1.55</v>
      </c>
      <c r="L830" t="s">
        <v>25</v>
      </c>
      <c r="M830" t="s">
        <v>26</v>
      </c>
      <c r="N830" t="s">
        <v>501</v>
      </c>
      <c r="O830" s="14">
        <f t="shared" si="74"/>
        <v>4</v>
      </c>
      <c r="P830" s="15" t="str">
        <f t="shared" si="75"/>
        <v>1,</v>
      </c>
      <c r="Q830" s="15" t="str">
        <f t="shared" si="76"/>
        <v>55</v>
      </c>
      <c r="R830" s="16">
        <f t="shared" si="77"/>
        <v>115</v>
      </c>
      <c r="S830" s="16">
        <f t="shared" si="78"/>
        <v>1.9166666666666667</v>
      </c>
    </row>
    <row r="831" spans="1:19">
      <c r="A831" t="s">
        <v>162</v>
      </c>
      <c r="B831" t="s">
        <v>163</v>
      </c>
      <c r="C831" s="49">
        <v>45474</v>
      </c>
      <c r="D831" s="1">
        <v>2024</v>
      </c>
      <c r="E831" s="1" t="str">
        <f t="shared" si="73"/>
        <v>julio</v>
      </c>
      <c r="F831" t="s">
        <v>164</v>
      </c>
      <c r="G831" t="s">
        <v>30</v>
      </c>
      <c r="H831" t="s">
        <v>98</v>
      </c>
      <c r="I831" s="2">
        <v>1</v>
      </c>
      <c r="J831" s="2">
        <v>1014</v>
      </c>
      <c r="K831" s="2">
        <v>1.5</v>
      </c>
      <c r="L831" t="s">
        <v>179</v>
      </c>
      <c r="M831" t="s">
        <v>180</v>
      </c>
      <c r="N831" t="s">
        <v>485</v>
      </c>
      <c r="O831" s="14">
        <f t="shared" si="74"/>
        <v>3</v>
      </c>
      <c r="P831" s="15" t="str">
        <f t="shared" si="75"/>
        <v>1,</v>
      </c>
      <c r="Q831" s="15" t="str">
        <f t="shared" si="76"/>
        <v>5</v>
      </c>
      <c r="R831" s="16">
        <f t="shared" si="77"/>
        <v>65</v>
      </c>
      <c r="S831" s="16">
        <f t="shared" si="78"/>
        <v>1.0833333333333333</v>
      </c>
    </row>
    <row r="832" spans="1:19">
      <c r="A832" t="s">
        <v>162</v>
      </c>
      <c r="B832" t="s">
        <v>163</v>
      </c>
      <c r="C832" s="49">
        <v>45474</v>
      </c>
      <c r="D832" s="1">
        <v>2024</v>
      </c>
      <c r="E832" s="1" t="str">
        <f t="shared" si="73"/>
        <v>julio</v>
      </c>
      <c r="F832" t="s">
        <v>164</v>
      </c>
      <c r="G832" t="s">
        <v>30</v>
      </c>
      <c r="H832" t="s">
        <v>98</v>
      </c>
      <c r="I832" s="2">
        <v>1</v>
      </c>
      <c r="J832" s="2">
        <v>629</v>
      </c>
      <c r="K832" s="2">
        <v>3.3</v>
      </c>
      <c r="L832" t="s">
        <v>167</v>
      </c>
      <c r="M832" t="s">
        <v>168</v>
      </c>
      <c r="N832" t="s">
        <v>485</v>
      </c>
      <c r="O832" s="14">
        <f t="shared" si="74"/>
        <v>3</v>
      </c>
      <c r="P832" s="15" t="str">
        <f t="shared" si="75"/>
        <v>3,</v>
      </c>
      <c r="Q832" s="15" t="str">
        <f t="shared" si="76"/>
        <v>3</v>
      </c>
      <c r="R832" s="16">
        <f t="shared" si="77"/>
        <v>183</v>
      </c>
      <c r="S832" s="16">
        <f t="shared" si="78"/>
        <v>3.05</v>
      </c>
    </row>
    <row r="833" spans="1:19">
      <c r="A833" t="s">
        <v>162</v>
      </c>
      <c r="B833" t="s">
        <v>163</v>
      </c>
      <c r="C833" s="49">
        <v>45474</v>
      </c>
      <c r="D833" s="1">
        <v>2024</v>
      </c>
      <c r="E833" s="1" t="str">
        <f t="shared" si="73"/>
        <v>julio</v>
      </c>
      <c r="F833" t="s">
        <v>164</v>
      </c>
      <c r="G833" t="s">
        <v>30</v>
      </c>
      <c r="H833" t="s">
        <v>98</v>
      </c>
      <c r="I833" s="2">
        <v>5</v>
      </c>
      <c r="J833" s="2">
        <v>3224</v>
      </c>
      <c r="K833" s="2">
        <v>11.5</v>
      </c>
      <c r="L833" t="s">
        <v>131</v>
      </c>
      <c r="M833" t="s">
        <v>572</v>
      </c>
      <c r="N833" t="s">
        <v>606</v>
      </c>
      <c r="O833" s="14">
        <f t="shared" si="74"/>
        <v>4</v>
      </c>
      <c r="P833" s="15" t="str">
        <f t="shared" si="75"/>
        <v>11</v>
      </c>
      <c r="Q833" s="15" t="str">
        <f t="shared" si="76"/>
        <v>,5</v>
      </c>
      <c r="R833" s="16">
        <f t="shared" si="77"/>
        <v>660.5</v>
      </c>
      <c r="S833" s="16">
        <f t="shared" si="78"/>
        <v>11.008333333333333</v>
      </c>
    </row>
    <row r="834" spans="1:19">
      <c r="A834" t="s">
        <v>162</v>
      </c>
      <c r="B834" t="s">
        <v>163</v>
      </c>
      <c r="C834" s="49">
        <v>45474</v>
      </c>
      <c r="D834" s="1">
        <v>2024</v>
      </c>
      <c r="E834" s="1" t="str">
        <f t="shared" ref="E834:E897" si="79">TEXT(C834,"mmmm")</f>
        <v>julio</v>
      </c>
      <c r="F834" t="s">
        <v>164</v>
      </c>
      <c r="G834" t="s">
        <v>30</v>
      </c>
      <c r="H834" t="s">
        <v>98</v>
      </c>
      <c r="I834" s="2">
        <v>6</v>
      </c>
      <c r="J834" s="2">
        <v>2704</v>
      </c>
      <c r="K834" s="2">
        <v>9.4499999999999993</v>
      </c>
      <c r="L834" t="s">
        <v>150</v>
      </c>
      <c r="M834" t="s">
        <v>601</v>
      </c>
      <c r="N834" t="s">
        <v>606</v>
      </c>
      <c r="O834" s="14">
        <f t="shared" si="74"/>
        <v>4</v>
      </c>
      <c r="P834" s="15" t="str">
        <f t="shared" si="75"/>
        <v>9,</v>
      </c>
      <c r="Q834" s="15" t="str">
        <f t="shared" si="76"/>
        <v>45</v>
      </c>
      <c r="R834" s="16">
        <f t="shared" si="77"/>
        <v>585</v>
      </c>
      <c r="S834" s="16">
        <f t="shared" si="78"/>
        <v>9.75</v>
      </c>
    </row>
    <row r="835" spans="1:19">
      <c r="A835" t="s">
        <v>162</v>
      </c>
      <c r="B835" t="s">
        <v>163</v>
      </c>
      <c r="C835" s="49">
        <v>45474</v>
      </c>
      <c r="D835" s="1">
        <v>2024</v>
      </c>
      <c r="E835" s="1" t="str">
        <f t="shared" si="79"/>
        <v>julio</v>
      </c>
      <c r="F835" t="s">
        <v>164</v>
      </c>
      <c r="G835" t="s">
        <v>30</v>
      </c>
      <c r="H835" t="s">
        <v>98</v>
      </c>
      <c r="I835" s="2">
        <v>1</v>
      </c>
      <c r="J835" s="2">
        <v>102</v>
      </c>
      <c r="K835" s="2">
        <v>0.2</v>
      </c>
      <c r="L835" t="s">
        <v>173</v>
      </c>
      <c r="M835" t="s">
        <v>592</v>
      </c>
      <c r="N835" t="s">
        <v>492</v>
      </c>
      <c r="O835" s="14">
        <f t="shared" ref="O835:O898" si="80">LEN($K835)</f>
        <v>3</v>
      </c>
      <c r="P835" s="15" t="str">
        <f t="shared" ref="P835:P898" si="81">IF(O835="1",$K835,IF(O835=2,LEFT($K835,2),LEFT($K835,2)))</f>
        <v>0,</v>
      </c>
      <c r="Q835" s="15" t="str">
        <f t="shared" ref="Q835:Q898" si="82">IF(O835&lt;=2,0,MID($K835,3,3))</f>
        <v>2</v>
      </c>
      <c r="R835" s="16">
        <f t="shared" ref="R835:R898" si="83">+(P835*60)+Q835</f>
        <v>2</v>
      </c>
      <c r="S835" s="16">
        <f t="shared" ref="S835:S898" si="84">+R835/60</f>
        <v>3.3333333333333333E-2</v>
      </c>
    </row>
    <row r="836" spans="1:19">
      <c r="A836" t="s">
        <v>162</v>
      </c>
      <c r="B836" t="s">
        <v>163</v>
      </c>
      <c r="C836" s="49">
        <v>45474</v>
      </c>
      <c r="D836" s="1">
        <v>2024</v>
      </c>
      <c r="E836" s="1" t="str">
        <f t="shared" si="79"/>
        <v>julio</v>
      </c>
      <c r="F836" t="s">
        <v>164</v>
      </c>
      <c r="G836" t="s">
        <v>30</v>
      </c>
      <c r="H836" t="s">
        <v>98</v>
      </c>
      <c r="I836" s="2">
        <v>4</v>
      </c>
      <c r="J836" s="2">
        <v>1765</v>
      </c>
      <c r="K836" s="2">
        <v>7</v>
      </c>
      <c r="L836" t="s">
        <v>110</v>
      </c>
      <c r="M836" t="s">
        <v>580</v>
      </c>
      <c r="N836" t="s">
        <v>498</v>
      </c>
      <c r="O836" s="14">
        <f t="shared" si="80"/>
        <v>1</v>
      </c>
      <c r="P836" s="15" t="str">
        <f t="shared" si="81"/>
        <v>7</v>
      </c>
      <c r="Q836" s="15">
        <f t="shared" si="82"/>
        <v>0</v>
      </c>
      <c r="R836" s="16">
        <f t="shared" si="83"/>
        <v>420</v>
      </c>
      <c r="S836" s="16">
        <f t="shared" si="84"/>
        <v>7</v>
      </c>
    </row>
    <row r="837" spans="1:19">
      <c r="A837" t="s">
        <v>162</v>
      </c>
      <c r="B837" t="s">
        <v>163</v>
      </c>
      <c r="C837" s="49">
        <v>45474</v>
      </c>
      <c r="D837" s="1">
        <v>2024</v>
      </c>
      <c r="E837" s="1" t="str">
        <f t="shared" si="79"/>
        <v>julio</v>
      </c>
      <c r="F837" t="s">
        <v>164</v>
      </c>
      <c r="G837" t="s">
        <v>30</v>
      </c>
      <c r="H837" t="s">
        <v>98</v>
      </c>
      <c r="I837" s="2">
        <v>1</v>
      </c>
      <c r="J837" s="2">
        <v>718</v>
      </c>
      <c r="K837" s="2">
        <v>3.2</v>
      </c>
      <c r="L837" t="s">
        <v>111</v>
      </c>
      <c r="M837" t="s">
        <v>587</v>
      </c>
      <c r="N837" t="s">
        <v>506</v>
      </c>
      <c r="O837" s="14">
        <f t="shared" si="80"/>
        <v>3</v>
      </c>
      <c r="P837" s="15" t="str">
        <f t="shared" si="81"/>
        <v>3,</v>
      </c>
      <c r="Q837" s="15" t="str">
        <f t="shared" si="82"/>
        <v>2</v>
      </c>
      <c r="R837" s="16">
        <f t="shared" si="83"/>
        <v>182</v>
      </c>
      <c r="S837" s="16">
        <f t="shared" si="84"/>
        <v>3.0333333333333332</v>
      </c>
    </row>
    <row r="838" spans="1:19">
      <c r="A838" t="s">
        <v>162</v>
      </c>
      <c r="B838" t="s">
        <v>163</v>
      </c>
      <c r="C838" s="49">
        <v>45474</v>
      </c>
      <c r="D838" s="1">
        <v>2024</v>
      </c>
      <c r="E838" s="1" t="str">
        <f t="shared" si="79"/>
        <v>julio</v>
      </c>
      <c r="F838" t="s">
        <v>164</v>
      </c>
      <c r="G838" t="s">
        <v>30</v>
      </c>
      <c r="H838" t="s">
        <v>98</v>
      </c>
      <c r="I838" s="2">
        <v>3</v>
      </c>
      <c r="J838" s="2">
        <v>1278</v>
      </c>
      <c r="K838" s="2">
        <v>5.05</v>
      </c>
      <c r="L838" t="s">
        <v>135</v>
      </c>
      <c r="M838" t="s">
        <v>136</v>
      </c>
      <c r="N838" t="s">
        <v>506</v>
      </c>
      <c r="O838" s="14">
        <f t="shared" si="80"/>
        <v>4</v>
      </c>
      <c r="P838" s="15" t="str">
        <f t="shared" si="81"/>
        <v>5,</v>
      </c>
      <c r="Q838" s="15" t="str">
        <f t="shared" si="82"/>
        <v>05</v>
      </c>
      <c r="R838" s="16">
        <f t="shared" si="83"/>
        <v>305</v>
      </c>
      <c r="S838" s="16">
        <f t="shared" si="84"/>
        <v>5.083333333333333</v>
      </c>
    </row>
    <row r="839" spans="1:19">
      <c r="A839" t="s">
        <v>162</v>
      </c>
      <c r="B839" t="s">
        <v>163</v>
      </c>
      <c r="C839" s="49">
        <v>45474</v>
      </c>
      <c r="D839" s="1">
        <v>2024</v>
      </c>
      <c r="E839" s="1" t="str">
        <f t="shared" si="79"/>
        <v>julio</v>
      </c>
      <c r="F839" t="s">
        <v>206</v>
      </c>
      <c r="G839" t="s">
        <v>207</v>
      </c>
      <c r="H839" t="s">
        <v>98</v>
      </c>
      <c r="I839" s="2">
        <v>1</v>
      </c>
      <c r="J839" s="2">
        <v>92</v>
      </c>
      <c r="K839" s="2">
        <v>0.2</v>
      </c>
      <c r="L839" t="s">
        <v>20</v>
      </c>
      <c r="M839" t="s">
        <v>570</v>
      </c>
      <c r="N839" t="s">
        <v>484</v>
      </c>
      <c r="O839" s="14">
        <f t="shared" si="80"/>
        <v>3</v>
      </c>
      <c r="P839" s="15" t="str">
        <f t="shared" si="81"/>
        <v>0,</v>
      </c>
      <c r="Q839" s="15" t="str">
        <f t="shared" si="82"/>
        <v>2</v>
      </c>
      <c r="R839" s="16">
        <f t="shared" si="83"/>
        <v>2</v>
      </c>
      <c r="S839" s="16">
        <f t="shared" si="84"/>
        <v>3.3333333333333333E-2</v>
      </c>
    </row>
    <row r="840" spans="1:19">
      <c r="A840" t="s">
        <v>162</v>
      </c>
      <c r="B840" t="s">
        <v>163</v>
      </c>
      <c r="C840" s="49">
        <v>45474</v>
      </c>
      <c r="D840" s="1">
        <v>2024</v>
      </c>
      <c r="E840" s="1" t="str">
        <f t="shared" si="79"/>
        <v>julio</v>
      </c>
      <c r="F840" t="s">
        <v>206</v>
      </c>
      <c r="G840" t="s">
        <v>207</v>
      </c>
      <c r="H840" t="s">
        <v>98</v>
      </c>
      <c r="I840" s="2">
        <v>2</v>
      </c>
      <c r="J840" s="2">
        <v>456</v>
      </c>
      <c r="K840" s="2">
        <v>0</v>
      </c>
      <c r="L840" t="s">
        <v>142</v>
      </c>
      <c r="M840" t="s">
        <v>143</v>
      </c>
      <c r="N840" t="s">
        <v>509</v>
      </c>
      <c r="O840" s="14">
        <f t="shared" si="80"/>
        <v>1</v>
      </c>
      <c r="P840" s="15" t="str">
        <f t="shared" si="81"/>
        <v>0</v>
      </c>
      <c r="Q840" s="15">
        <f t="shared" si="82"/>
        <v>0</v>
      </c>
      <c r="R840" s="16">
        <f t="shared" si="83"/>
        <v>0</v>
      </c>
      <c r="S840" s="16">
        <f t="shared" si="84"/>
        <v>0</v>
      </c>
    </row>
    <row r="841" spans="1:19">
      <c r="A841" t="s">
        <v>162</v>
      </c>
      <c r="B841" t="s">
        <v>163</v>
      </c>
      <c r="C841" s="49">
        <v>45474</v>
      </c>
      <c r="D841" s="1">
        <v>2024</v>
      </c>
      <c r="E841" s="1" t="str">
        <f t="shared" si="79"/>
        <v>julio</v>
      </c>
      <c r="F841" t="s">
        <v>206</v>
      </c>
      <c r="G841" t="s">
        <v>207</v>
      </c>
      <c r="H841" t="s">
        <v>98</v>
      </c>
      <c r="I841" s="2">
        <v>5</v>
      </c>
      <c r="J841" s="2">
        <v>2864</v>
      </c>
      <c r="K841" s="2">
        <v>10.199999999999999</v>
      </c>
      <c r="L841" t="s">
        <v>131</v>
      </c>
      <c r="M841" t="s">
        <v>572</v>
      </c>
      <c r="N841" t="s">
        <v>606</v>
      </c>
      <c r="O841" s="14">
        <f t="shared" si="80"/>
        <v>4</v>
      </c>
      <c r="P841" s="15" t="str">
        <f t="shared" si="81"/>
        <v>10</v>
      </c>
      <c r="Q841" s="15" t="str">
        <f t="shared" si="82"/>
        <v>,2</v>
      </c>
      <c r="R841" s="16">
        <f t="shared" si="83"/>
        <v>600.20000000000005</v>
      </c>
      <c r="S841" s="16">
        <f t="shared" si="84"/>
        <v>10.003333333333334</v>
      </c>
    </row>
    <row r="842" spans="1:19">
      <c r="A842" t="s">
        <v>162</v>
      </c>
      <c r="B842" t="s">
        <v>163</v>
      </c>
      <c r="C842" s="49">
        <v>45474</v>
      </c>
      <c r="D842" s="1">
        <v>2024</v>
      </c>
      <c r="E842" s="1" t="str">
        <f t="shared" si="79"/>
        <v>julio</v>
      </c>
      <c r="F842" t="s">
        <v>206</v>
      </c>
      <c r="G842" t="s">
        <v>207</v>
      </c>
      <c r="H842" t="s">
        <v>98</v>
      </c>
      <c r="I842" s="2">
        <v>1</v>
      </c>
      <c r="J842" s="2">
        <v>480</v>
      </c>
      <c r="K842" s="2">
        <v>1.4</v>
      </c>
      <c r="L842" t="s">
        <v>150</v>
      </c>
      <c r="M842" t="s">
        <v>601</v>
      </c>
      <c r="N842" t="s">
        <v>606</v>
      </c>
      <c r="O842" s="14">
        <f t="shared" si="80"/>
        <v>3</v>
      </c>
      <c r="P842" s="15" t="str">
        <f t="shared" si="81"/>
        <v>1,</v>
      </c>
      <c r="Q842" s="15" t="str">
        <f t="shared" si="82"/>
        <v>4</v>
      </c>
      <c r="R842" s="16">
        <f t="shared" si="83"/>
        <v>64</v>
      </c>
      <c r="S842" s="16">
        <f t="shared" si="84"/>
        <v>1.0666666666666667</v>
      </c>
    </row>
    <row r="843" spans="1:19">
      <c r="A843" t="s">
        <v>162</v>
      </c>
      <c r="B843" t="s">
        <v>163</v>
      </c>
      <c r="C843" s="49">
        <v>45474</v>
      </c>
      <c r="D843" s="1">
        <v>2024</v>
      </c>
      <c r="E843" s="1" t="str">
        <f t="shared" si="79"/>
        <v>julio</v>
      </c>
      <c r="F843" t="s">
        <v>206</v>
      </c>
      <c r="G843" t="s">
        <v>207</v>
      </c>
      <c r="H843" t="s">
        <v>98</v>
      </c>
      <c r="I843" s="2">
        <v>1</v>
      </c>
      <c r="J843" s="2">
        <v>437</v>
      </c>
      <c r="K843" s="2">
        <v>2.1</v>
      </c>
      <c r="L843" t="s">
        <v>110</v>
      </c>
      <c r="M843" t="s">
        <v>580</v>
      </c>
      <c r="N843" t="s">
        <v>498</v>
      </c>
      <c r="O843" s="14">
        <f t="shared" si="80"/>
        <v>3</v>
      </c>
      <c r="P843" s="15" t="str">
        <f t="shared" si="81"/>
        <v>2,</v>
      </c>
      <c r="Q843" s="15" t="str">
        <f t="shared" si="82"/>
        <v>1</v>
      </c>
      <c r="R843" s="16">
        <f t="shared" si="83"/>
        <v>121</v>
      </c>
      <c r="S843" s="16">
        <f t="shared" si="84"/>
        <v>2.0166666666666666</v>
      </c>
    </row>
    <row r="844" spans="1:19">
      <c r="A844" t="s">
        <v>162</v>
      </c>
      <c r="B844" t="s">
        <v>163</v>
      </c>
      <c r="C844" s="49">
        <v>45474</v>
      </c>
      <c r="D844" s="1">
        <v>2024</v>
      </c>
      <c r="E844" s="1" t="str">
        <f t="shared" si="79"/>
        <v>julio</v>
      </c>
      <c r="F844" t="s">
        <v>206</v>
      </c>
      <c r="G844" t="s">
        <v>207</v>
      </c>
      <c r="H844" t="s">
        <v>98</v>
      </c>
      <c r="I844" s="2">
        <v>7</v>
      </c>
      <c r="J844" s="2">
        <v>2758</v>
      </c>
      <c r="K844" s="2">
        <v>10.45</v>
      </c>
      <c r="L844" t="s">
        <v>135</v>
      </c>
      <c r="M844" t="s">
        <v>136</v>
      </c>
      <c r="N844" t="s">
        <v>506</v>
      </c>
      <c r="O844" s="14">
        <f t="shared" si="80"/>
        <v>5</v>
      </c>
      <c r="P844" s="15" t="str">
        <f t="shared" si="81"/>
        <v>10</v>
      </c>
      <c r="Q844" s="15" t="str">
        <f t="shared" si="82"/>
        <v>,45</v>
      </c>
      <c r="R844" s="16">
        <f t="shared" si="83"/>
        <v>600.45000000000005</v>
      </c>
      <c r="S844" s="16">
        <f t="shared" si="84"/>
        <v>10.0075</v>
      </c>
    </row>
    <row r="845" spans="1:19">
      <c r="A845" t="s">
        <v>162</v>
      </c>
      <c r="B845" t="s">
        <v>163</v>
      </c>
      <c r="C845" s="49">
        <v>45474</v>
      </c>
      <c r="D845" s="1">
        <v>2024</v>
      </c>
      <c r="E845" s="1" t="str">
        <f t="shared" si="79"/>
        <v>julio</v>
      </c>
      <c r="F845" t="s">
        <v>176</v>
      </c>
      <c r="G845" t="s">
        <v>121</v>
      </c>
      <c r="H845" t="s">
        <v>98</v>
      </c>
      <c r="I845" s="2">
        <v>2</v>
      </c>
      <c r="J845" s="2">
        <v>950</v>
      </c>
      <c r="K845" s="2">
        <v>3.5</v>
      </c>
      <c r="L845" t="s">
        <v>192</v>
      </c>
      <c r="M845" t="s">
        <v>193</v>
      </c>
      <c r="N845" t="s">
        <v>488</v>
      </c>
      <c r="O845" s="14">
        <f t="shared" si="80"/>
        <v>3</v>
      </c>
      <c r="P845" s="15" t="str">
        <f t="shared" si="81"/>
        <v>3,</v>
      </c>
      <c r="Q845" s="15" t="str">
        <f t="shared" si="82"/>
        <v>5</v>
      </c>
      <c r="R845" s="16">
        <f t="shared" si="83"/>
        <v>185</v>
      </c>
      <c r="S845" s="16">
        <f t="shared" si="84"/>
        <v>3.0833333333333335</v>
      </c>
    </row>
    <row r="846" spans="1:19">
      <c r="A846" t="s">
        <v>162</v>
      </c>
      <c r="B846" t="s">
        <v>163</v>
      </c>
      <c r="C846" s="49">
        <v>45474</v>
      </c>
      <c r="D846" s="1">
        <v>2024</v>
      </c>
      <c r="E846" s="1" t="str">
        <f t="shared" si="79"/>
        <v>julio</v>
      </c>
      <c r="F846" t="s">
        <v>176</v>
      </c>
      <c r="G846" t="s">
        <v>121</v>
      </c>
      <c r="H846" t="s">
        <v>98</v>
      </c>
      <c r="I846" s="2">
        <v>1</v>
      </c>
      <c r="J846" s="2">
        <v>143</v>
      </c>
      <c r="K846" s="2">
        <v>0.5</v>
      </c>
      <c r="L846" t="s">
        <v>122</v>
      </c>
      <c r="M846" t="s">
        <v>123</v>
      </c>
      <c r="N846" t="s">
        <v>507</v>
      </c>
      <c r="O846" s="14">
        <f t="shared" si="80"/>
        <v>3</v>
      </c>
      <c r="P846" s="15" t="str">
        <f t="shared" si="81"/>
        <v>0,</v>
      </c>
      <c r="Q846" s="15" t="str">
        <f t="shared" si="82"/>
        <v>5</v>
      </c>
      <c r="R846" s="16">
        <f t="shared" si="83"/>
        <v>5</v>
      </c>
      <c r="S846" s="16">
        <f t="shared" si="84"/>
        <v>8.3333333333333329E-2</v>
      </c>
    </row>
    <row r="847" spans="1:19">
      <c r="A847" t="s">
        <v>162</v>
      </c>
      <c r="B847" t="s">
        <v>163</v>
      </c>
      <c r="C847" s="49">
        <v>45474</v>
      </c>
      <c r="D847" s="1">
        <v>2024</v>
      </c>
      <c r="E847" s="1" t="str">
        <f t="shared" si="79"/>
        <v>julio</v>
      </c>
      <c r="F847" t="s">
        <v>176</v>
      </c>
      <c r="G847" t="s">
        <v>121</v>
      </c>
      <c r="H847" t="s">
        <v>98</v>
      </c>
      <c r="I847" s="2">
        <v>2</v>
      </c>
      <c r="J847" s="2">
        <v>723</v>
      </c>
      <c r="K847" s="2">
        <v>3</v>
      </c>
      <c r="L847" t="s">
        <v>33</v>
      </c>
      <c r="M847" t="s">
        <v>34</v>
      </c>
      <c r="N847" t="s">
        <v>503</v>
      </c>
      <c r="O847" s="14">
        <f t="shared" si="80"/>
        <v>1</v>
      </c>
      <c r="P847" s="15" t="str">
        <f t="shared" si="81"/>
        <v>3</v>
      </c>
      <c r="Q847" s="15">
        <f t="shared" si="82"/>
        <v>0</v>
      </c>
      <c r="R847" s="16">
        <f t="shared" si="83"/>
        <v>180</v>
      </c>
      <c r="S847" s="16">
        <f t="shared" si="84"/>
        <v>3</v>
      </c>
    </row>
    <row r="848" spans="1:19">
      <c r="A848" t="s">
        <v>162</v>
      </c>
      <c r="B848" t="s">
        <v>163</v>
      </c>
      <c r="C848" s="49">
        <v>45474</v>
      </c>
      <c r="D848" s="1">
        <v>2024</v>
      </c>
      <c r="E848" s="1" t="str">
        <f t="shared" si="79"/>
        <v>julio</v>
      </c>
      <c r="F848" t="s">
        <v>176</v>
      </c>
      <c r="G848" t="s">
        <v>121</v>
      </c>
      <c r="H848" t="s">
        <v>98</v>
      </c>
      <c r="I848" s="2">
        <v>1</v>
      </c>
      <c r="J848" s="2">
        <v>683</v>
      </c>
      <c r="K848" s="2">
        <v>2.2000000000000002</v>
      </c>
      <c r="L848" t="s">
        <v>20</v>
      </c>
      <c r="M848" t="s">
        <v>570</v>
      </c>
      <c r="N848" t="s">
        <v>484</v>
      </c>
      <c r="O848" s="14">
        <f t="shared" si="80"/>
        <v>3</v>
      </c>
      <c r="P848" s="15" t="str">
        <f t="shared" si="81"/>
        <v>2,</v>
      </c>
      <c r="Q848" s="15" t="str">
        <f t="shared" si="82"/>
        <v>2</v>
      </c>
      <c r="R848" s="16">
        <f t="shared" si="83"/>
        <v>122</v>
      </c>
      <c r="S848" s="16">
        <f t="shared" si="84"/>
        <v>2.0333333333333332</v>
      </c>
    </row>
    <row r="849" spans="1:19">
      <c r="A849" t="s">
        <v>162</v>
      </c>
      <c r="B849" t="s">
        <v>163</v>
      </c>
      <c r="C849" s="49">
        <v>45474</v>
      </c>
      <c r="D849" s="1">
        <v>2024</v>
      </c>
      <c r="E849" s="1" t="str">
        <f t="shared" si="79"/>
        <v>julio</v>
      </c>
      <c r="F849" t="s">
        <v>176</v>
      </c>
      <c r="G849" t="s">
        <v>121</v>
      </c>
      <c r="H849" t="s">
        <v>98</v>
      </c>
      <c r="I849" s="2">
        <v>1</v>
      </c>
      <c r="J849" s="2">
        <v>136</v>
      </c>
      <c r="K849" s="2">
        <v>0.3</v>
      </c>
      <c r="L849" t="s">
        <v>108</v>
      </c>
      <c r="M849" t="s">
        <v>591</v>
      </c>
      <c r="N849" t="s">
        <v>489</v>
      </c>
      <c r="O849" s="14">
        <f t="shared" si="80"/>
        <v>3</v>
      </c>
      <c r="P849" s="15" t="str">
        <f t="shared" si="81"/>
        <v>0,</v>
      </c>
      <c r="Q849" s="15" t="str">
        <f t="shared" si="82"/>
        <v>3</v>
      </c>
      <c r="R849" s="16">
        <f t="shared" si="83"/>
        <v>3</v>
      </c>
      <c r="S849" s="16">
        <f t="shared" si="84"/>
        <v>0.05</v>
      </c>
    </row>
    <row r="850" spans="1:19">
      <c r="A850" t="s">
        <v>162</v>
      </c>
      <c r="B850" t="s">
        <v>163</v>
      </c>
      <c r="C850" s="49">
        <v>45474</v>
      </c>
      <c r="D850" s="1">
        <v>2024</v>
      </c>
      <c r="E850" s="1" t="str">
        <f t="shared" si="79"/>
        <v>julio</v>
      </c>
      <c r="F850" t="s">
        <v>176</v>
      </c>
      <c r="G850" t="s">
        <v>121</v>
      </c>
      <c r="H850" t="s">
        <v>98</v>
      </c>
      <c r="I850" s="2">
        <v>1</v>
      </c>
      <c r="J850" s="2">
        <v>259</v>
      </c>
      <c r="K850" s="2">
        <v>1.05</v>
      </c>
      <c r="L850" t="s">
        <v>134</v>
      </c>
      <c r="M850" t="s">
        <v>583</v>
      </c>
      <c r="N850" t="s">
        <v>489</v>
      </c>
      <c r="O850" s="14">
        <f t="shared" si="80"/>
        <v>4</v>
      </c>
      <c r="P850" s="15" t="str">
        <f t="shared" si="81"/>
        <v>1,</v>
      </c>
      <c r="Q850" s="15" t="str">
        <f t="shared" si="82"/>
        <v>05</v>
      </c>
      <c r="R850" s="16">
        <f t="shared" si="83"/>
        <v>65</v>
      </c>
      <c r="S850" s="16">
        <f t="shared" si="84"/>
        <v>1.0833333333333333</v>
      </c>
    </row>
    <row r="851" spans="1:19">
      <c r="A851" t="s">
        <v>162</v>
      </c>
      <c r="B851" t="s">
        <v>163</v>
      </c>
      <c r="C851" s="49">
        <v>45474</v>
      </c>
      <c r="D851" s="1">
        <v>2024</v>
      </c>
      <c r="E851" s="1" t="str">
        <f t="shared" si="79"/>
        <v>julio</v>
      </c>
      <c r="F851" t="s">
        <v>176</v>
      </c>
      <c r="G851" t="s">
        <v>121</v>
      </c>
      <c r="H851" t="s">
        <v>98</v>
      </c>
      <c r="I851" s="2">
        <v>1</v>
      </c>
      <c r="J851" s="2">
        <v>760</v>
      </c>
      <c r="K851" s="2">
        <v>2.5499999999999998</v>
      </c>
      <c r="L851" t="s">
        <v>159</v>
      </c>
      <c r="M851" t="s">
        <v>160</v>
      </c>
      <c r="N851" t="s">
        <v>491</v>
      </c>
      <c r="O851" s="14">
        <f t="shared" si="80"/>
        <v>4</v>
      </c>
      <c r="P851" s="15" t="str">
        <f t="shared" si="81"/>
        <v>2,</v>
      </c>
      <c r="Q851" s="15" t="str">
        <f t="shared" si="82"/>
        <v>55</v>
      </c>
      <c r="R851" s="16">
        <f t="shared" si="83"/>
        <v>175</v>
      </c>
      <c r="S851" s="16">
        <f t="shared" si="84"/>
        <v>2.9166666666666665</v>
      </c>
    </row>
    <row r="852" spans="1:19">
      <c r="A852" t="s">
        <v>162</v>
      </c>
      <c r="B852" t="s">
        <v>163</v>
      </c>
      <c r="C852" s="49">
        <v>45474</v>
      </c>
      <c r="D852" s="1">
        <v>2024</v>
      </c>
      <c r="E852" s="1" t="str">
        <f t="shared" si="79"/>
        <v>julio</v>
      </c>
      <c r="F852" t="s">
        <v>176</v>
      </c>
      <c r="G852" t="s">
        <v>121</v>
      </c>
      <c r="H852" t="s">
        <v>98</v>
      </c>
      <c r="I852" s="2">
        <v>1</v>
      </c>
      <c r="J852" s="2">
        <v>890</v>
      </c>
      <c r="K852" s="2">
        <v>2.1</v>
      </c>
      <c r="L852" t="s">
        <v>140</v>
      </c>
      <c r="M852" t="s">
        <v>141</v>
      </c>
      <c r="N852" t="s">
        <v>508</v>
      </c>
      <c r="O852" s="14">
        <f t="shared" si="80"/>
        <v>3</v>
      </c>
      <c r="P852" s="15" t="str">
        <f t="shared" si="81"/>
        <v>2,</v>
      </c>
      <c r="Q852" s="15" t="str">
        <f t="shared" si="82"/>
        <v>1</v>
      </c>
      <c r="R852" s="16">
        <f t="shared" si="83"/>
        <v>121</v>
      </c>
      <c r="S852" s="16">
        <f t="shared" si="84"/>
        <v>2.0166666666666666</v>
      </c>
    </row>
    <row r="853" spans="1:19">
      <c r="A853" t="s">
        <v>162</v>
      </c>
      <c r="B853" t="s">
        <v>163</v>
      </c>
      <c r="C853" s="49">
        <v>45474</v>
      </c>
      <c r="D853" s="1">
        <v>2024</v>
      </c>
      <c r="E853" s="1" t="str">
        <f t="shared" si="79"/>
        <v>julio</v>
      </c>
      <c r="F853" t="s">
        <v>176</v>
      </c>
      <c r="G853" t="s">
        <v>121</v>
      </c>
      <c r="H853" t="s">
        <v>98</v>
      </c>
      <c r="I853" s="2">
        <v>2</v>
      </c>
      <c r="J853" s="2">
        <v>508</v>
      </c>
      <c r="K853" s="2">
        <v>2</v>
      </c>
      <c r="L853" t="s">
        <v>146</v>
      </c>
      <c r="M853" t="s">
        <v>147</v>
      </c>
      <c r="N853" t="s">
        <v>509</v>
      </c>
      <c r="O853" s="14">
        <f t="shared" si="80"/>
        <v>1</v>
      </c>
      <c r="P853" s="15" t="str">
        <f t="shared" si="81"/>
        <v>2</v>
      </c>
      <c r="Q853" s="15">
        <f t="shared" si="82"/>
        <v>0</v>
      </c>
      <c r="R853" s="16">
        <f t="shared" si="83"/>
        <v>120</v>
      </c>
      <c r="S853" s="16">
        <f t="shared" si="84"/>
        <v>2</v>
      </c>
    </row>
    <row r="854" spans="1:19">
      <c r="A854" t="s">
        <v>162</v>
      </c>
      <c r="B854" t="s">
        <v>163</v>
      </c>
      <c r="C854" s="49">
        <v>45474</v>
      </c>
      <c r="D854" s="1">
        <v>2024</v>
      </c>
      <c r="E854" s="1" t="str">
        <f t="shared" si="79"/>
        <v>julio</v>
      </c>
      <c r="F854" t="s">
        <v>176</v>
      </c>
      <c r="G854" t="s">
        <v>121</v>
      </c>
      <c r="H854" t="s">
        <v>98</v>
      </c>
      <c r="I854" s="2">
        <v>2</v>
      </c>
      <c r="J854" s="2">
        <v>524</v>
      </c>
      <c r="K854" s="2">
        <v>1.4</v>
      </c>
      <c r="L854" t="s">
        <v>102</v>
      </c>
      <c r="M854" t="s">
        <v>103</v>
      </c>
      <c r="N854" t="s">
        <v>496</v>
      </c>
      <c r="O854" s="14">
        <f t="shared" si="80"/>
        <v>3</v>
      </c>
      <c r="P854" s="15" t="str">
        <f t="shared" si="81"/>
        <v>1,</v>
      </c>
      <c r="Q854" s="15" t="str">
        <f t="shared" si="82"/>
        <v>4</v>
      </c>
      <c r="R854" s="16">
        <f t="shared" si="83"/>
        <v>64</v>
      </c>
      <c r="S854" s="16">
        <f t="shared" si="84"/>
        <v>1.0666666666666667</v>
      </c>
    </row>
    <row r="855" spans="1:19">
      <c r="A855" t="s">
        <v>162</v>
      </c>
      <c r="B855" t="s">
        <v>163</v>
      </c>
      <c r="C855" s="49">
        <v>45474</v>
      </c>
      <c r="D855" s="1">
        <v>2024</v>
      </c>
      <c r="E855" s="1" t="str">
        <f t="shared" si="79"/>
        <v>julio</v>
      </c>
      <c r="F855" t="s">
        <v>176</v>
      </c>
      <c r="G855" t="s">
        <v>121</v>
      </c>
      <c r="H855" t="s">
        <v>98</v>
      </c>
      <c r="I855" s="2">
        <v>1</v>
      </c>
      <c r="J855" s="2">
        <v>259</v>
      </c>
      <c r="K855" s="2">
        <v>1</v>
      </c>
      <c r="L855" t="s">
        <v>109</v>
      </c>
      <c r="M855" t="s">
        <v>530</v>
      </c>
      <c r="N855" t="s">
        <v>530</v>
      </c>
      <c r="O855" s="14">
        <f t="shared" si="80"/>
        <v>1</v>
      </c>
      <c r="P855" s="15" t="str">
        <f t="shared" si="81"/>
        <v>1</v>
      </c>
      <c r="Q855" s="15">
        <f t="shared" si="82"/>
        <v>0</v>
      </c>
      <c r="R855" s="16">
        <f t="shared" si="83"/>
        <v>60</v>
      </c>
      <c r="S855" s="16">
        <f t="shared" si="84"/>
        <v>1</v>
      </c>
    </row>
    <row r="856" spans="1:19">
      <c r="A856" t="s">
        <v>162</v>
      </c>
      <c r="B856" t="s">
        <v>163</v>
      </c>
      <c r="C856" s="49">
        <v>45474</v>
      </c>
      <c r="D856" s="1">
        <v>2024</v>
      </c>
      <c r="E856" s="1" t="str">
        <f t="shared" si="79"/>
        <v>julio</v>
      </c>
      <c r="F856" t="s">
        <v>176</v>
      </c>
      <c r="G856" t="s">
        <v>121</v>
      </c>
      <c r="H856" t="s">
        <v>98</v>
      </c>
      <c r="I856" s="2">
        <v>4</v>
      </c>
      <c r="J856" s="2">
        <v>4167</v>
      </c>
      <c r="K856" s="2">
        <v>14</v>
      </c>
      <c r="L856" t="s">
        <v>118</v>
      </c>
      <c r="M856" t="s">
        <v>119</v>
      </c>
      <c r="N856" t="s">
        <v>485</v>
      </c>
      <c r="O856" s="14">
        <f t="shared" si="80"/>
        <v>2</v>
      </c>
      <c r="P856" s="15" t="str">
        <f t="shared" si="81"/>
        <v>14</v>
      </c>
      <c r="Q856" s="15">
        <f t="shared" si="82"/>
        <v>0</v>
      </c>
      <c r="R856" s="16">
        <f t="shared" si="83"/>
        <v>840</v>
      </c>
      <c r="S856" s="16">
        <f t="shared" si="84"/>
        <v>14</v>
      </c>
    </row>
    <row r="857" spans="1:19">
      <c r="A857" t="s">
        <v>162</v>
      </c>
      <c r="B857" t="s">
        <v>163</v>
      </c>
      <c r="C857" s="49">
        <v>45474</v>
      </c>
      <c r="D857" s="1">
        <v>2024</v>
      </c>
      <c r="E857" s="1" t="str">
        <f t="shared" si="79"/>
        <v>julio</v>
      </c>
      <c r="F857" t="s">
        <v>176</v>
      </c>
      <c r="G857" t="s">
        <v>121</v>
      </c>
      <c r="H857" t="s">
        <v>98</v>
      </c>
      <c r="I857" s="2">
        <v>1</v>
      </c>
      <c r="J857" s="2">
        <v>512</v>
      </c>
      <c r="K857" s="2">
        <v>1.4</v>
      </c>
      <c r="L857" t="s">
        <v>179</v>
      </c>
      <c r="M857" t="s">
        <v>180</v>
      </c>
      <c r="N857" t="s">
        <v>485</v>
      </c>
      <c r="O857" s="14">
        <f t="shared" si="80"/>
        <v>3</v>
      </c>
      <c r="P857" s="15" t="str">
        <f t="shared" si="81"/>
        <v>1,</v>
      </c>
      <c r="Q857" s="15" t="str">
        <f t="shared" si="82"/>
        <v>4</v>
      </c>
      <c r="R857" s="16">
        <f t="shared" si="83"/>
        <v>64</v>
      </c>
      <c r="S857" s="16">
        <f t="shared" si="84"/>
        <v>1.0666666666666667</v>
      </c>
    </row>
    <row r="858" spans="1:19">
      <c r="A858" t="s">
        <v>162</v>
      </c>
      <c r="B858" t="s">
        <v>163</v>
      </c>
      <c r="C858" s="49">
        <v>45474</v>
      </c>
      <c r="D858" s="1">
        <v>2024</v>
      </c>
      <c r="E858" s="1" t="str">
        <f t="shared" si="79"/>
        <v>julio</v>
      </c>
      <c r="F858" t="s">
        <v>176</v>
      </c>
      <c r="G858" t="s">
        <v>121</v>
      </c>
      <c r="H858" t="s">
        <v>98</v>
      </c>
      <c r="I858" s="2">
        <v>2</v>
      </c>
      <c r="J858" s="2">
        <v>584</v>
      </c>
      <c r="K858" s="2">
        <v>1.1000000000000001</v>
      </c>
      <c r="L858" t="s">
        <v>169</v>
      </c>
      <c r="M858" t="s">
        <v>170</v>
      </c>
      <c r="N858" t="s">
        <v>485</v>
      </c>
      <c r="O858" s="14">
        <f t="shared" si="80"/>
        <v>3</v>
      </c>
      <c r="P858" s="15" t="str">
        <f t="shared" si="81"/>
        <v>1,</v>
      </c>
      <c r="Q858" s="15" t="str">
        <f t="shared" si="82"/>
        <v>1</v>
      </c>
      <c r="R858" s="16">
        <f t="shared" si="83"/>
        <v>61</v>
      </c>
      <c r="S858" s="16">
        <f t="shared" si="84"/>
        <v>1.0166666666666666</v>
      </c>
    </row>
    <row r="859" spans="1:19">
      <c r="A859" t="s">
        <v>162</v>
      </c>
      <c r="B859" t="s">
        <v>163</v>
      </c>
      <c r="C859" s="49">
        <v>45474</v>
      </c>
      <c r="D859" s="1">
        <v>2024</v>
      </c>
      <c r="E859" s="1" t="str">
        <f t="shared" si="79"/>
        <v>julio</v>
      </c>
      <c r="F859" t="s">
        <v>176</v>
      </c>
      <c r="G859" t="s">
        <v>121</v>
      </c>
      <c r="H859" t="s">
        <v>98</v>
      </c>
      <c r="I859" s="2">
        <v>2</v>
      </c>
      <c r="J859" s="2">
        <v>1323</v>
      </c>
      <c r="K859" s="2">
        <v>4.3499999999999996</v>
      </c>
      <c r="L859" t="s">
        <v>131</v>
      </c>
      <c r="M859" t="s">
        <v>572</v>
      </c>
      <c r="N859" t="s">
        <v>606</v>
      </c>
      <c r="O859" s="14">
        <f t="shared" si="80"/>
        <v>4</v>
      </c>
      <c r="P859" s="15" t="str">
        <f t="shared" si="81"/>
        <v>4,</v>
      </c>
      <c r="Q859" s="15" t="str">
        <f t="shared" si="82"/>
        <v>35</v>
      </c>
      <c r="R859" s="16">
        <f t="shared" si="83"/>
        <v>275</v>
      </c>
      <c r="S859" s="16">
        <f t="shared" si="84"/>
        <v>4.583333333333333</v>
      </c>
    </row>
    <row r="860" spans="1:19">
      <c r="A860" t="s">
        <v>162</v>
      </c>
      <c r="B860" t="s">
        <v>163</v>
      </c>
      <c r="C860" s="49">
        <v>45474</v>
      </c>
      <c r="D860" s="1">
        <v>2024</v>
      </c>
      <c r="E860" s="1" t="str">
        <f t="shared" si="79"/>
        <v>julio</v>
      </c>
      <c r="F860" t="s">
        <v>176</v>
      </c>
      <c r="G860" t="s">
        <v>121</v>
      </c>
      <c r="H860" t="s">
        <v>98</v>
      </c>
      <c r="I860" s="2">
        <v>1</v>
      </c>
      <c r="J860" s="2">
        <v>208</v>
      </c>
      <c r="K860" s="2">
        <v>0.45</v>
      </c>
      <c r="L860" t="s">
        <v>173</v>
      </c>
      <c r="M860" t="s">
        <v>592</v>
      </c>
      <c r="N860" t="s">
        <v>492</v>
      </c>
      <c r="O860" s="14">
        <f t="shared" si="80"/>
        <v>4</v>
      </c>
      <c r="P860" s="15" t="str">
        <f t="shared" si="81"/>
        <v>0,</v>
      </c>
      <c r="Q860" s="15" t="str">
        <f t="shared" si="82"/>
        <v>45</v>
      </c>
      <c r="R860" s="16">
        <f t="shared" si="83"/>
        <v>45</v>
      </c>
      <c r="S860" s="16">
        <f t="shared" si="84"/>
        <v>0.75</v>
      </c>
    </row>
    <row r="861" spans="1:19">
      <c r="A861" t="s">
        <v>162</v>
      </c>
      <c r="B861" t="s">
        <v>163</v>
      </c>
      <c r="C861" s="49">
        <v>45474</v>
      </c>
      <c r="D861" s="1">
        <v>2024</v>
      </c>
      <c r="E861" s="1" t="str">
        <f t="shared" si="79"/>
        <v>julio</v>
      </c>
      <c r="F861" t="s">
        <v>176</v>
      </c>
      <c r="G861" t="s">
        <v>121</v>
      </c>
      <c r="H861" t="s">
        <v>98</v>
      </c>
      <c r="I861" s="2">
        <v>1</v>
      </c>
      <c r="J861" s="2">
        <v>437</v>
      </c>
      <c r="K861" s="2">
        <v>2</v>
      </c>
      <c r="L861" t="s">
        <v>110</v>
      </c>
      <c r="M861" t="s">
        <v>580</v>
      </c>
      <c r="N861" t="s">
        <v>498</v>
      </c>
      <c r="O861" s="14">
        <f t="shared" si="80"/>
        <v>1</v>
      </c>
      <c r="P861" s="15" t="str">
        <f t="shared" si="81"/>
        <v>2</v>
      </c>
      <c r="Q861" s="15">
        <f t="shared" si="82"/>
        <v>0</v>
      </c>
      <c r="R861" s="16">
        <f t="shared" si="83"/>
        <v>120</v>
      </c>
      <c r="S861" s="16">
        <f t="shared" si="84"/>
        <v>2</v>
      </c>
    </row>
    <row r="862" spans="1:19">
      <c r="A862" t="s">
        <v>162</v>
      </c>
      <c r="B862" t="s">
        <v>163</v>
      </c>
      <c r="C862" s="49">
        <v>45474</v>
      </c>
      <c r="D862" s="1">
        <v>2024</v>
      </c>
      <c r="E862" s="1" t="str">
        <f t="shared" si="79"/>
        <v>julio</v>
      </c>
      <c r="F862" t="s">
        <v>176</v>
      </c>
      <c r="G862" t="s">
        <v>121</v>
      </c>
      <c r="H862" t="s">
        <v>98</v>
      </c>
      <c r="I862" s="2">
        <v>1</v>
      </c>
      <c r="J862" s="2">
        <v>410</v>
      </c>
      <c r="K862" s="2">
        <v>1.3</v>
      </c>
      <c r="L862" t="s">
        <v>128</v>
      </c>
      <c r="M862" t="s">
        <v>129</v>
      </c>
      <c r="N862" t="s">
        <v>506</v>
      </c>
      <c r="O862" s="14">
        <f t="shared" si="80"/>
        <v>3</v>
      </c>
      <c r="P862" s="15" t="str">
        <f t="shared" si="81"/>
        <v>1,</v>
      </c>
      <c r="Q862" s="15" t="str">
        <f t="shared" si="82"/>
        <v>3</v>
      </c>
      <c r="R862" s="16">
        <f t="shared" si="83"/>
        <v>63</v>
      </c>
      <c r="S862" s="16">
        <f t="shared" si="84"/>
        <v>1.05</v>
      </c>
    </row>
    <row r="863" spans="1:19">
      <c r="A863" t="s">
        <v>162</v>
      </c>
      <c r="B863" t="s">
        <v>163</v>
      </c>
      <c r="C863" s="49">
        <v>45474</v>
      </c>
      <c r="D863" s="1">
        <v>2024</v>
      </c>
      <c r="E863" s="1" t="str">
        <f t="shared" si="79"/>
        <v>julio</v>
      </c>
      <c r="F863" t="s">
        <v>176</v>
      </c>
      <c r="G863" t="s">
        <v>121</v>
      </c>
      <c r="H863" t="s">
        <v>98</v>
      </c>
      <c r="I863" s="2">
        <v>7</v>
      </c>
      <c r="J863" s="2">
        <v>3461</v>
      </c>
      <c r="K863" s="2">
        <v>11.15</v>
      </c>
      <c r="L863" t="s">
        <v>135</v>
      </c>
      <c r="M863" t="s">
        <v>136</v>
      </c>
      <c r="N863" t="s">
        <v>506</v>
      </c>
      <c r="O863" s="14">
        <f t="shared" si="80"/>
        <v>5</v>
      </c>
      <c r="P863" s="15" t="str">
        <f t="shared" si="81"/>
        <v>11</v>
      </c>
      <c r="Q863" s="15" t="str">
        <f t="shared" si="82"/>
        <v>,15</v>
      </c>
      <c r="R863" s="16">
        <f t="shared" si="83"/>
        <v>660.15</v>
      </c>
      <c r="S863" s="16">
        <f t="shared" si="84"/>
        <v>11.0025</v>
      </c>
    </row>
    <row r="864" spans="1:19">
      <c r="A864" t="s">
        <v>162</v>
      </c>
      <c r="B864" t="s">
        <v>163</v>
      </c>
      <c r="C864" s="49">
        <v>45474</v>
      </c>
      <c r="D864" s="1">
        <v>2024</v>
      </c>
      <c r="E864" s="1" t="str">
        <f t="shared" si="79"/>
        <v>julio</v>
      </c>
      <c r="F864" t="s">
        <v>181</v>
      </c>
      <c r="G864" t="s">
        <v>121</v>
      </c>
      <c r="H864" t="s">
        <v>98</v>
      </c>
      <c r="I864" s="2">
        <v>1</v>
      </c>
      <c r="J864" s="2">
        <v>475</v>
      </c>
      <c r="K864" s="2">
        <v>1.5</v>
      </c>
      <c r="L864" t="s">
        <v>192</v>
      </c>
      <c r="M864" t="s">
        <v>193</v>
      </c>
      <c r="N864" t="s">
        <v>488</v>
      </c>
      <c r="O864" s="14">
        <f t="shared" si="80"/>
        <v>3</v>
      </c>
      <c r="P864" s="15" t="str">
        <f t="shared" si="81"/>
        <v>1,</v>
      </c>
      <c r="Q864" s="15" t="str">
        <f t="shared" si="82"/>
        <v>5</v>
      </c>
      <c r="R864" s="16">
        <f t="shared" si="83"/>
        <v>65</v>
      </c>
      <c r="S864" s="16">
        <f t="shared" si="84"/>
        <v>1.0833333333333333</v>
      </c>
    </row>
    <row r="865" spans="1:19">
      <c r="A865" t="s">
        <v>162</v>
      </c>
      <c r="B865" t="s">
        <v>163</v>
      </c>
      <c r="C865" s="49">
        <v>45474</v>
      </c>
      <c r="D865" s="1">
        <v>2024</v>
      </c>
      <c r="E865" s="1" t="str">
        <f t="shared" si="79"/>
        <v>julio</v>
      </c>
      <c r="F865" t="s">
        <v>181</v>
      </c>
      <c r="G865" t="s">
        <v>121</v>
      </c>
      <c r="H865" t="s">
        <v>98</v>
      </c>
      <c r="I865" s="2">
        <v>1</v>
      </c>
      <c r="J865" s="2">
        <v>125</v>
      </c>
      <c r="K865" s="2">
        <v>0.4</v>
      </c>
      <c r="L865" t="s">
        <v>124</v>
      </c>
      <c r="M865" t="s">
        <v>596</v>
      </c>
      <c r="N865" t="s">
        <v>507</v>
      </c>
      <c r="O865" s="14">
        <f t="shared" si="80"/>
        <v>3</v>
      </c>
      <c r="P865" s="15" t="str">
        <f t="shared" si="81"/>
        <v>0,</v>
      </c>
      <c r="Q865" s="15" t="str">
        <f t="shared" si="82"/>
        <v>4</v>
      </c>
      <c r="R865" s="16">
        <f t="shared" si="83"/>
        <v>4</v>
      </c>
      <c r="S865" s="16">
        <f t="shared" si="84"/>
        <v>6.6666666666666666E-2</v>
      </c>
    </row>
    <row r="866" spans="1:19">
      <c r="A866" t="s">
        <v>162</v>
      </c>
      <c r="B866" t="s">
        <v>163</v>
      </c>
      <c r="C866" s="49">
        <v>45474</v>
      </c>
      <c r="D866" s="1">
        <v>2024</v>
      </c>
      <c r="E866" s="1" t="str">
        <f t="shared" si="79"/>
        <v>julio</v>
      </c>
      <c r="F866" t="s">
        <v>181</v>
      </c>
      <c r="G866" t="s">
        <v>121</v>
      </c>
      <c r="H866" t="s">
        <v>98</v>
      </c>
      <c r="I866" s="2">
        <v>1</v>
      </c>
      <c r="J866" s="2">
        <v>520</v>
      </c>
      <c r="K866" s="2">
        <v>1.5</v>
      </c>
      <c r="L866" t="s">
        <v>146</v>
      </c>
      <c r="M866" t="s">
        <v>147</v>
      </c>
      <c r="N866" t="s">
        <v>509</v>
      </c>
      <c r="O866" s="14">
        <f t="shared" si="80"/>
        <v>3</v>
      </c>
      <c r="P866" s="15" t="str">
        <f t="shared" si="81"/>
        <v>1,</v>
      </c>
      <c r="Q866" s="15" t="str">
        <f t="shared" si="82"/>
        <v>5</v>
      </c>
      <c r="R866" s="16">
        <f t="shared" si="83"/>
        <v>65</v>
      </c>
      <c r="S866" s="16">
        <f t="shared" si="84"/>
        <v>1.0833333333333333</v>
      </c>
    </row>
    <row r="867" spans="1:19">
      <c r="A867" t="s">
        <v>162</v>
      </c>
      <c r="B867" t="s">
        <v>163</v>
      </c>
      <c r="C867" s="49">
        <v>45474</v>
      </c>
      <c r="D867" s="1">
        <v>2024</v>
      </c>
      <c r="E867" s="1" t="str">
        <f t="shared" si="79"/>
        <v>julio</v>
      </c>
      <c r="F867" t="s">
        <v>181</v>
      </c>
      <c r="G867" t="s">
        <v>121</v>
      </c>
      <c r="H867" t="s">
        <v>98</v>
      </c>
      <c r="I867" s="2">
        <v>2</v>
      </c>
      <c r="J867" s="2">
        <v>653</v>
      </c>
      <c r="K867" s="2">
        <v>2.15</v>
      </c>
      <c r="L867" t="s">
        <v>109</v>
      </c>
      <c r="M867" t="s">
        <v>530</v>
      </c>
      <c r="N867" t="s">
        <v>530</v>
      </c>
      <c r="O867" s="14">
        <f t="shared" si="80"/>
        <v>4</v>
      </c>
      <c r="P867" s="15" t="str">
        <f t="shared" si="81"/>
        <v>2,</v>
      </c>
      <c r="Q867" s="15" t="str">
        <f t="shared" si="82"/>
        <v>15</v>
      </c>
      <c r="R867" s="16">
        <f t="shared" si="83"/>
        <v>135</v>
      </c>
      <c r="S867" s="16">
        <f t="shared" si="84"/>
        <v>2.25</v>
      </c>
    </row>
    <row r="868" spans="1:19">
      <c r="A868" t="s">
        <v>162</v>
      </c>
      <c r="B868" t="s">
        <v>163</v>
      </c>
      <c r="C868" s="49">
        <v>45474</v>
      </c>
      <c r="D868" s="1">
        <v>2024</v>
      </c>
      <c r="E868" s="1" t="str">
        <f t="shared" si="79"/>
        <v>julio</v>
      </c>
      <c r="F868" t="s">
        <v>181</v>
      </c>
      <c r="G868" t="s">
        <v>121</v>
      </c>
      <c r="H868" t="s">
        <v>98</v>
      </c>
      <c r="I868" s="2">
        <v>1</v>
      </c>
      <c r="J868" s="2">
        <v>531</v>
      </c>
      <c r="K868" s="2">
        <v>2.0499999999999998</v>
      </c>
      <c r="L868" t="s">
        <v>190</v>
      </c>
      <c r="M868" t="s">
        <v>191</v>
      </c>
      <c r="N868" t="s">
        <v>483</v>
      </c>
      <c r="O868" s="14">
        <f t="shared" si="80"/>
        <v>4</v>
      </c>
      <c r="P868" s="15" t="str">
        <f t="shared" si="81"/>
        <v>2,</v>
      </c>
      <c r="Q868" s="15" t="str">
        <f t="shared" si="82"/>
        <v>05</v>
      </c>
      <c r="R868" s="16">
        <f t="shared" si="83"/>
        <v>125</v>
      </c>
      <c r="S868" s="16">
        <f t="shared" si="84"/>
        <v>2.0833333333333335</v>
      </c>
    </row>
    <row r="869" spans="1:19">
      <c r="A869" t="s">
        <v>162</v>
      </c>
      <c r="B869" t="s">
        <v>163</v>
      </c>
      <c r="C869" s="49">
        <v>45474</v>
      </c>
      <c r="D869" s="1">
        <v>2024</v>
      </c>
      <c r="E869" s="1" t="str">
        <f t="shared" si="79"/>
        <v>julio</v>
      </c>
      <c r="F869" t="s">
        <v>181</v>
      </c>
      <c r="G869" t="s">
        <v>121</v>
      </c>
      <c r="H869" t="s">
        <v>98</v>
      </c>
      <c r="I869" s="2">
        <v>7</v>
      </c>
      <c r="J869" s="2">
        <v>7476</v>
      </c>
      <c r="K869" s="2">
        <v>24.05</v>
      </c>
      <c r="L869" t="s">
        <v>118</v>
      </c>
      <c r="M869" t="s">
        <v>119</v>
      </c>
      <c r="N869" t="s">
        <v>485</v>
      </c>
      <c r="O869" s="14">
        <f t="shared" si="80"/>
        <v>5</v>
      </c>
      <c r="P869" s="15" t="str">
        <f t="shared" si="81"/>
        <v>24</v>
      </c>
      <c r="Q869" s="15" t="str">
        <f t="shared" si="82"/>
        <v>,05</v>
      </c>
      <c r="R869" s="16">
        <f t="shared" si="83"/>
        <v>1440.05</v>
      </c>
      <c r="S869" s="16">
        <f t="shared" si="84"/>
        <v>24.000833333333333</v>
      </c>
    </row>
    <row r="870" spans="1:19">
      <c r="A870" t="s">
        <v>162</v>
      </c>
      <c r="B870" t="s">
        <v>163</v>
      </c>
      <c r="C870" s="49">
        <v>45474</v>
      </c>
      <c r="D870" s="1">
        <v>2024</v>
      </c>
      <c r="E870" s="1" t="str">
        <f t="shared" si="79"/>
        <v>julio</v>
      </c>
      <c r="F870" t="s">
        <v>181</v>
      </c>
      <c r="G870" t="s">
        <v>121</v>
      </c>
      <c r="H870" t="s">
        <v>98</v>
      </c>
      <c r="I870" s="2">
        <v>2</v>
      </c>
      <c r="J870" s="2">
        <v>920</v>
      </c>
      <c r="K870" s="2">
        <v>3.35</v>
      </c>
      <c r="L870" t="s">
        <v>195</v>
      </c>
      <c r="M870" t="s">
        <v>196</v>
      </c>
      <c r="N870" t="s">
        <v>485</v>
      </c>
      <c r="O870" s="14">
        <f t="shared" si="80"/>
        <v>4</v>
      </c>
      <c r="P870" s="15" t="str">
        <f t="shared" si="81"/>
        <v>3,</v>
      </c>
      <c r="Q870" s="15" t="str">
        <f t="shared" si="82"/>
        <v>35</v>
      </c>
      <c r="R870" s="16">
        <f t="shared" si="83"/>
        <v>215</v>
      </c>
      <c r="S870" s="16">
        <f t="shared" si="84"/>
        <v>3.5833333333333335</v>
      </c>
    </row>
    <row r="871" spans="1:19">
      <c r="A871" t="s">
        <v>162</v>
      </c>
      <c r="B871" t="s">
        <v>163</v>
      </c>
      <c r="C871" s="49">
        <v>45474</v>
      </c>
      <c r="D871" s="1">
        <v>2024</v>
      </c>
      <c r="E871" s="1" t="str">
        <f t="shared" si="79"/>
        <v>julio</v>
      </c>
      <c r="F871" t="s">
        <v>181</v>
      </c>
      <c r="G871" t="s">
        <v>121</v>
      </c>
      <c r="H871" t="s">
        <v>98</v>
      </c>
      <c r="I871" s="2">
        <v>1</v>
      </c>
      <c r="J871" s="2">
        <v>512</v>
      </c>
      <c r="K871" s="2">
        <v>1.4</v>
      </c>
      <c r="L871" t="s">
        <v>179</v>
      </c>
      <c r="M871" t="s">
        <v>180</v>
      </c>
      <c r="N871" t="s">
        <v>485</v>
      </c>
      <c r="O871" s="14">
        <f t="shared" si="80"/>
        <v>3</v>
      </c>
      <c r="P871" s="15" t="str">
        <f t="shared" si="81"/>
        <v>1,</v>
      </c>
      <c r="Q871" s="15" t="str">
        <f t="shared" si="82"/>
        <v>4</v>
      </c>
      <c r="R871" s="16">
        <f t="shared" si="83"/>
        <v>64</v>
      </c>
      <c r="S871" s="16">
        <f t="shared" si="84"/>
        <v>1.0666666666666667</v>
      </c>
    </row>
    <row r="872" spans="1:19">
      <c r="A872" t="s">
        <v>162</v>
      </c>
      <c r="B872" t="s">
        <v>163</v>
      </c>
      <c r="C872" s="49">
        <v>45474</v>
      </c>
      <c r="D872" s="1">
        <v>2024</v>
      </c>
      <c r="E872" s="1" t="str">
        <f t="shared" si="79"/>
        <v>julio</v>
      </c>
      <c r="F872" t="s">
        <v>181</v>
      </c>
      <c r="G872" t="s">
        <v>121</v>
      </c>
      <c r="H872" t="s">
        <v>98</v>
      </c>
      <c r="I872" s="2">
        <v>1</v>
      </c>
      <c r="J872" s="2">
        <v>393</v>
      </c>
      <c r="K872" s="2">
        <v>1.1000000000000001</v>
      </c>
      <c r="L872" t="s">
        <v>167</v>
      </c>
      <c r="M872" t="s">
        <v>168</v>
      </c>
      <c r="N872" t="s">
        <v>485</v>
      </c>
      <c r="O872" s="14">
        <f t="shared" si="80"/>
        <v>3</v>
      </c>
      <c r="P872" s="15" t="str">
        <f t="shared" si="81"/>
        <v>1,</v>
      </c>
      <c r="Q872" s="15" t="str">
        <f t="shared" si="82"/>
        <v>1</v>
      </c>
      <c r="R872" s="16">
        <f t="shared" si="83"/>
        <v>61</v>
      </c>
      <c r="S872" s="16">
        <f t="shared" si="84"/>
        <v>1.0166666666666666</v>
      </c>
    </row>
    <row r="873" spans="1:19">
      <c r="A873" t="s">
        <v>162</v>
      </c>
      <c r="B873" t="s">
        <v>163</v>
      </c>
      <c r="C873" s="49">
        <v>45474</v>
      </c>
      <c r="D873" s="1">
        <v>2024</v>
      </c>
      <c r="E873" s="1" t="str">
        <f t="shared" si="79"/>
        <v>julio</v>
      </c>
      <c r="F873" t="s">
        <v>181</v>
      </c>
      <c r="G873" t="s">
        <v>121</v>
      </c>
      <c r="H873" t="s">
        <v>98</v>
      </c>
      <c r="I873" s="2">
        <v>1</v>
      </c>
      <c r="J873" s="2">
        <v>292</v>
      </c>
      <c r="K873" s="2">
        <v>0.2</v>
      </c>
      <c r="L873" t="s">
        <v>169</v>
      </c>
      <c r="M873" t="s">
        <v>170</v>
      </c>
      <c r="N873" t="s">
        <v>485</v>
      </c>
      <c r="O873" s="14">
        <f t="shared" si="80"/>
        <v>3</v>
      </c>
      <c r="P873" s="15" t="str">
        <f t="shared" si="81"/>
        <v>0,</v>
      </c>
      <c r="Q873" s="15" t="str">
        <f t="shared" si="82"/>
        <v>2</v>
      </c>
      <c r="R873" s="16">
        <f t="shared" si="83"/>
        <v>2</v>
      </c>
      <c r="S873" s="16">
        <f t="shared" si="84"/>
        <v>3.3333333333333333E-2</v>
      </c>
    </row>
    <row r="874" spans="1:19">
      <c r="A874" t="s">
        <v>162</v>
      </c>
      <c r="B874" t="s">
        <v>163</v>
      </c>
      <c r="C874" s="49">
        <v>45474</v>
      </c>
      <c r="D874" s="1">
        <v>2024</v>
      </c>
      <c r="E874" s="1" t="str">
        <f t="shared" si="79"/>
        <v>julio</v>
      </c>
      <c r="F874" t="s">
        <v>181</v>
      </c>
      <c r="G874" t="s">
        <v>121</v>
      </c>
      <c r="H874" t="s">
        <v>98</v>
      </c>
      <c r="I874" s="2">
        <v>4</v>
      </c>
      <c r="J874" s="2">
        <v>2589</v>
      </c>
      <c r="K874" s="2">
        <v>8.5</v>
      </c>
      <c r="L874" t="s">
        <v>131</v>
      </c>
      <c r="M874" t="s">
        <v>572</v>
      </c>
      <c r="N874" t="s">
        <v>606</v>
      </c>
      <c r="O874" s="14">
        <f t="shared" si="80"/>
        <v>3</v>
      </c>
      <c r="P874" s="15" t="str">
        <f t="shared" si="81"/>
        <v>8,</v>
      </c>
      <c r="Q874" s="15" t="str">
        <f t="shared" si="82"/>
        <v>5</v>
      </c>
      <c r="R874" s="16">
        <f t="shared" si="83"/>
        <v>485</v>
      </c>
      <c r="S874" s="16">
        <f t="shared" si="84"/>
        <v>8.0833333333333339</v>
      </c>
    </row>
    <row r="875" spans="1:19">
      <c r="A875" t="s">
        <v>162</v>
      </c>
      <c r="B875" t="s">
        <v>163</v>
      </c>
      <c r="C875" s="49">
        <v>45474</v>
      </c>
      <c r="D875" s="1">
        <v>2024</v>
      </c>
      <c r="E875" s="1" t="str">
        <f t="shared" si="79"/>
        <v>julio</v>
      </c>
      <c r="F875" t="s">
        <v>181</v>
      </c>
      <c r="G875" t="s">
        <v>121</v>
      </c>
      <c r="H875" t="s">
        <v>98</v>
      </c>
      <c r="I875" s="2">
        <v>2</v>
      </c>
      <c r="J875" s="2">
        <v>1008</v>
      </c>
      <c r="K875" s="2">
        <v>3.15</v>
      </c>
      <c r="L875" t="s">
        <v>110</v>
      </c>
      <c r="M875" t="s">
        <v>580</v>
      </c>
      <c r="N875" t="s">
        <v>498</v>
      </c>
      <c r="O875" s="14">
        <f t="shared" si="80"/>
        <v>4</v>
      </c>
      <c r="P875" s="15" t="str">
        <f t="shared" si="81"/>
        <v>3,</v>
      </c>
      <c r="Q875" s="15" t="str">
        <f t="shared" si="82"/>
        <v>15</v>
      </c>
      <c r="R875" s="16">
        <f t="shared" si="83"/>
        <v>195</v>
      </c>
      <c r="S875" s="16">
        <f t="shared" si="84"/>
        <v>3.25</v>
      </c>
    </row>
    <row r="876" spans="1:19">
      <c r="A876" t="s">
        <v>162</v>
      </c>
      <c r="B876" t="s">
        <v>163</v>
      </c>
      <c r="C876" s="49">
        <v>45474</v>
      </c>
      <c r="D876" s="1">
        <v>2024</v>
      </c>
      <c r="E876" s="1" t="str">
        <f t="shared" si="79"/>
        <v>julio</v>
      </c>
      <c r="F876" t="s">
        <v>181</v>
      </c>
      <c r="G876" t="s">
        <v>121</v>
      </c>
      <c r="H876" t="s">
        <v>98</v>
      </c>
      <c r="I876" s="2">
        <v>2</v>
      </c>
      <c r="J876" s="2">
        <v>1331</v>
      </c>
      <c r="K876" s="2">
        <v>4.45</v>
      </c>
      <c r="L876" t="s">
        <v>135</v>
      </c>
      <c r="M876" t="s">
        <v>136</v>
      </c>
      <c r="N876" t="s">
        <v>506</v>
      </c>
      <c r="O876" s="14">
        <f t="shared" si="80"/>
        <v>4</v>
      </c>
      <c r="P876" s="15" t="str">
        <f t="shared" si="81"/>
        <v>4,</v>
      </c>
      <c r="Q876" s="15" t="str">
        <f t="shared" si="82"/>
        <v>45</v>
      </c>
      <c r="R876" s="16">
        <f t="shared" si="83"/>
        <v>285</v>
      </c>
      <c r="S876" s="16">
        <f t="shared" si="84"/>
        <v>4.75</v>
      </c>
    </row>
    <row r="877" spans="1:19">
      <c r="A877" t="s">
        <v>162</v>
      </c>
      <c r="B877" t="s">
        <v>163</v>
      </c>
      <c r="C877" s="49">
        <v>45474</v>
      </c>
      <c r="D877" s="1">
        <v>2024</v>
      </c>
      <c r="E877" s="1" t="str">
        <f t="shared" si="79"/>
        <v>julio</v>
      </c>
      <c r="F877" t="s">
        <v>183</v>
      </c>
      <c r="G877" t="s">
        <v>121</v>
      </c>
      <c r="H877" t="s">
        <v>98</v>
      </c>
      <c r="I877" s="2">
        <v>1</v>
      </c>
      <c r="J877" s="2">
        <v>637</v>
      </c>
      <c r="K877" s="2">
        <v>2.2999999999999998</v>
      </c>
      <c r="L877" t="s">
        <v>130</v>
      </c>
      <c r="M877" t="s">
        <v>599</v>
      </c>
      <c r="N877" t="s">
        <v>486</v>
      </c>
      <c r="O877" s="14">
        <f t="shared" si="80"/>
        <v>3</v>
      </c>
      <c r="P877" s="15" t="str">
        <f t="shared" si="81"/>
        <v>2,</v>
      </c>
      <c r="Q877" s="15" t="str">
        <f t="shared" si="82"/>
        <v>3</v>
      </c>
      <c r="R877" s="16">
        <f t="shared" si="83"/>
        <v>123</v>
      </c>
      <c r="S877" s="16">
        <f t="shared" si="84"/>
        <v>2.0499999999999998</v>
      </c>
    </row>
    <row r="878" spans="1:19">
      <c r="A878" t="s">
        <v>162</v>
      </c>
      <c r="B878" t="s">
        <v>163</v>
      </c>
      <c r="C878" s="49">
        <v>45474</v>
      </c>
      <c r="D878" s="1">
        <v>2024</v>
      </c>
      <c r="E878" s="1" t="str">
        <f t="shared" si="79"/>
        <v>julio</v>
      </c>
      <c r="F878" t="s">
        <v>183</v>
      </c>
      <c r="G878" t="s">
        <v>121</v>
      </c>
      <c r="H878" t="s">
        <v>98</v>
      </c>
      <c r="I878" s="2">
        <v>1</v>
      </c>
      <c r="J878" s="2">
        <v>226</v>
      </c>
      <c r="K878" s="2">
        <v>0.3</v>
      </c>
      <c r="L878" t="s">
        <v>132</v>
      </c>
      <c r="M878" t="s">
        <v>133</v>
      </c>
      <c r="N878" t="s">
        <v>504</v>
      </c>
      <c r="O878" s="14">
        <f t="shared" si="80"/>
        <v>3</v>
      </c>
      <c r="P878" s="15" t="str">
        <f t="shared" si="81"/>
        <v>0,</v>
      </c>
      <c r="Q878" s="15" t="str">
        <f t="shared" si="82"/>
        <v>3</v>
      </c>
      <c r="R878" s="16">
        <f t="shared" si="83"/>
        <v>3</v>
      </c>
      <c r="S878" s="16">
        <f t="shared" si="84"/>
        <v>0.05</v>
      </c>
    </row>
    <row r="879" spans="1:19">
      <c r="A879" t="s">
        <v>162</v>
      </c>
      <c r="B879" t="s">
        <v>163</v>
      </c>
      <c r="C879" s="49">
        <v>45474</v>
      </c>
      <c r="D879" s="1">
        <v>2024</v>
      </c>
      <c r="E879" s="1" t="str">
        <f t="shared" si="79"/>
        <v>julio</v>
      </c>
      <c r="F879" t="s">
        <v>183</v>
      </c>
      <c r="G879" t="s">
        <v>121</v>
      </c>
      <c r="H879" t="s">
        <v>98</v>
      </c>
      <c r="I879" s="2">
        <v>3</v>
      </c>
      <c r="J879" s="2">
        <v>429</v>
      </c>
      <c r="K879" s="2">
        <v>2.2999999999999998</v>
      </c>
      <c r="L879" t="s">
        <v>122</v>
      </c>
      <c r="M879" t="s">
        <v>123</v>
      </c>
      <c r="N879" t="s">
        <v>507</v>
      </c>
      <c r="O879" s="14">
        <f t="shared" si="80"/>
        <v>3</v>
      </c>
      <c r="P879" s="15" t="str">
        <f t="shared" si="81"/>
        <v>2,</v>
      </c>
      <c r="Q879" s="15" t="str">
        <f t="shared" si="82"/>
        <v>3</v>
      </c>
      <c r="R879" s="16">
        <f t="shared" si="83"/>
        <v>123</v>
      </c>
      <c r="S879" s="16">
        <f t="shared" si="84"/>
        <v>2.0499999999999998</v>
      </c>
    </row>
    <row r="880" spans="1:19">
      <c r="A880" t="s">
        <v>162</v>
      </c>
      <c r="B880" t="s">
        <v>163</v>
      </c>
      <c r="C880" s="49">
        <v>45474</v>
      </c>
      <c r="D880" s="1">
        <v>2024</v>
      </c>
      <c r="E880" s="1" t="str">
        <f t="shared" si="79"/>
        <v>julio</v>
      </c>
      <c r="F880" t="s">
        <v>183</v>
      </c>
      <c r="G880" t="s">
        <v>121</v>
      </c>
      <c r="H880" t="s">
        <v>98</v>
      </c>
      <c r="I880" s="2">
        <v>2</v>
      </c>
      <c r="J880" s="2">
        <v>868</v>
      </c>
      <c r="K880" s="2">
        <v>3.5</v>
      </c>
      <c r="L880" t="s">
        <v>19</v>
      </c>
      <c r="M880" t="s">
        <v>581</v>
      </c>
      <c r="N880" t="s">
        <v>490</v>
      </c>
      <c r="O880" s="14">
        <f t="shared" si="80"/>
        <v>3</v>
      </c>
      <c r="P880" s="15" t="str">
        <f t="shared" si="81"/>
        <v>3,</v>
      </c>
      <c r="Q880" s="15" t="str">
        <f t="shared" si="82"/>
        <v>5</v>
      </c>
      <c r="R880" s="16">
        <f t="shared" si="83"/>
        <v>185</v>
      </c>
      <c r="S880" s="16">
        <f t="shared" si="84"/>
        <v>3.0833333333333335</v>
      </c>
    </row>
    <row r="881" spans="1:19">
      <c r="A881" t="s">
        <v>162</v>
      </c>
      <c r="B881" t="s">
        <v>163</v>
      </c>
      <c r="C881" s="49">
        <v>45474</v>
      </c>
      <c r="D881" s="1">
        <v>2024</v>
      </c>
      <c r="E881" s="1" t="str">
        <f t="shared" si="79"/>
        <v>julio</v>
      </c>
      <c r="F881" t="s">
        <v>183</v>
      </c>
      <c r="G881" t="s">
        <v>121</v>
      </c>
      <c r="H881" t="s">
        <v>98</v>
      </c>
      <c r="I881" s="2">
        <v>1</v>
      </c>
      <c r="J881" s="2">
        <v>437</v>
      </c>
      <c r="K881" s="2">
        <v>2.15</v>
      </c>
      <c r="L881" t="s">
        <v>20</v>
      </c>
      <c r="M881" t="s">
        <v>570</v>
      </c>
      <c r="N881" t="s">
        <v>484</v>
      </c>
      <c r="O881" s="14">
        <f t="shared" si="80"/>
        <v>4</v>
      </c>
      <c r="P881" s="15" t="str">
        <f t="shared" si="81"/>
        <v>2,</v>
      </c>
      <c r="Q881" s="15" t="str">
        <f t="shared" si="82"/>
        <v>15</v>
      </c>
      <c r="R881" s="16">
        <f t="shared" si="83"/>
        <v>135</v>
      </c>
      <c r="S881" s="16">
        <f t="shared" si="84"/>
        <v>2.25</v>
      </c>
    </row>
    <row r="882" spans="1:19">
      <c r="A882" t="s">
        <v>162</v>
      </c>
      <c r="B882" t="s">
        <v>163</v>
      </c>
      <c r="C882" s="49">
        <v>45474</v>
      </c>
      <c r="D882" s="1">
        <v>2024</v>
      </c>
      <c r="E882" s="1" t="str">
        <f t="shared" si="79"/>
        <v>julio</v>
      </c>
      <c r="F882" t="s">
        <v>183</v>
      </c>
      <c r="G882" t="s">
        <v>121</v>
      </c>
      <c r="H882" t="s">
        <v>98</v>
      </c>
      <c r="I882" s="2">
        <v>3</v>
      </c>
      <c r="J882" s="2">
        <v>656</v>
      </c>
      <c r="K882" s="2">
        <v>3</v>
      </c>
      <c r="L882" t="s">
        <v>108</v>
      </c>
      <c r="M882" t="s">
        <v>591</v>
      </c>
      <c r="N882" t="s">
        <v>489</v>
      </c>
      <c r="O882" s="14">
        <f t="shared" si="80"/>
        <v>1</v>
      </c>
      <c r="P882" s="15" t="str">
        <f t="shared" si="81"/>
        <v>3</v>
      </c>
      <c r="Q882" s="15">
        <f t="shared" si="82"/>
        <v>0</v>
      </c>
      <c r="R882" s="16">
        <f t="shared" si="83"/>
        <v>180</v>
      </c>
      <c r="S882" s="16">
        <f t="shared" si="84"/>
        <v>3</v>
      </c>
    </row>
    <row r="883" spans="1:19">
      <c r="A883" t="s">
        <v>162</v>
      </c>
      <c r="B883" t="s">
        <v>163</v>
      </c>
      <c r="C883" s="49">
        <v>45474</v>
      </c>
      <c r="D883" s="1">
        <v>2024</v>
      </c>
      <c r="E883" s="1" t="str">
        <f t="shared" si="79"/>
        <v>julio</v>
      </c>
      <c r="F883" t="s">
        <v>183</v>
      </c>
      <c r="G883" t="s">
        <v>121</v>
      </c>
      <c r="H883" t="s">
        <v>98</v>
      </c>
      <c r="I883" s="2">
        <v>1</v>
      </c>
      <c r="J883" s="2">
        <v>314</v>
      </c>
      <c r="K883" s="2">
        <v>1.2</v>
      </c>
      <c r="L883" t="s">
        <v>126</v>
      </c>
      <c r="M883" t="s">
        <v>568</v>
      </c>
      <c r="N883" t="s">
        <v>489</v>
      </c>
      <c r="O883" s="14">
        <f t="shared" si="80"/>
        <v>3</v>
      </c>
      <c r="P883" s="15" t="str">
        <f t="shared" si="81"/>
        <v>1,</v>
      </c>
      <c r="Q883" s="15" t="str">
        <f t="shared" si="82"/>
        <v>2</v>
      </c>
      <c r="R883" s="16">
        <f t="shared" si="83"/>
        <v>62</v>
      </c>
      <c r="S883" s="16">
        <f t="shared" si="84"/>
        <v>1.0333333333333334</v>
      </c>
    </row>
    <row r="884" spans="1:19">
      <c r="A884" t="s">
        <v>162</v>
      </c>
      <c r="B884" t="s">
        <v>163</v>
      </c>
      <c r="C884" s="49">
        <v>45474</v>
      </c>
      <c r="D884" s="1">
        <v>2024</v>
      </c>
      <c r="E884" s="1" t="str">
        <f t="shared" si="79"/>
        <v>julio</v>
      </c>
      <c r="F884" t="s">
        <v>183</v>
      </c>
      <c r="G884" t="s">
        <v>121</v>
      </c>
      <c r="H884" t="s">
        <v>98</v>
      </c>
      <c r="I884" s="2">
        <v>1</v>
      </c>
      <c r="J884" s="2">
        <v>256</v>
      </c>
      <c r="K884" s="2">
        <v>1</v>
      </c>
      <c r="L884" t="s">
        <v>88</v>
      </c>
      <c r="M884" t="s">
        <v>89</v>
      </c>
      <c r="N884" t="s">
        <v>505</v>
      </c>
      <c r="O884" s="14">
        <f t="shared" si="80"/>
        <v>1</v>
      </c>
      <c r="P884" s="15" t="str">
        <f t="shared" si="81"/>
        <v>1</v>
      </c>
      <c r="Q884" s="15">
        <f t="shared" si="82"/>
        <v>0</v>
      </c>
      <c r="R884" s="16">
        <f t="shared" si="83"/>
        <v>60</v>
      </c>
      <c r="S884" s="16">
        <f t="shared" si="84"/>
        <v>1</v>
      </c>
    </row>
    <row r="885" spans="1:19">
      <c r="A885" t="s">
        <v>162</v>
      </c>
      <c r="B885" t="s">
        <v>163</v>
      </c>
      <c r="C885" s="49">
        <v>45474</v>
      </c>
      <c r="D885" s="1">
        <v>2024</v>
      </c>
      <c r="E885" s="1" t="str">
        <f t="shared" si="79"/>
        <v>julio</v>
      </c>
      <c r="F885" t="s">
        <v>183</v>
      </c>
      <c r="G885" t="s">
        <v>121</v>
      </c>
      <c r="H885" t="s">
        <v>98</v>
      </c>
      <c r="I885" s="2">
        <v>2</v>
      </c>
      <c r="J885" s="2">
        <v>1520</v>
      </c>
      <c r="K885" s="2">
        <v>5.2</v>
      </c>
      <c r="L885" t="s">
        <v>159</v>
      </c>
      <c r="M885" t="s">
        <v>160</v>
      </c>
      <c r="N885" t="s">
        <v>491</v>
      </c>
      <c r="O885" s="14">
        <f t="shared" si="80"/>
        <v>3</v>
      </c>
      <c r="P885" s="15" t="str">
        <f t="shared" si="81"/>
        <v>5,</v>
      </c>
      <c r="Q885" s="15" t="str">
        <f t="shared" si="82"/>
        <v>2</v>
      </c>
      <c r="R885" s="16">
        <f t="shared" si="83"/>
        <v>302</v>
      </c>
      <c r="S885" s="16">
        <f t="shared" si="84"/>
        <v>5.0333333333333332</v>
      </c>
    </row>
    <row r="886" spans="1:19">
      <c r="A886" t="s">
        <v>162</v>
      </c>
      <c r="B886" t="s">
        <v>163</v>
      </c>
      <c r="C886" s="49">
        <v>45474</v>
      </c>
      <c r="D886" s="1">
        <v>2024</v>
      </c>
      <c r="E886" s="1" t="str">
        <f t="shared" si="79"/>
        <v>julio</v>
      </c>
      <c r="F886" t="s">
        <v>183</v>
      </c>
      <c r="G886" t="s">
        <v>121</v>
      </c>
      <c r="H886" t="s">
        <v>98</v>
      </c>
      <c r="I886" s="2">
        <v>1</v>
      </c>
      <c r="J886" s="2">
        <v>665</v>
      </c>
      <c r="K886" s="2">
        <v>2.15</v>
      </c>
      <c r="L886" t="s">
        <v>99</v>
      </c>
      <c r="M886" t="s">
        <v>553</v>
      </c>
      <c r="N886" t="s">
        <v>497</v>
      </c>
      <c r="O886" s="14">
        <f t="shared" si="80"/>
        <v>4</v>
      </c>
      <c r="P886" s="15" t="str">
        <f t="shared" si="81"/>
        <v>2,</v>
      </c>
      <c r="Q886" s="15" t="str">
        <f t="shared" si="82"/>
        <v>15</v>
      </c>
      <c r="R886" s="16">
        <f t="shared" si="83"/>
        <v>135</v>
      </c>
      <c r="S886" s="16">
        <f t="shared" si="84"/>
        <v>2.25</v>
      </c>
    </row>
    <row r="887" spans="1:19">
      <c r="A887" t="s">
        <v>162</v>
      </c>
      <c r="B887" t="s">
        <v>163</v>
      </c>
      <c r="C887" s="49">
        <v>45474</v>
      </c>
      <c r="D887" s="1">
        <v>2024</v>
      </c>
      <c r="E887" s="1" t="str">
        <f t="shared" si="79"/>
        <v>julio</v>
      </c>
      <c r="F887" t="s">
        <v>183</v>
      </c>
      <c r="G887" t="s">
        <v>121</v>
      </c>
      <c r="H887" t="s">
        <v>98</v>
      </c>
      <c r="I887" s="2">
        <v>1</v>
      </c>
      <c r="J887" s="2">
        <v>412</v>
      </c>
      <c r="K887" s="2">
        <v>1.2</v>
      </c>
      <c r="L887" t="s">
        <v>137</v>
      </c>
      <c r="M887" t="s">
        <v>561</v>
      </c>
      <c r="N887" t="s">
        <v>497</v>
      </c>
      <c r="O887" s="14">
        <f t="shared" si="80"/>
        <v>3</v>
      </c>
      <c r="P887" s="15" t="str">
        <f t="shared" si="81"/>
        <v>1,</v>
      </c>
      <c r="Q887" s="15" t="str">
        <f t="shared" si="82"/>
        <v>2</v>
      </c>
      <c r="R887" s="16">
        <f t="shared" si="83"/>
        <v>62</v>
      </c>
      <c r="S887" s="16">
        <f t="shared" si="84"/>
        <v>1.0333333333333334</v>
      </c>
    </row>
    <row r="888" spans="1:19">
      <c r="A888" t="s">
        <v>162</v>
      </c>
      <c r="B888" t="s">
        <v>163</v>
      </c>
      <c r="C888" s="49">
        <v>45474</v>
      </c>
      <c r="D888" s="1">
        <v>2024</v>
      </c>
      <c r="E888" s="1" t="str">
        <f t="shared" si="79"/>
        <v>julio</v>
      </c>
      <c r="F888" t="s">
        <v>183</v>
      </c>
      <c r="G888" t="s">
        <v>121</v>
      </c>
      <c r="H888" t="s">
        <v>98</v>
      </c>
      <c r="I888" s="2">
        <v>1</v>
      </c>
      <c r="J888" s="2">
        <v>257</v>
      </c>
      <c r="K888" s="2">
        <v>1</v>
      </c>
      <c r="L888" t="s">
        <v>144</v>
      </c>
      <c r="M888" t="s">
        <v>145</v>
      </c>
      <c r="N888" t="s">
        <v>510</v>
      </c>
      <c r="O888" s="14">
        <f t="shared" si="80"/>
        <v>1</v>
      </c>
      <c r="P888" s="15" t="str">
        <f t="shared" si="81"/>
        <v>1</v>
      </c>
      <c r="Q888" s="15">
        <f t="shared" si="82"/>
        <v>0</v>
      </c>
      <c r="R888" s="16">
        <f t="shared" si="83"/>
        <v>60</v>
      </c>
      <c r="S888" s="16">
        <f t="shared" si="84"/>
        <v>1</v>
      </c>
    </row>
    <row r="889" spans="1:19">
      <c r="A889" t="s">
        <v>162</v>
      </c>
      <c r="B889" t="s">
        <v>163</v>
      </c>
      <c r="C889" s="49">
        <v>45474</v>
      </c>
      <c r="D889" s="1">
        <v>2024</v>
      </c>
      <c r="E889" s="1" t="str">
        <f t="shared" si="79"/>
        <v>julio</v>
      </c>
      <c r="F889" t="s">
        <v>183</v>
      </c>
      <c r="G889" t="s">
        <v>121</v>
      </c>
      <c r="H889" t="s">
        <v>98</v>
      </c>
      <c r="I889" s="2">
        <v>1</v>
      </c>
      <c r="J889" s="2">
        <v>180</v>
      </c>
      <c r="K889" s="2">
        <v>1</v>
      </c>
      <c r="L889" t="s">
        <v>197</v>
      </c>
      <c r="M889" t="s">
        <v>198</v>
      </c>
      <c r="N889" t="s">
        <v>511</v>
      </c>
      <c r="O889" s="14">
        <f t="shared" si="80"/>
        <v>1</v>
      </c>
      <c r="P889" s="15" t="str">
        <f t="shared" si="81"/>
        <v>1</v>
      </c>
      <c r="Q889" s="15">
        <f t="shared" si="82"/>
        <v>0</v>
      </c>
      <c r="R889" s="16">
        <f t="shared" si="83"/>
        <v>60</v>
      </c>
      <c r="S889" s="16">
        <f t="shared" si="84"/>
        <v>1</v>
      </c>
    </row>
    <row r="890" spans="1:19">
      <c r="A890" t="s">
        <v>162</v>
      </c>
      <c r="B890" t="s">
        <v>163</v>
      </c>
      <c r="C890" s="49">
        <v>45474</v>
      </c>
      <c r="D890" s="1">
        <v>2024</v>
      </c>
      <c r="E890" s="1" t="str">
        <f t="shared" si="79"/>
        <v>julio</v>
      </c>
      <c r="F890" t="s">
        <v>183</v>
      </c>
      <c r="G890" t="s">
        <v>121</v>
      </c>
      <c r="H890" t="s">
        <v>98</v>
      </c>
      <c r="I890" s="2">
        <v>1</v>
      </c>
      <c r="J890" s="2">
        <v>666</v>
      </c>
      <c r="K890" s="2">
        <v>1.1499999999999999</v>
      </c>
      <c r="L890" t="s">
        <v>241</v>
      </c>
      <c r="M890" t="s">
        <v>595</v>
      </c>
      <c r="N890" t="s">
        <v>495</v>
      </c>
      <c r="O890" s="14">
        <f t="shared" si="80"/>
        <v>4</v>
      </c>
      <c r="P890" s="15" t="str">
        <f t="shared" si="81"/>
        <v>1,</v>
      </c>
      <c r="Q890" s="15" t="str">
        <f t="shared" si="82"/>
        <v>15</v>
      </c>
      <c r="R890" s="16">
        <f t="shared" si="83"/>
        <v>75</v>
      </c>
      <c r="S890" s="16">
        <f t="shared" si="84"/>
        <v>1.25</v>
      </c>
    </row>
    <row r="891" spans="1:19">
      <c r="A891" t="s">
        <v>162</v>
      </c>
      <c r="B891" t="s">
        <v>163</v>
      </c>
      <c r="C891" s="49">
        <v>45474</v>
      </c>
      <c r="D891" s="1">
        <v>2024</v>
      </c>
      <c r="E891" s="1" t="str">
        <f t="shared" si="79"/>
        <v>julio</v>
      </c>
      <c r="F891" t="s">
        <v>183</v>
      </c>
      <c r="G891" t="s">
        <v>121</v>
      </c>
      <c r="H891" t="s">
        <v>98</v>
      </c>
      <c r="I891" s="2">
        <v>5</v>
      </c>
      <c r="J891" s="2">
        <v>1081</v>
      </c>
      <c r="K891" s="2">
        <v>5.2</v>
      </c>
      <c r="L891" t="s">
        <v>114</v>
      </c>
      <c r="M891" t="s">
        <v>115</v>
      </c>
      <c r="N891" t="s">
        <v>530</v>
      </c>
      <c r="O891" s="14">
        <f t="shared" si="80"/>
        <v>3</v>
      </c>
      <c r="P891" s="15" t="str">
        <f t="shared" si="81"/>
        <v>5,</v>
      </c>
      <c r="Q891" s="15" t="str">
        <f t="shared" si="82"/>
        <v>2</v>
      </c>
      <c r="R891" s="16">
        <f t="shared" si="83"/>
        <v>302</v>
      </c>
      <c r="S891" s="16">
        <f t="shared" si="84"/>
        <v>5.0333333333333332</v>
      </c>
    </row>
    <row r="892" spans="1:19">
      <c r="A892" t="s">
        <v>162</v>
      </c>
      <c r="B892" t="s">
        <v>163</v>
      </c>
      <c r="C892" s="49">
        <v>45474</v>
      </c>
      <c r="D892" s="1">
        <v>2024</v>
      </c>
      <c r="E892" s="1" t="str">
        <f t="shared" si="79"/>
        <v>julio</v>
      </c>
      <c r="F892" t="s">
        <v>183</v>
      </c>
      <c r="G892" t="s">
        <v>121</v>
      </c>
      <c r="H892" t="s">
        <v>98</v>
      </c>
      <c r="I892" s="2">
        <v>1</v>
      </c>
      <c r="J892" s="2">
        <v>683</v>
      </c>
      <c r="K892" s="2">
        <v>2.2999999999999998</v>
      </c>
      <c r="L892" t="s">
        <v>190</v>
      </c>
      <c r="M892" t="s">
        <v>191</v>
      </c>
      <c r="N892" t="s">
        <v>483</v>
      </c>
      <c r="O892" s="14">
        <f t="shared" si="80"/>
        <v>3</v>
      </c>
      <c r="P892" s="15" t="str">
        <f t="shared" si="81"/>
        <v>2,</v>
      </c>
      <c r="Q892" s="15" t="str">
        <f t="shared" si="82"/>
        <v>3</v>
      </c>
      <c r="R892" s="16">
        <f t="shared" si="83"/>
        <v>123</v>
      </c>
      <c r="S892" s="16">
        <f t="shared" si="84"/>
        <v>2.0499999999999998</v>
      </c>
    </row>
    <row r="893" spans="1:19">
      <c r="A893" t="s">
        <v>162</v>
      </c>
      <c r="B893" t="s">
        <v>163</v>
      </c>
      <c r="C893" s="49">
        <v>45474</v>
      </c>
      <c r="D893" s="1">
        <v>2024</v>
      </c>
      <c r="E893" s="1" t="str">
        <f t="shared" si="79"/>
        <v>julio</v>
      </c>
      <c r="F893" t="s">
        <v>183</v>
      </c>
      <c r="G893" t="s">
        <v>121</v>
      </c>
      <c r="H893" t="s">
        <v>98</v>
      </c>
      <c r="I893" s="2">
        <v>1</v>
      </c>
      <c r="J893" s="2">
        <v>690</v>
      </c>
      <c r="K893" s="2">
        <v>2.2000000000000002</v>
      </c>
      <c r="L893" t="s">
        <v>131</v>
      </c>
      <c r="M893" t="s">
        <v>572</v>
      </c>
      <c r="N893" t="s">
        <v>606</v>
      </c>
      <c r="O893" s="14">
        <f t="shared" si="80"/>
        <v>3</v>
      </c>
      <c r="P893" s="15" t="str">
        <f t="shared" si="81"/>
        <v>2,</v>
      </c>
      <c r="Q893" s="15" t="str">
        <f t="shared" si="82"/>
        <v>2</v>
      </c>
      <c r="R893" s="16">
        <f t="shared" si="83"/>
        <v>122</v>
      </c>
      <c r="S893" s="16">
        <f t="shared" si="84"/>
        <v>2.0333333333333332</v>
      </c>
    </row>
    <row r="894" spans="1:19">
      <c r="A894" t="s">
        <v>162</v>
      </c>
      <c r="B894" t="s">
        <v>163</v>
      </c>
      <c r="C894" s="49">
        <v>45474</v>
      </c>
      <c r="D894" s="1">
        <v>2024</v>
      </c>
      <c r="E894" s="1" t="str">
        <f t="shared" si="79"/>
        <v>julio</v>
      </c>
      <c r="F894" t="s">
        <v>183</v>
      </c>
      <c r="G894" t="s">
        <v>121</v>
      </c>
      <c r="H894" t="s">
        <v>98</v>
      </c>
      <c r="I894" s="2">
        <v>1</v>
      </c>
      <c r="J894" s="2">
        <v>545</v>
      </c>
      <c r="K894" s="2">
        <v>1.45</v>
      </c>
      <c r="L894" t="s">
        <v>150</v>
      </c>
      <c r="M894" t="s">
        <v>601</v>
      </c>
      <c r="N894" t="s">
        <v>606</v>
      </c>
      <c r="O894" s="14">
        <f t="shared" si="80"/>
        <v>4</v>
      </c>
      <c r="P894" s="15" t="str">
        <f t="shared" si="81"/>
        <v>1,</v>
      </c>
      <c r="Q894" s="15" t="str">
        <f t="shared" si="82"/>
        <v>45</v>
      </c>
      <c r="R894" s="16">
        <f t="shared" si="83"/>
        <v>105</v>
      </c>
      <c r="S894" s="16">
        <f t="shared" si="84"/>
        <v>1.75</v>
      </c>
    </row>
    <row r="895" spans="1:19">
      <c r="A895" t="s">
        <v>162</v>
      </c>
      <c r="B895" t="s">
        <v>163</v>
      </c>
      <c r="C895" s="49">
        <v>45474</v>
      </c>
      <c r="D895" s="1">
        <v>2024</v>
      </c>
      <c r="E895" s="1" t="str">
        <f t="shared" si="79"/>
        <v>julio</v>
      </c>
      <c r="F895" t="s">
        <v>183</v>
      </c>
      <c r="G895" t="s">
        <v>121</v>
      </c>
      <c r="H895" t="s">
        <v>98</v>
      </c>
      <c r="I895" s="2">
        <v>1</v>
      </c>
      <c r="J895" s="2">
        <v>208</v>
      </c>
      <c r="K895" s="2">
        <v>0.45</v>
      </c>
      <c r="L895" t="s">
        <v>173</v>
      </c>
      <c r="M895" t="s">
        <v>592</v>
      </c>
      <c r="N895" t="s">
        <v>492</v>
      </c>
      <c r="O895" s="14">
        <f t="shared" si="80"/>
        <v>4</v>
      </c>
      <c r="P895" s="15" t="str">
        <f t="shared" si="81"/>
        <v>0,</v>
      </c>
      <c r="Q895" s="15" t="str">
        <f t="shared" si="82"/>
        <v>45</v>
      </c>
      <c r="R895" s="16">
        <f t="shared" si="83"/>
        <v>45</v>
      </c>
      <c r="S895" s="16">
        <f t="shared" si="84"/>
        <v>0.75</v>
      </c>
    </row>
    <row r="896" spans="1:19">
      <c r="A896" t="s">
        <v>162</v>
      </c>
      <c r="B896" t="s">
        <v>163</v>
      </c>
      <c r="C896" s="49">
        <v>45474</v>
      </c>
      <c r="D896" s="1">
        <v>2024</v>
      </c>
      <c r="E896" s="1" t="str">
        <f t="shared" si="79"/>
        <v>julio</v>
      </c>
      <c r="F896" t="s">
        <v>183</v>
      </c>
      <c r="G896" t="s">
        <v>121</v>
      </c>
      <c r="H896" t="s">
        <v>98</v>
      </c>
      <c r="I896" s="2">
        <v>1</v>
      </c>
      <c r="J896" s="2">
        <v>297</v>
      </c>
      <c r="K896" s="2">
        <v>0.3</v>
      </c>
      <c r="L896" t="s">
        <v>174</v>
      </c>
      <c r="M896" t="s">
        <v>175</v>
      </c>
      <c r="N896" t="s">
        <v>492</v>
      </c>
      <c r="O896" s="14">
        <f t="shared" si="80"/>
        <v>3</v>
      </c>
      <c r="P896" s="15" t="str">
        <f t="shared" si="81"/>
        <v>0,</v>
      </c>
      <c r="Q896" s="15" t="str">
        <f t="shared" si="82"/>
        <v>3</v>
      </c>
      <c r="R896" s="16">
        <f t="shared" si="83"/>
        <v>3</v>
      </c>
      <c r="S896" s="16">
        <f t="shared" si="84"/>
        <v>0.05</v>
      </c>
    </row>
    <row r="897" spans="1:19">
      <c r="A897" t="s">
        <v>162</v>
      </c>
      <c r="B897" t="s">
        <v>163</v>
      </c>
      <c r="C897" s="49">
        <v>45474</v>
      </c>
      <c r="D897" s="1">
        <v>2024</v>
      </c>
      <c r="E897" s="1" t="str">
        <f t="shared" si="79"/>
        <v>julio</v>
      </c>
      <c r="F897" t="s">
        <v>183</v>
      </c>
      <c r="G897" t="s">
        <v>121</v>
      </c>
      <c r="H897" t="s">
        <v>98</v>
      </c>
      <c r="I897" s="2">
        <v>4</v>
      </c>
      <c r="J897" s="2">
        <v>1815</v>
      </c>
      <c r="K897" s="2">
        <v>7.2</v>
      </c>
      <c r="L897" t="s">
        <v>110</v>
      </c>
      <c r="M897" t="s">
        <v>580</v>
      </c>
      <c r="N897" t="s">
        <v>498</v>
      </c>
      <c r="O897" s="14">
        <f t="shared" si="80"/>
        <v>3</v>
      </c>
      <c r="P897" s="15" t="str">
        <f t="shared" si="81"/>
        <v>7,</v>
      </c>
      <c r="Q897" s="15" t="str">
        <f t="shared" si="82"/>
        <v>2</v>
      </c>
      <c r="R897" s="16">
        <f t="shared" si="83"/>
        <v>422</v>
      </c>
      <c r="S897" s="16">
        <f t="shared" si="84"/>
        <v>7.0333333333333332</v>
      </c>
    </row>
    <row r="898" spans="1:19">
      <c r="A898" t="s">
        <v>162</v>
      </c>
      <c r="B898" t="s">
        <v>163</v>
      </c>
      <c r="C898" s="49">
        <v>45474</v>
      </c>
      <c r="D898" s="1">
        <v>2024</v>
      </c>
      <c r="E898" s="1" t="str">
        <f t="shared" ref="E898:E961" si="85">TEXT(C898,"mmmm")</f>
        <v>julio</v>
      </c>
      <c r="F898" t="s">
        <v>183</v>
      </c>
      <c r="G898" t="s">
        <v>121</v>
      </c>
      <c r="H898" t="s">
        <v>98</v>
      </c>
      <c r="I898" s="2">
        <v>1</v>
      </c>
      <c r="J898" s="2">
        <v>525</v>
      </c>
      <c r="K898" s="2">
        <v>1.3</v>
      </c>
      <c r="L898" t="s">
        <v>111</v>
      </c>
      <c r="M898" t="s">
        <v>587</v>
      </c>
      <c r="N898" t="s">
        <v>506</v>
      </c>
      <c r="O898" s="14">
        <f t="shared" si="80"/>
        <v>3</v>
      </c>
      <c r="P898" s="15" t="str">
        <f t="shared" si="81"/>
        <v>1,</v>
      </c>
      <c r="Q898" s="15" t="str">
        <f t="shared" si="82"/>
        <v>3</v>
      </c>
      <c r="R898" s="16">
        <f t="shared" si="83"/>
        <v>63</v>
      </c>
      <c r="S898" s="16">
        <f t="shared" si="84"/>
        <v>1.05</v>
      </c>
    </row>
    <row r="899" spans="1:19">
      <c r="A899" t="s">
        <v>162</v>
      </c>
      <c r="B899" t="s">
        <v>163</v>
      </c>
      <c r="C899" s="49">
        <v>45474</v>
      </c>
      <c r="D899" s="1">
        <v>2024</v>
      </c>
      <c r="E899" s="1" t="str">
        <f t="shared" si="85"/>
        <v>julio</v>
      </c>
      <c r="F899" t="s">
        <v>183</v>
      </c>
      <c r="G899" t="s">
        <v>121</v>
      </c>
      <c r="H899" t="s">
        <v>98</v>
      </c>
      <c r="I899" s="2">
        <v>1</v>
      </c>
      <c r="J899" s="2">
        <v>410</v>
      </c>
      <c r="K899" s="2">
        <v>1</v>
      </c>
      <c r="L899" t="s">
        <v>128</v>
      </c>
      <c r="M899" t="s">
        <v>129</v>
      </c>
      <c r="N899" t="s">
        <v>506</v>
      </c>
      <c r="O899" s="14">
        <f t="shared" ref="O899:O962" si="86">LEN($K899)</f>
        <v>1</v>
      </c>
      <c r="P899" s="15" t="str">
        <f t="shared" ref="P899:P962" si="87">IF(O899="1",$K899,IF(O899=2,LEFT($K899,2),LEFT($K899,2)))</f>
        <v>1</v>
      </c>
      <c r="Q899" s="15">
        <f t="shared" ref="Q899:Q962" si="88">IF(O899&lt;=2,0,MID($K899,3,3))</f>
        <v>0</v>
      </c>
      <c r="R899" s="16">
        <f t="shared" ref="R899:R962" si="89">+(P899*60)+Q899</f>
        <v>60</v>
      </c>
      <c r="S899" s="16">
        <f t="shared" ref="S899:S962" si="90">+R899/60</f>
        <v>1</v>
      </c>
    </row>
    <row r="900" spans="1:19">
      <c r="A900" t="s">
        <v>162</v>
      </c>
      <c r="B900" t="s">
        <v>163</v>
      </c>
      <c r="C900" s="49">
        <v>45474</v>
      </c>
      <c r="D900" s="1">
        <v>2024</v>
      </c>
      <c r="E900" s="1" t="str">
        <f t="shared" si="85"/>
        <v>julio</v>
      </c>
      <c r="F900" t="s">
        <v>184</v>
      </c>
      <c r="G900" t="s">
        <v>121</v>
      </c>
      <c r="H900" t="s">
        <v>98</v>
      </c>
      <c r="I900" s="2">
        <v>2</v>
      </c>
      <c r="J900" s="2">
        <v>638</v>
      </c>
      <c r="K900" s="2">
        <v>0.45</v>
      </c>
      <c r="L900" t="s">
        <v>122</v>
      </c>
      <c r="M900" t="s">
        <v>123</v>
      </c>
      <c r="N900" t="s">
        <v>507</v>
      </c>
      <c r="O900" s="14">
        <f t="shared" si="86"/>
        <v>4</v>
      </c>
      <c r="P900" s="15" t="str">
        <f t="shared" si="87"/>
        <v>0,</v>
      </c>
      <c r="Q900" s="15" t="str">
        <f t="shared" si="88"/>
        <v>45</v>
      </c>
      <c r="R900" s="16">
        <f t="shared" si="89"/>
        <v>45</v>
      </c>
      <c r="S900" s="16">
        <f t="shared" si="90"/>
        <v>0.75</v>
      </c>
    </row>
    <row r="901" spans="1:19">
      <c r="A901" t="s">
        <v>162</v>
      </c>
      <c r="B901" t="s">
        <v>163</v>
      </c>
      <c r="C901" s="49">
        <v>45474</v>
      </c>
      <c r="D901" s="1">
        <v>2024</v>
      </c>
      <c r="E901" s="1" t="str">
        <f t="shared" si="85"/>
        <v>julio</v>
      </c>
      <c r="F901" t="s">
        <v>184</v>
      </c>
      <c r="G901" t="s">
        <v>121</v>
      </c>
      <c r="H901" t="s">
        <v>98</v>
      </c>
      <c r="I901" s="2">
        <v>1</v>
      </c>
      <c r="J901" s="2">
        <v>125</v>
      </c>
      <c r="K901" s="2">
        <v>4.45</v>
      </c>
      <c r="L901" t="s">
        <v>124</v>
      </c>
      <c r="M901" t="s">
        <v>596</v>
      </c>
      <c r="N901" t="s">
        <v>507</v>
      </c>
      <c r="O901" s="14">
        <f t="shared" si="86"/>
        <v>4</v>
      </c>
      <c r="P901" s="15" t="str">
        <f t="shared" si="87"/>
        <v>4,</v>
      </c>
      <c r="Q901" s="15" t="str">
        <f t="shared" si="88"/>
        <v>45</v>
      </c>
      <c r="R901" s="16">
        <f t="shared" si="89"/>
        <v>285</v>
      </c>
      <c r="S901" s="16">
        <f t="shared" si="90"/>
        <v>4.75</v>
      </c>
    </row>
    <row r="902" spans="1:19">
      <c r="A902" t="s">
        <v>162</v>
      </c>
      <c r="B902" t="s">
        <v>163</v>
      </c>
      <c r="C902" s="49">
        <v>45474</v>
      </c>
      <c r="D902" s="1">
        <v>2024</v>
      </c>
      <c r="E902" s="1" t="str">
        <f t="shared" si="85"/>
        <v>julio</v>
      </c>
      <c r="F902" t="s">
        <v>184</v>
      </c>
      <c r="G902" t="s">
        <v>121</v>
      </c>
      <c r="H902" t="s">
        <v>98</v>
      </c>
      <c r="I902" s="2">
        <v>2</v>
      </c>
      <c r="J902" s="2">
        <v>374</v>
      </c>
      <c r="K902" s="2">
        <v>2.15</v>
      </c>
      <c r="L902" t="s">
        <v>108</v>
      </c>
      <c r="M902" t="s">
        <v>591</v>
      </c>
      <c r="N902" t="s">
        <v>489</v>
      </c>
      <c r="O902" s="14">
        <f t="shared" si="86"/>
        <v>4</v>
      </c>
      <c r="P902" s="15" t="str">
        <f t="shared" si="87"/>
        <v>2,</v>
      </c>
      <c r="Q902" s="15" t="str">
        <f t="shared" si="88"/>
        <v>15</v>
      </c>
      <c r="R902" s="16">
        <f t="shared" si="89"/>
        <v>135</v>
      </c>
      <c r="S902" s="16">
        <f t="shared" si="90"/>
        <v>2.25</v>
      </c>
    </row>
    <row r="903" spans="1:19">
      <c r="A903" t="s">
        <v>162</v>
      </c>
      <c r="B903" t="s">
        <v>163</v>
      </c>
      <c r="C903" s="49">
        <v>45474</v>
      </c>
      <c r="D903" s="1">
        <v>2024</v>
      </c>
      <c r="E903" s="1" t="str">
        <f t="shared" si="85"/>
        <v>julio</v>
      </c>
      <c r="F903" t="s">
        <v>184</v>
      </c>
      <c r="G903" t="s">
        <v>121</v>
      </c>
      <c r="H903" t="s">
        <v>98</v>
      </c>
      <c r="I903" s="2">
        <v>1</v>
      </c>
      <c r="J903" s="2">
        <v>340</v>
      </c>
      <c r="K903" s="2">
        <v>2.1</v>
      </c>
      <c r="L903" t="s">
        <v>146</v>
      </c>
      <c r="M903" t="s">
        <v>147</v>
      </c>
      <c r="N903" t="s">
        <v>509</v>
      </c>
      <c r="O903" s="14">
        <f t="shared" si="86"/>
        <v>3</v>
      </c>
      <c r="P903" s="15" t="str">
        <f t="shared" si="87"/>
        <v>2,</v>
      </c>
      <c r="Q903" s="15" t="str">
        <f t="shared" si="88"/>
        <v>1</v>
      </c>
      <c r="R903" s="16">
        <f t="shared" si="89"/>
        <v>121</v>
      </c>
      <c r="S903" s="16">
        <f t="shared" si="90"/>
        <v>2.0166666666666666</v>
      </c>
    </row>
    <row r="904" spans="1:19">
      <c r="A904" t="s">
        <v>162</v>
      </c>
      <c r="B904" t="s">
        <v>163</v>
      </c>
      <c r="C904" s="49">
        <v>45474</v>
      </c>
      <c r="D904" s="1">
        <v>2024</v>
      </c>
      <c r="E904" s="1" t="str">
        <f t="shared" si="85"/>
        <v>julio</v>
      </c>
      <c r="F904" t="s">
        <v>184</v>
      </c>
      <c r="G904" t="s">
        <v>121</v>
      </c>
      <c r="H904" t="s">
        <v>98</v>
      </c>
      <c r="I904" s="2">
        <v>1</v>
      </c>
      <c r="J904" s="2">
        <v>228</v>
      </c>
      <c r="K904" s="2">
        <v>2.4</v>
      </c>
      <c r="L904" t="s">
        <v>142</v>
      </c>
      <c r="M904" t="s">
        <v>143</v>
      </c>
      <c r="N904" t="s">
        <v>509</v>
      </c>
      <c r="O904" s="14">
        <f t="shared" si="86"/>
        <v>3</v>
      </c>
      <c r="P904" s="15" t="str">
        <f t="shared" si="87"/>
        <v>2,</v>
      </c>
      <c r="Q904" s="15" t="str">
        <f t="shared" si="88"/>
        <v>4</v>
      </c>
      <c r="R904" s="16">
        <f t="shared" si="89"/>
        <v>124</v>
      </c>
      <c r="S904" s="16">
        <f t="shared" si="90"/>
        <v>2.0666666666666669</v>
      </c>
    </row>
    <row r="905" spans="1:19">
      <c r="A905" t="s">
        <v>162</v>
      </c>
      <c r="B905" t="s">
        <v>163</v>
      </c>
      <c r="C905" s="49">
        <v>45474</v>
      </c>
      <c r="D905" s="1">
        <v>2024</v>
      </c>
      <c r="E905" s="1" t="str">
        <f t="shared" si="85"/>
        <v>julio</v>
      </c>
      <c r="F905" t="s">
        <v>184</v>
      </c>
      <c r="G905" t="s">
        <v>121</v>
      </c>
      <c r="H905" t="s">
        <v>98</v>
      </c>
      <c r="I905" s="2">
        <v>1</v>
      </c>
      <c r="J905" s="2">
        <v>108</v>
      </c>
      <c r="K905" s="2">
        <v>2.1</v>
      </c>
      <c r="L905" t="s">
        <v>99</v>
      </c>
      <c r="M905" t="s">
        <v>553</v>
      </c>
      <c r="N905" t="s">
        <v>497</v>
      </c>
      <c r="O905" s="14">
        <f t="shared" si="86"/>
        <v>3</v>
      </c>
      <c r="P905" s="15" t="str">
        <f t="shared" si="87"/>
        <v>2,</v>
      </c>
      <c r="Q905" s="15" t="str">
        <f t="shared" si="88"/>
        <v>1</v>
      </c>
      <c r="R905" s="16">
        <f t="shared" si="89"/>
        <v>121</v>
      </c>
      <c r="S905" s="16">
        <f t="shared" si="90"/>
        <v>2.0166666666666666</v>
      </c>
    </row>
    <row r="906" spans="1:19">
      <c r="A906" t="s">
        <v>162</v>
      </c>
      <c r="B906" t="s">
        <v>163</v>
      </c>
      <c r="C906" s="49">
        <v>45474</v>
      </c>
      <c r="D906" s="1">
        <v>2024</v>
      </c>
      <c r="E906" s="1" t="str">
        <f t="shared" si="85"/>
        <v>julio</v>
      </c>
      <c r="F906" t="s">
        <v>184</v>
      </c>
      <c r="G906" t="s">
        <v>121</v>
      </c>
      <c r="H906" t="s">
        <v>98</v>
      </c>
      <c r="I906" s="2">
        <v>1</v>
      </c>
      <c r="J906" s="2">
        <v>189</v>
      </c>
      <c r="K906" s="2">
        <v>1.1499999999999999</v>
      </c>
      <c r="L906" t="s">
        <v>114</v>
      </c>
      <c r="M906" t="s">
        <v>115</v>
      </c>
      <c r="N906" t="s">
        <v>530</v>
      </c>
      <c r="O906" s="14">
        <f t="shared" si="86"/>
        <v>4</v>
      </c>
      <c r="P906" s="15" t="str">
        <f t="shared" si="87"/>
        <v>1,</v>
      </c>
      <c r="Q906" s="15" t="str">
        <f t="shared" si="88"/>
        <v>15</v>
      </c>
      <c r="R906" s="16">
        <f t="shared" si="89"/>
        <v>75</v>
      </c>
      <c r="S906" s="16">
        <f t="shared" si="90"/>
        <v>1.25</v>
      </c>
    </row>
    <row r="907" spans="1:19">
      <c r="A907" t="s">
        <v>162</v>
      </c>
      <c r="B907" t="s">
        <v>163</v>
      </c>
      <c r="C907" s="49">
        <v>45474</v>
      </c>
      <c r="D907" s="1">
        <v>2024</v>
      </c>
      <c r="E907" s="1" t="str">
        <f t="shared" si="85"/>
        <v>julio</v>
      </c>
      <c r="F907" t="s">
        <v>184</v>
      </c>
      <c r="G907" t="s">
        <v>121</v>
      </c>
      <c r="H907" t="s">
        <v>98</v>
      </c>
      <c r="I907" s="2">
        <v>1</v>
      </c>
      <c r="J907" s="2">
        <v>193</v>
      </c>
      <c r="K907" s="2">
        <v>4.1500000000000004</v>
      </c>
      <c r="L907" t="s">
        <v>25</v>
      </c>
      <c r="M907" t="s">
        <v>26</v>
      </c>
      <c r="N907" t="s">
        <v>501</v>
      </c>
      <c r="O907" s="14">
        <f t="shared" si="86"/>
        <v>4</v>
      </c>
      <c r="P907" s="15" t="str">
        <f t="shared" si="87"/>
        <v>4,</v>
      </c>
      <c r="Q907" s="15" t="str">
        <f t="shared" si="88"/>
        <v>15</v>
      </c>
      <c r="R907" s="16">
        <f t="shared" si="89"/>
        <v>255</v>
      </c>
      <c r="S907" s="16">
        <f t="shared" si="90"/>
        <v>4.25</v>
      </c>
    </row>
    <row r="908" spans="1:19">
      <c r="A908" t="s">
        <v>162</v>
      </c>
      <c r="B908" t="s">
        <v>163</v>
      </c>
      <c r="C908" s="49">
        <v>45474</v>
      </c>
      <c r="D908" s="1">
        <v>2024</v>
      </c>
      <c r="E908" s="1" t="str">
        <f t="shared" si="85"/>
        <v>julio</v>
      </c>
      <c r="F908" t="s">
        <v>184</v>
      </c>
      <c r="G908" t="s">
        <v>121</v>
      </c>
      <c r="H908" t="s">
        <v>98</v>
      </c>
      <c r="I908" s="2">
        <v>6</v>
      </c>
      <c r="J908" s="2">
        <v>6381</v>
      </c>
      <c r="K908" s="2">
        <v>1.2</v>
      </c>
      <c r="L908" t="s">
        <v>118</v>
      </c>
      <c r="M908" t="s">
        <v>119</v>
      </c>
      <c r="N908" t="s">
        <v>485</v>
      </c>
      <c r="O908" s="14">
        <f t="shared" si="86"/>
        <v>3</v>
      </c>
      <c r="P908" s="15" t="str">
        <f t="shared" si="87"/>
        <v>1,</v>
      </c>
      <c r="Q908" s="15" t="str">
        <f t="shared" si="88"/>
        <v>2</v>
      </c>
      <c r="R908" s="16">
        <f t="shared" si="89"/>
        <v>62</v>
      </c>
      <c r="S908" s="16">
        <f t="shared" si="90"/>
        <v>1.0333333333333334</v>
      </c>
    </row>
    <row r="909" spans="1:19">
      <c r="A909" t="s">
        <v>162</v>
      </c>
      <c r="B909" t="s">
        <v>163</v>
      </c>
      <c r="C909" s="49">
        <v>45474</v>
      </c>
      <c r="D909" s="1">
        <v>2024</v>
      </c>
      <c r="E909" s="1" t="str">
        <f t="shared" si="85"/>
        <v>julio</v>
      </c>
      <c r="F909" t="s">
        <v>184</v>
      </c>
      <c r="G909" t="s">
        <v>121</v>
      </c>
      <c r="H909" t="s">
        <v>98</v>
      </c>
      <c r="I909" s="2">
        <v>1</v>
      </c>
      <c r="J909" s="2">
        <v>460</v>
      </c>
      <c r="K909" s="2">
        <v>1.3</v>
      </c>
      <c r="L909" t="s">
        <v>195</v>
      </c>
      <c r="M909" t="s">
        <v>196</v>
      </c>
      <c r="N909" t="s">
        <v>485</v>
      </c>
      <c r="O909" s="14">
        <f t="shared" si="86"/>
        <v>3</v>
      </c>
      <c r="P909" s="15" t="str">
        <f t="shared" si="87"/>
        <v>1,</v>
      </c>
      <c r="Q909" s="15" t="str">
        <f t="shared" si="88"/>
        <v>3</v>
      </c>
      <c r="R909" s="16">
        <f t="shared" si="89"/>
        <v>63</v>
      </c>
      <c r="S909" s="16">
        <f t="shared" si="90"/>
        <v>1.05</v>
      </c>
    </row>
    <row r="910" spans="1:19">
      <c r="A910" t="s">
        <v>162</v>
      </c>
      <c r="B910" t="s">
        <v>163</v>
      </c>
      <c r="C910" s="49">
        <v>45474</v>
      </c>
      <c r="D910" s="1">
        <v>2024</v>
      </c>
      <c r="E910" s="1" t="str">
        <f t="shared" si="85"/>
        <v>julio</v>
      </c>
      <c r="F910" t="s">
        <v>184</v>
      </c>
      <c r="G910" t="s">
        <v>121</v>
      </c>
      <c r="H910" t="s">
        <v>98</v>
      </c>
      <c r="I910" s="2">
        <v>1</v>
      </c>
      <c r="J910" s="2">
        <v>393</v>
      </c>
      <c r="K910" s="2">
        <v>0.25</v>
      </c>
      <c r="L910" t="s">
        <v>167</v>
      </c>
      <c r="M910" t="s">
        <v>168</v>
      </c>
      <c r="N910" t="s">
        <v>485</v>
      </c>
      <c r="O910" s="14">
        <f t="shared" si="86"/>
        <v>4</v>
      </c>
      <c r="P910" s="15" t="str">
        <f t="shared" si="87"/>
        <v>0,</v>
      </c>
      <c r="Q910" s="15" t="str">
        <f t="shared" si="88"/>
        <v>25</v>
      </c>
      <c r="R910" s="16">
        <f t="shared" si="89"/>
        <v>25</v>
      </c>
      <c r="S910" s="16">
        <f t="shared" si="90"/>
        <v>0.41666666666666669</v>
      </c>
    </row>
    <row r="911" spans="1:19">
      <c r="A911" t="s">
        <v>162</v>
      </c>
      <c r="B911" t="s">
        <v>163</v>
      </c>
      <c r="C911" s="49">
        <v>45474</v>
      </c>
      <c r="D911" s="1">
        <v>2024</v>
      </c>
      <c r="E911" s="1" t="str">
        <f t="shared" si="85"/>
        <v>julio</v>
      </c>
      <c r="F911" t="s">
        <v>184</v>
      </c>
      <c r="G911" t="s">
        <v>121</v>
      </c>
      <c r="H911" t="s">
        <v>98</v>
      </c>
      <c r="I911" s="2">
        <v>1</v>
      </c>
      <c r="J911" s="2">
        <v>341</v>
      </c>
      <c r="K911" s="2">
        <v>15.3</v>
      </c>
      <c r="L911" t="s">
        <v>187</v>
      </c>
      <c r="M911" t="s">
        <v>579</v>
      </c>
      <c r="N911" t="s">
        <v>485</v>
      </c>
      <c r="O911" s="14">
        <f t="shared" si="86"/>
        <v>4</v>
      </c>
      <c r="P911" s="15" t="str">
        <f t="shared" si="87"/>
        <v>15</v>
      </c>
      <c r="Q911" s="15" t="str">
        <f t="shared" si="88"/>
        <v>,3</v>
      </c>
      <c r="R911" s="16">
        <f t="shared" si="89"/>
        <v>900.3</v>
      </c>
      <c r="S911" s="16">
        <f t="shared" si="90"/>
        <v>15.004999999999999</v>
      </c>
    </row>
    <row r="912" spans="1:19">
      <c r="A912" t="s">
        <v>162</v>
      </c>
      <c r="B912" t="s">
        <v>163</v>
      </c>
      <c r="C912" s="49">
        <v>45474</v>
      </c>
      <c r="D912" s="1">
        <v>2024</v>
      </c>
      <c r="E912" s="1" t="str">
        <f t="shared" si="85"/>
        <v>julio</v>
      </c>
      <c r="F912" t="s">
        <v>184</v>
      </c>
      <c r="G912" t="s">
        <v>121</v>
      </c>
      <c r="H912" t="s">
        <v>98</v>
      </c>
      <c r="I912" s="2">
        <v>4</v>
      </c>
      <c r="J912" s="2">
        <v>1599</v>
      </c>
      <c r="K912" s="2">
        <v>0.4</v>
      </c>
      <c r="L912" t="s">
        <v>169</v>
      </c>
      <c r="M912" t="s">
        <v>170</v>
      </c>
      <c r="N912" t="s">
        <v>485</v>
      </c>
      <c r="O912" s="14">
        <f t="shared" si="86"/>
        <v>3</v>
      </c>
      <c r="P912" s="15" t="str">
        <f t="shared" si="87"/>
        <v>0,</v>
      </c>
      <c r="Q912" s="15" t="str">
        <f t="shared" si="88"/>
        <v>4</v>
      </c>
      <c r="R912" s="16">
        <f t="shared" si="89"/>
        <v>4</v>
      </c>
      <c r="S912" s="16">
        <f t="shared" si="90"/>
        <v>6.6666666666666666E-2</v>
      </c>
    </row>
    <row r="913" spans="1:19">
      <c r="A913" t="s">
        <v>162</v>
      </c>
      <c r="B913" t="s">
        <v>163</v>
      </c>
      <c r="C913" s="49">
        <v>45474</v>
      </c>
      <c r="D913" s="1">
        <v>2024</v>
      </c>
      <c r="E913" s="1" t="str">
        <f t="shared" si="85"/>
        <v>julio</v>
      </c>
      <c r="F913" t="s">
        <v>184</v>
      </c>
      <c r="G913" t="s">
        <v>121</v>
      </c>
      <c r="H913" t="s">
        <v>98</v>
      </c>
      <c r="I913" s="2">
        <v>3</v>
      </c>
      <c r="J913" s="2">
        <v>2353</v>
      </c>
      <c r="K913" s="2">
        <v>6.55</v>
      </c>
      <c r="L913" t="s">
        <v>131</v>
      </c>
      <c r="M913" t="s">
        <v>572</v>
      </c>
      <c r="N913" t="s">
        <v>606</v>
      </c>
      <c r="O913" s="14">
        <f t="shared" si="86"/>
        <v>4</v>
      </c>
      <c r="P913" s="15" t="str">
        <f t="shared" si="87"/>
        <v>6,</v>
      </c>
      <c r="Q913" s="15" t="str">
        <f t="shared" si="88"/>
        <v>55</v>
      </c>
      <c r="R913" s="16">
        <f t="shared" si="89"/>
        <v>415</v>
      </c>
      <c r="S913" s="16">
        <f t="shared" si="90"/>
        <v>6.916666666666667</v>
      </c>
    </row>
    <row r="914" spans="1:19">
      <c r="A914" t="s">
        <v>162</v>
      </c>
      <c r="B914" t="s">
        <v>163</v>
      </c>
      <c r="C914" s="49">
        <v>45474</v>
      </c>
      <c r="D914" s="1">
        <v>2024</v>
      </c>
      <c r="E914" s="1" t="str">
        <f t="shared" si="85"/>
        <v>julio</v>
      </c>
      <c r="F914" t="s">
        <v>184</v>
      </c>
      <c r="G914" t="s">
        <v>121</v>
      </c>
      <c r="H914" t="s">
        <v>98</v>
      </c>
      <c r="I914" s="2">
        <v>1</v>
      </c>
      <c r="J914" s="2">
        <v>299</v>
      </c>
      <c r="K914" s="2">
        <v>1.1499999999999999</v>
      </c>
      <c r="L914" t="s">
        <v>173</v>
      </c>
      <c r="M914" t="s">
        <v>592</v>
      </c>
      <c r="N914" t="s">
        <v>492</v>
      </c>
      <c r="O914" s="14">
        <f t="shared" si="86"/>
        <v>4</v>
      </c>
      <c r="P914" s="15" t="str">
        <f t="shared" si="87"/>
        <v>1,</v>
      </c>
      <c r="Q914" s="15" t="str">
        <f t="shared" si="88"/>
        <v>15</v>
      </c>
      <c r="R914" s="16">
        <f t="shared" si="89"/>
        <v>75</v>
      </c>
      <c r="S914" s="16">
        <f t="shared" si="90"/>
        <v>1.25</v>
      </c>
    </row>
    <row r="915" spans="1:19">
      <c r="A915" t="s">
        <v>162</v>
      </c>
      <c r="B915" t="s">
        <v>163</v>
      </c>
      <c r="C915" s="49">
        <v>45474</v>
      </c>
      <c r="D915" s="1">
        <v>2024</v>
      </c>
      <c r="E915" s="1" t="str">
        <f t="shared" si="85"/>
        <v>julio</v>
      </c>
      <c r="F915" t="s">
        <v>184</v>
      </c>
      <c r="G915" t="s">
        <v>121</v>
      </c>
      <c r="H915" t="s">
        <v>98</v>
      </c>
      <c r="I915" s="2">
        <v>1</v>
      </c>
      <c r="J915" s="2">
        <v>437</v>
      </c>
      <c r="K915" s="2">
        <v>2.15</v>
      </c>
      <c r="L915" t="s">
        <v>110</v>
      </c>
      <c r="M915" t="s">
        <v>580</v>
      </c>
      <c r="N915" t="s">
        <v>498</v>
      </c>
      <c r="O915" s="14">
        <f t="shared" si="86"/>
        <v>4</v>
      </c>
      <c r="P915" s="15" t="str">
        <f t="shared" si="87"/>
        <v>2,</v>
      </c>
      <c r="Q915" s="15" t="str">
        <f t="shared" si="88"/>
        <v>15</v>
      </c>
      <c r="R915" s="16">
        <f t="shared" si="89"/>
        <v>135</v>
      </c>
      <c r="S915" s="16">
        <f t="shared" si="90"/>
        <v>2.25</v>
      </c>
    </row>
    <row r="916" spans="1:19">
      <c r="A916" t="s">
        <v>162</v>
      </c>
      <c r="B916" t="s">
        <v>163</v>
      </c>
      <c r="C916" s="49">
        <v>45474</v>
      </c>
      <c r="D916" s="1">
        <v>2024</v>
      </c>
      <c r="E916" s="1" t="str">
        <f t="shared" si="85"/>
        <v>julio</v>
      </c>
      <c r="F916" t="s">
        <v>184</v>
      </c>
      <c r="G916" t="s">
        <v>121</v>
      </c>
      <c r="H916" t="s">
        <v>98</v>
      </c>
      <c r="I916" s="2">
        <v>2</v>
      </c>
      <c r="J916" s="2">
        <v>1267</v>
      </c>
      <c r="K916" s="2">
        <v>1.5</v>
      </c>
      <c r="L916" t="s">
        <v>111</v>
      </c>
      <c r="M916" t="s">
        <v>587</v>
      </c>
      <c r="N916" t="s">
        <v>506</v>
      </c>
      <c r="O916" s="14">
        <f t="shared" si="86"/>
        <v>3</v>
      </c>
      <c r="P916" s="15" t="str">
        <f t="shared" si="87"/>
        <v>1,</v>
      </c>
      <c r="Q916" s="15" t="str">
        <f t="shared" si="88"/>
        <v>5</v>
      </c>
      <c r="R916" s="16">
        <f t="shared" si="89"/>
        <v>65</v>
      </c>
      <c r="S916" s="16">
        <f t="shared" si="90"/>
        <v>1.0833333333333333</v>
      </c>
    </row>
    <row r="917" spans="1:19">
      <c r="A917" t="s">
        <v>162</v>
      </c>
      <c r="B917" t="s">
        <v>163</v>
      </c>
      <c r="C917" s="49">
        <v>45474</v>
      </c>
      <c r="D917" s="1">
        <v>2024</v>
      </c>
      <c r="E917" s="1" t="str">
        <f t="shared" si="85"/>
        <v>julio</v>
      </c>
      <c r="F917" t="s">
        <v>184</v>
      </c>
      <c r="G917" t="s">
        <v>121</v>
      </c>
      <c r="H917" t="s">
        <v>98</v>
      </c>
      <c r="I917" s="2">
        <v>1</v>
      </c>
      <c r="J917" s="2">
        <v>386</v>
      </c>
      <c r="K917" s="2">
        <v>0.3</v>
      </c>
      <c r="L917" t="s">
        <v>128</v>
      </c>
      <c r="M917" t="s">
        <v>129</v>
      </c>
      <c r="N917" t="s">
        <v>506</v>
      </c>
      <c r="O917" s="14">
        <f t="shared" si="86"/>
        <v>3</v>
      </c>
      <c r="P917" s="15" t="str">
        <f t="shared" si="87"/>
        <v>0,</v>
      </c>
      <c r="Q917" s="15" t="str">
        <f t="shared" si="88"/>
        <v>3</v>
      </c>
      <c r="R917" s="16">
        <f t="shared" si="89"/>
        <v>3</v>
      </c>
      <c r="S917" s="16">
        <f t="shared" si="90"/>
        <v>0.05</v>
      </c>
    </row>
    <row r="918" spans="1:19">
      <c r="A918" t="s">
        <v>162</v>
      </c>
      <c r="B918" t="s">
        <v>163</v>
      </c>
      <c r="C918" s="49">
        <v>45474</v>
      </c>
      <c r="D918" s="1">
        <v>2024</v>
      </c>
      <c r="E918" s="1" t="str">
        <f t="shared" si="85"/>
        <v>julio</v>
      </c>
      <c r="F918" t="s">
        <v>184</v>
      </c>
      <c r="G918" t="s">
        <v>121</v>
      </c>
      <c r="H918" t="s">
        <v>98</v>
      </c>
      <c r="I918" s="2">
        <v>2</v>
      </c>
      <c r="J918" s="2">
        <v>900</v>
      </c>
      <c r="K918" s="2">
        <v>4.3</v>
      </c>
      <c r="L918" t="s">
        <v>135</v>
      </c>
      <c r="M918" t="s">
        <v>136</v>
      </c>
      <c r="N918" t="s">
        <v>506</v>
      </c>
      <c r="O918" s="14">
        <f t="shared" si="86"/>
        <v>3</v>
      </c>
      <c r="P918" s="15" t="str">
        <f t="shared" si="87"/>
        <v>4,</v>
      </c>
      <c r="Q918" s="15" t="str">
        <f t="shared" si="88"/>
        <v>3</v>
      </c>
      <c r="R918" s="16">
        <f t="shared" si="89"/>
        <v>243</v>
      </c>
      <c r="S918" s="16">
        <f t="shared" si="90"/>
        <v>4.05</v>
      </c>
    </row>
    <row r="919" spans="1:19">
      <c r="A919" t="s">
        <v>162</v>
      </c>
      <c r="B919" t="s">
        <v>163</v>
      </c>
      <c r="C919" s="49">
        <v>45474</v>
      </c>
      <c r="D919" s="1">
        <v>2024</v>
      </c>
      <c r="E919" s="1" t="str">
        <f t="shared" si="85"/>
        <v>julio</v>
      </c>
      <c r="F919" t="s">
        <v>211</v>
      </c>
      <c r="G919" t="s">
        <v>212</v>
      </c>
      <c r="H919" t="s">
        <v>98</v>
      </c>
      <c r="I919" s="2">
        <v>2</v>
      </c>
      <c r="J919" s="2">
        <v>1100</v>
      </c>
      <c r="K919" s="2">
        <v>3.3</v>
      </c>
      <c r="L919" t="s">
        <v>20</v>
      </c>
      <c r="M919" t="s">
        <v>570</v>
      </c>
      <c r="N919" t="s">
        <v>484</v>
      </c>
      <c r="O919" s="14">
        <f t="shared" si="86"/>
        <v>3</v>
      </c>
      <c r="P919" s="15" t="str">
        <f t="shared" si="87"/>
        <v>3,</v>
      </c>
      <c r="Q919" s="15" t="str">
        <f t="shared" si="88"/>
        <v>3</v>
      </c>
      <c r="R919" s="16">
        <f t="shared" si="89"/>
        <v>183</v>
      </c>
      <c r="S919" s="16">
        <f t="shared" si="90"/>
        <v>3.05</v>
      </c>
    </row>
    <row r="920" spans="1:19">
      <c r="A920" t="s">
        <v>162</v>
      </c>
      <c r="B920" t="s">
        <v>163</v>
      </c>
      <c r="C920" s="49">
        <v>45474</v>
      </c>
      <c r="D920" s="1">
        <v>2024</v>
      </c>
      <c r="E920" s="1" t="str">
        <f t="shared" si="85"/>
        <v>julio</v>
      </c>
      <c r="F920" t="s">
        <v>211</v>
      </c>
      <c r="G920" t="s">
        <v>212</v>
      </c>
      <c r="H920" t="s">
        <v>98</v>
      </c>
      <c r="I920" s="2">
        <v>2</v>
      </c>
      <c r="J920" s="2">
        <v>2030</v>
      </c>
      <c r="K920" s="2">
        <v>8.3000000000000007</v>
      </c>
      <c r="L920" t="s">
        <v>118</v>
      </c>
      <c r="M920" t="s">
        <v>119</v>
      </c>
      <c r="N920" t="s">
        <v>485</v>
      </c>
      <c r="O920" s="14">
        <f t="shared" si="86"/>
        <v>3</v>
      </c>
      <c r="P920" s="15" t="str">
        <f t="shared" si="87"/>
        <v>8,</v>
      </c>
      <c r="Q920" s="15" t="str">
        <f t="shared" si="88"/>
        <v>3</v>
      </c>
      <c r="R920" s="16">
        <f t="shared" si="89"/>
        <v>483</v>
      </c>
      <c r="S920" s="16">
        <f t="shared" si="90"/>
        <v>8.0500000000000007</v>
      </c>
    </row>
    <row r="921" spans="1:19">
      <c r="A921" t="s">
        <v>162</v>
      </c>
      <c r="B921" t="s">
        <v>163</v>
      </c>
      <c r="C921" s="49">
        <v>45474</v>
      </c>
      <c r="D921" s="1">
        <v>2024</v>
      </c>
      <c r="E921" s="1" t="str">
        <f t="shared" si="85"/>
        <v>julio</v>
      </c>
      <c r="F921" t="s">
        <v>211</v>
      </c>
      <c r="G921" t="s">
        <v>212</v>
      </c>
      <c r="H921" t="s">
        <v>98</v>
      </c>
      <c r="I921" s="2">
        <v>2</v>
      </c>
      <c r="J921" s="2">
        <v>1374</v>
      </c>
      <c r="K921" s="2">
        <v>3.4</v>
      </c>
      <c r="L921" t="s">
        <v>179</v>
      </c>
      <c r="M921" t="s">
        <v>180</v>
      </c>
      <c r="N921" t="s">
        <v>485</v>
      </c>
      <c r="O921" s="14">
        <f t="shared" si="86"/>
        <v>3</v>
      </c>
      <c r="P921" s="15" t="str">
        <f t="shared" si="87"/>
        <v>3,</v>
      </c>
      <c r="Q921" s="15" t="str">
        <f t="shared" si="88"/>
        <v>4</v>
      </c>
      <c r="R921" s="16">
        <f t="shared" si="89"/>
        <v>184</v>
      </c>
      <c r="S921" s="16">
        <f t="shared" si="90"/>
        <v>3.0666666666666669</v>
      </c>
    </row>
    <row r="922" spans="1:19">
      <c r="A922" t="s">
        <v>162</v>
      </c>
      <c r="B922" t="s">
        <v>163</v>
      </c>
      <c r="C922" s="49">
        <v>45474</v>
      </c>
      <c r="D922" s="1">
        <v>2024</v>
      </c>
      <c r="E922" s="1" t="str">
        <f t="shared" si="85"/>
        <v>julio</v>
      </c>
      <c r="F922" t="s">
        <v>211</v>
      </c>
      <c r="G922" t="s">
        <v>212</v>
      </c>
      <c r="H922" t="s">
        <v>98</v>
      </c>
      <c r="I922" s="2">
        <v>2</v>
      </c>
      <c r="J922" s="2">
        <v>786</v>
      </c>
      <c r="K922" s="2">
        <v>2.4</v>
      </c>
      <c r="L922" t="s">
        <v>167</v>
      </c>
      <c r="M922" t="s">
        <v>168</v>
      </c>
      <c r="N922" t="s">
        <v>485</v>
      </c>
      <c r="O922" s="14">
        <f t="shared" si="86"/>
        <v>3</v>
      </c>
      <c r="P922" s="15" t="str">
        <f t="shared" si="87"/>
        <v>2,</v>
      </c>
      <c r="Q922" s="15" t="str">
        <f t="shared" si="88"/>
        <v>4</v>
      </c>
      <c r="R922" s="16">
        <f t="shared" si="89"/>
        <v>124</v>
      </c>
      <c r="S922" s="16">
        <f t="shared" si="90"/>
        <v>2.0666666666666669</v>
      </c>
    </row>
    <row r="923" spans="1:19">
      <c r="A923" t="s">
        <v>162</v>
      </c>
      <c r="B923" t="s">
        <v>163</v>
      </c>
      <c r="C923" s="49">
        <v>45474</v>
      </c>
      <c r="D923" s="1">
        <v>2024</v>
      </c>
      <c r="E923" s="1" t="str">
        <f t="shared" si="85"/>
        <v>julio</v>
      </c>
      <c r="F923" t="s">
        <v>211</v>
      </c>
      <c r="G923" t="s">
        <v>212</v>
      </c>
      <c r="H923" t="s">
        <v>98</v>
      </c>
      <c r="I923" s="2">
        <v>2</v>
      </c>
      <c r="J923" s="2">
        <v>440</v>
      </c>
      <c r="K923" s="2">
        <v>1.55</v>
      </c>
      <c r="L923" t="s">
        <v>187</v>
      </c>
      <c r="M923" t="s">
        <v>579</v>
      </c>
      <c r="N923" t="s">
        <v>485</v>
      </c>
      <c r="O923" s="14">
        <f t="shared" si="86"/>
        <v>4</v>
      </c>
      <c r="P923" s="15" t="str">
        <f t="shared" si="87"/>
        <v>1,</v>
      </c>
      <c r="Q923" s="15" t="str">
        <f t="shared" si="88"/>
        <v>55</v>
      </c>
      <c r="R923" s="16">
        <f t="shared" si="89"/>
        <v>115</v>
      </c>
      <c r="S923" s="16">
        <f t="shared" si="90"/>
        <v>1.9166666666666667</v>
      </c>
    </row>
    <row r="924" spans="1:19">
      <c r="A924" t="s">
        <v>162</v>
      </c>
      <c r="B924" t="s">
        <v>163</v>
      </c>
      <c r="C924" s="49">
        <v>45474</v>
      </c>
      <c r="D924" s="1">
        <v>2024</v>
      </c>
      <c r="E924" s="1" t="str">
        <f t="shared" si="85"/>
        <v>julio</v>
      </c>
      <c r="F924" t="s">
        <v>211</v>
      </c>
      <c r="G924" t="s">
        <v>212</v>
      </c>
      <c r="H924" t="s">
        <v>98</v>
      </c>
      <c r="I924" s="2">
        <v>2</v>
      </c>
      <c r="J924" s="2">
        <v>584</v>
      </c>
      <c r="K924" s="2">
        <v>1.1000000000000001</v>
      </c>
      <c r="L924" t="s">
        <v>169</v>
      </c>
      <c r="M924" t="s">
        <v>170</v>
      </c>
      <c r="N924" t="s">
        <v>485</v>
      </c>
      <c r="O924" s="14">
        <f t="shared" si="86"/>
        <v>3</v>
      </c>
      <c r="P924" s="15" t="str">
        <f t="shared" si="87"/>
        <v>1,</v>
      </c>
      <c r="Q924" s="15" t="str">
        <f t="shared" si="88"/>
        <v>1</v>
      </c>
      <c r="R924" s="16">
        <f t="shared" si="89"/>
        <v>61</v>
      </c>
      <c r="S924" s="16">
        <f t="shared" si="90"/>
        <v>1.0166666666666666</v>
      </c>
    </row>
    <row r="925" spans="1:19">
      <c r="A925" t="s">
        <v>162</v>
      </c>
      <c r="B925" t="s">
        <v>163</v>
      </c>
      <c r="C925" s="49">
        <v>45474</v>
      </c>
      <c r="D925" s="1">
        <v>2024</v>
      </c>
      <c r="E925" s="1" t="str">
        <f t="shared" si="85"/>
        <v>julio</v>
      </c>
      <c r="F925" t="s">
        <v>211</v>
      </c>
      <c r="G925" t="s">
        <v>212</v>
      </c>
      <c r="H925" t="s">
        <v>98</v>
      </c>
      <c r="I925" s="2">
        <v>3</v>
      </c>
      <c r="J925" s="2">
        <v>2013</v>
      </c>
      <c r="K925" s="2">
        <v>6.5</v>
      </c>
      <c r="L925" t="s">
        <v>131</v>
      </c>
      <c r="M925" t="s">
        <v>572</v>
      </c>
      <c r="N925" t="s">
        <v>606</v>
      </c>
      <c r="O925" s="14">
        <f t="shared" si="86"/>
        <v>3</v>
      </c>
      <c r="P925" s="15" t="str">
        <f t="shared" si="87"/>
        <v>6,</v>
      </c>
      <c r="Q925" s="15" t="str">
        <f t="shared" si="88"/>
        <v>5</v>
      </c>
      <c r="R925" s="16">
        <f t="shared" si="89"/>
        <v>365</v>
      </c>
      <c r="S925" s="16">
        <f t="shared" si="90"/>
        <v>6.083333333333333</v>
      </c>
    </row>
    <row r="926" spans="1:19">
      <c r="A926" t="s">
        <v>162</v>
      </c>
      <c r="B926" t="s">
        <v>163</v>
      </c>
      <c r="C926" s="49">
        <v>45474</v>
      </c>
      <c r="D926" s="1">
        <v>2024</v>
      </c>
      <c r="E926" s="1" t="str">
        <f t="shared" si="85"/>
        <v>julio</v>
      </c>
      <c r="F926" t="s">
        <v>211</v>
      </c>
      <c r="G926" t="s">
        <v>212</v>
      </c>
      <c r="H926" t="s">
        <v>98</v>
      </c>
      <c r="I926" s="2">
        <v>2</v>
      </c>
      <c r="J926" s="2">
        <v>1025</v>
      </c>
      <c r="K926" s="2">
        <v>3.2</v>
      </c>
      <c r="L926" t="s">
        <v>150</v>
      </c>
      <c r="M926" t="s">
        <v>601</v>
      </c>
      <c r="N926" t="s">
        <v>606</v>
      </c>
      <c r="O926" s="14">
        <f t="shared" si="86"/>
        <v>3</v>
      </c>
      <c r="P926" s="15" t="str">
        <f t="shared" si="87"/>
        <v>3,</v>
      </c>
      <c r="Q926" s="15" t="str">
        <f t="shared" si="88"/>
        <v>2</v>
      </c>
      <c r="R926" s="16">
        <f t="shared" si="89"/>
        <v>182</v>
      </c>
      <c r="S926" s="16">
        <f t="shared" si="90"/>
        <v>3.0333333333333332</v>
      </c>
    </row>
    <row r="927" spans="1:19">
      <c r="A927" t="s">
        <v>162</v>
      </c>
      <c r="B927" t="s">
        <v>163</v>
      </c>
      <c r="C927" s="49">
        <v>45474</v>
      </c>
      <c r="D927" s="1">
        <v>2024</v>
      </c>
      <c r="E927" s="1" t="str">
        <f t="shared" si="85"/>
        <v>julio</v>
      </c>
      <c r="F927" t="s">
        <v>211</v>
      </c>
      <c r="G927" t="s">
        <v>212</v>
      </c>
      <c r="H927" t="s">
        <v>98</v>
      </c>
      <c r="I927" s="2">
        <v>1</v>
      </c>
      <c r="J927" s="2">
        <v>299</v>
      </c>
      <c r="K927" s="2">
        <v>1</v>
      </c>
      <c r="L927" t="s">
        <v>173</v>
      </c>
      <c r="M927" t="s">
        <v>592</v>
      </c>
      <c r="N927" t="s">
        <v>492</v>
      </c>
      <c r="O927" s="14">
        <f t="shared" si="86"/>
        <v>1</v>
      </c>
      <c r="P927" s="15" t="str">
        <f t="shared" si="87"/>
        <v>1</v>
      </c>
      <c r="Q927" s="15">
        <f t="shared" si="88"/>
        <v>0</v>
      </c>
      <c r="R927" s="16">
        <f t="shared" si="89"/>
        <v>60</v>
      </c>
      <c r="S927" s="16">
        <f t="shared" si="90"/>
        <v>1</v>
      </c>
    </row>
    <row r="928" spans="1:19">
      <c r="A928" t="s">
        <v>162</v>
      </c>
      <c r="B928" t="s">
        <v>163</v>
      </c>
      <c r="C928" s="49">
        <v>45474</v>
      </c>
      <c r="D928" s="1">
        <v>2024</v>
      </c>
      <c r="E928" s="1" t="str">
        <f t="shared" si="85"/>
        <v>julio</v>
      </c>
      <c r="F928" t="s">
        <v>211</v>
      </c>
      <c r="G928" t="s">
        <v>212</v>
      </c>
      <c r="H928" t="s">
        <v>98</v>
      </c>
      <c r="I928" s="2">
        <v>3</v>
      </c>
      <c r="J928" s="2">
        <v>1311</v>
      </c>
      <c r="K928" s="2">
        <v>5.55</v>
      </c>
      <c r="L928" t="s">
        <v>110</v>
      </c>
      <c r="M928" t="s">
        <v>580</v>
      </c>
      <c r="N928" t="s">
        <v>498</v>
      </c>
      <c r="O928" s="14">
        <f t="shared" si="86"/>
        <v>4</v>
      </c>
      <c r="P928" s="15" t="str">
        <f t="shared" si="87"/>
        <v>5,</v>
      </c>
      <c r="Q928" s="15" t="str">
        <f t="shared" si="88"/>
        <v>55</v>
      </c>
      <c r="R928" s="16">
        <f t="shared" si="89"/>
        <v>355</v>
      </c>
      <c r="S928" s="16">
        <f t="shared" si="90"/>
        <v>5.916666666666667</v>
      </c>
    </row>
    <row r="929" spans="1:19">
      <c r="A929" t="s">
        <v>162</v>
      </c>
      <c r="B929" t="s">
        <v>163</v>
      </c>
      <c r="C929" s="49">
        <v>45474</v>
      </c>
      <c r="D929" s="1">
        <v>2024</v>
      </c>
      <c r="E929" s="1" t="str">
        <f t="shared" si="85"/>
        <v>julio</v>
      </c>
      <c r="F929" t="s">
        <v>211</v>
      </c>
      <c r="G929" t="s">
        <v>212</v>
      </c>
      <c r="H929" t="s">
        <v>98</v>
      </c>
      <c r="I929" s="2">
        <v>1</v>
      </c>
      <c r="J929" s="2">
        <v>322</v>
      </c>
      <c r="K929" s="2">
        <v>1.1000000000000001</v>
      </c>
      <c r="L929" t="s">
        <v>111</v>
      </c>
      <c r="M929" t="s">
        <v>587</v>
      </c>
      <c r="N929" t="s">
        <v>506</v>
      </c>
      <c r="O929" s="14">
        <f t="shared" si="86"/>
        <v>3</v>
      </c>
      <c r="P929" s="15" t="str">
        <f t="shared" si="87"/>
        <v>1,</v>
      </c>
      <c r="Q929" s="15" t="str">
        <f t="shared" si="88"/>
        <v>1</v>
      </c>
      <c r="R929" s="16">
        <f t="shared" si="89"/>
        <v>61</v>
      </c>
      <c r="S929" s="16">
        <f t="shared" si="90"/>
        <v>1.0166666666666666</v>
      </c>
    </row>
    <row r="930" spans="1:19">
      <c r="A930" t="s">
        <v>162</v>
      </c>
      <c r="B930" t="s">
        <v>163</v>
      </c>
      <c r="C930" s="49">
        <v>45474</v>
      </c>
      <c r="D930" s="1">
        <v>2024</v>
      </c>
      <c r="E930" s="1" t="str">
        <f t="shared" si="85"/>
        <v>julio</v>
      </c>
      <c r="F930" t="s">
        <v>211</v>
      </c>
      <c r="G930" t="s">
        <v>212</v>
      </c>
      <c r="H930" t="s">
        <v>98</v>
      </c>
      <c r="I930" s="2">
        <v>1</v>
      </c>
      <c r="J930" s="2">
        <v>386</v>
      </c>
      <c r="K930" s="2">
        <v>1.2</v>
      </c>
      <c r="L930" t="s">
        <v>128</v>
      </c>
      <c r="M930" t="s">
        <v>129</v>
      </c>
      <c r="N930" t="s">
        <v>506</v>
      </c>
      <c r="O930" s="14">
        <f t="shared" si="86"/>
        <v>3</v>
      </c>
      <c r="P930" s="15" t="str">
        <f t="shared" si="87"/>
        <v>1,</v>
      </c>
      <c r="Q930" s="15" t="str">
        <f t="shared" si="88"/>
        <v>2</v>
      </c>
      <c r="R930" s="16">
        <f t="shared" si="89"/>
        <v>62</v>
      </c>
      <c r="S930" s="16">
        <f t="shared" si="90"/>
        <v>1.0333333333333334</v>
      </c>
    </row>
    <row r="931" spans="1:19">
      <c r="A931" t="s">
        <v>162</v>
      </c>
      <c r="B931" t="s">
        <v>163</v>
      </c>
      <c r="C931" s="49">
        <v>45474</v>
      </c>
      <c r="D931" s="1">
        <v>2024</v>
      </c>
      <c r="E931" s="1" t="str">
        <f t="shared" si="85"/>
        <v>julio</v>
      </c>
      <c r="F931" t="s">
        <v>211</v>
      </c>
      <c r="G931" t="s">
        <v>212</v>
      </c>
      <c r="H931" t="s">
        <v>98</v>
      </c>
      <c r="I931" s="2">
        <v>5</v>
      </c>
      <c r="J931" s="2">
        <v>2130</v>
      </c>
      <c r="K931" s="2">
        <v>8.35</v>
      </c>
      <c r="L931" t="s">
        <v>135</v>
      </c>
      <c r="M931" t="s">
        <v>136</v>
      </c>
      <c r="N931" t="s">
        <v>506</v>
      </c>
      <c r="O931" s="14">
        <f t="shared" si="86"/>
        <v>4</v>
      </c>
      <c r="P931" s="15" t="str">
        <f t="shared" si="87"/>
        <v>8,</v>
      </c>
      <c r="Q931" s="15" t="str">
        <f t="shared" si="88"/>
        <v>35</v>
      </c>
      <c r="R931" s="16">
        <f t="shared" si="89"/>
        <v>515</v>
      </c>
      <c r="S931" s="16">
        <f t="shared" si="90"/>
        <v>8.5833333333333339</v>
      </c>
    </row>
    <row r="932" spans="1:19">
      <c r="A932" t="s">
        <v>162</v>
      </c>
      <c r="B932" t="s">
        <v>163</v>
      </c>
      <c r="C932" s="49">
        <v>45505</v>
      </c>
      <c r="D932" s="1">
        <v>2024</v>
      </c>
      <c r="E932" s="1" t="str">
        <f t="shared" si="85"/>
        <v>agosto</v>
      </c>
      <c r="F932" t="s">
        <v>164</v>
      </c>
      <c r="G932" t="s">
        <v>30</v>
      </c>
      <c r="H932" t="s">
        <v>98</v>
      </c>
      <c r="I932" s="2">
        <v>1</v>
      </c>
      <c r="J932" s="2">
        <v>45</v>
      </c>
      <c r="K932" s="2">
        <v>0.05</v>
      </c>
      <c r="L932" t="s">
        <v>192</v>
      </c>
      <c r="M932" t="s">
        <v>193</v>
      </c>
      <c r="N932" t="s">
        <v>488</v>
      </c>
      <c r="O932" s="14">
        <f t="shared" si="86"/>
        <v>4</v>
      </c>
      <c r="P932" s="15" t="str">
        <f t="shared" si="87"/>
        <v>0,</v>
      </c>
      <c r="Q932" s="15" t="str">
        <f t="shared" si="88"/>
        <v>05</v>
      </c>
      <c r="R932" s="16">
        <f t="shared" si="89"/>
        <v>5</v>
      </c>
      <c r="S932" s="16">
        <f t="shared" si="90"/>
        <v>8.3333333333333329E-2</v>
      </c>
    </row>
    <row r="933" spans="1:19">
      <c r="A933" t="s">
        <v>162</v>
      </c>
      <c r="B933" t="s">
        <v>163</v>
      </c>
      <c r="C933" s="49">
        <v>45505</v>
      </c>
      <c r="D933" s="1">
        <v>2024</v>
      </c>
      <c r="E933" s="1" t="str">
        <f t="shared" si="85"/>
        <v>agosto</v>
      </c>
      <c r="F933" t="s">
        <v>164</v>
      </c>
      <c r="G933" t="s">
        <v>30</v>
      </c>
      <c r="H933" t="s">
        <v>98</v>
      </c>
      <c r="I933" s="2">
        <v>1</v>
      </c>
      <c r="J933" s="2">
        <v>335</v>
      </c>
      <c r="K933" s="2">
        <v>1.1000000000000001</v>
      </c>
      <c r="L933" t="s">
        <v>114</v>
      </c>
      <c r="M933" t="s">
        <v>115</v>
      </c>
      <c r="N933" t="s">
        <v>530</v>
      </c>
      <c r="O933" s="14">
        <f t="shared" si="86"/>
        <v>3</v>
      </c>
      <c r="P933" s="15" t="str">
        <f t="shared" si="87"/>
        <v>1,</v>
      </c>
      <c r="Q933" s="15" t="str">
        <f t="shared" si="88"/>
        <v>1</v>
      </c>
      <c r="R933" s="16">
        <f t="shared" si="89"/>
        <v>61</v>
      </c>
      <c r="S933" s="16">
        <f t="shared" si="90"/>
        <v>1.0166666666666666</v>
      </c>
    </row>
    <row r="934" spans="1:19">
      <c r="A934" t="s">
        <v>162</v>
      </c>
      <c r="B934" t="s">
        <v>163</v>
      </c>
      <c r="C934" s="49">
        <v>45505</v>
      </c>
      <c r="D934" s="1">
        <v>2024</v>
      </c>
      <c r="E934" s="1" t="str">
        <f t="shared" si="85"/>
        <v>agosto</v>
      </c>
      <c r="F934" t="s">
        <v>164</v>
      </c>
      <c r="G934" t="s">
        <v>30</v>
      </c>
      <c r="H934" t="s">
        <v>98</v>
      </c>
      <c r="I934" s="2">
        <v>1</v>
      </c>
      <c r="J934" s="2">
        <v>192</v>
      </c>
      <c r="K934" s="2">
        <v>0.5</v>
      </c>
      <c r="L934" t="s">
        <v>25</v>
      </c>
      <c r="M934" t="s">
        <v>26</v>
      </c>
      <c r="N934" t="s">
        <v>501</v>
      </c>
      <c r="O934" s="14">
        <f t="shared" si="86"/>
        <v>3</v>
      </c>
      <c r="P934" s="15" t="str">
        <f t="shared" si="87"/>
        <v>0,</v>
      </c>
      <c r="Q934" s="15" t="str">
        <f t="shared" si="88"/>
        <v>5</v>
      </c>
      <c r="R934" s="16">
        <f t="shared" si="89"/>
        <v>5</v>
      </c>
      <c r="S934" s="16">
        <f t="shared" si="90"/>
        <v>8.3333333333333329E-2</v>
      </c>
    </row>
    <row r="935" spans="1:19">
      <c r="A935" t="s">
        <v>162</v>
      </c>
      <c r="B935" t="s">
        <v>163</v>
      </c>
      <c r="C935" s="49">
        <v>45505</v>
      </c>
      <c r="D935" s="1">
        <v>2024</v>
      </c>
      <c r="E935" s="1" t="str">
        <f t="shared" si="85"/>
        <v>agosto</v>
      </c>
      <c r="F935" t="s">
        <v>164</v>
      </c>
      <c r="G935" t="s">
        <v>30</v>
      </c>
      <c r="H935" t="s">
        <v>98</v>
      </c>
      <c r="I935" s="2">
        <v>1</v>
      </c>
      <c r="J935" s="2">
        <v>723</v>
      </c>
      <c r="K935" s="2">
        <v>2.5</v>
      </c>
      <c r="L935" t="s">
        <v>169</v>
      </c>
      <c r="M935" t="s">
        <v>170</v>
      </c>
      <c r="N935" t="s">
        <v>485</v>
      </c>
      <c r="O935" s="14">
        <f t="shared" si="86"/>
        <v>3</v>
      </c>
      <c r="P935" s="15" t="str">
        <f t="shared" si="87"/>
        <v>2,</v>
      </c>
      <c r="Q935" s="15" t="str">
        <f t="shared" si="88"/>
        <v>5</v>
      </c>
      <c r="R935" s="16">
        <f t="shared" si="89"/>
        <v>125</v>
      </c>
      <c r="S935" s="16">
        <f t="shared" si="90"/>
        <v>2.0833333333333335</v>
      </c>
    </row>
    <row r="936" spans="1:19">
      <c r="A936" t="s">
        <v>162</v>
      </c>
      <c r="B936" t="s">
        <v>163</v>
      </c>
      <c r="C936" s="49">
        <v>45505</v>
      </c>
      <c r="D936" s="1">
        <v>2024</v>
      </c>
      <c r="E936" s="1" t="str">
        <f t="shared" si="85"/>
        <v>agosto</v>
      </c>
      <c r="F936" t="s">
        <v>164</v>
      </c>
      <c r="G936" t="s">
        <v>30</v>
      </c>
      <c r="H936" t="s">
        <v>98</v>
      </c>
      <c r="I936" s="2">
        <v>2</v>
      </c>
      <c r="J936" s="2">
        <v>1266</v>
      </c>
      <c r="K936" s="2">
        <v>4.2</v>
      </c>
      <c r="L936" t="s">
        <v>131</v>
      </c>
      <c r="M936" t="s">
        <v>572</v>
      </c>
      <c r="N936" t="s">
        <v>606</v>
      </c>
      <c r="O936" s="14">
        <f t="shared" si="86"/>
        <v>3</v>
      </c>
      <c r="P936" s="15" t="str">
        <f t="shared" si="87"/>
        <v>4,</v>
      </c>
      <c r="Q936" s="15" t="str">
        <f t="shared" si="88"/>
        <v>2</v>
      </c>
      <c r="R936" s="16">
        <f t="shared" si="89"/>
        <v>242</v>
      </c>
      <c r="S936" s="16">
        <f t="shared" si="90"/>
        <v>4.0333333333333332</v>
      </c>
    </row>
    <row r="937" spans="1:19">
      <c r="A937" t="s">
        <v>162</v>
      </c>
      <c r="B937" t="s">
        <v>163</v>
      </c>
      <c r="C937" s="49">
        <v>45505</v>
      </c>
      <c r="D937" s="1">
        <v>2024</v>
      </c>
      <c r="E937" s="1" t="str">
        <f t="shared" si="85"/>
        <v>agosto</v>
      </c>
      <c r="F937" t="s">
        <v>164</v>
      </c>
      <c r="G937" t="s">
        <v>30</v>
      </c>
      <c r="H937" t="s">
        <v>98</v>
      </c>
      <c r="I937" s="2">
        <v>1</v>
      </c>
      <c r="J937" s="2">
        <v>545</v>
      </c>
      <c r="K937" s="2">
        <v>1.4</v>
      </c>
      <c r="L937" t="s">
        <v>150</v>
      </c>
      <c r="M937" t="s">
        <v>601</v>
      </c>
      <c r="N937" t="s">
        <v>606</v>
      </c>
      <c r="O937" s="14">
        <f t="shared" si="86"/>
        <v>3</v>
      </c>
      <c r="P937" s="15" t="str">
        <f t="shared" si="87"/>
        <v>1,</v>
      </c>
      <c r="Q937" s="15" t="str">
        <f t="shared" si="88"/>
        <v>4</v>
      </c>
      <c r="R937" s="16">
        <f t="shared" si="89"/>
        <v>64</v>
      </c>
      <c r="S937" s="16">
        <f t="shared" si="90"/>
        <v>1.0666666666666667</v>
      </c>
    </row>
    <row r="938" spans="1:19">
      <c r="A938" t="s">
        <v>162</v>
      </c>
      <c r="B938" t="s">
        <v>163</v>
      </c>
      <c r="C938" s="49">
        <v>45505</v>
      </c>
      <c r="D938" s="1">
        <v>2024</v>
      </c>
      <c r="E938" s="1" t="str">
        <f t="shared" si="85"/>
        <v>agosto</v>
      </c>
      <c r="F938" t="s">
        <v>164</v>
      </c>
      <c r="G938" t="s">
        <v>30</v>
      </c>
      <c r="H938" t="s">
        <v>98</v>
      </c>
      <c r="I938" s="2">
        <v>2</v>
      </c>
      <c r="J938" s="2">
        <v>507</v>
      </c>
      <c r="K938" s="2">
        <v>1.5</v>
      </c>
      <c r="L938" t="s">
        <v>173</v>
      </c>
      <c r="M938" t="s">
        <v>592</v>
      </c>
      <c r="N938" t="s">
        <v>492</v>
      </c>
      <c r="O938" s="14">
        <f t="shared" si="86"/>
        <v>3</v>
      </c>
      <c r="P938" s="15" t="str">
        <f t="shared" si="87"/>
        <v>1,</v>
      </c>
      <c r="Q938" s="15" t="str">
        <f t="shared" si="88"/>
        <v>5</v>
      </c>
      <c r="R938" s="16">
        <f t="shared" si="89"/>
        <v>65</v>
      </c>
      <c r="S938" s="16">
        <f t="shared" si="90"/>
        <v>1.0833333333333333</v>
      </c>
    </row>
    <row r="939" spans="1:19">
      <c r="A939" t="s">
        <v>162</v>
      </c>
      <c r="B939" t="s">
        <v>163</v>
      </c>
      <c r="C939" s="49">
        <v>45505</v>
      </c>
      <c r="D939" s="1">
        <v>2024</v>
      </c>
      <c r="E939" s="1" t="str">
        <f t="shared" si="85"/>
        <v>agosto</v>
      </c>
      <c r="F939" t="s">
        <v>164</v>
      </c>
      <c r="G939" t="s">
        <v>30</v>
      </c>
      <c r="H939" t="s">
        <v>98</v>
      </c>
      <c r="I939" s="2">
        <v>8</v>
      </c>
      <c r="J939" s="2">
        <v>3250</v>
      </c>
      <c r="K939" s="2">
        <v>13.35</v>
      </c>
      <c r="L939" t="s">
        <v>110</v>
      </c>
      <c r="M939" t="s">
        <v>580</v>
      </c>
      <c r="N939" t="s">
        <v>498</v>
      </c>
      <c r="O939" s="14">
        <f t="shared" si="86"/>
        <v>5</v>
      </c>
      <c r="P939" s="15" t="str">
        <f t="shared" si="87"/>
        <v>13</v>
      </c>
      <c r="Q939" s="15" t="str">
        <f t="shared" si="88"/>
        <v>,35</v>
      </c>
      <c r="R939" s="16">
        <f t="shared" si="89"/>
        <v>780.35</v>
      </c>
      <c r="S939" s="16">
        <f t="shared" si="90"/>
        <v>13.005833333333333</v>
      </c>
    </row>
    <row r="940" spans="1:19">
      <c r="A940" t="s">
        <v>162</v>
      </c>
      <c r="B940" t="s">
        <v>163</v>
      </c>
      <c r="C940" s="49">
        <v>45505</v>
      </c>
      <c r="D940" s="1">
        <v>2024</v>
      </c>
      <c r="E940" s="1" t="str">
        <f t="shared" si="85"/>
        <v>agosto</v>
      </c>
      <c r="F940" t="s">
        <v>164</v>
      </c>
      <c r="G940" t="s">
        <v>30</v>
      </c>
      <c r="H940" t="s">
        <v>98</v>
      </c>
      <c r="I940" s="2">
        <v>1</v>
      </c>
      <c r="J940" s="2">
        <v>670</v>
      </c>
      <c r="K940" s="2">
        <v>2.5</v>
      </c>
      <c r="L940" t="s">
        <v>204</v>
      </c>
      <c r="M940" t="s">
        <v>205</v>
      </c>
      <c r="N940" t="s">
        <v>498</v>
      </c>
      <c r="O940" s="14">
        <f t="shared" si="86"/>
        <v>3</v>
      </c>
      <c r="P940" s="15" t="str">
        <f t="shared" si="87"/>
        <v>2,</v>
      </c>
      <c r="Q940" s="15" t="str">
        <f t="shared" si="88"/>
        <v>5</v>
      </c>
      <c r="R940" s="16">
        <f t="shared" si="89"/>
        <v>125</v>
      </c>
      <c r="S940" s="16">
        <f t="shared" si="90"/>
        <v>2.0833333333333335</v>
      </c>
    </row>
    <row r="941" spans="1:19">
      <c r="A941" t="s">
        <v>162</v>
      </c>
      <c r="B941" t="s">
        <v>163</v>
      </c>
      <c r="C941" s="49">
        <v>45505</v>
      </c>
      <c r="D941" s="1">
        <v>2024</v>
      </c>
      <c r="E941" s="1" t="str">
        <f t="shared" si="85"/>
        <v>agosto</v>
      </c>
      <c r="F941" t="s">
        <v>164</v>
      </c>
      <c r="G941" t="s">
        <v>30</v>
      </c>
      <c r="H941" t="s">
        <v>98</v>
      </c>
      <c r="I941" s="2">
        <v>2</v>
      </c>
      <c r="J941" s="2">
        <v>820</v>
      </c>
      <c r="K941" s="2">
        <v>2.4</v>
      </c>
      <c r="L941" t="s">
        <v>128</v>
      </c>
      <c r="M941" t="s">
        <v>129</v>
      </c>
      <c r="N941" t="s">
        <v>506</v>
      </c>
      <c r="O941" s="14">
        <f t="shared" si="86"/>
        <v>3</v>
      </c>
      <c r="P941" s="15" t="str">
        <f t="shared" si="87"/>
        <v>2,</v>
      </c>
      <c r="Q941" s="15" t="str">
        <f t="shared" si="88"/>
        <v>4</v>
      </c>
      <c r="R941" s="16">
        <f t="shared" si="89"/>
        <v>124</v>
      </c>
      <c r="S941" s="16">
        <f t="shared" si="90"/>
        <v>2.0666666666666669</v>
      </c>
    </row>
    <row r="942" spans="1:19">
      <c r="A942" t="s">
        <v>162</v>
      </c>
      <c r="B942" t="s">
        <v>163</v>
      </c>
      <c r="C942" s="49">
        <v>45505</v>
      </c>
      <c r="D942" s="1">
        <v>2024</v>
      </c>
      <c r="E942" s="1" t="str">
        <f t="shared" si="85"/>
        <v>agosto</v>
      </c>
      <c r="F942" t="s">
        <v>164</v>
      </c>
      <c r="G942" t="s">
        <v>30</v>
      </c>
      <c r="H942" t="s">
        <v>98</v>
      </c>
      <c r="I942" s="2">
        <v>9</v>
      </c>
      <c r="J942" s="2">
        <v>3882</v>
      </c>
      <c r="K942" s="2">
        <v>14.35</v>
      </c>
      <c r="L942" t="s">
        <v>135</v>
      </c>
      <c r="M942" t="s">
        <v>136</v>
      </c>
      <c r="N942" t="s">
        <v>506</v>
      </c>
      <c r="O942" s="14">
        <f t="shared" si="86"/>
        <v>5</v>
      </c>
      <c r="P942" s="15" t="str">
        <f t="shared" si="87"/>
        <v>14</v>
      </c>
      <c r="Q942" s="15" t="str">
        <f t="shared" si="88"/>
        <v>,35</v>
      </c>
      <c r="R942" s="16">
        <f t="shared" si="89"/>
        <v>840.35</v>
      </c>
      <c r="S942" s="16">
        <f t="shared" si="90"/>
        <v>14.005833333333333</v>
      </c>
    </row>
    <row r="943" spans="1:19">
      <c r="A943" t="s">
        <v>162</v>
      </c>
      <c r="B943" t="s">
        <v>163</v>
      </c>
      <c r="C943" s="49">
        <v>45505</v>
      </c>
      <c r="D943" s="1">
        <v>2024</v>
      </c>
      <c r="E943" s="1" t="str">
        <f t="shared" si="85"/>
        <v>agosto</v>
      </c>
      <c r="F943" t="s">
        <v>206</v>
      </c>
      <c r="G943" t="s">
        <v>207</v>
      </c>
      <c r="H943" t="s">
        <v>98</v>
      </c>
      <c r="I943" s="2">
        <v>1</v>
      </c>
      <c r="J943" s="2">
        <v>690</v>
      </c>
      <c r="K943" s="2">
        <v>2.4</v>
      </c>
      <c r="L943" t="s">
        <v>131</v>
      </c>
      <c r="M943" t="s">
        <v>572</v>
      </c>
      <c r="N943" t="s">
        <v>606</v>
      </c>
      <c r="O943" s="14">
        <f t="shared" si="86"/>
        <v>3</v>
      </c>
      <c r="P943" s="15" t="str">
        <f t="shared" si="87"/>
        <v>2,</v>
      </c>
      <c r="Q943" s="15" t="str">
        <f t="shared" si="88"/>
        <v>4</v>
      </c>
      <c r="R943" s="16">
        <f t="shared" si="89"/>
        <v>124</v>
      </c>
      <c r="S943" s="16">
        <f t="shared" si="90"/>
        <v>2.0666666666666669</v>
      </c>
    </row>
    <row r="944" spans="1:19">
      <c r="A944" t="s">
        <v>162</v>
      </c>
      <c r="B944" t="s">
        <v>163</v>
      </c>
      <c r="C944" s="49">
        <v>45505</v>
      </c>
      <c r="D944" s="1">
        <v>2024</v>
      </c>
      <c r="E944" s="1" t="str">
        <f t="shared" si="85"/>
        <v>agosto</v>
      </c>
      <c r="F944" t="s">
        <v>206</v>
      </c>
      <c r="G944" t="s">
        <v>207</v>
      </c>
      <c r="H944" t="s">
        <v>98</v>
      </c>
      <c r="I944" s="2">
        <v>1</v>
      </c>
      <c r="J944" s="2">
        <v>545</v>
      </c>
      <c r="K944" s="2">
        <v>2</v>
      </c>
      <c r="L944" t="s">
        <v>150</v>
      </c>
      <c r="M944" t="s">
        <v>601</v>
      </c>
      <c r="N944" t="s">
        <v>606</v>
      </c>
      <c r="O944" s="14">
        <f t="shared" si="86"/>
        <v>1</v>
      </c>
      <c r="P944" s="15" t="str">
        <f t="shared" si="87"/>
        <v>2</v>
      </c>
      <c r="Q944" s="15">
        <f t="shared" si="88"/>
        <v>0</v>
      </c>
      <c r="R944" s="16">
        <f t="shared" si="89"/>
        <v>120</v>
      </c>
      <c r="S944" s="16">
        <f t="shared" si="90"/>
        <v>2</v>
      </c>
    </row>
    <row r="945" spans="1:19">
      <c r="A945" t="s">
        <v>162</v>
      </c>
      <c r="B945" t="s">
        <v>163</v>
      </c>
      <c r="C945" s="49">
        <v>45505</v>
      </c>
      <c r="D945" s="1">
        <v>2024</v>
      </c>
      <c r="E945" s="1" t="str">
        <f t="shared" si="85"/>
        <v>agosto</v>
      </c>
      <c r="F945" t="s">
        <v>206</v>
      </c>
      <c r="G945" t="s">
        <v>207</v>
      </c>
      <c r="H945" t="s">
        <v>98</v>
      </c>
      <c r="I945" s="2">
        <v>1</v>
      </c>
      <c r="J945" s="2">
        <v>213</v>
      </c>
      <c r="K945" s="2">
        <v>0.5</v>
      </c>
      <c r="L945" t="s">
        <v>110</v>
      </c>
      <c r="M945" t="s">
        <v>580</v>
      </c>
      <c r="N945" t="s">
        <v>498</v>
      </c>
      <c r="O945" s="14">
        <f t="shared" si="86"/>
        <v>3</v>
      </c>
      <c r="P945" s="15" t="str">
        <f t="shared" si="87"/>
        <v>0,</v>
      </c>
      <c r="Q945" s="15" t="str">
        <f t="shared" si="88"/>
        <v>5</v>
      </c>
      <c r="R945" s="16">
        <f t="shared" si="89"/>
        <v>5</v>
      </c>
      <c r="S945" s="16">
        <f t="shared" si="90"/>
        <v>8.3333333333333329E-2</v>
      </c>
    </row>
    <row r="946" spans="1:19">
      <c r="A946" t="s">
        <v>162</v>
      </c>
      <c r="B946" t="s">
        <v>163</v>
      </c>
      <c r="C946" s="49">
        <v>45505</v>
      </c>
      <c r="D946" s="1">
        <v>2024</v>
      </c>
      <c r="E946" s="1" t="str">
        <f t="shared" si="85"/>
        <v>agosto</v>
      </c>
      <c r="F946" t="s">
        <v>206</v>
      </c>
      <c r="G946" t="s">
        <v>207</v>
      </c>
      <c r="H946" t="s">
        <v>98</v>
      </c>
      <c r="I946" s="2">
        <v>1</v>
      </c>
      <c r="J946" s="2">
        <v>670</v>
      </c>
      <c r="K946" s="2">
        <v>2.4</v>
      </c>
      <c r="L946" t="s">
        <v>204</v>
      </c>
      <c r="M946" t="s">
        <v>205</v>
      </c>
      <c r="N946" t="s">
        <v>498</v>
      </c>
      <c r="O946" s="14">
        <f t="shared" si="86"/>
        <v>3</v>
      </c>
      <c r="P946" s="15" t="str">
        <f t="shared" si="87"/>
        <v>2,</v>
      </c>
      <c r="Q946" s="15" t="str">
        <f t="shared" si="88"/>
        <v>4</v>
      </c>
      <c r="R946" s="16">
        <f t="shared" si="89"/>
        <v>124</v>
      </c>
      <c r="S946" s="16">
        <f t="shared" si="90"/>
        <v>2.0666666666666669</v>
      </c>
    </row>
    <row r="947" spans="1:19">
      <c r="A947" t="s">
        <v>162</v>
      </c>
      <c r="B947" t="s">
        <v>163</v>
      </c>
      <c r="C947" s="49">
        <v>45505</v>
      </c>
      <c r="D947" s="1">
        <v>2024</v>
      </c>
      <c r="E947" s="1" t="str">
        <f t="shared" si="85"/>
        <v>agosto</v>
      </c>
      <c r="F947" t="s">
        <v>206</v>
      </c>
      <c r="G947" t="s">
        <v>207</v>
      </c>
      <c r="H947" t="s">
        <v>98</v>
      </c>
      <c r="I947" s="2">
        <v>1</v>
      </c>
      <c r="J947" s="2">
        <v>426</v>
      </c>
      <c r="K947" s="2">
        <v>1.3</v>
      </c>
      <c r="L947" t="s">
        <v>135</v>
      </c>
      <c r="M947" t="s">
        <v>136</v>
      </c>
      <c r="N947" t="s">
        <v>506</v>
      </c>
      <c r="O947" s="14">
        <f t="shared" si="86"/>
        <v>3</v>
      </c>
      <c r="P947" s="15" t="str">
        <f t="shared" si="87"/>
        <v>1,</v>
      </c>
      <c r="Q947" s="15" t="str">
        <f t="shared" si="88"/>
        <v>3</v>
      </c>
      <c r="R947" s="16">
        <f t="shared" si="89"/>
        <v>63</v>
      </c>
      <c r="S947" s="16">
        <f t="shared" si="90"/>
        <v>1.05</v>
      </c>
    </row>
    <row r="948" spans="1:19">
      <c r="A948" t="s">
        <v>162</v>
      </c>
      <c r="B948" t="s">
        <v>163</v>
      </c>
      <c r="C948" s="49">
        <v>45505</v>
      </c>
      <c r="D948" s="1">
        <v>2024</v>
      </c>
      <c r="E948" s="1" t="str">
        <f t="shared" si="85"/>
        <v>agosto</v>
      </c>
      <c r="F948" t="s">
        <v>176</v>
      </c>
      <c r="G948" t="s">
        <v>121</v>
      </c>
      <c r="H948" t="s">
        <v>98</v>
      </c>
      <c r="I948" s="2">
        <v>1</v>
      </c>
      <c r="J948" s="2">
        <v>860</v>
      </c>
      <c r="K948" s="2">
        <v>3</v>
      </c>
      <c r="L948" t="s">
        <v>33</v>
      </c>
      <c r="M948" t="s">
        <v>34</v>
      </c>
      <c r="N948" t="s">
        <v>503</v>
      </c>
      <c r="O948" s="14">
        <f t="shared" si="86"/>
        <v>1</v>
      </c>
      <c r="P948" s="15" t="str">
        <f t="shared" si="87"/>
        <v>3</v>
      </c>
      <c r="Q948" s="15">
        <f t="shared" si="88"/>
        <v>0</v>
      </c>
      <c r="R948" s="16">
        <f t="shared" si="89"/>
        <v>180</v>
      </c>
      <c r="S948" s="16">
        <f t="shared" si="90"/>
        <v>3</v>
      </c>
    </row>
    <row r="949" spans="1:19">
      <c r="A949" t="s">
        <v>162</v>
      </c>
      <c r="B949" t="s">
        <v>163</v>
      </c>
      <c r="C949" s="49">
        <v>45505</v>
      </c>
      <c r="D949" s="1">
        <v>2024</v>
      </c>
      <c r="E949" s="1" t="str">
        <f t="shared" si="85"/>
        <v>agosto</v>
      </c>
      <c r="F949" t="s">
        <v>176</v>
      </c>
      <c r="G949" t="s">
        <v>121</v>
      </c>
      <c r="H949" t="s">
        <v>98</v>
      </c>
      <c r="I949" s="2">
        <v>2</v>
      </c>
      <c r="J949" s="2">
        <v>851</v>
      </c>
      <c r="K949" s="2">
        <v>3.05</v>
      </c>
      <c r="L949" t="s">
        <v>19</v>
      </c>
      <c r="M949" t="s">
        <v>581</v>
      </c>
      <c r="N949" t="s">
        <v>490</v>
      </c>
      <c r="O949" s="14">
        <f t="shared" si="86"/>
        <v>4</v>
      </c>
      <c r="P949" s="15" t="str">
        <f t="shared" si="87"/>
        <v>3,</v>
      </c>
      <c r="Q949" s="15" t="str">
        <f t="shared" si="88"/>
        <v>05</v>
      </c>
      <c r="R949" s="16">
        <f t="shared" si="89"/>
        <v>185</v>
      </c>
      <c r="S949" s="16">
        <f t="shared" si="90"/>
        <v>3.0833333333333335</v>
      </c>
    </row>
    <row r="950" spans="1:19">
      <c r="A950" t="s">
        <v>162</v>
      </c>
      <c r="B950" t="s">
        <v>163</v>
      </c>
      <c r="C950" s="49">
        <v>45505</v>
      </c>
      <c r="D950" s="1">
        <v>2024</v>
      </c>
      <c r="E950" s="1" t="str">
        <f t="shared" si="85"/>
        <v>agosto</v>
      </c>
      <c r="F950" t="s">
        <v>176</v>
      </c>
      <c r="G950" t="s">
        <v>121</v>
      </c>
      <c r="H950" t="s">
        <v>98</v>
      </c>
      <c r="I950" s="2">
        <v>1</v>
      </c>
      <c r="J950" s="2">
        <v>426</v>
      </c>
      <c r="K950" s="2">
        <v>1.2</v>
      </c>
      <c r="L950" t="s">
        <v>146</v>
      </c>
      <c r="M950" t="s">
        <v>147</v>
      </c>
      <c r="N950" t="s">
        <v>509</v>
      </c>
      <c r="O950" s="14">
        <f t="shared" si="86"/>
        <v>3</v>
      </c>
      <c r="P950" s="15" t="str">
        <f t="shared" si="87"/>
        <v>1,</v>
      </c>
      <c r="Q950" s="15" t="str">
        <f t="shared" si="88"/>
        <v>2</v>
      </c>
      <c r="R950" s="16">
        <f t="shared" si="89"/>
        <v>62</v>
      </c>
      <c r="S950" s="16">
        <f t="shared" si="90"/>
        <v>1.0333333333333334</v>
      </c>
    </row>
    <row r="951" spans="1:19">
      <c r="A951" t="s">
        <v>162</v>
      </c>
      <c r="B951" t="s">
        <v>163</v>
      </c>
      <c r="C951" s="49">
        <v>45505</v>
      </c>
      <c r="D951" s="1">
        <v>2024</v>
      </c>
      <c r="E951" s="1" t="str">
        <f t="shared" si="85"/>
        <v>agosto</v>
      </c>
      <c r="F951" t="s">
        <v>176</v>
      </c>
      <c r="G951" t="s">
        <v>121</v>
      </c>
      <c r="H951" t="s">
        <v>98</v>
      </c>
      <c r="I951" s="2">
        <v>1</v>
      </c>
      <c r="J951" s="2">
        <v>259</v>
      </c>
      <c r="K951" s="2">
        <v>1.2</v>
      </c>
      <c r="L951" t="s">
        <v>35</v>
      </c>
      <c r="M951" t="s">
        <v>36</v>
      </c>
      <c r="N951" t="s">
        <v>502</v>
      </c>
      <c r="O951" s="14">
        <f t="shared" si="86"/>
        <v>3</v>
      </c>
      <c r="P951" s="15" t="str">
        <f t="shared" si="87"/>
        <v>1,</v>
      </c>
      <c r="Q951" s="15" t="str">
        <f t="shared" si="88"/>
        <v>2</v>
      </c>
      <c r="R951" s="16">
        <f t="shared" si="89"/>
        <v>62</v>
      </c>
      <c r="S951" s="16">
        <f t="shared" si="90"/>
        <v>1.0333333333333334</v>
      </c>
    </row>
    <row r="952" spans="1:19">
      <c r="A952" t="s">
        <v>162</v>
      </c>
      <c r="B952" t="s">
        <v>163</v>
      </c>
      <c r="C952" s="49">
        <v>45505</v>
      </c>
      <c r="D952" s="1">
        <v>2024</v>
      </c>
      <c r="E952" s="1" t="str">
        <f t="shared" si="85"/>
        <v>agosto</v>
      </c>
      <c r="F952" t="s">
        <v>176</v>
      </c>
      <c r="G952" t="s">
        <v>121</v>
      </c>
      <c r="H952" t="s">
        <v>98</v>
      </c>
      <c r="I952" s="2">
        <v>2</v>
      </c>
      <c r="J952" s="2">
        <v>876</v>
      </c>
      <c r="K952" s="2">
        <v>3.2</v>
      </c>
      <c r="L952" t="s">
        <v>109</v>
      </c>
      <c r="M952" t="s">
        <v>530</v>
      </c>
      <c r="N952" t="s">
        <v>530</v>
      </c>
      <c r="O952" s="14">
        <f t="shared" si="86"/>
        <v>3</v>
      </c>
      <c r="P952" s="15" t="str">
        <f t="shared" si="87"/>
        <v>3,</v>
      </c>
      <c r="Q952" s="15" t="str">
        <f t="shared" si="88"/>
        <v>2</v>
      </c>
      <c r="R952" s="16">
        <f t="shared" si="89"/>
        <v>182</v>
      </c>
      <c r="S952" s="16">
        <f t="shared" si="90"/>
        <v>3.0333333333333332</v>
      </c>
    </row>
    <row r="953" spans="1:19">
      <c r="A953" t="s">
        <v>162</v>
      </c>
      <c r="B953" t="s">
        <v>163</v>
      </c>
      <c r="C953" s="49">
        <v>45505</v>
      </c>
      <c r="D953" s="1">
        <v>2024</v>
      </c>
      <c r="E953" s="1" t="str">
        <f t="shared" si="85"/>
        <v>agosto</v>
      </c>
      <c r="F953" t="s">
        <v>176</v>
      </c>
      <c r="G953" t="s">
        <v>121</v>
      </c>
      <c r="H953" t="s">
        <v>98</v>
      </c>
      <c r="I953" s="2">
        <v>3</v>
      </c>
      <c r="J953" s="2">
        <v>665</v>
      </c>
      <c r="K953" s="2">
        <v>3.2</v>
      </c>
      <c r="L953" t="s">
        <v>114</v>
      </c>
      <c r="M953" t="s">
        <v>115</v>
      </c>
      <c r="N953" t="s">
        <v>530</v>
      </c>
      <c r="O953" s="14">
        <f t="shared" si="86"/>
        <v>3</v>
      </c>
      <c r="P953" s="15" t="str">
        <f t="shared" si="87"/>
        <v>3,</v>
      </c>
      <c r="Q953" s="15" t="str">
        <f t="shared" si="88"/>
        <v>2</v>
      </c>
      <c r="R953" s="16">
        <f t="shared" si="89"/>
        <v>182</v>
      </c>
      <c r="S953" s="16">
        <f t="shared" si="90"/>
        <v>3.0333333333333332</v>
      </c>
    </row>
    <row r="954" spans="1:19">
      <c r="A954" t="s">
        <v>162</v>
      </c>
      <c r="B954" t="s">
        <v>163</v>
      </c>
      <c r="C954" s="49">
        <v>45505</v>
      </c>
      <c r="D954" s="1">
        <v>2024</v>
      </c>
      <c r="E954" s="1" t="str">
        <f t="shared" si="85"/>
        <v>agosto</v>
      </c>
      <c r="F954" t="s">
        <v>176</v>
      </c>
      <c r="G954" t="s">
        <v>121</v>
      </c>
      <c r="H954" t="s">
        <v>98</v>
      </c>
      <c r="I954" s="2">
        <v>3</v>
      </c>
      <c r="J954" s="2">
        <v>3137</v>
      </c>
      <c r="K954" s="2">
        <v>10.15</v>
      </c>
      <c r="L954" t="s">
        <v>118</v>
      </c>
      <c r="M954" t="s">
        <v>119</v>
      </c>
      <c r="N954" t="s">
        <v>485</v>
      </c>
      <c r="O954" s="14">
        <f t="shared" si="86"/>
        <v>5</v>
      </c>
      <c r="P954" s="15" t="str">
        <f t="shared" si="87"/>
        <v>10</v>
      </c>
      <c r="Q954" s="15" t="str">
        <f t="shared" si="88"/>
        <v>,15</v>
      </c>
      <c r="R954" s="16">
        <f t="shared" si="89"/>
        <v>600.15</v>
      </c>
      <c r="S954" s="16">
        <f t="shared" si="90"/>
        <v>10.0025</v>
      </c>
    </row>
    <row r="955" spans="1:19">
      <c r="A955" t="s">
        <v>162</v>
      </c>
      <c r="B955" t="s">
        <v>163</v>
      </c>
      <c r="C955" s="49">
        <v>45505</v>
      </c>
      <c r="D955" s="1">
        <v>2024</v>
      </c>
      <c r="E955" s="1" t="str">
        <f t="shared" si="85"/>
        <v>agosto</v>
      </c>
      <c r="F955" t="s">
        <v>176</v>
      </c>
      <c r="G955" t="s">
        <v>121</v>
      </c>
      <c r="H955" t="s">
        <v>98</v>
      </c>
      <c r="I955" s="2">
        <v>1</v>
      </c>
      <c r="J955" s="2">
        <v>629</v>
      </c>
      <c r="K955" s="2">
        <v>2.1</v>
      </c>
      <c r="L955" t="s">
        <v>167</v>
      </c>
      <c r="M955" t="s">
        <v>168</v>
      </c>
      <c r="N955" t="s">
        <v>485</v>
      </c>
      <c r="O955" s="14">
        <f t="shared" si="86"/>
        <v>3</v>
      </c>
      <c r="P955" s="15" t="str">
        <f t="shared" si="87"/>
        <v>2,</v>
      </c>
      <c r="Q955" s="15" t="str">
        <f t="shared" si="88"/>
        <v>1</v>
      </c>
      <c r="R955" s="16">
        <f t="shared" si="89"/>
        <v>121</v>
      </c>
      <c r="S955" s="16">
        <f t="shared" si="90"/>
        <v>2.0166666666666666</v>
      </c>
    </row>
    <row r="956" spans="1:19">
      <c r="A956" t="s">
        <v>162</v>
      </c>
      <c r="B956" t="s">
        <v>163</v>
      </c>
      <c r="C956" s="49">
        <v>45505</v>
      </c>
      <c r="D956" s="1">
        <v>2024</v>
      </c>
      <c r="E956" s="1" t="str">
        <f t="shared" si="85"/>
        <v>agosto</v>
      </c>
      <c r="F956" t="s">
        <v>176</v>
      </c>
      <c r="G956" t="s">
        <v>121</v>
      </c>
      <c r="H956" t="s">
        <v>98</v>
      </c>
      <c r="I956" s="2">
        <v>1</v>
      </c>
      <c r="J956" s="2">
        <v>341</v>
      </c>
      <c r="K956" s="2">
        <v>2.1</v>
      </c>
      <c r="L956" t="s">
        <v>187</v>
      </c>
      <c r="M956" t="s">
        <v>579</v>
      </c>
      <c r="N956" t="s">
        <v>485</v>
      </c>
      <c r="O956" s="14">
        <f t="shared" si="86"/>
        <v>3</v>
      </c>
      <c r="P956" s="15" t="str">
        <f t="shared" si="87"/>
        <v>2,</v>
      </c>
      <c r="Q956" s="15" t="str">
        <f t="shared" si="88"/>
        <v>1</v>
      </c>
      <c r="R956" s="16">
        <f t="shared" si="89"/>
        <v>121</v>
      </c>
      <c r="S956" s="16">
        <f t="shared" si="90"/>
        <v>2.0166666666666666</v>
      </c>
    </row>
    <row r="957" spans="1:19">
      <c r="A957" t="s">
        <v>162</v>
      </c>
      <c r="B957" t="s">
        <v>163</v>
      </c>
      <c r="C957" s="49">
        <v>45505</v>
      </c>
      <c r="D957" s="1">
        <v>2024</v>
      </c>
      <c r="E957" s="1" t="str">
        <f t="shared" si="85"/>
        <v>agosto</v>
      </c>
      <c r="F957" t="s">
        <v>176</v>
      </c>
      <c r="G957" t="s">
        <v>121</v>
      </c>
      <c r="H957" t="s">
        <v>98</v>
      </c>
      <c r="I957" s="2">
        <v>2</v>
      </c>
      <c r="J957" s="2">
        <v>1380</v>
      </c>
      <c r="K957" s="2">
        <v>4.4000000000000004</v>
      </c>
      <c r="L957" t="s">
        <v>131</v>
      </c>
      <c r="M957" t="s">
        <v>572</v>
      </c>
      <c r="N957" t="s">
        <v>606</v>
      </c>
      <c r="O957" s="14">
        <f t="shared" si="86"/>
        <v>3</v>
      </c>
      <c r="P957" s="15" t="str">
        <f t="shared" si="87"/>
        <v>4,</v>
      </c>
      <c r="Q957" s="15" t="str">
        <f t="shared" si="88"/>
        <v>4</v>
      </c>
      <c r="R957" s="16">
        <f t="shared" si="89"/>
        <v>244</v>
      </c>
      <c r="S957" s="16">
        <f t="shared" si="90"/>
        <v>4.0666666666666664</v>
      </c>
    </row>
    <row r="958" spans="1:19">
      <c r="A958" t="s">
        <v>162</v>
      </c>
      <c r="B958" t="s">
        <v>163</v>
      </c>
      <c r="C958" s="49">
        <v>45505</v>
      </c>
      <c r="D958" s="1">
        <v>2024</v>
      </c>
      <c r="E958" s="1" t="str">
        <f t="shared" si="85"/>
        <v>agosto</v>
      </c>
      <c r="F958" t="s">
        <v>176</v>
      </c>
      <c r="G958" t="s">
        <v>121</v>
      </c>
      <c r="H958" t="s">
        <v>98</v>
      </c>
      <c r="I958" s="2">
        <v>1</v>
      </c>
      <c r="J958" s="2">
        <v>789</v>
      </c>
      <c r="K958" s="2">
        <v>2.4500000000000002</v>
      </c>
      <c r="L958" t="s">
        <v>171</v>
      </c>
      <c r="M958" t="s">
        <v>172</v>
      </c>
      <c r="N958" t="s">
        <v>606</v>
      </c>
      <c r="O958" s="14">
        <f t="shared" si="86"/>
        <v>4</v>
      </c>
      <c r="P958" s="15" t="str">
        <f t="shared" si="87"/>
        <v>2,</v>
      </c>
      <c r="Q958" s="15" t="str">
        <f t="shared" si="88"/>
        <v>45</v>
      </c>
      <c r="R958" s="16">
        <f t="shared" si="89"/>
        <v>165</v>
      </c>
      <c r="S958" s="16">
        <f t="shared" si="90"/>
        <v>2.75</v>
      </c>
    </row>
    <row r="959" spans="1:19">
      <c r="A959" t="s">
        <v>162</v>
      </c>
      <c r="B959" t="s">
        <v>163</v>
      </c>
      <c r="C959" s="49">
        <v>45505</v>
      </c>
      <c r="D959" s="1">
        <v>2024</v>
      </c>
      <c r="E959" s="1" t="str">
        <f t="shared" si="85"/>
        <v>agosto</v>
      </c>
      <c r="F959" t="s">
        <v>176</v>
      </c>
      <c r="G959" t="s">
        <v>121</v>
      </c>
      <c r="H959" t="s">
        <v>98</v>
      </c>
      <c r="I959" s="2">
        <v>1</v>
      </c>
      <c r="J959" s="2">
        <v>299</v>
      </c>
      <c r="K959" s="2">
        <v>1</v>
      </c>
      <c r="L959" t="s">
        <v>173</v>
      </c>
      <c r="M959" t="s">
        <v>592</v>
      </c>
      <c r="N959" t="s">
        <v>492</v>
      </c>
      <c r="O959" s="14">
        <f t="shared" si="86"/>
        <v>1</v>
      </c>
      <c r="P959" s="15" t="str">
        <f t="shared" si="87"/>
        <v>1</v>
      </c>
      <c r="Q959" s="15">
        <f t="shared" si="88"/>
        <v>0</v>
      </c>
      <c r="R959" s="16">
        <f t="shared" si="89"/>
        <v>60</v>
      </c>
      <c r="S959" s="16">
        <f t="shared" si="90"/>
        <v>1</v>
      </c>
    </row>
    <row r="960" spans="1:19">
      <c r="A960" t="s">
        <v>162</v>
      </c>
      <c r="B960" t="s">
        <v>163</v>
      </c>
      <c r="C960" s="49">
        <v>45505</v>
      </c>
      <c r="D960" s="1">
        <v>2024</v>
      </c>
      <c r="E960" s="1" t="str">
        <f t="shared" si="85"/>
        <v>agosto</v>
      </c>
      <c r="F960" t="s">
        <v>176</v>
      </c>
      <c r="G960" t="s">
        <v>121</v>
      </c>
      <c r="H960" t="s">
        <v>98</v>
      </c>
      <c r="I960" s="2">
        <v>2</v>
      </c>
      <c r="J960" s="2">
        <v>516</v>
      </c>
      <c r="K960" s="2">
        <v>3.05</v>
      </c>
      <c r="L960" t="s">
        <v>174</v>
      </c>
      <c r="M960" t="s">
        <v>175</v>
      </c>
      <c r="N960" t="s">
        <v>492</v>
      </c>
      <c r="O960" s="14">
        <f t="shared" si="86"/>
        <v>4</v>
      </c>
      <c r="P960" s="15" t="str">
        <f t="shared" si="87"/>
        <v>3,</v>
      </c>
      <c r="Q960" s="15" t="str">
        <f t="shared" si="88"/>
        <v>05</v>
      </c>
      <c r="R960" s="16">
        <f t="shared" si="89"/>
        <v>185</v>
      </c>
      <c r="S960" s="16">
        <f t="shared" si="90"/>
        <v>3.0833333333333335</v>
      </c>
    </row>
    <row r="961" spans="1:19">
      <c r="A961" t="s">
        <v>162</v>
      </c>
      <c r="B961" t="s">
        <v>163</v>
      </c>
      <c r="C961" s="49">
        <v>45505</v>
      </c>
      <c r="D961" s="1">
        <v>2024</v>
      </c>
      <c r="E961" s="1" t="str">
        <f t="shared" si="85"/>
        <v>agosto</v>
      </c>
      <c r="F961" t="s">
        <v>176</v>
      </c>
      <c r="G961" t="s">
        <v>121</v>
      </c>
      <c r="H961" t="s">
        <v>98</v>
      </c>
      <c r="I961" s="2">
        <v>8</v>
      </c>
      <c r="J961" s="2">
        <v>4520</v>
      </c>
      <c r="K961" s="2">
        <v>15.55</v>
      </c>
      <c r="L961" t="s">
        <v>110</v>
      </c>
      <c r="M961" t="s">
        <v>580</v>
      </c>
      <c r="N961" t="s">
        <v>498</v>
      </c>
      <c r="O961" s="14">
        <f t="shared" si="86"/>
        <v>5</v>
      </c>
      <c r="P961" s="15" t="str">
        <f t="shared" si="87"/>
        <v>15</v>
      </c>
      <c r="Q961" s="15" t="str">
        <f t="shared" si="88"/>
        <v>,55</v>
      </c>
      <c r="R961" s="16">
        <f t="shared" si="89"/>
        <v>900.55</v>
      </c>
      <c r="S961" s="16">
        <f t="shared" si="90"/>
        <v>15.009166666666665</v>
      </c>
    </row>
    <row r="962" spans="1:19">
      <c r="A962" t="s">
        <v>162</v>
      </c>
      <c r="B962" t="s">
        <v>163</v>
      </c>
      <c r="C962" s="49">
        <v>45505</v>
      </c>
      <c r="D962" s="1">
        <v>2024</v>
      </c>
      <c r="E962" s="1" t="str">
        <f t="shared" ref="E962:E1025" si="91">TEXT(C962,"mmmm")</f>
        <v>agosto</v>
      </c>
      <c r="F962" t="s">
        <v>176</v>
      </c>
      <c r="G962" t="s">
        <v>121</v>
      </c>
      <c r="H962" t="s">
        <v>98</v>
      </c>
      <c r="I962" s="2">
        <v>3</v>
      </c>
      <c r="J962" s="2">
        <v>1018</v>
      </c>
      <c r="K962" s="2">
        <v>3.3</v>
      </c>
      <c r="L962" t="s">
        <v>128</v>
      </c>
      <c r="M962" t="s">
        <v>129</v>
      </c>
      <c r="N962" t="s">
        <v>506</v>
      </c>
      <c r="O962" s="14">
        <f t="shared" si="86"/>
        <v>3</v>
      </c>
      <c r="P962" s="15" t="str">
        <f t="shared" si="87"/>
        <v>3,</v>
      </c>
      <c r="Q962" s="15" t="str">
        <f t="shared" si="88"/>
        <v>3</v>
      </c>
      <c r="R962" s="16">
        <f t="shared" si="89"/>
        <v>183</v>
      </c>
      <c r="S962" s="16">
        <f t="shared" si="90"/>
        <v>3.05</v>
      </c>
    </row>
    <row r="963" spans="1:19">
      <c r="A963" t="s">
        <v>162</v>
      </c>
      <c r="B963" t="s">
        <v>163</v>
      </c>
      <c r="C963" s="49">
        <v>45505</v>
      </c>
      <c r="D963" s="1">
        <v>2024</v>
      </c>
      <c r="E963" s="1" t="str">
        <f t="shared" si="91"/>
        <v>agosto</v>
      </c>
      <c r="F963" t="s">
        <v>176</v>
      </c>
      <c r="G963" t="s">
        <v>121</v>
      </c>
      <c r="H963" t="s">
        <v>98</v>
      </c>
      <c r="I963" s="2">
        <v>8</v>
      </c>
      <c r="J963" s="2">
        <v>3456</v>
      </c>
      <c r="K963" s="2">
        <v>11.35</v>
      </c>
      <c r="L963" t="s">
        <v>135</v>
      </c>
      <c r="M963" t="s">
        <v>136</v>
      </c>
      <c r="N963" t="s">
        <v>506</v>
      </c>
      <c r="O963" s="14">
        <f t="shared" ref="O963:O1026" si="92">LEN($K963)</f>
        <v>5</v>
      </c>
      <c r="P963" s="15" t="str">
        <f t="shared" ref="P963:P1026" si="93">IF(O963="1",$K963,IF(O963=2,LEFT($K963,2),LEFT($K963,2)))</f>
        <v>11</v>
      </c>
      <c r="Q963" s="15" t="str">
        <f t="shared" ref="Q963:Q1026" si="94">IF(O963&lt;=2,0,MID($K963,3,3))</f>
        <v>,35</v>
      </c>
      <c r="R963" s="16">
        <f t="shared" ref="R963:R1026" si="95">+(P963*60)+Q963</f>
        <v>660.35</v>
      </c>
      <c r="S963" s="16">
        <f t="shared" ref="S963:S1026" si="96">+R963/60</f>
        <v>11.005833333333333</v>
      </c>
    </row>
    <row r="964" spans="1:19">
      <c r="A964" t="s">
        <v>162</v>
      </c>
      <c r="B964" t="s">
        <v>163</v>
      </c>
      <c r="C964" s="49">
        <v>45505</v>
      </c>
      <c r="D964" s="1">
        <v>2024</v>
      </c>
      <c r="E964" s="1" t="str">
        <f t="shared" si="91"/>
        <v>agosto</v>
      </c>
      <c r="F964" t="s">
        <v>178</v>
      </c>
      <c r="G964" t="s">
        <v>113</v>
      </c>
      <c r="H964" t="s">
        <v>98</v>
      </c>
      <c r="I964" s="2">
        <v>1</v>
      </c>
      <c r="J964" s="2">
        <v>478</v>
      </c>
      <c r="K964" s="2">
        <v>1.05</v>
      </c>
      <c r="L964" t="s">
        <v>19</v>
      </c>
      <c r="M964" t="s">
        <v>581</v>
      </c>
      <c r="N964" t="s">
        <v>490</v>
      </c>
      <c r="O964" s="14">
        <f t="shared" si="92"/>
        <v>4</v>
      </c>
      <c r="P964" s="15" t="str">
        <f t="shared" si="93"/>
        <v>1,</v>
      </c>
      <c r="Q964" s="15" t="str">
        <f t="shared" si="94"/>
        <v>05</v>
      </c>
      <c r="R964" s="16">
        <f t="shared" si="95"/>
        <v>65</v>
      </c>
      <c r="S964" s="16">
        <f t="shared" si="96"/>
        <v>1.0833333333333333</v>
      </c>
    </row>
    <row r="965" spans="1:19">
      <c r="A965" t="s">
        <v>162</v>
      </c>
      <c r="B965" t="s">
        <v>163</v>
      </c>
      <c r="C965" s="49">
        <v>45505</v>
      </c>
      <c r="D965" s="1">
        <v>2024</v>
      </c>
      <c r="E965" s="1" t="str">
        <f t="shared" si="91"/>
        <v>agosto</v>
      </c>
      <c r="F965" t="s">
        <v>178</v>
      </c>
      <c r="G965" t="s">
        <v>113</v>
      </c>
      <c r="H965" t="s">
        <v>98</v>
      </c>
      <c r="I965" s="2">
        <v>3</v>
      </c>
      <c r="J965" s="2">
        <v>2120</v>
      </c>
      <c r="K965" s="2">
        <v>4.3</v>
      </c>
      <c r="L965" t="s">
        <v>146</v>
      </c>
      <c r="M965" t="s">
        <v>147</v>
      </c>
      <c r="N965" t="s">
        <v>509</v>
      </c>
      <c r="O965" s="14">
        <f t="shared" si="92"/>
        <v>3</v>
      </c>
      <c r="P965" s="15" t="str">
        <f t="shared" si="93"/>
        <v>4,</v>
      </c>
      <c r="Q965" s="15" t="str">
        <f t="shared" si="94"/>
        <v>3</v>
      </c>
      <c r="R965" s="16">
        <f t="shared" si="95"/>
        <v>243</v>
      </c>
      <c r="S965" s="16">
        <f t="shared" si="96"/>
        <v>4.05</v>
      </c>
    </row>
    <row r="966" spans="1:19">
      <c r="A966" t="s">
        <v>162</v>
      </c>
      <c r="B966" t="s">
        <v>163</v>
      </c>
      <c r="C966" s="49">
        <v>45505</v>
      </c>
      <c r="D966" s="1">
        <v>2024</v>
      </c>
      <c r="E966" s="1" t="str">
        <f t="shared" si="91"/>
        <v>agosto</v>
      </c>
      <c r="F966" t="s">
        <v>178</v>
      </c>
      <c r="G966" t="s">
        <v>113</v>
      </c>
      <c r="H966" t="s">
        <v>98</v>
      </c>
      <c r="I966" s="2">
        <v>5</v>
      </c>
      <c r="J966" s="2">
        <v>1485</v>
      </c>
      <c r="K966" s="2">
        <v>3.25</v>
      </c>
      <c r="L966" t="s">
        <v>99</v>
      </c>
      <c r="M966" t="s">
        <v>553</v>
      </c>
      <c r="N966" t="s">
        <v>497</v>
      </c>
      <c r="O966" s="14">
        <f t="shared" si="92"/>
        <v>4</v>
      </c>
      <c r="P966" s="15" t="str">
        <f t="shared" si="93"/>
        <v>3,</v>
      </c>
      <c r="Q966" s="15" t="str">
        <f t="shared" si="94"/>
        <v>25</v>
      </c>
      <c r="R966" s="16">
        <f t="shared" si="95"/>
        <v>205</v>
      </c>
      <c r="S966" s="16">
        <f t="shared" si="96"/>
        <v>3.4166666666666665</v>
      </c>
    </row>
    <row r="967" spans="1:19">
      <c r="A967" t="s">
        <v>162</v>
      </c>
      <c r="B967" t="s">
        <v>163</v>
      </c>
      <c r="C967" s="49">
        <v>45505</v>
      </c>
      <c r="D967" s="1">
        <v>2024</v>
      </c>
      <c r="E967" s="1" t="str">
        <f t="shared" si="91"/>
        <v>agosto</v>
      </c>
      <c r="F967" t="s">
        <v>178</v>
      </c>
      <c r="G967" t="s">
        <v>113</v>
      </c>
      <c r="H967" t="s">
        <v>98</v>
      </c>
      <c r="I967" s="2">
        <v>1</v>
      </c>
      <c r="J967" s="2">
        <v>127</v>
      </c>
      <c r="K967" s="2">
        <v>0.15</v>
      </c>
      <c r="L967" t="s">
        <v>137</v>
      </c>
      <c r="M967" t="s">
        <v>561</v>
      </c>
      <c r="N967" t="s">
        <v>497</v>
      </c>
      <c r="O967" s="14">
        <f t="shared" si="92"/>
        <v>4</v>
      </c>
      <c r="P967" s="15" t="str">
        <f t="shared" si="93"/>
        <v>0,</v>
      </c>
      <c r="Q967" s="15" t="str">
        <f t="shared" si="94"/>
        <v>15</v>
      </c>
      <c r="R967" s="16">
        <f t="shared" si="95"/>
        <v>15</v>
      </c>
      <c r="S967" s="16">
        <f t="shared" si="96"/>
        <v>0.25</v>
      </c>
    </row>
    <row r="968" spans="1:19">
      <c r="A968" t="s">
        <v>162</v>
      </c>
      <c r="B968" t="s">
        <v>163</v>
      </c>
      <c r="C968" s="49">
        <v>45505</v>
      </c>
      <c r="D968" s="1">
        <v>2024</v>
      </c>
      <c r="E968" s="1" t="str">
        <f t="shared" si="91"/>
        <v>agosto</v>
      </c>
      <c r="F968" t="s">
        <v>178</v>
      </c>
      <c r="G968" t="s">
        <v>113</v>
      </c>
      <c r="H968" t="s">
        <v>98</v>
      </c>
      <c r="I968" s="2">
        <v>1</v>
      </c>
      <c r="J968" s="2">
        <v>280</v>
      </c>
      <c r="K968" s="2">
        <v>0.35</v>
      </c>
      <c r="L968" t="s">
        <v>35</v>
      </c>
      <c r="M968" t="s">
        <v>36</v>
      </c>
      <c r="N968" t="s">
        <v>502</v>
      </c>
      <c r="O968" s="14">
        <f t="shared" si="92"/>
        <v>4</v>
      </c>
      <c r="P968" s="15" t="str">
        <f t="shared" si="93"/>
        <v>0,</v>
      </c>
      <c r="Q968" s="15" t="str">
        <f t="shared" si="94"/>
        <v>35</v>
      </c>
      <c r="R968" s="16">
        <f t="shared" si="95"/>
        <v>35</v>
      </c>
      <c r="S968" s="16">
        <f t="shared" si="96"/>
        <v>0.58333333333333337</v>
      </c>
    </row>
    <row r="969" spans="1:19">
      <c r="A969" t="s">
        <v>162</v>
      </c>
      <c r="B969" t="s">
        <v>163</v>
      </c>
      <c r="C969" s="49">
        <v>45505</v>
      </c>
      <c r="D969" s="1">
        <v>2024</v>
      </c>
      <c r="E969" s="1" t="str">
        <f t="shared" si="91"/>
        <v>agosto</v>
      </c>
      <c r="F969" t="s">
        <v>178</v>
      </c>
      <c r="G969" t="s">
        <v>113</v>
      </c>
      <c r="H969" t="s">
        <v>98</v>
      </c>
      <c r="I969" s="2">
        <v>1</v>
      </c>
      <c r="J969" s="2">
        <v>259</v>
      </c>
      <c r="K969" s="2">
        <v>0.35</v>
      </c>
      <c r="L969" t="s">
        <v>109</v>
      </c>
      <c r="M969" t="s">
        <v>530</v>
      </c>
      <c r="N969" t="s">
        <v>530</v>
      </c>
      <c r="O969" s="14">
        <f t="shared" si="92"/>
        <v>4</v>
      </c>
      <c r="P969" s="15" t="str">
        <f t="shared" si="93"/>
        <v>0,</v>
      </c>
      <c r="Q969" s="15" t="str">
        <f t="shared" si="94"/>
        <v>35</v>
      </c>
      <c r="R969" s="16">
        <f t="shared" si="95"/>
        <v>35</v>
      </c>
      <c r="S969" s="16">
        <f t="shared" si="96"/>
        <v>0.58333333333333337</v>
      </c>
    </row>
    <row r="970" spans="1:19">
      <c r="A970" t="s">
        <v>162</v>
      </c>
      <c r="B970" t="s">
        <v>163</v>
      </c>
      <c r="C970" s="49">
        <v>45505</v>
      </c>
      <c r="D970" s="1">
        <v>2024</v>
      </c>
      <c r="E970" s="1" t="str">
        <f t="shared" si="91"/>
        <v>agosto</v>
      </c>
      <c r="F970" t="s">
        <v>178</v>
      </c>
      <c r="G970" t="s">
        <v>113</v>
      </c>
      <c r="H970" t="s">
        <v>98</v>
      </c>
      <c r="I970" s="2">
        <v>1</v>
      </c>
      <c r="J970" s="2">
        <v>335</v>
      </c>
      <c r="K970" s="2">
        <v>0.4</v>
      </c>
      <c r="L970" t="s">
        <v>114</v>
      </c>
      <c r="M970" t="s">
        <v>115</v>
      </c>
      <c r="N970" t="s">
        <v>530</v>
      </c>
      <c r="O970" s="14">
        <f t="shared" si="92"/>
        <v>3</v>
      </c>
      <c r="P970" s="15" t="str">
        <f t="shared" si="93"/>
        <v>0,</v>
      </c>
      <c r="Q970" s="15" t="str">
        <f t="shared" si="94"/>
        <v>4</v>
      </c>
      <c r="R970" s="16">
        <f t="shared" si="95"/>
        <v>4</v>
      </c>
      <c r="S970" s="16">
        <f t="shared" si="96"/>
        <v>6.6666666666666666E-2</v>
      </c>
    </row>
    <row r="971" spans="1:19">
      <c r="A971" t="s">
        <v>162</v>
      </c>
      <c r="B971" t="s">
        <v>163</v>
      </c>
      <c r="C971" s="49">
        <v>45505</v>
      </c>
      <c r="D971" s="1">
        <v>2024</v>
      </c>
      <c r="E971" s="1" t="str">
        <f t="shared" si="91"/>
        <v>agosto</v>
      </c>
      <c r="F971" t="s">
        <v>178</v>
      </c>
      <c r="G971" t="s">
        <v>113</v>
      </c>
      <c r="H971" t="s">
        <v>98</v>
      </c>
      <c r="I971" s="2">
        <v>4</v>
      </c>
      <c r="J971" s="2">
        <v>3917</v>
      </c>
      <c r="K971" s="2">
        <v>9</v>
      </c>
      <c r="L971" t="s">
        <v>116</v>
      </c>
      <c r="M971" t="s">
        <v>117</v>
      </c>
      <c r="N971" t="s">
        <v>556</v>
      </c>
      <c r="O971" s="14">
        <f t="shared" si="92"/>
        <v>1</v>
      </c>
      <c r="P971" s="15" t="str">
        <f t="shared" si="93"/>
        <v>9</v>
      </c>
      <c r="Q971" s="15">
        <f t="shared" si="94"/>
        <v>0</v>
      </c>
      <c r="R971" s="16">
        <f t="shared" si="95"/>
        <v>540</v>
      </c>
      <c r="S971" s="16">
        <f t="shared" si="96"/>
        <v>9</v>
      </c>
    </row>
    <row r="972" spans="1:19">
      <c r="A972" t="s">
        <v>162</v>
      </c>
      <c r="B972" t="s">
        <v>163</v>
      </c>
      <c r="C972" s="49">
        <v>45505</v>
      </c>
      <c r="D972" s="1">
        <v>2024</v>
      </c>
      <c r="E972" s="1" t="str">
        <f t="shared" si="91"/>
        <v>agosto</v>
      </c>
      <c r="F972" t="s">
        <v>178</v>
      </c>
      <c r="G972" t="s">
        <v>113</v>
      </c>
      <c r="H972" t="s">
        <v>98</v>
      </c>
      <c r="I972" s="2">
        <v>1</v>
      </c>
      <c r="J972" s="2">
        <v>82</v>
      </c>
      <c r="K972" s="2">
        <v>0.1</v>
      </c>
      <c r="L972" t="s">
        <v>148</v>
      </c>
      <c r="M972" t="s">
        <v>149</v>
      </c>
      <c r="N972" t="s">
        <v>556</v>
      </c>
      <c r="O972" s="14">
        <f t="shared" si="92"/>
        <v>3</v>
      </c>
      <c r="P972" s="15" t="str">
        <f t="shared" si="93"/>
        <v>0,</v>
      </c>
      <c r="Q972" s="15" t="str">
        <f t="shared" si="94"/>
        <v>1</v>
      </c>
      <c r="R972" s="16">
        <f t="shared" si="95"/>
        <v>1</v>
      </c>
      <c r="S972" s="16">
        <f t="shared" si="96"/>
        <v>1.6666666666666666E-2</v>
      </c>
    </row>
    <row r="973" spans="1:19">
      <c r="A973" t="s">
        <v>162</v>
      </c>
      <c r="B973" t="s">
        <v>163</v>
      </c>
      <c r="C973" s="49">
        <v>45505</v>
      </c>
      <c r="D973" s="1">
        <v>2024</v>
      </c>
      <c r="E973" s="1" t="str">
        <f t="shared" si="91"/>
        <v>agosto</v>
      </c>
      <c r="F973" t="s">
        <v>178</v>
      </c>
      <c r="G973" t="s">
        <v>113</v>
      </c>
      <c r="H973" t="s">
        <v>98</v>
      </c>
      <c r="I973" s="2">
        <v>2</v>
      </c>
      <c r="J973" s="2">
        <v>2121</v>
      </c>
      <c r="K973" s="2">
        <v>4.4000000000000004</v>
      </c>
      <c r="L973" t="s">
        <v>118</v>
      </c>
      <c r="M973" t="s">
        <v>119</v>
      </c>
      <c r="N973" t="s">
        <v>485</v>
      </c>
      <c r="O973" s="14">
        <f t="shared" si="92"/>
        <v>3</v>
      </c>
      <c r="P973" s="15" t="str">
        <f t="shared" si="93"/>
        <v>4,</v>
      </c>
      <c r="Q973" s="15" t="str">
        <f t="shared" si="94"/>
        <v>4</v>
      </c>
      <c r="R973" s="16">
        <f t="shared" si="95"/>
        <v>244</v>
      </c>
      <c r="S973" s="16">
        <f t="shared" si="96"/>
        <v>4.0666666666666664</v>
      </c>
    </row>
    <row r="974" spans="1:19">
      <c r="A974" t="s">
        <v>162</v>
      </c>
      <c r="B974" t="s">
        <v>163</v>
      </c>
      <c r="C974" s="49">
        <v>45505</v>
      </c>
      <c r="D974" s="1">
        <v>2024</v>
      </c>
      <c r="E974" s="1" t="str">
        <f t="shared" si="91"/>
        <v>agosto</v>
      </c>
      <c r="F974" t="s">
        <v>178</v>
      </c>
      <c r="G974" t="s">
        <v>113</v>
      </c>
      <c r="H974" t="s">
        <v>98</v>
      </c>
      <c r="I974" s="2">
        <v>1</v>
      </c>
      <c r="J974" s="2">
        <v>512</v>
      </c>
      <c r="K974" s="2">
        <v>1</v>
      </c>
      <c r="L974" t="s">
        <v>179</v>
      </c>
      <c r="M974" t="s">
        <v>180</v>
      </c>
      <c r="N974" t="s">
        <v>485</v>
      </c>
      <c r="O974" s="14">
        <f t="shared" si="92"/>
        <v>1</v>
      </c>
      <c r="P974" s="15" t="str">
        <f t="shared" si="93"/>
        <v>1</v>
      </c>
      <c r="Q974" s="15">
        <f t="shared" si="94"/>
        <v>0</v>
      </c>
      <c r="R974" s="16">
        <f t="shared" si="95"/>
        <v>60</v>
      </c>
      <c r="S974" s="16">
        <f t="shared" si="96"/>
        <v>1</v>
      </c>
    </row>
    <row r="975" spans="1:19">
      <c r="A975" t="s">
        <v>162</v>
      </c>
      <c r="B975" t="s">
        <v>163</v>
      </c>
      <c r="C975" s="49">
        <v>45505</v>
      </c>
      <c r="D975" s="1">
        <v>2024</v>
      </c>
      <c r="E975" s="1" t="str">
        <f t="shared" si="91"/>
        <v>agosto</v>
      </c>
      <c r="F975" t="s">
        <v>178</v>
      </c>
      <c r="G975" t="s">
        <v>113</v>
      </c>
      <c r="H975" t="s">
        <v>98</v>
      </c>
      <c r="I975" s="2">
        <v>4</v>
      </c>
      <c r="J975" s="2">
        <v>2044</v>
      </c>
      <c r="K975" s="2">
        <v>4.3</v>
      </c>
      <c r="L975" t="s">
        <v>167</v>
      </c>
      <c r="M975" t="s">
        <v>168</v>
      </c>
      <c r="N975" t="s">
        <v>485</v>
      </c>
      <c r="O975" s="14">
        <f t="shared" si="92"/>
        <v>3</v>
      </c>
      <c r="P975" s="15" t="str">
        <f t="shared" si="93"/>
        <v>4,</v>
      </c>
      <c r="Q975" s="15" t="str">
        <f t="shared" si="94"/>
        <v>3</v>
      </c>
      <c r="R975" s="16">
        <f t="shared" si="95"/>
        <v>243</v>
      </c>
      <c r="S975" s="16">
        <f t="shared" si="96"/>
        <v>4.05</v>
      </c>
    </row>
    <row r="976" spans="1:19">
      <c r="A976" t="s">
        <v>162</v>
      </c>
      <c r="B976" t="s">
        <v>163</v>
      </c>
      <c r="C976" s="49">
        <v>45505</v>
      </c>
      <c r="D976" s="1">
        <v>2024</v>
      </c>
      <c r="E976" s="1" t="str">
        <f t="shared" si="91"/>
        <v>agosto</v>
      </c>
      <c r="F976" t="s">
        <v>178</v>
      </c>
      <c r="G976" t="s">
        <v>113</v>
      </c>
      <c r="H976" t="s">
        <v>98</v>
      </c>
      <c r="I976" s="2">
        <v>1</v>
      </c>
      <c r="J976" s="2">
        <v>106</v>
      </c>
      <c r="K976" s="2">
        <v>0.15</v>
      </c>
      <c r="L976" t="s">
        <v>150</v>
      </c>
      <c r="M976" t="s">
        <v>601</v>
      </c>
      <c r="N976" t="s">
        <v>606</v>
      </c>
      <c r="O976" s="14">
        <f t="shared" si="92"/>
        <v>4</v>
      </c>
      <c r="P976" s="15" t="str">
        <f t="shared" si="93"/>
        <v>0,</v>
      </c>
      <c r="Q976" s="15" t="str">
        <f t="shared" si="94"/>
        <v>15</v>
      </c>
      <c r="R976" s="16">
        <f t="shared" si="95"/>
        <v>15</v>
      </c>
      <c r="S976" s="16">
        <f t="shared" si="96"/>
        <v>0.25</v>
      </c>
    </row>
    <row r="977" spans="1:19">
      <c r="A977" t="s">
        <v>162</v>
      </c>
      <c r="B977" t="s">
        <v>163</v>
      </c>
      <c r="C977" s="49">
        <v>45505</v>
      </c>
      <c r="D977" s="1">
        <v>2024</v>
      </c>
      <c r="E977" s="1" t="str">
        <f t="shared" si="91"/>
        <v>agosto</v>
      </c>
      <c r="F977" t="s">
        <v>178</v>
      </c>
      <c r="G977" t="s">
        <v>113</v>
      </c>
      <c r="H977" t="s">
        <v>98</v>
      </c>
      <c r="I977" s="2">
        <v>1</v>
      </c>
      <c r="J977" s="2">
        <v>299</v>
      </c>
      <c r="K977" s="2">
        <v>0.3</v>
      </c>
      <c r="L977" t="s">
        <v>173</v>
      </c>
      <c r="M977" t="s">
        <v>592</v>
      </c>
      <c r="N977" t="s">
        <v>492</v>
      </c>
      <c r="O977" s="14">
        <f t="shared" si="92"/>
        <v>3</v>
      </c>
      <c r="P977" s="15" t="str">
        <f t="shared" si="93"/>
        <v>0,</v>
      </c>
      <c r="Q977" s="15" t="str">
        <f t="shared" si="94"/>
        <v>3</v>
      </c>
      <c r="R977" s="16">
        <f t="shared" si="95"/>
        <v>3</v>
      </c>
      <c r="S977" s="16">
        <f t="shared" si="96"/>
        <v>0.05</v>
      </c>
    </row>
    <row r="978" spans="1:19">
      <c r="A978" t="s">
        <v>162</v>
      </c>
      <c r="B978" t="s">
        <v>163</v>
      </c>
      <c r="C978" s="49">
        <v>45505</v>
      </c>
      <c r="D978" s="1">
        <v>2024</v>
      </c>
      <c r="E978" s="1" t="str">
        <f t="shared" si="91"/>
        <v>agosto</v>
      </c>
      <c r="F978" t="s">
        <v>178</v>
      </c>
      <c r="G978" t="s">
        <v>113</v>
      </c>
      <c r="H978" t="s">
        <v>98</v>
      </c>
      <c r="I978" s="2">
        <v>3</v>
      </c>
      <c r="J978" s="2">
        <v>2134</v>
      </c>
      <c r="K978" s="2">
        <v>4.4000000000000004</v>
      </c>
      <c r="L978" t="s">
        <v>110</v>
      </c>
      <c r="M978" t="s">
        <v>580</v>
      </c>
      <c r="N978" t="s">
        <v>498</v>
      </c>
      <c r="O978" s="14">
        <f t="shared" si="92"/>
        <v>3</v>
      </c>
      <c r="P978" s="15" t="str">
        <f t="shared" si="93"/>
        <v>4,</v>
      </c>
      <c r="Q978" s="15" t="str">
        <f t="shared" si="94"/>
        <v>4</v>
      </c>
      <c r="R978" s="16">
        <f t="shared" si="95"/>
        <v>244</v>
      </c>
      <c r="S978" s="16">
        <f t="shared" si="96"/>
        <v>4.0666666666666664</v>
      </c>
    </row>
    <row r="979" spans="1:19">
      <c r="A979" t="s">
        <v>162</v>
      </c>
      <c r="B979" t="s">
        <v>163</v>
      </c>
      <c r="C979" s="49">
        <v>45505</v>
      </c>
      <c r="D979" s="1">
        <v>2024</v>
      </c>
      <c r="E979" s="1" t="str">
        <f t="shared" si="91"/>
        <v>agosto</v>
      </c>
      <c r="F979" t="s">
        <v>178</v>
      </c>
      <c r="G979" t="s">
        <v>113</v>
      </c>
      <c r="H979" t="s">
        <v>98</v>
      </c>
      <c r="I979" s="2">
        <v>1</v>
      </c>
      <c r="J979" s="2">
        <v>718</v>
      </c>
      <c r="K979" s="2">
        <v>1.25</v>
      </c>
      <c r="L979" t="s">
        <v>111</v>
      </c>
      <c r="M979" t="s">
        <v>587</v>
      </c>
      <c r="N979" t="s">
        <v>506</v>
      </c>
      <c r="O979" s="14">
        <f t="shared" si="92"/>
        <v>4</v>
      </c>
      <c r="P979" s="15" t="str">
        <f t="shared" si="93"/>
        <v>1,</v>
      </c>
      <c r="Q979" s="15" t="str">
        <f t="shared" si="94"/>
        <v>25</v>
      </c>
      <c r="R979" s="16">
        <f t="shared" si="95"/>
        <v>85</v>
      </c>
      <c r="S979" s="16">
        <f t="shared" si="96"/>
        <v>1.4166666666666667</v>
      </c>
    </row>
    <row r="980" spans="1:19">
      <c r="A980" t="s">
        <v>162</v>
      </c>
      <c r="B980" t="s">
        <v>163</v>
      </c>
      <c r="C980" s="49">
        <v>45505</v>
      </c>
      <c r="D980" s="1">
        <v>2024</v>
      </c>
      <c r="E980" s="1" t="str">
        <f t="shared" si="91"/>
        <v>agosto</v>
      </c>
      <c r="F980" t="s">
        <v>178</v>
      </c>
      <c r="G980" t="s">
        <v>113</v>
      </c>
      <c r="H980" t="s">
        <v>98</v>
      </c>
      <c r="I980" s="2">
        <v>2</v>
      </c>
      <c r="J980" s="2">
        <v>852</v>
      </c>
      <c r="K980" s="2">
        <v>1.45</v>
      </c>
      <c r="L980" t="s">
        <v>135</v>
      </c>
      <c r="M980" t="s">
        <v>136</v>
      </c>
      <c r="N980" t="s">
        <v>506</v>
      </c>
      <c r="O980" s="14">
        <f t="shared" si="92"/>
        <v>4</v>
      </c>
      <c r="P980" s="15" t="str">
        <f t="shared" si="93"/>
        <v>1,</v>
      </c>
      <c r="Q980" s="15" t="str">
        <f t="shared" si="94"/>
        <v>45</v>
      </c>
      <c r="R980" s="16">
        <f t="shared" si="95"/>
        <v>105</v>
      </c>
      <c r="S980" s="16">
        <f t="shared" si="96"/>
        <v>1.75</v>
      </c>
    </row>
    <row r="981" spans="1:19">
      <c r="A981" t="s">
        <v>162</v>
      </c>
      <c r="B981" t="s">
        <v>163</v>
      </c>
      <c r="C981" s="49">
        <v>45505</v>
      </c>
      <c r="D981" s="1">
        <v>2024</v>
      </c>
      <c r="E981" s="1" t="str">
        <f t="shared" si="91"/>
        <v>agosto</v>
      </c>
      <c r="F981" t="s">
        <v>181</v>
      </c>
      <c r="G981" t="s">
        <v>121</v>
      </c>
      <c r="H981" t="s">
        <v>98</v>
      </c>
      <c r="I981" s="2">
        <v>1</v>
      </c>
      <c r="J981" s="2">
        <v>1107</v>
      </c>
      <c r="K981" s="2">
        <v>3.2</v>
      </c>
      <c r="L981" t="s">
        <v>118</v>
      </c>
      <c r="M981" t="s">
        <v>119</v>
      </c>
      <c r="N981" t="s">
        <v>485</v>
      </c>
      <c r="O981" s="14">
        <f t="shared" si="92"/>
        <v>3</v>
      </c>
      <c r="P981" s="15" t="str">
        <f t="shared" si="93"/>
        <v>3,</v>
      </c>
      <c r="Q981" s="15" t="str">
        <f t="shared" si="94"/>
        <v>2</v>
      </c>
      <c r="R981" s="16">
        <f t="shared" si="95"/>
        <v>182</v>
      </c>
      <c r="S981" s="16">
        <f t="shared" si="96"/>
        <v>3.0333333333333332</v>
      </c>
    </row>
    <row r="982" spans="1:19">
      <c r="A982" t="s">
        <v>162</v>
      </c>
      <c r="B982" t="s">
        <v>163</v>
      </c>
      <c r="C982" s="49">
        <v>45505</v>
      </c>
      <c r="D982" s="1">
        <v>2024</v>
      </c>
      <c r="E982" s="1" t="str">
        <f t="shared" si="91"/>
        <v>agosto</v>
      </c>
      <c r="F982" t="s">
        <v>181</v>
      </c>
      <c r="G982" t="s">
        <v>121</v>
      </c>
      <c r="H982" t="s">
        <v>98</v>
      </c>
      <c r="I982" s="2">
        <v>1</v>
      </c>
      <c r="J982" s="2">
        <v>426</v>
      </c>
      <c r="K982" s="2">
        <v>1.2</v>
      </c>
      <c r="L982" t="s">
        <v>135</v>
      </c>
      <c r="M982" t="s">
        <v>136</v>
      </c>
      <c r="N982" t="s">
        <v>506</v>
      </c>
      <c r="O982" s="14">
        <f t="shared" si="92"/>
        <v>3</v>
      </c>
      <c r="P982" s="15" t="str">
        <f t="shared" si="93"/>
        <v>1,</v>
      </c>
      <c r="Q982" s="15" t="str">
        <f t="shared" si="94"/>
        <v>2</v>
      </c>
      <c r="R982" s="16">
        <f t="shared" si="95"/>
        <v>62</v>
      </c>
      <c r="S982" s="16">
        <f t="shared" si="96"/>
        <v>1.0333333333333334</v>
      </c>
    </row>
    <row r="983" spans="1:19">
      <c r="A983" t="s">
        <v>162</v>
      </c>
      <c r="B983" t="s">
        <v>163</v>
      </c>
      <c r="C983" s="49">
        <v>45505</v>
      </c>
      <c r="D983" s="1">
        <v>2024</v>
      </c>
      <c r="E983" s="1" t="str">
        <f t="shared" si="91"/>
        <v>agosto</v>
      </c>
      <c r="F983" t="s">
        <v>463</v>
      </c>
      <c r="G983" t="s">
        <v>220</v>
      </c>
      <c r="H983" t="s">
        <v>98</v>
      </c>
      <c r="I983" s="2">
        <v>1</v>
      </c>
      <c r="J983" s="2">
        <v>1015</v>
      </c>
      <c r="K983" s="2">
        <v>2.36</v>
      </c>
      <c r="L983" t="s">
        <v>146</v>
      </c>
      <c r="M983" t="s">
        <v>147</v>
      </c>
      <c r="N983" t="s">
        <v>509</v>
      </c>
      <c r="O983" s="14">
        <f t="shared" si="92"/>
        <v>4</v>
      </c>
      <c r="P983" s="15" t="str">
        <f t="shared" si="93"/>
        <v>2,</v>
      </c>
      <c r="Q983" s="15" t="str">
        <f t="shared" si="94"/>
        <v>36</v>
      </c>
      <c r="R983" s="16">
        <f t="shared" si="95"/>
        <v>156</v>
      </c>
      <c r="S983" s="16">
        <f t="shared" si="96"/>
        <v>2.6</v>
      </c>
    </row>
    <row r="984" spans="1:19">
      <c r="A984" t="s">
        <v>162</v>
      </c>
      <c r="B984" t="s">
        <v>163</v>
      </c>
      <c r="C984" s="49">
        <v>45505</v>
      </c>
      <c r="D984" s="1">
        <v>2024</v>
      </c>
      <c r="E984" s="1" t="str">
        <f t="shared" si="91"/>
        <v>agosto</v>
      </c>
      <c r="F984" t="s">
        <v>463</v>
      </c>
      <c r="G984" t="s">
        <v>220</v>
      </c>
      <c r="H984" t="s">
        <v>98</v>
      </c>
      <c r="I984" s="2">
        <v>1</v>
      </c>
      <c r="J984" s="2">
        <v>137</v>
      </c>
      <c r="K984" s="2">
        <v>0.3</v>
      </c>
      <c r="L984" t="s">
        <v>114</v>
      </c>
      <c r="M984" t="s">
        <v>115</v>
      </c>
      <c r="N984" t="s">
        <v>530</v>
      </c>
      <c r="O984" s="14">
        <f t="shared" si="92"/>
        <v>3</v>
      </c>
      <c r="P984" s="15" t="str">
        <f t="shared" si="93"/>
        <v>0,</v>
      </c>
      <c r="Q984" s="15" t="str">
        <f t="shared" si="94"/>
        <v>3</v>
      </c>
      <c r="R984" s="16">
        <f t="shared" si="95"/>
        <v>3</v>
      </c>
      <c r="S984" s="16">
        <f t="shared" si="96"/>
        <v>0.05</v>
      </c>
    </row>
    <row r="985" spans="1:19">
      <c r="A985" t="s">
        <v>162</v>
      </c>
      <c r="B985" t="s">
        <v>163</v>
      </c>
      <c r="C985" s="49">
        <v>45505</v>
      </c>
      <c r="D985" s="1">
        <v>2024</v>
      </c>
      <c r="E985" s="1" t="str">
        <f t="shared" si="91"/>
        <v>agosto</v>
      </c>
      <c r="F985" t="s">
        <v>463</v>
      </c>
      <c r="G985" t="s">
        <v>220</v>
      </c>
      <c r="H985" t="s">
        <v>98</v>
      </c>
      <c r="I985" s="2">
        <v>5</v>
      </c>
      <c r="J985" s="2">
        <v>5259</v>
      </c>
      <c r="K985" s="2">
        <v>12.54</v>
      </c>
      <c r="L985" t="s">
        <v>118</v>
      </c>
      <c r="M985" t="s">
        <v>119</v>
      </c>
      <c r="N985" t="s">
        <v>485</v>
      </c>
      <c r="O985" s="14">
        <f t="shared" si="92"/>
        <v>5</v>
      </c>
      <c r="P985" s="15" t="str">
        <f t="shared" si="93"/>
        <v>12</v>
      </c>
      <c r="Q985" s="15" t="str">
        <f t="shared" si="94"/>
        <v>,54</v>
      </c>
      <c r="R985" s="16">
        <f t="shared" si="95"/>
        <v>720.54</v>
      </c>
      <c r="S985" s="16">
        <f t="shared" si="96"/>
        <v>12.008999999999999</v>
      </c>
    </row>
    <row r="986" spans="1:19">
      <c r="A986" t="s">
        <v>162</v>
      </c>
      <c r="B986" t="s">
        <v>163</v>
      </c>
      <c r="C986" s="49">
        <v>45505</v>
      </c>
      <c r="D986" s="1">
        <v>2024</v>
      </c>
      <c r="E986" s="1" t="str">
        <f t="shared" si="91"/>
        <v>agosto</v>
      </c>
      <c r="F986" t="s">
        <v>463</v>
      </c>
      <c r="G986" t="s">
        <v>220</v>
      </c>
      <c r="H986" t="s">
        <v>98</v>
      </c>
      <c r="I986" s="2">
        <v>1</v>
      </c>
      <c r="J986" s="2">
        <v>393</v>
      </c>
      <c r="K986" s="2">
        <v>0.48</v>
      </c>
      <c r="L986" t="s">
        <v>167</v>
      </c>
      <c r="M986" t="s">
        <v>168</v>
      </c>
      <c r="N986" t="s">
        <v>485</v>
      </c>
      <c r="O986" s="14">
        <f t="shared" si="92"/>
        <v>4</v>
      </c>
      <c r="P986" s="15" t="str">
        <f t="shared" si="93"/>
        <v>0,</v>
      </c>
      <c r="Q986" s="15" t="str">
        <f t="shared" si="94"/>
        <v>48</v>
      </c>
      <c r="R986" s="16">
        <f t="shared" si="95"/>
        <v>48</v>
      </c>
      <c r="S986" s="16">
        <f t="shared" si="96"/>
        <v>0.8</v>
      </c>
    </row>
    <row r="987" spans="1:19">
      <c r="A987" t="s">
        <v>162</v>
      </c>
      <c r="B987" t="s">
        <v>163</v>
      </c>
      <c r="C987" s="49">
        <v>45505</v>
      </c>
      <c r="D987" s="1">
        <v>2024</v>
      </c>
      <c r="E987" s="1" t="str">
        <f t="shared" si="91"/>
        <v>agosto</v>
      </c>
      <c r="F987" t="s">
        <v>463</v>
      </c>
      <c r="G987" t="s">
        <v>220</v>
      </c>
      <c r="H987" t="s">
        <v>98</v>
      </c>
      <c r="I987" s="2">
        <v>2</v>
      </c>
      <c r="J987" s="2">
        <v>753</v>
      </c>
      <c r="K987" s="2">
        <v>1.24</v>
      </c>
      <c r="L987" t="s">
        <v>169</v>
      </c>
      <c r="M987" t="s">
        <v>170</v>
      </c>
      <c r="N987" t="s">
        <v>485</v>
      </c>
      <c r="O987" s="14">
        <f t="shared" si="92"/>
        <v>4</v>
      </c>
      <c r="P987" s="15" t="str">
        <f t="shared" si="93"/>
        <v>1,</v>
      </c>
      <c r="Q987" s="15" t="str">
        <f t="shared" si="94"/>
        <v>24</v>
      </c>
      <c r="R987" s="16">
        <f t="shared" si="95"/>
        <v>84</v>
      </c>
      <c r="S987" s="16">
        <f t="shared" si="96"/>
        <v>1.4</v>
      </c>
    </row>
    <row r="988" spans="1:19">
      <c r="A988" t="s">
        <v>162</v>
      </c>
      <c r="B988" t="s">
        <v>163</v>
      </c>
      <c r="C988" s="49">
        <v>45505</v>
      </c>
      <c r="D988" s="1">
        <v>2024</v>
      </c>
      <c r="E988" s="1" t="str">
        <f t="shared" si="91"/>
        <v>agosto</v>
      </c>
      <c r="F988" t="s">
        <v>463</v>
      </c>
      <c r="G988" t="s">
        <v>220</v>
      </c>
      <c r="H988" t="s">
        <v>98</v>
      </c>
      <c r="I988" s="2">
        <v>1</v>
      </c>
      <c r="J988" s="2">
        <v>480</v>
      </c>
      <c r="K988" s="2">
        <v>1</v>
      </c>
      <c r="L988" t="s">
        <v>150</v>
      </c>
      <c r="M988" t="s">
        <v>601</v>
      </c>
      <c r="N988" t="s">
        <v>606</v>
      </c>
      <c r="O988" s="14">
        <f t="shared" si="92"/>
        <v>1</v>
      </c>
      <c r="P988" s="15" t="str">
        <f t="shared" si="93"/>
        <v>1</v>
      </c>
      <c r="Q988" s="15">
        <f t="shared" si="94"/>
        <v>0</v>
      </c>
      <c r="R988" s="16">
        <f t="shared" si="95"/>
        <v>60</v>
      </c>
      <c r="S988" s="16">
        <f t="shared" si="96"/>
        <v>1</v>
      </c>
    </row>
    <row r="989" spans="1:19">
      <c r="A989" t="s">
        <v>162</v>
      </c>
      <c r="B989" t="s">
        <v>163</v>
      </c>
      <c r="C989" s="49">
        <v>45505</v>
      </c>
      <c r="D989" s="1">
        <v>2024</v>
      </c>
      <c r="E989" s="1" t="str">
        <f t="shared" si="91"/>
        <v>agosto</v>
      </c>
      <c r="F989" t="s">
        <v>463</v>
      </c>
      <c r="G989" t="s">
        <v>220</v>
      </c>
      <c r="H989" t="s">
        <v>98</v>
      </c>
      <c r="I989" s="2">
        <v>3</v>
      </c>
      <c r="J989" s="2">
        <v>1519</v>
      </c>
      <c r="K989" s="2">
        <v>4.29</v>
      </c>
      <c r="L989" t="s">
        <v>110</v>
      </c>
      <c r="M989" t="s">
        <v>580</v>
      </c>
      <c r="N989" t="s">
        <v>498</v>
      </c>
      <c r="O989" s="14">
        <f t="shared" si="92"/>
        <v>4</v>
      </c>
      <c r="P989" s="15" t="str">
        <f t="shared" si="93"/>
        <v>4,</v>
      </c>
      <c r="Q989" s="15" t="str">
        <f t="shared" si="94"/>
        <v>29</v>
      </c>
      <c r="R989" s="16">
        <f t="shared" si="95"/>
        <v>269</v>
      </c>
      <c r="S989" s="16">
        <f t="shared" si="96"/>
        <v>4.4833333333333334</v>
      </c>
    </row>
    <row r="990" spans="1:19">
      <c r="A990" t="s">
        <v>162</v>
      </c>
      <c r="B990" t="s">
        <v>163</v>
      </c>
      <c r="C990" s="49">
        <v>45505</v>
      </c>
      <c r="D990" s="1">
        <v>2024</v>
      </c>
      <c r="E990" s="1" t="str">
        <f t="shared" si="91"/>
        <v>agosto</v>
      </c>
      <c r="F990" t="s">
        <v>463</v>
      </c>
      <c r="G990" t="s">
        <v>220</v>
      </c>
      <c r="H990" t="s">
        <v>98</v>
      </c>
      <c r="I990" s="2">
        <v>1</v>
      </c>
      <c r="J990" s="2">
        <v>525</v>
      </c>
      <c r="K990" s="2">
        <v>2</v>
      </c>
      <c r="L990" t="s">
        <v>111</v>
      </c>
      <c r="M990" t="s">
        <v>587</v>
      </c>
      <c r="N990" t="s">
        <v>506</v>
      </c>
      <c r="O990" s="14">
        <f t="shared" si="92"/>
        <v>1</v>
      </c>
      <c r="P990" s="15" t="str">
        <f t="shared" si="93"/>
        <v>2</v>
      </c>
      <c r="Q990" s="15">
        <f t="shared" si="94"/>
        <v>0</v>
      </c>
      <c r="R990" s="16">
        <f t="shared" si="95"/>
        <v>120</v>
      </c>
      <c r="S990" s="16">
        <f t="shared" si="96"/>
        <v>2</v>
      </c>
    </row>
    <row r="991" spans="1:19">
      <c r="A991" t="s">
        <v>162</v>
      </c>
      <c r="B991" t="s">
        <v>163</v>
      </c>
      <c r="C991" s="49">
        <v>45505</v>
      </c>
      <c r="D991" s="1">
        <v>2024</v>
      </c>
      <c r="E991" s="1" t="str">
        <f t="shared" si="91"/>
        <v>agosto</v>
      </c>
      <c r="F991" t="s">
        <v>463</v>
      </c>
      <c r="G991" t="s">
        <v>220</v>
      </c>
      <c r="H991" t="s">
        <v>98</v>
      </c>
      <c r="I991" s="2">
        <v>1</v>
      </c>
      <c r="J991" s="2">
        <v>426</v>
      </c>
      <c r="K991" s="2">
        <v>1</v>
      </c>
      <c r="L991" t="s">
        <v>135</v>
      </c>
      <c r="M991" t="s">
        <v>136</v>
      </c>
      <c r="N991" t="s">
        <v>506</v>
      </c>
      <c r="O991" s="14">
        <f t="shared" si="92"/>
        <v>1</v>
      </c>
      <c r="P991" s="15" t="str">
        <f t="shared" si="93"/>
        <v>1</v>
      </c>
      <c r="Q991" s="15">
        <f t="shared" si="94"/>
        <v>0</v>
      </c>
      <c r="R991" s="16">
        <f t="shared" si="95"/>
        <v>60</v>
      </c>
      <c r="S991" s="16">
        <f t="shared" si="96"/>
        <v>1</v>
      </c>
    </row>
    <row r="992" spans="1:19">
      <c r="A992" t="s">
        <v>162</v>
      </c>
      <c r="B992" t="s">
        <v>163</v>
      </c>
      <c r="C992" s="49">
        <v>45505</v>
      </c>
      <c r="D992" s="1">
        <v>2024</v>
      </c>
      <c r="E992" s="1" t="str">
        <f t="shared" si="91"/>
        <v>agosto</v>
      </c>
      <c r="F992" t="s">
        <v>183</v>
      </c>
      <c r="G992" t="s">
        <v>121</v>
      </c>
      <c r="H992" t="s">
        <v>98</v>
      </c>
      <c r="I992" s="2">
        <v>2</v>
      </c>
      <c r="J992" s="2">
        <v>1363</v>
      </c>
      <c r="K992" s="2">
        <v>4</v>
      </c>
      <c r="L992" t="s">
        <v>130</v>
      </c>
      <c r="M992" t="s">
        <v>599</v>
      </c>
      <c r="N992" t="s">
        <v>486</v>
      </c>
      <c r="O992" s="14">
        <f t="shared" si="92"/>
        <v>1</v>
      </c>
      <c r="P992" s="15" t="str">
        <f t="shared" si="93"/>
        <v>4</v>
      </c>
      <c r="Q992" s="15">
        <f t="shared" si="94"/>
        <v>0</v>
      </c>
      <c r="R992" s="16">
        <f t="shared" si="95"/>
        <v>240</v>
      </c>
      <c r="S992" s="16">
        <f t="shared" si="96"/>
        <v>4</v>
      </c>
    </row>
    <row r="993" spans="1:19">
      <c r="A993" t="s">
        <v>162</v>
      </c>
      <c r="B993" t="s">
        <v>163</v>
      </c>
      <c r="C993" s="49">
        <v>45505</v>
      </c>
      <c r="D993" s="1">
        <v>2024</v>
      </c>
      <c r="E993" s="1" t="str">
        <f t="shared" si="91"/>
        <v>agosto</v>
      </c>
      <c r="F993" t="s">
        <v>183</v>
      </c>
      <c r="G993" t="s">
        <v>121</v>
      </c>
      <c r="H993" t="s">
        <v>98</v>
      </c>
      <c r="I993" s="2">
        <v>2</v>
      </c>
      <c r="J993" s="2">
        <v>1566</v>
      </c>
      <c r="K993" s="2">
        <v>3.25</v>
      </c>
      <c r="L993" t="s">
        <v>209</v>
      </c>
      <c r="M993" t="s">
        <v>210</v>
      </c>
      <c r="N993" t="s">
        <v>488</v>
      </c>
      <c r="O993" s="14">
        <f t="shared" si="92"/>
        <v>4</v>
      </c>
      <c r="P993" s="15" t="str">
        <f t="shared" si="93"/>
        <v>3,</v>
      </c>
      <c r="Q993" s="15" t="str">
        <f t="shared" si="94"/>
        <v>25</v>
      </c>
      <c r="R993" s="16">
        <f t="shared" si="95"/>
        <v>205</v>
      </c>
      <c r="S993" s="16">
        <f t="shared" si="96"/>
        <v>3.4166666666666665</v>
      </c>
    </row>
    <row r="994" spans="1:19">
      <c r="A994" t="s">
        <v>162</v>
      </c>
      <c r="B994" t="s">
        <v>163</v>
      </c>
      <c r="C994" s="49">
        <v>45505</v>
      </c>
      <c r="D994" s="1">
        <v>2024</v>
      </c>
      <c r="E994" s="1" t="str">
        <f t="shared" si="91"/>
        <v>agosto</v>
      </c>
      <c r="F994" t="s">
        <v>183</v>
      </c>
      <c r="G994" t="s">
        <v>121</v>
      </c>
      <c r="H994" t="s">
        <v>98</v>
      </c>
      <c r="I994" s="2">
        <v>2</v>
      </c>
      <c r="J994" s="2">
        <v>262</v>
      </c>
      <c r="K994" s="2">
        <v>2.2000000000000002</v>
      </c>
      <c r="L994" t="s">
        <v>19</v>
      </c>
      <c r="M994" t="s">
        <v>581</v>
      </c>
      <c r="N994" t="s">
        <v>490</v>
      </c>
      <c r="O994" s="14">
        <f t="shared" si="92"/>
        <v>3</v>
      </c>
      <c r="P994" s="15" t="str">
        <f t="shared" si="93"/>
        <v>2,</v>
      </c>
      <c r="Q994" s="15" t="str">
        <f t="shared" si="94"/>
        <v>2</v>
      </c>
      <c r="R994" s="16">
        <f t="shared" si="95"/>
        <v>122</v>
      </c>
      <c r="S994" s="16">
        <f t="shared" si="96"/>
        <v>2.0333333333333332</v>
      </c>
    </row>
    <row r="995" spans="1:19">
      <c r="A995" t="s">
        <v>162</v>
      </c>
      <c r="B995" t="s">
        <v>163</v>
      </c>
      <c r="C995" s="49">
        <v>45505</v>
      </c>
      <c r="D995" s="1">
        <v>2024</v>
      </c>
      <c r="E995" s="1" t="str">
        <f t="shared" si="91"/>
        <v>agosto</v>
      </c>
      <c r="F995" t="s">
        <v>183</v>
      </c>
      <c r="G995" t="s">
        <v>121</v>
      </c>
      <c r="H995" t="s">
        <v>98</v>
      </c>
      <c r="I995" s="2">
        <v>2</v>
      </c>
      <c r="J995" s="2">
        <v>1348</v>
      </c>
      <c r="K995" s="2">
        <v>4.3</v>
      </c>
      <c r="L995" t="s">
        <v>140</v>
      </c>
      <c r="M995" t="s">
        <v>141</v>
      </c>
      <c r="N995" t="s">
        <v>508</v>
      </c>
      <c r="O995" s="14">
        <f t="shared" si="92"/>
        <v>3</v>
      </c>
      <c r="P995" s="15" t="str">
        <f t="shared" si="93"/>
        <v>4,</v>
      </c>
      <c r="Q995" s="15" t="str">
        <f t="shared" si="94"/>
        <v>3</v>
      </c>
      <c r="R995" s="16">
        <f t="shared" si="95"/>
        <v>243</v>
      </c>
      <c r="S995" s="16">
        <f t="shared" si="96"/>
        <v>4.05</v>
      </c>
    </row>
    <row r="996" spans="1:19">
      <c r="A996" t="s">
        <v>162</v>
      </c>
      <c r="B996" t="s">
        <v>163</v>
      </c>
      <c r="C996" s="49">
        <v>45505</v>
      </c>
      <c r="D996" s="1">
        <v>2024</v>
      </c>
      <c r="E996" s="1" t="str">
        <f t="shared" si="91"/>
        <v>agosto</v>
      </c>
      <c r="F996" t="s">
        <v>183</v>
      </c>
      <c r="G996" t="s">
        <v>121</v>
      </c>
      <c r="H996" t="s">
        <v>98</v>
      </c>
      <c r="I996" s="2">
        <v>1</v>
      </c>
      <c r="J996" s="2">
        <v>230</v>
      </c>
      <c r="K996" s="2">
        <v>0.5</v>
      </c>
      <c r="L996" t="s">
        <v>239</v>
      </c>
      <c r="M996" t="s">
        <v>240</v>
      </c>
      <c r="N996" t="s">
        <v>499</v>
      </c>
      <c r="O996" s="14">
        <f t="shared" si="92"/>
        <v>3</v>
      </c>
      <c r="P996" s="15" t="str">
        <f t="shared" si="93"/>
        <v>0,</v>
      </c>
      <c r="Q996" s="15" t="str">
        <f t="shared" si="94"/>
        <v>5</v>
      </c>
      <c r="R996" s="16">
        <f t="shared" si="95"/>
        <v>5</v>
      </c>
      <c r="S996" s="16">
        <f t="shared" si="96"/>
        <v>8.3333333333333329E-2</v>
      </c>
    </row>
    <row r="997" spans="1:19">
      <c r="A997" t="s">
        <v>162</v>
      </c>
      <c r="B997" t="s">
        <v>163</v>
      </c>
      <c r="C997" s="49">
        <v>45505</v>
      </c>
      <c r="D997" s="1">
        <v>2024</v>
      </c>
      <c r="E997" s="1" t="str">
        <f t="shared" si="91"/>
        <v>agosto</v>
      </c>
      <c r="F997" t="s">
        <v>183</v>
      </c>
      <c r="G997" t="s">
        <v>121</v>
      </c>
      <c r="H997" t="s">
        <v>98</v>
      </c>
      <c r="I997" s="2">
        <v>2</v>
      </c>
      <c r="J997" s="2">
        <v>439</v>
      </c>
      <c r="K997" s="2">
        <v>2.15</v>
      </c>
      <c r="L997" t="s">
        <v>99</v>
      </c>
      <c r="M997" t="s">
        <v>553</v>
      </c>
      <c r="N997" t="s">
        <v>497</v>
      </c>
      <c r="O997" s="14">
        <f t="shared" si="92"/>
        <v>4</v>
      </c>
      <c r="P997" s="15" t="str">
        <f t="shared" si="93"/>
        <v>2,</v>
      </c>
      <c r="Q997" s="15" t="str">
        <f t="shared" si="94"/>
        <v>15</v>
      </c>
      <c r="R997" s="16">
        <f t="shared" si="95"/>
        <v>135</v>
      </c>
      <c r="S997" s="16">
        <f t="shared" si="96"/>
        <v>2.25</v>
      </c>
    </row>
    <row r="998" spans="1:19">
      <c r="A998" t="s">
        <v>162</v>
      </c>
      <c r="B998" t="s">
        <v>163</v>
      </c>
      <c r="C998" s="49">
        <v>45505</v>
      </c>
      <c r="D998" s="1">
        <v>2024</v>
      </c>
      <c r="E998" s="1" t="str">
        <f t="shared" si="91"/>
        <v>agosto</v>
      </c>
      <c r="F998" t="s">
        <v>183</v>
      </c>
      <c r="G998" t="s">
        <v>121</v>
      </c>
      <c r="H998" t="s">
        <v>98</v>
      </c>
      <c r="I998" s="2">
        <v>1</v>
      </c>
      <c r="J998" s="2">
        <v>263</v>
      </c>
      <c r="K998" s="2">
        <v>1</v>
      </c>
      <c r="L998" t="s">
        <v>109</v>
      </c>
      <c r="M998" t="s">
        <v>530</v>
      </c>
      <c r="N998" t="s">
        <v>530</v>
      </c>
      <c r="O998" s="14">
        <f t="shared" si="92"/>
        <v>1</v>
      </c>
      <c r="P998" s="15" t="str">
        <f t="shared" si="93"/>
        <v>1</v>
      </c>
      <c r="Q998" s="15">
        <f t="shared" si="94"/>
        <v>0</v>
      </c>
      <c r="R998" s="16">
        <f t="shared" si="95"/>
        <v>60</v>
      </c>
      <c r="S998" s="16">
        <f t="shared" si="96"/>
        <v>1</v>
      </c>
    </row>
    <row r="999" spans="1:19">
      <c r="A999" t="s">
        <v>162</v>
      </c>
      <c r="B999" t="s">
        <v>163</v>
      </c>
      <c r="C999" s="49">
        <v>45505</v>
      </c>
      <c r="D999" s="1">
        <v>2024</v>
      </c>
      <c r="E999" s="1" t="str">
        <f t="shared" si="91"/>
        <v>agosto</v>
      </c>
      <c r="F999" t="s">
        <v>183</v>
      </c>
      <c r="G999" t="s">
        <v>121</v>
      </c>
      <c r="H999" t="s">
        <v>98</v>
      </c>
      <c r="I999" s="2">
        <v>1</v>
      </c>
      <c r="J999" s="2">
        <v>265</v>
      </c>
      <c r="K999" s="2">
        <v>1</v>
      </c>
      <c r="L999" t="s">
        <v>477</v>
      </c>
      <c r="M999" t="s">
        <v>478</v>
      </c>
      <c r="N999" t="s">
        <v>530</v>
      </c>
      <c r="O999" s="14">
        <f t="shared" si="92"/>
        <v>1</v>
      </c>
      <c r="P999" s="15" t="str">
        <f t="shared" si="93"/>
        <v>1</v>
      </c>
      <c r="Q999" s="15">
        <f t="shared" si="94"/>
        <v>0</v>
      </c>
      <c r="R999" s="16">
        <f t="shared" si="95"/>
        <v>60</v>
      </c>
      <c r="S999" s="16">
        <f t="shared" si="96"/>
        <v>1</v>
      </c>
    </row>
    <row r="1000" spans="1:19">
      <c r="A1000" t="s">
        <v>162</v>
      </c>
      <c r="B1000" t="s">
        <v>163</v>
      </c>
      <c r="C1000" s="49">
        <v>45505</v>
      </c>
      <c r="D1000" s="1">
        <v>2024</v>
      </c>
      <c r="E1000" s="1" t="str">
        <f t="shared" si="91"/>
        <v>agosto</v>
      </c>
      <c r="F1000" t="s">
        <v>183</v>
      </c>
      <c r="G1000" t="s">
        <v>121</v>
      </c>
      <c r="H1000" t="s">
        <v>98</v>
      </c>
      <c r="I1000" s="2">
        <v>1</v>
      </c>
      <c r="J1000" s="2">
        <v>335</v>
      </c>
      <c r="K1000" s="2">
        <v>1.1499999999999999</v>
      </c>
      <c r="L1000" t="s">
        <v>114</v>
      </c>
      <c r="M1000" t="s">
        <v>115</v>
      </c>
      <c r="N1000" t="s">
        <v>530</v>
      </c>
      <c r="O1000" s="14">
        <f t="shared" si="92"/>
        <v>4</v>
      </c>
      <c r="P1000" s="15" t="str">
        <f t="shared" si="93"/>
        <v>1,</v>
      </c>
      <c r="Q1000" s="15" t="str">
        <f t="shared" si="94"/>
        <v>15</v>
      </c>
      <c r="R1000" s="16">
        <f t="shared" si="95"/>
        <v>75</v>
      </c>
      <c r="S1000" s="16">
        <f t="shared" si="96"/>
        <v>1.25</v>
      </c>
    </row>
    <row r="1001" spans="1:19">
      <c r="A1001" t="s">
        <v>162</v>
      </c>
      <c r="B1001" t="s">
        <v>163</v>
      </c>
      <c r="C1001" s="49">
        <v>45505</v>
      </c>
      <c r="D1001" s="1">
        <v>2024</v>
      </c>
      <c r="E1001" s="1" t="str">
        <f t="shared" si="91"/>
        <v>agosto</v>
      </c>
      <c r="F1001" t="s">
        <v>183</v>
      </c>
      <c r="G1001" t="s">
        <v>121</v>
      </c>
      <c r="H1001" t="s">
        <v>98</v>
      </c>
      <c r="I1001" s="2">
        <v>2</v>
      </c>
      <c r="J1001" s="2">
        <v>385</v>
      </c>
      <c r="K1001" s="2">
        <v>1.25</v>
      </c>
      <c r="L1001" t="s">
        <v>25</v>
      </c>
      <c r="M1001" t="s">
        <v>26</v>
      </c>
      <c r="N1001" t="s">
        <v>501</v>
      </c>
      <c r="O1001" s="14">
        <f t="shared" si="92"/>
        <v>4</v>
      </c>
      <c r="P1001" s="15" t="str">
        <f t="shared" si="93"/>
        <v>1,</v>
      </c>
      <c r="Q1001" s="15" t="str">
        <f t="shared" si="94"/>
        <v>25</v>
      </c>
      <c r="R1001" s="16">
        <f t="shared" si="95"/>
        <v>85</v>
      </c>
      <c r="S1001" s="16">
        <f t="shared" si="96"/>
        <v>1.4166666666666667</v>
      </c>
    </row>
    <row r="1002" spans="1:19">
      <c r="A1002" t="s">
        <v>162</v>
      </c>
      <c r="B1002" t="s">
        <v>163</v>
      </c>
      <c r="C1002" s="49">
        <v>45505</v>
      </c>
      <c r="D1002" s="1">
        <v>2024</v>
      </c>
      <c r="E1002" s="1" t="str">
        <f t="shared" si="91"/>
        <v>agosto</v>
      </c>
      <c r="F1002" t="s">
        <v>183</v>
      </c>
      <c r="G1002" t="s">
        <v>121</v>
      </c>
      <c r="H1002" t="s">
        <v>98</v>
      </c>
      <c r="I1002" s="2">
        <v>2</v>
      </c>
      <c r="J1002" s="2">
        <v>1380</v>
      </c>
      <c r="K1002" s="2">
        <v>4.4000000000000004</v>
      </c>
      <c r="L1002" t="s">
        <v>131</v>
      </c>
      <c r="M1002" t="s">
        <v>572</v>
      </c>
      <c r="N1002" t="s">
        <v>606</v>
      </c>
      <c r="O1002" s="14">
        <f t="shared" si="92"/>
        <v>3</v>
      </c>
      <c r="P1002" s="15" t="str">
        <f t="shared" si="93"/>
        <v>4,</v>
      </c>
      <c r="Q1002" s="15" t="str">
        <f t="shared" si="94"/>
        <v>4</v>
      </c>
      <c r="R1002" s="16">
        <f t="shared" si="95"/>
        <v>244</v>
      </c>
      <c r="S1002" s="16">
        <f t="shared" si="96"/>
        <v>4.0666666666666664</v>
      </c>
    </row>
    <row r="1003" spans="1:19">
      <c r="A1003" t="s">
        <v>162</v>
      </c>
      <c r="B1003" t="s">
        <v>163</v>
      </c>
      <c r="C1003" s="49">
        <v>45505</v>
      </c>
      <c r="D1003" s="1">
        <v>2024</v>
      </c>
      <c r="E1003" s="1" t="str">
        <f t="shared" si="91"/>
        <v>agosto</v>
      </c>
      <c r="F1003" t="s">
        <v>183</v>
      </c>
      <c r="G1003" t="s">
        <v>121</v>
      </c>
      <c r="H1003" t="s">
        <v>98</v>
      </c>
      <c r="I1003" s="2">
        <v>1</v>
      </c>
      <c r="J1003" s="2">
        <v>437</v>
      </c>
      <c r="K1003" s="2">
        <v>1.55</v>
      </c>
      <c r="L1003" t="s">
        <v>110</v>
      </c>
      <c r="M1003" t="s">
        <v>580</v>
      </c>
      <c r="N1003" t="s">
        <v>498</v>
      </c>
      <c r="O1003" s="14">
        <f t="shared" si="92"/>
        <v>4</v>
      </c>
      <c r="P1003" s="15" t="str">
        <f t="shared" si="93"/>
        <v>1,</v>
      </c>
      <c r="Q1003" s="15" t="str">
        <f t="shared" si="94"/>
        <v>55</v>
      </c>
      <c r="R1003" s="16">
        <f t="shared" si="95"/>
        <v>115</v>
      </c>
      <c r="S1003" s="16">
        <f t="shared" si="96"/>
        <v>1.9166666666666667</v>
      </c>
    </row>
    <row r="1004" spans="1:19">
      <c r="A1004" t="s">
        <v>162</v>
      </c>
      <c r="B1004" t="s">
        <v>163</v>
      </c>
      <c r="C1004" s="49">
        <v>45505</v>
      </c>
      <c r="D1004" s="1">
        <v>2024</v>
      </c>
      <c r="E1004" s="1" t="str">
        <f t="shared" si="91"/>
        <v>agosto</v>
      </c>
      <c r="F1004" t="s">
        <v>184</v>
      </c>
      <c r="G1004" t="s">
        <v>121</v>
      </c>
      <c r="H1004" t="s">
        <v>98</v>
      </c>
      <c r="I1004" s="2">
        <v>1</v>
      </c>
      <c r="J1004" s="2">
        <v>145</v>
      </c>
      <c r="K1004" s="2">
        <v>0.4</v>
      </c>
      <c r="L1004" t="s">
        <v>122</v>
      </c>
      <c r="M1004" t="s">
        <v>123</v>
      </c>
      <c r="N1004" t="s">
        <v>507</v>
      </c>
      <c r="O1004" s="14">
        <f t="shared" si="92"/>
        <v>3</v>
      </c>
      <c r="P1004" s="15" t="str">
        <f t="shared" si="93"/>
        <v>0,</v>
      </c>
      <c r="Q1004" s="15" t="str">
        <f t="shared" si="94"/>
        <v>4</v>
      </c>
      <c r="R1004" s="16">
        <f t="shared" si="95"/>
        <v>4</v>
      </c>
      <c r="S1004" s="16">
        <f t="shared" si="96"/>
        <v>6.6666666666666666E-2</v>
      </c>
    </row>
    <row r="1005" spans="1:19">
      <c r="A1005" t="s">
        <v>162</v>
      </c>
      <c r="B1005" t="s">
        <v>163</v>
      </c>
      <c r="C1005" s="49">
        <v>45505</v>
      </c>
      <c r="D1005" s="1">
        <v>2024</v>
      </c>
      <c r="E1005" s="1" t="str">
        <f t="shared" si="91"/>
        <v>agosto</v>
      </c>
      <c r="F1005" t="s">
        <v>184</v>
      </c>
      <c r="G1005" t="s">
        <v>121</v>
      </c>
      <c r="H1005" t="s">
        <v>98</v>
      </c>
      <c r="I1005" s="2">
        <v>1</v>
      </c>
      <c r="J1005" s="2">
        <v>92</v>
      </c>
      <c r="K1005" s="2">
        <v>0.3</v>
      </c>
      <c r="L1005" t="s">
        <v>20</v>
      </c>
      <c r="M1005" t="s">
        <v>570</v>
      </c>
      <c r="N1005" t="s">
        <v>484</v>
      </c>
      <c r="O1005" s="14">
        <f t="shared" si="92"/>
        <v>3</v>
      </c>
      <c r="P1005" s="15" t="str">
        <f t="shared" si="93"/>
        <v>0,</v>
      </c>
      <c r="Q1005" s="15" t="str">
        <f t="shared" si="94"/>
        <v>3</v>
      </c>
      <c r="R1005" s="16">
        <f t="shared" si="95"/>
        <v>3</v>
      </c>
      <c r="S1005" s="16">
        <f t="shared" si="96"/>
        <v>0.05</v>
      </c>
    </row>
    <row r="1006" spans="1:19">
      <c r="A1006" t="s">
        <v>162</v>
      </c>
      <c r="B1006" t="s">
        <v>163</v>
      </c>
      <c r="C1006" s="49">
        <v>45505</v>
      </c>
      <c r="D1006" s="1">
        <v>2024</v>
      </c>
      <c r="E1006" s="1" t="str">
        <f t="shared" si="91"/>
        <v>agosto</v>
      </c>
      <c r="F1006" t="s">
        <v>184</v>
      </c>
      <c r="G1006" t="s">
        <v>121</v>
      </c>
      <c r="H1006" t="s">
        <v>98</v>
      </c>
      <c r="I1006" s="2">
        <v>1</v>
      </c>
      <c r="J1006" s="2">
        <v>297</v>
      </c>
      <c r="K1006" s="2">
        <v>1.25</v>
      </c>
      <c r="L1006" t="s">
        <v>99</v>
      </c>
      <c r="M1006" t="s">
        <v>553</v>
      </c>
      <c r="N1006" t="s">
        <v>497</v>
      </c>
      <c r="O1006" s="14">
        <f t="shared" si="92"/>
        <v>4</v>
      </c>
      <c r="P1006" s="15" t="str">
        <f t="shared" si="93"/>
        <v>1,</v>
      </c>
      <c r="Q1006" s="15" t="str">
        <f t="shared" si="94"/>
        <v>25</v>
      </c>
      <c r="R1006" s="16">
        <f t="shared" si="95"/>
        <v>85</v>
      </c>
      <c r="S1006" s="16">
        <f t="shared" si="96"/>
        <v>1.4166666666666667</v>
      </c>
    </row>
    <row r="1007" spans="1:19">
      <c r="A1007" t="s">
        <v>162</v>
      </c>
      <c r="B1007" t="s">
        <v>163</v>
      </c>
      <c r="C1007" s="49">
        <v>45505</v>
      </c>
      <c r="D1007" s="1">
        <v>2024</v>
      </c>
      <c r="E1007" s="1" t="str">
        <f t="shared" si="91"/>
        <v>agosto</v>
      </c>
      <c r="F1007" t="s">
        <v>184</v>
      </c>
      <c r="G1007" t="s">
        <v>121</v>
      </c>
      <c r="H1007" t="s">
        <v>98</v>
      </c>
      <c r="I1007" s="2">
        <v>1</v>
      </c>
      <c r="J1007" s="2">
        <v>464</v>
      </c>
      <c r="K1007" s="2">
        <v>1.3</v>
      </c>
      <c r="L1007" t="s">
        <v>35</v>
      </c>
      <c r="M1007" t="s">
        <v>36</v>
      </c>
      <c r="N1007" t="s">
        <v>502</v>
      </c>
      <c r="O1007" s="14">
        <f t="shared" si="92"/>
        <v>3</v>
      </c>
      <c r="P1007" s="15" t="str">
        <f t="shared" si="93"/>
        <v>1,</v>
      </c>
      <c r="Q1007" s="15" t="str">
        <f t="shared" si="94"/>
        <v>3</v>
      </c>
      <c r="R1007" s="16">
        <f t="shared" si="95"/>
        <v>63</v>
      </c>
      <c r="S1007" s="16">
        <f t="shared" si="96"/>
        <v>1.05</v>
      </c>
    </row>
    <row r="1008" spans="1:19">
      <c r="A1008" t="s">
        <v>162</v>
      </c>
      <c r="B1008" t="s">
        <v>163</v>
      </c>
      <c r="C1008" s="49">
        <v>45505</v>
      </c>
      <c r="D1008" s="1">
        <v>2024</v>
      </c>
      <c r="E1008" s="1" t="str">
        <f t="shared" si="91"/>
        <v>agosto</v>
      </c>
      <c r="F1008" t="s">
        <v>184</v>
      </c>
      <c r="G1008" t="s">
        <v>121</v>
      </c>
      <c r="H1008" t="s">
        <v>98</v>
      </c>
      <c r="I1008" s="2">
        <v>1</v>
      </c>
      <c r="J1008" s="2">
        <v>683</v>
      </c>
      <c r="K1008" s="2">
        <v>2.2000000000000002</v>
      </c>
      <c r="L1008" t="s">
        <v>190</v>
      </c>
      <c r="M1008" t="s">
        <v>191</v>
      </c>
      <c r="N1008" t="s">
        <v>483</v>
      </c>
      <c r="O1008" s="14">
        <f t="shared" si="92"/>
        <v>3</v>
      </c>
      <c r="P1008" s="15" t="str">
        <f t="shared" si="93"/>
        <v>2,</v>
      </c>
      <c r="Q1008" s="15" t="str">
        <f t="shared" si="94"/>
        <v>2</v>
      </c>
      <c r="R1008" s="16">
        <f t="shared" si="95"/>
        <v>122</v>
      </c>
      <c r="S1008" s="16">
        <f t="shared" si="96"/>
        <v>2.0333333333333332</v>
      </c>
    </row>
    <row r="1009" spans="1:19">
      <c r="A1009" t="s">
        <v>162</v>
      </c>
      <c r="B1009" t="s">
        <v>163</v>
      </c>
      <c r="C1009" s="49">
        <v>45505</v>
      </c>
      <c r="D1009" s="1">
        <v>2024</v>
      </c>
      <c r="E1009" s="1" t="str">
        <f t="shared" si="91"/>
        <v>agosto</v>
      </c>
      <c r="F1009" t="s">
        <v>184</v>
      </c>
      <c r="G1009" t="s">
        <v>121</v>
      </c>
      <c r="H1009" t="s">
        <v>98</v>
      </c>
      <c r="I1009" s="2">
        <v>2</v>
      </c>
      <c r="J1009" s="2">
        <v>873</v>
      </c>
      <c r="K1009" s="2">
        <v>3.5</v>
      </c>
      <c r="L1009" t="s">
        <v>25</v>
      </c>
      <c r="M1009" t="s">
        <v>26</v>
      </c>
      <c r="N1009" t="s">
        <v>501</v>
      </c>
      <c r="O1009" s="14">
        <f t="shared" si="92"/>
        <v>3</v>
      </c>
      <c r="P1009" s="15" t="str">
        <f t="shared" si="93"/>
        <v>3,</v>
      </c>
      <c r="Q1009" s="15" t="str">
        <f t="shared" si="94"/>
        <v>5</v>
      </c>
      <c r="R1009" s="16">
        <f t="shared" si="95"/>
        <v>185</v>
      </c>
      <c r="S1009" s="16">
        <f t="shared" si="96"/>
        <v>3.0833333333333335</v>
      </c>
    </row>
    <row r="1010" spans="1:19">
      <c r="A1010" t="s">
        <v>162</v>
      </c>
      <c r="B1010" t="s">
        <v>163</v>
      </c>
      <c r="C1010" s="49">
        <v>45505</v>
      </c>
      <c r="D1010" s="1">
        <v>2024</v>
      </c>
      <c r="E1010" s="1" t="str">
        <f t="shared" si="91"/>
        <v>agosto</v>
      </c>
      <c r="F1010" t="s">
        <v>184</v>
      </c>
      <c r="G1010" t="s">
        <v>121</v>
      </c>
      <c r="H1010" t="s">
        <v>98</v>
      </c>
      <c r="I1010" s="2">
        <v>6</v>
      </c>
      <c r="J1010" s="2">
        <v>6096</v>
      </c>
      <c r="K1010" s="2">
        <v>20</v>
      </c>
      <c r="L1010" t="s">
        <v>118</v>
      </c>
      <c r="M1010" t="s">
        <v>119</v>
      </c>
      <c r="N1010" t="s">
        <v>485</v>
      </c>
      <c r="O1010" s="14">
        <f t="shared" si="92"/>
        <v>2</v>
      </c>
      <c r="P1010" s="15" t="str">
        <f t="shared" si="93"/>
        <v>20</v>
      </c>
      <c r="Q1010" s="15">
        <f t="shared" si="94"/>
        <v>0</v>
      </c>
      <c r="R1010" s="16">
        <f t="shared" si="95"/>
        <v>1200</v>
      </c>
      <c r="S1010" s="16">
        <f t="shared" si="96"/>
        <v>20</v>
      </c>
    </row>
    <row r="1011" spans="1:19">
      <c r="A1011" t="s">
        <v>162</v>
      </c>
      <c r="B1011" t="s">
        <v>163</v>
      </c>
      <c r="C1011" s="49">
        <v>45505</v>
      </c>
      <c r="D1011" s="1">
        <v>2024</v>
      </c>
      <c r="E1011" s="1" t="str">
        <f t="shared" si="91"/>
        <v>agosto</v>
      </c>
      <c r="F1011" t="s">
        <v>184</v>
      </c>
      <c r="G1011" t="s">
        <v>121</v>
      </c>
      <c r="H1011" t="s">
        <v>98</v>
      </c>
      <c r="I1011" s="2">
        <v>1</v>
      </c>
      <c r="J1011" s="2">
        <v>165</v>
      </c>
      <c r="K1011" s="2">
        <v>2.0499999999999998</v>
      </c>
      <c r="L1011" t="s">
        <v>195</v>
      </c>
      <c r="M1011" t="s">
        <v>196</v>
      </c>
      <c r="N1011" t="s">
        <v>485</v>
      </c>
      <c r="O1011" s="14">
        <f t="shared" si="92"/>
        <v>4</v>
      </c>
      <c r="P1011" s="15" t="str">
        <f t="shared" si="93"/>
        <v>2,</v>
      </c>
      <c r="Q1011" s="15" t="str">
        <f t="shared" si="94"/>
        <v>05</v>
      </c>
      <c r="R1011" s="16">
        <f t="shared" si="95"/>
        <v>125</v>
      </c>
      <c r="S1011" s="16">
        <f t="shared" si="96"/>
        <v>2.0833333333333335</v>
      </c>
    </row>
    <row r="1012" spans="1:19">
      <c r="A1012" t="s">
        <v>162</v>
      </c>
      <c r="B1012" t="s">
        <v>163</v>
      </c>
      <c r="C1012" s="49">
        <v>45505</v>
      </c>
      <c r="D1012" s="1">
        <v>2024</v>
      </c>
      <c r="E1012" s="1" t="str">
        <f t="shared" si="91"/>
        <v>agosto</v>
      </c>
      <c r="F1012" t="s">
        <v>184</v>
      </c>
      <c r="G1012" t="s">
        <v>121</v>
      </c>
      <c r="H1012" t="s">
        <v>98</v>
      </c>
      <c r="I1012" s="2">
        <v>1</v>
      </c>
      <c r="J1012" s="2">
        <v>561</v>
      </c>
      <c r="K1012" s="2">
        <v>2</v>
      </c>
      <c r="L1012" t="s">
        <v>179</v>
      </c>
      <c r="M1012" t="s">
        <v>180</v>
      </c>
      <c r="N1012" t="s">
        <v>485</v>
      </c>
      <c r="O1012" s="14">
        <f t="shared" si="92"/>
        <v>1</v>
      </c>
      <c r="P1012" s="15" t="str">
        <f t="shared" si="93"/>
        <v>2</v>
      </c>
      <c r="Q1012" s="15">
        <f t="shared" si="94"/>
        <v>0</v>
      </c>
      <c r="R1012" s="16">
        <f t="shared" si="95"/>
        <v>120</v>
      </c>
      <c r="S1012" s="16">
        <f t="shared" si="96"/>
        <v>2</v>
      </c>
    </row>
    <row r="1013" spans="1:19">
      <c r="A1013" t="s">
        <v>162</v>
      </c>
      <c r="B1013" t="s">
        <v>163</v>
      </c>
      <c r="C1013" s="49">
        <v>45505</v>
      </c>
      <c r="D1013" s="1">
        <v>2024</v>
      </c>
      <c r="E1013" s="1" t="str">
        <f t="shared" si="91"/>
        <v>agosto</v>
      </c>
      <c r="F1013" t="s">
        <v>184</v>
      </c>
      <c r="G1013" t="s">
        <v>121</v>
      </c>
      <c r="H1013" t="s">
        <v>98</v>
      </c>
      <c r="I1013" s="2">
        <v>2</v>
      </c>
      <c r="J1013" s="2">
        <v>786</v>
      </c>
      <c r="K1013" s="2">
        <v>2.2000000000000002</v>
      </c>
      <c r="L1013" t="s">
        <v>167</v>
      </c>
      <c r="M1013" t="s">
        <v>168</v>
      </c>
      <c r="N1013" t="s">
        <v>485</v>
      </c>
      <c r="O1013" s="14">
        <f t="shared" si="92"/>
        <v>3</v>
      </c>
      <c r="P1013" s="15" t="str">
        <f t="shared" si="93"/>
        <v>2,</v>
      </c>
      <c r="Q1013" s="15" t="str">
        <f t="shared" si="94"/>
        <v>2</v>
      </c>
      <c r="R1013" s="16">
        <f t="shared" si="95"/>
        <v>122</v>
      </c>
      <c r="S1013" s="16">
        <f t="shared" si="96"/>
        <v>2.0333333333333332</v>
      </c>
    </row>
    <row r="1014" spans="1:19">
      <c r="A1014" t="s">
        <v>162</v>
      </c>
      <c r="B1014" t="s">
        <v>163</v>
      </c>
      <c r="C1014" s="49">
        <v>45505</v>
      </c>
      <c r="D1014" s="1">
        <v>2024</v>
      </c>
      <c r="E1014" s="1" t="str">
        <f t="shared" si="91"/>
        <v>agosto</v>
      </c>
      <c r="F1014" t="s">
        <v>184</v>
      </c>
      <c r="G1014" t="s">
        <v>121</v>
      </c>
      <c r="H1014" t="s">
        <v>98</v>
      </c>
      <c r="I1014" s="2">
        <v>1</v>
      </c>
      <c r="J1014" s="2">
        <v>207</v>
      </c>
      <c r="K1014" s="2">
        <v>1.2</v>
      </c>
      <c r="L1014" t="s">
        <v>187</v>
      </c>
      <c r="M1014" t="s">
        <v>579</v>
      </c>
      <c r="N1014" t="s">
        <v>485</v>
      </c>
      <c r="O1014" s="14">
        <f t="shared" si="92"/>
        <v>3</v>
      </c>
      <c r="P1014" s="15" t="str">
        <f t="shared" si="93"/>
        <v>1,</v>
      </c>
      <c r="Q1014" s="15" t="str">
        <f t="shared" si="94"/>
        <v>2</v>
      </c>
      <c r="R1014" s="16">
        <f t="shared" si="95"/>
        <v>62</v>
      </c>
      <c r="S1014" s="16">
        <f t="shared" si="96"/>
        <v>1.0333333333333334</v>
      </c>
    </row>
    <row r="1015" spans="1:19">
      <c r="A1015" t="s">
        <v>162</v>
      </c>
      <c r="B1015" t="s">
        <v>163</v>
      </c>
      <c r="C1015" s="49">
        <v>45505</v>
      </c>
      <c r="D1015" s="1">
        <v>2024</v>
      </c>
      <c r="E1015" s="1" t="str">
        <f t="shared" si="91"/>
        <v>agosto</v>
      </c>
      <c r="F1015" t="s">
        <v>184</v>
      </c>
      <c r="G1015" t="s">
        <v>121</v>
      </c>
      <c r="H1015" t="s">
        <v>98</v>
      </c>
      <c r="I1015" s="2">
        <v>3</v>
      </c>
      <c r="J1015" s="2">
        <v>2013</v>
      </c>
      <c r="K1015" s="2">
        <v>4.55</v>
      </c>
      <c r="L1015" t="s">
        <v>131</v>
      </c>
      <c r="M1015" t="s">
        <v>572</v>
      </c>
      <c r="N1015" t="s">
        <v>606</v>
      </c>
      <c r="O1015" s="14">
        <f t="shared" si="92"/>
        <v>4</v>
      </c>
      <c r="P1015" s="15" t="str">
        <f t="shared" si="93"/>
        <v>4,</v>
      </c>
      <c r="Q1015" s="15" t="str">
        <f t="shared" si="94"/>
        <v>55</v>
      </c>
      <c r="R1015" s="16">
        <f t="shared" si="95"/>
        <v>295</v>
      </c>
      <c r="S1015" s="16">
        <f t="shared" si="96"/>
        <v>4.916666666666667</v>
      </c>
    </row>
    <row r="1016" spans="1:19">
      <c r="A1016" t="s">
        <v>162</v>
      </c>
      <c r="B1016" t="s">
        <v>163</v>
      </c>
      <c r="C1016" s="49">
        <v>45505</v>
      </c>
      <c r="D1016" s="1">
        <v>2024</v>
      </c>
      <c r="E1016" s="1" t="str">
        <f t="shared" si="91"/>
        <v>agosto</v>
      </c>
      <c r="F1016" t="s">
        <v>184</v>
      </c>
      <c r="G1016" t="s">
        <v>121</v>
      </c>
      <c r="H1016" t="s">
        <v>98</v>
      </c>
      <c r="I1016" s="2">
        <v>1</v>
      </c>
      <c r="J1016" s="2">
        <v>299</v>
      </c>
      <c r="K1016" s="2">
        <v>1</v>
      </c>
      <c r="L1016" t="s">
        <v>173</v>
      </c>
      <c r="M1016" t="s">
        <v>592</v>
      </c>
      <c r="N1016" t="s">
        <v>492</v>
      </c>
      <c r="O1016" s="14">
        <f t="shared" si="92"/>
        <v>1</v>
      </c>
      <c r="P1016" s="15" t="str">
        <f t="shared" si="93"/>
        <v>1</v>
      </c>
      <c r="Q1016" s="15">
        <f t="shared" si="94"/>
        <v>0</v>
      </c>
      <c r="R1016" s="16">
        <f t="shared" si="95"/>
        <v>60</v>
      </c>
      <c r="S1016" s="16">
        <f t="shared" si="96"/>
        <v>1</v>
      </c>
    </row>
    <row r="1017" spans="1:19">
      <c r="A1017" t="s">
        <v>162</v>
      </c>
      <c r="B1017" t="s">
        <v>163</v>
      </c>
      <c r="C1017" s="49">
        <v>45505</v>
      </c>
      <c r="D1017" s="1">
        <v>2024</v>
      </c>
      <c r="E1017" s="1" t="str">
        <f t="shared" si="91"/>
        <v>agosto</v>
      </c>
      <c r="F1017" t="s">
        <v>184</v>
      </c>
      <c r="G1017" t="s">
        <v>121</v>
      </c>
      <c r="H1017" t="s">
        <v>98</v>
      </c>
      <c r="I1017" s="2">
        <v>3</v>
      </c>
      <c r="J1017" s="2">
        <v>732</v>
      </c>
      <c r="K1017" s="2">
        <v>4.4000000000000004</v>
      </c>
      <c r="L1017" t="s">
        <v>174</v>
      </c>
      <c r="M1017" t="s">
        <v>175</v>
      </c>
      <c r="N1017" t="s">
        <v>492</v>
      </c>
      <c r="O1017" s="14">
        <f t="shared" si="92"/>
        <v>3</v>
      </c>
      <c r="P1017" s="15" t="str">
        <f t="shared" si="93"/>
        <v>4,</v>
      </c>
      <c r="Q1017" s="15" t="str">
        <f t="shared" si="94"/>
        <v>4</v>
      </c>
      <c r="R1017" s="16">
        <f t="shared" si="95"/>
        <v>244</v>
      </c>
      <c r="S1017" s="16">
        <f t="shared" si="96"/>
        <v>4.0666666666666664</v>
      </c>
    </row>
    <row r="1018" spans="1:19">
      <c r="A1018" t="s">
        <v>162</v>
      </c>
      <c r="B1018" t="s">
        <v>163</v>
      </c>
      <c r="C1018" s="49">
        <v>45505</v>
      </c>
      <c r="D1018" s="1">
        <v>2024</v>
      </c>
      <c r="E1018" s="1" t="str">
        <f t="shared" si="91"/>
        <v>agosto</v>
      </c>
      <c r="F1018" t="s">
        <v>184</v>
      </c>
      <c r="G1018" t="s">
        <v>121</v>
      </c>
      <c r="H1018" t="s">
        <v>98</v>
      </c>
      <c r="I1018" s="2">
        <v>3</v>
      </c>
      <c r="J1018" s="2">
        <v>1378</v>
      </c>
      <c r="K1018" s="2">
        <v>5.2</v>
      </c>
      <c r="L1018" t="s">
        <v>110</v>
      </c>
      <c r="M1018" t="s">
        <v>580</v>
      </c>
      <c r="N1018" t="s">
        <v>498</v>
      </c>
      <c r="O1018" s="14">
        <f t="shared" si="92"/>
        <v>3</v>
      </c>
      <c r="P1018" s="15" t="str">
        <f t="shared" si="93"/>
        <v>5,</v>
      </c>
      <c r="Q1018" s="15" t="str">
        <f t="shared" si="94"/>
        <v>2</v>
      </c>
      <c r="R1018" s="16">
        <f t="shared" si="95"/>
        <v>302</v>
      </c>
      <c r="S1018" s="16">
        <f t="shared" si="96"/>
        <v>5.0333333333333332</v>
      </c>
    </row>
    <row r="1019" spans="1:19">
      <c r="A1019" t="s">
        <v>162</v>
      </c>
      <c r="B1019" t="s">
        <v>163</v>
      </c>
      <c r="C1019" s="49">
        <v>45505</v>
      </c>
      <c r="D1019" s="1">
        <v>2024</v>
      </c>
      <c r="E1019" s="1" t="str">
        <f t="shared" si="91"/>
        <v>agosto</v>
      </c>
      <c r="F1019" t="s">
        <v>184</v>
      </c>
      <c r="G1019" t="s">
        <v>121</v>
      </c>
      <c r="H1019" t="s">
        <v>98</v>
      </c>
      <c r="I1019" s="2">
        <v>2</v>
      </c>
      <c r="J1019" s="2">
        <v>852</v>
      </c>
      <c r="K1019" s="2">
        <v>2.5499999999999998</v>
      </c>
      <c r="L1019" t="s">
        <v>135</v>
      </c>
      <c r="M1019" t="s">
        <v>136</v>
      </c>
      <c r="N1019" t="s">
        <v>506</v>
      </c>
      <c r="O1019" s="14">
        <f t="shared" si="92"/>
        <v>4</v>
      </c>
      <c r="P1019" s="15" t="str">
        <f t="shared" si="93"/>
        <v>2,</v>
      </c>
      <c r="Q1019" s="15" t="str">
        <f t="shared" si="94"/>
        <v>55</v>
      </c>
      <c r="R1019" s="16">
        <f t="shared" si="95"/>
        <v>175</v>
      </c>
      <c r="S1019" s="16">
        <f t="shared" si="96"/>
        <v>2.9166666666666665</v>
      </c>
    </row>
    <row r="1020" spans="1:19">
      <c r="A1020" t="s">
        <v>162</v>
      </c>
      <c r="B1020" t="s">
        <v>163</v>
      </c>
      <c r="C1020" s="49">
        <v>45505</v>
      </c>
      <c r="D1020" s="1">
        <v>2024</v>
      </c>
      <c r="E1020" s="1" t="str">
        <f t="shared" si="91"/>
        <v>agosto</v>
      </c>
      <c r="F1020" t="s">
        <v>211</v>
      </c>
      <c r="G1020" t="s">
        <v>212</v>
      </c>
      <c r="H1020" t="s">
        <v>98</v>
      </c>
      <c r="I1020" s="2">
        <v>2</v>
      </c>
      <c r="J1020" s="2">
        <v>436</v>
      </c>
      <c r="K1020" s="2">
        <v>1.37</v>
      </c>
      <c r="L1020" t="s">
        <v>194</v>
      </c>
      <c r="M1020" t="s">
        <v>577</v>
      </c>
      <c r="N1020" t="s">
        <v>509</v>
      </c>
      <c r="O1020" s="14">
        <f t="shared" si="92"/>
        <v>4</v>
      </c>
      <c r="P1020" s="15" t="str">
        <f t="shared" si="93"/>
        <v>1,</v>
      </c>
      <c r="Q1020" s="15" t="str">
        <f t="shared" si="94"/>
        <v>37</v>
      </c>
      <c r="R1020" s="16">
        <f t="shared" si="95"/>
        <v>97</v>
      </c>
      <c r="S1020" s="16">
        <f t="shared" si="96"/>
        <v>1.6166666666666667</v>
      </c>
    </row>
    <row r="1021" spans="1:19">
      <c r="A1021" t="s">
        <v>162</v>
      </c>
      <c r="B1021" t="s">
        <v>163</v>
      </c>
      <c r="C1021" s="49">
        <v>45505</v>
      </c>
      <c r="D1021" s="1">
        <v>2024</v>
      </c>
      <c r="E1021" s="1" t="str">
        <f t="shared" si="91"/>
        <v>agosto</v>
      </c>
      <c r="F1021" t="s">
        <v>211</v>
      </c>
      <c r="G1021" t="s">
        <v>212</v>
      </c>
      <c r="H1021" t="s">
        <v>98</v>
      </c>
      <c r="I1021" s="2">
        <v>1</v>
      </c>
      <c r="J1021" s="2">
        <v>193</v>
      </c>
      <c r="K1021" s="2">
        <v>1.1499999999999999</v>
      </c>
      <c r="L1021" t="s">
        <v>25</v>
      </c>
      <c r="M1021" t="s">
        <v>26</v>
      </c>
      <c r="N1021" t="s">
        <v>501</v>
      </c>
      <c r="O1021" s="14">
        <f t="shared" si="92"/>
        <v>4</v>
      </c>
      <c r="P1021" s="15" t="str">
        <f t="shared" si="93"/>
        <v>1,</v>
      </c>
      <c r="Q1021" s="15" t="str">
        <f t="shared" si="94"/>
        <v>15</v>
      </c>
      <c r="R1021" s="16">
        <f t="shared" si="95"/>
        <v>75</v>
      </c>
      <c r="S1021" s="16">
        <f t="shared" si="96"/>
        <v>1.25</v>
      </c>
    </row>
    <row r="1022" spans="1:19">
      <c r="A1022" t="s">
        <v>162</v>
      </c>
      <c r="B1022" t="s">
        <v>163</v>
      </c>
      <c r="C1022" s="49">
        <v>45505</v>
      </c>
      <c r="D1022" s="1">
        <v>2024</v>
      </c>
      <c r="E1022" s="1" t="str">
        <f t="shared" si="91"/>
        <v>agosto</v>
      </c>
      <c r="F1022" t="s">
        <v>211</v>
      </c>
      <c r="G1022" t="s">
        <v>212</v>
      </c>
      <c r="H1022" t="s">
        <v>98</v>
      </c>
      <c r="I1022" s="2">
        <v>1</v>
      </c>
      <c r="J1022" s="2">
        <v>1015</v>
      </c>
      <c r="K1022" s="2">
        <v>3.2</v>
      </c>
      <c r="L1022" t="s">
        <v>118</v>
      </c>
      <c r="M1022" t="s">
        <v>119</v>
      </c>
      <c r="N1022" t="s">
        <v>485</v>
      </c>
      <c r="O1022" s="14">
        <f t="shared" si="92"/>
        <v>3</v>
      </c>
      <c r="P1022" s="15" t="str">
        <f t="shared" si="93"/>
        <v>3,</v>
      </c>
      <c r="Q1022" s="15" t="str">
        <f t="shared" si="94"/>
        <v>2</v>
      </c>
      <c r="R1022" s="16">
        <f t="shared" si="95"/>
        <v>182</v>
      </c>
      <c r="S1022" s="16">
        <f t="shared" si="96"/>
        <v>3.0333333333333332</v>
      </c>
    </row>
    <row r="1023" spans="1:19">
      <c r="A1023" t="s">
        <v>162</v>
      </c>
      <c r="B1023" t="s">
        <v>163</v>
      </c>
      <c r="C1023" s="49">
        <v>45505</v>
      </c>
      <c r="D1023" s="1">
        <v>2024</v>
      </c>
      <c r="E1023" s="1" t="str">
        <f t="shared" si="91"/>
        <v>agosto</v>
      </c>
      <c r="F1023" t="s">
        <v>211</v>
      </c>
      <c r="G1023" t="s">
        <v>212</v>
      </c>
      <c r="H1023" t="s">
        <v>98</v>
      </c>
      <c r="I1023" s="2">
        <v>2</v>
      </c>
      <c r="J1023" s="2">
        <v>682</v>
      </c>
      <c r="K1023" s="2">
        <v>5</v>
      </c>
      <c r="L1023" t="s">
        <v>187</v>
      </c>
      <c r="M1023" t="s">
        <v>579</v>
      </c>
      <c r="N1023" t="s">
        <v>485</v>
      </c>
      <c r="O1023" s="14">
        <f t="shared" si="92"/>
        <v>1</v>
      </c>
      <c r="P1023" s="15" t="str">
        <f t="shared" si="93"/>
        <v>5</v>
      </c>
      <c r="Q1023" s="15">
        <f t="shared" si="94"/>
        <v>0</v>
      </c>
      <c r="R1023" s="16">
        <f t="shared" si="95"/>
        <v>300</v>
      </c>
      <c r="S1023" s="16">
        <f t="shared" si="96"/>
        <v>5</v>
      </c>
    </row>
    <row r="1024" spans="1:19">
      <c r="A1024" t="s">
        <v>162</v>
      </c>
      <c r="B1024" t="s">
        <v>163</v>
      </c>
      <c r="C1024" s="49">
        <v>45505</v>
      </c>
      <c r="D1024" s="1">
        <v>2024</v>
      </c>
      <c r="E1024" s="1" t="str">
        <f t="shared" si="91"/>
        <v>agosto</v>
      </c>
      <c r="F1024" t="s">
        <v>211</v>
      </c>
      <c r="G1024" t="s">
        <v>212</v>
      </c>
      <c r="H1024" t="s">
        <v>98</v>
      </c>
      <c r="I1024" s="2">
        <v>2</v>
      </c>
      <c r="J1024" s="2">
        <v>1323</v>
      </c>
      <c r="K1024" s="2">
        <v>4.3</v>
      </c>
      <c r="L1024" t="s">
        <v>131</v>
      </c>
      <c r="M1024" t="s">
        <v>572</v>
      </c>
      <c r="N1024" t="s">
        <v>606</v>
      </c>
      <c r="O1024" s="14">
        <f t="shared" si="92"/>
        <v>3</v>
      </c>
      <c r="P1024" s="15" t="str">
        <f t="shared" si="93"/>
        <v>4,</v>
      </c>
      <c r="Q1024" s="15" t="str">
        <f t="shared" si="94"/>
        <v>3</v>
      </c>
      <c r="R1024" s="16">
        <f t="shared" si="95"/>
        <v>243</v>
      </c>
      <c r="S1024" s="16">
        <f t="shared" si="96"/>
        <v>4.05</v>
      </c>
    </row>
    <row r="1025" spans="1:19">
      <c r="A1025" t="s">
        <v>162</v>
      </c>
      <c r="B1025" t="s">
        <v>163</v>
      </c>
      <c r="C1025" s="49">
        <v>45505</v>
      </c>
      <c r="D1025" s="1">
        <v>2024</v>
      </c>
      <c r="E1025" s="1" t="str">
        <f t="shared" si="91"/>
        <v>agosto</v>
      </c>
      <c r="F1025" t="s">
        <v>211</v>
      </c>
      <c r="G1025" t="s">
        <v>212</v>
      </c>
      <c r="H1025" t="s">
        <v>98</v>
      </c>
      <c r="I1025" s="2">
        <v>1</v>
      </c>
      <c r="J1025" s="2">
        <v>480</v>
      </c>
      <c r="K1025" s="2">
        <v>1.4</v>
      </c>
      <c r="L1025" t="s">
        <v>150</v>
      </c>
      <c r="M1025" t="s">
        <v>601</v>
      </c>
      <c r="N1025" t="s">
        <v>606</v>
      </c>
      <c r="O1025" s="14">
        <f t="shared" si="92"/>
        <v>3</v>
      </c>
      <c r="P1025" s="15" t="str">
        <f t="shared" si="93"/>
        <v>1,</v>
      </c>
      <c r="Q1025" s="15" t="str">
        <f t="shared" si="94"/>
        <v>4</v>
      </c>
      <c r="R1025" s="16">
        <f t="shared" si="95"/>
        <v>64</v>
      </c>
      <c r="S1025" s="16">
        <f t="shared" si="96"/>
        <v>1.0666666666666667</v>
      </c>
    </row>
    <row r="1026" spans="1:19">
      <c r="A1026" t="s">
        <v>162</v>
      </c>
      <c r="B1026" t="s">
        <v>163</v>
      </c>
      <c r="C1026" s="49">
        <v>45505</v>
      </c>
      <c r="D1026" s="1">
        <v>2024</v>
      </c>
      <c r="E1026" s="1" t="str">
        <f t="shared" ref="E1026:E1089" si="97">TEXT(C1026,"mmmm")</f>
        <v>agosto</v>
      </c>
      <c r="F1026" t="s">
        <v>211</v>
      </c>
      <c r="G1026" t="s">
        <v>212</v>
      </c>
      <c r="H1026" t="s">
        <v>98</v>
      </c>
      <c r="I1026" s="2">
        <v>1</v>
      </c>
      <c r="J1026" s="2">
        <v>504</v>
      </c>
      <c r="K1026" s="2">
        <v>1.4</v>
      </c>
      <c r="L1026" t="s">
        <v>110</v>
      </c>
      <c r="M1026" t="s">
        <v>580</v>
      </c>
      <c r="N1026" t="s">
        <v>498</v>
      </c>
      <c r="O1026" s="14">
        <f t="shared" si="92"/>
        <v>3</v>
      </c>
      <c r="P1026" s="15" t="str">
        <f t="shared" si="93"/>
        <v>1,</v>
      </c>
      <c r="Q1026" s="15" t="str">
        <f t="shared" si="94"/>
        <v>4</v>
      </c>
      <c r="R1026" s="16">
        <f t="shared" si="95"/>
        <v>64</v>
      </c>
      <c r="S1026" s="16">
        <f t="shared" si="96"/>
        <v>1.0666666666666667</v>
      </c>
    </row>
    <row r="1027" spans="1:19">
      <c r="A1027" t="s">
        <v>162</v>
      </c>
      <c r="B1027" t="s">
        <v>163</v>
      </c>
      <c r="C1027" s="49">
        <v>45505</v>
      </c>
      <c r="D1027" s="1">
        <v>2024</v>
      </c>
      <c r="E1027" s="1" t="str">
        <f t="shared" si="97"/>
        <v>agosto</v>
      </c>
      <c r="F1027" t="s">
        <v>211</v>
      </c>
      <c r="G1027" t="s">
        <v>212</v>
      </c>
      <c r="H1027" t="s">
        <v>98</v>
      </c>
      <c r="I1027" s="2">
        <v>2</v>
      </c>
      <c r="J1027" s="2">
        <v>772</v>
      </c>
      <c r="K1027" s="2">
        <v>3.2</v>
      </c>
      <c r="L1027" t="s">
        <v>128</v>
      </c>
      <c r="M1027" t="s">
        <v>129</v>
      </c>
      <c r="N1027" t="s">
        <v>506</v>
      </c>
      <c r="O1027" s="14">
        <f t="shared" ref="O1027:O1090" si="98">LEN($K1027)</f>
        <v>3</v>
      </c>
      <c r="P1027" s="15" t="str">
        <f t="shared" ref="P1027:P1090" si="99">IF(O1027="1",$K1027,IF(O1027=2,LEFT($K1027,2),LEFT($K1027,2)))</f>
        <v>3,</v>
      </c>
      <c r="Q1027" s="15" t="str">
        <f t="shared" ref="Q1027:Q1090" si="100">IF(O1027&lt;=2,0,MID($K1027,3,3))</f>
        <v>2</v>
      </c>
      <c r="R1027" s="16">
        <f t="shared" ref="R1027:R1090" si="101">+(P1027*60)+Q1027</f>
        <v>182</v>
      </c>
      <c r="S1027" s="16">
        <f t="shared" ref="S1027:S1090" si="102">+R1027/60</f>
        <v>3.0333333333333332</v>
      </c>
    </row>
    <row r="1028" spans="1:19">
      <c r="A1028" t="s">
        <v>162</v>
      </c>
      <c r="B1028" t="s">
        <v>163</v>
      </c>
      <c r="C1028" s="49">
        <v>45505</v>
      </c>
      <c r="D1028" s="1">
        <v>2024</v>
      </c>
      <c r="E1028" s="1" t="str">
        <f t="shared" si="97"/>
        <v>agosto</v>
      </c>
      <c r="F1028" t="s">
        <v>211</v>
      </c>
      <c r="G1028" t="s">
        <v>212</v>
      </c>
      <c r="H1028" t="s">
        <v>98</v>
      </c>
      <c r="I1028" s="2">
        <v>2</v>
      </c>
      <c r="J1028" s="2">
        <v>852</v>
      </c>
      <c r="K1028" s="2">
        <v>3.1</v>
      </c>
      <c r="L1028" t="s">
        <v>135</v>
      </c>
      <c r="M1028" t="s">
        <v>136</v>
      </c>
      <c r="N1028" t="s">
        <v>506</v>
      </c>
      <c r="O1028" s="14">
        <f t="shared" si="98"/>
        <v>3</v>
      </c>
      <c r="P1028" s="15" t="str">
        <f t="shared" si="99"/>
        <v>3,</v>
      </c>
      <c r="Q1028" s="15" t="str">
        <f t="shared" si="100"/>
        <v>1</v>
      </c>
      <c r="R1028" s="16">
        <f t="shared" si="101"/>
        <v>181</v>
      </c>
      <c r="S1028" s="16">
        <f t="shared" si="102"/>
        <v>3.0166666666666666</v>
      </c>
    </row>
    <row r="1029" spans="1:19">
      <c r="A1029" t="s">
        <v>213</v>
      </c>
      <c r="B1029" t="s">
        <v>214</v>
      </c>
      <c r="C1029" s="49">
        <v>45323</v>
      </c>
      <c r="D1029" s="1">
        <v>2024</v>
      </c>
      <c r="E1029" s="1" t="str">
        <f t="shared" si="97"/>
        <v>febrero</v>
      </c>
      <c r="F1029" t="s">
        <v>215</v>
      </c>
      <c r="G1029" t="s">
        <v>216</v>
      </c>
      <c r="H1029" t="s">
        <v>379</v>
      </c>
      <c r="I1029" s="2">
        <v>2</v>
      </c>
      <c r="J1029" s="2">
        <v>994</v>
      </c>
      <c r="K1029" s="2">
        <v>4.4400000000000004</v>
      </c>
      <c r="L1029" t="s">
        <v>33</v>
      </c>
      <c r="M1029" t="s">
        <v>34</v>
      </c>
      <c r="N1029" t="s">
        <v>503</v>
      </c>
      <c r="O1029" s="14">
        <f t="shared" si="98"/>
        <v>4</v>
      </c>
      <c r="P1029" s="15" t="str">
        <f t="shared" si="99"/>
        <v>4,</v>
      </c>
      <c r="Q1029" s="15" t="str">
        <f t="shared" si="100"/>
        <v>44</v>
      </c>
      <c r="R1029" s="16">
        <f t="shared" si="101"/>
        <v>284</v>
      </c>
      <c r="S1029" s="16">
        <f t="shared" si="102"/>
        <v>4.7333333333333334</v>
      </c>
    </row>
    <row r="1030" spans="1:19">
      <c r="A1030" t="s">
        <v>213</v>
      </c>
      <c r="B1030" t="s">
        <v>214</v>
      </c>
      <c r="C1030" s="49">
        <v>45323</v>
      </c>
      <c r="D1030" s="1">
        <v>2024</v>
      </c>
      <c r="E1030" s="1" t="str">
        <f t="shared" si="97"/>
        <v>febrero</v>
      </c>
      <c r="F1030" t="s">
        <v>215</v>
      </c>
      <c r="G1030" t="s">
        <v>216</v>
      </c>
      <c r="H1030" t="s">
        <v>379</v>
      </c>
      <c r="I1030" s="2">
        <v>1</v>
      </c>
      <c r="J1030" s="2">
        <v>1011.5</v>
      </c>
      <c r="K1030" s="2">
        <v>4.49</v>
      </c>
      <c r="L1030" t="s">
        <v>31</v>
      </c>
      <c r="M1030" t="s">
        <v>32</v>
      </c>
      <c r="N1030" t="s">
        <v>502</v>
      </c>
      <c r="O1030" s="14">
        <f t="shared" si="98"/>
        <v>4</v>
      </c>
      <c r="P1030" s="15" t="str">
        <f t="shared" si="99"/>
        <v>4,</v>
      </c>
      <c r="Q1030" s="15" t="str">
        <f t="shared" si="100"/>
        <v>49</v>
      </c>
      <c r="R1030" s="16">
        <f t="shared" si="101"/>
        <v>289</v>
      </c>
      <c r="S1030" s="16">
        <f t="shared" si="102"/>
        <v>4.8166666666666664</v>
      </c>
    </row>
    <row r="1031" spans="1:19">
      <c r="A1031" t="s">
        <v>217</v>
      </c>
      <c r="B1031" t="s">
        <v>218</v>
      </c>
      <c r="C1031" s="49">
        <v>45292</v>
      </c>
      <c r="D1031" s="1">
        <v>2024</v>
      </c>
      <c r="E1031" s="1" t="str">
        <f t="shared" si="97"/>
        <v>enero</v>
      </c>
      <c r="F1031" t="s">
        <v>219</v>
      </c>
      <c r="G1031" t="s">
        <v>220</v>
      </c>
      <c r="H1031" t="s">
        <v>98</v>
      </c>
      <c r="I1031" s="2">
        <v>2</v>
      </c>
      <c r="J1031" s="2">
        <v>961</v>
      </c>
      <c r="K1031" s="2">
        <v>3</v>
      </c>
      <c r="L1031" t="s">
        <v>19</v>
      </c>
      <c r="M1031" t="s">
        <v>581</v>
      </c>
      <c r="N1031" t="s">
        <v>490</v>
      </c>
      <c r="O1031" s="14">
        <f t="shared" si="98"/>
        <v>1</v>
      </c>
      <c r="P1031" s="15" t="str">
        <f t="shared" si="99"/>
        <v>3</v>
      </c>
      <c r="Q1031" s="15">
        <f t="shared" si="100"/>
        <v>0</v>
      </c>
      <c r="R1031" s="16">
        <f t="shared" si="101"/>
        <v>180</v>
      </c>
      <c r="S1031" s="16">
        <f t="shared" si="102"/>
        <v>3</v>
      </c>
    </row>
    <row r="1032" spans="1:19">
      <c r="A1032" t="s">
        <v>217</v>
      </c>
      <c r="B1032" t="s">
        <v>218</v>
      </c>
      <c r="C1032" s="49">
        <v>45292</v>
      </c>
      <c r="D1032" s="1">
        <v>2024</v>
      </c>
      <c r="E1032" s="1" t="str">
        <f t="shared" si="97"/>
        <v>enero</v>
      </c>
      <c r="F1032" t="s">
        <v>219</v>
      </c>
      <c r="G1032" t="s">
        <v>220</v>
      </c>
      <c r="H1032" t="s">
        <v>98</v>
      </c>
      <c r="I1032" s="2">
        <v>30</v>
      </c>
      <c r="J1032" s="2">
        <v>14900</v>
      </c>
      <c r="K1032" s="2">
        <v>41.6</v>
      </c>
      <c r="L1032" t="s">
        <v>108</v>
      </c>
      <c r="M1032" t="s">
        <v>591</v>
      </c>
      <c r="N1032" t="s">
        <v>489</v>
      </c>
      <c r="O1032" s="14">
        <f t="shared" si="98"/>
        <v>4</v>
      </c>
      <c r="P1032" s="15" t="str">
        <f t="shared" si="99"/>
        <v>41</v>
      </c>
      <c r="Q1032" s="15" t="str">
        <f t="shared" si="100"/>
        <v>,6</v>
      </c>
      <c r="R1032" s="16">
        <f t="shared" si="101"/>
        <v>2460.6</v>
      </c>
      <c r="S1032" s="16">
        <f t="shared" si="102"/>
        <v>41.01</v>
      </c>
    </row>
    <row r="1033" spans="1:19">
      <c r="A1033" t="s">
        <v>217</v>
      </c>
      <c r="B1033" t="s">
        <v>218</v>
      </c>
      <c r="C1033" s="49">
        <v>45292</v>
      </c>
      <c r="D1033" s="1">
        <v>2024</v>
      </c>
      <c r="E1033" s="1" t="str">
        <f t="shared" si="97"/>
        <v>enero</v>
      </c>
      <c r="F1033" t="s">
        <v>219</v>
      </c>
      <c r="G1033" t="s">
        <v>220</v>
      </c>
      <c r="H1033" t="s">
        <v>98</v>
      </c>
      <c r="I1033" s="2">
        <v>8</v>
      </c>
      <c r="J1033" s="2">
        <v>2514</v>
      </c>
      <c r="K1033" s="2">
        <v>6.8</v>
      </c>
      <c r="L1033" t="s">
        <v>126</v>
      </c>
      <c r="M1033" t="s">
        <v>568</v>
      </c>
      <c r="N1033" t="s">
        <v>489</v>
      </c>
      <c r="O1033" s="14">
        <f t="shared" si="98"/>
        <v>3</v>
      </c>
      <c r="P1033" s="15" t="str">
        <f t="shared" si="99"/>
        <v>6,</v>
      </c>
      <c r="Q1033" s="15" t="str">
        <f t="shared" si="100"/>
        <v>8</v>
      </c>
      <c r="R1033" s="16">
        <f t="shared" si="101"/>
        <v>368</v>
      </c>
      <c r="S1033" s="16">
        <f t="shared" si="102"/>
        <v>6.1333333333333337</v>
      </c>
    </row>
    <row r="1034" spans="1:19">
      <c r="A1034" t="s">
        <v>217</v>
      </c>
      <c r="B1034" t="s">
        <v>218</v>
      </c>
      <c r="C1034" s="49">
        <v>45292</v>
      </c>
      <c r="D1034" s="1">
        <v>2024</v>
      </c>
      <c r="E1034" s="1" t="str">
        <f t="shared" si="97"/>
        <v>enero</v>
      </c>
      <c r="F1034" t="s">
        <v>219</v>
      </c>
      <c r="G1034" t="s">
        <v>220</v>
      </c>
      <c r="H1034" t="s">
        <v>98</v>
      </c>
      <c r="I1034" s="2">
        <v>4</v>
      </c>
      <c r="J1034" s="2">
        <v>1403</v>
      </c>
      <c r="K1034" s="2">
        <v>4.05</v>
      </c>
      <c r="L1034" t="s">
        <v>134</v>
      </c>
      <c r="M1034" t="s">
        <v>583</v>
      </c>
      <c r="N1034" t="s">
        <v>489</v>
      </c>
      <c r="O1034" s="14">
        <f t="shared" si="98"/>
        <v>4</v>
      </c>
      <c r="P1034" s="15" t="str">
        <f t="shared" si="99"/>
        <v>4,</v>
      </c>
      <c r="Q1034" s="15" t="str">
        <f t="shared" si="100"/>
        <v>05</v>
      </c>
      <c r="R1034" s="16">
        <f t="shared" si="101"/>
        <v>245</v>
      </c>
      <c r="S1034" s="16">
        <f t="shared" si="102"/>
        <v>4.083333333333333</v>
      </c>
    </row>
    <row r="1035" spans="1:19">
      <c r="A1035" t="s">
        <v>217</v>
      </c>
      <c r="B1035" t="s">
        <v>218</v>
      </c>
      <c r="C1035" s="49">
        <v>45292</v>
      </c>
      <c r="D1035" s="1">
        <v>2024</v>
      </c>
      <c r="E1035" s="1" t="str">
        <f t="shared" si="97"/>
        <v>enero</v>
      </c>
      <c r="F1035" t="s">
        <v>219</v>
      </c>
      <c r="G1035" t="s">
        <v>220</v>
      </c>
      <c r="H1035" t="s">
        <v>98</v>
      </c>
      <c r="I1035" s="2">
        <v>1</v>
      </c>
      <c r="J1035" s="2">
        <v>771</v>
      </c>
      <c r="K1035" s="2">
        <v>2.4500000000000002</v>
      </c>
      <c r="L1035" t="s">
        <v>99</v>
      </c>
      <c r="M1035" t="s">
        <v>553</v>
      </c>
      <c r="N1035" t="s">
        <v>497</v>
      </c>
      <c r="O1035" s="14">
        <f t="shared" si="98"/>
        <v>4</v>
      </c>
      <c r="P1035" s="15" t="str">
        <f t="shared" si="99"/>
        <v>2,</v>
      </c>
      <c r="Q1035" s="15" t="str">
        <f t="shared" si="100"/>
        <v>45</v>
      </c>
      <c r="R1035" s="16">
        <f t="shared" si="101"/>
        <v>165</v>
      </c>
      <c r="S1035" s="16">
        <f t="shared" si="102"/>
        <v>2.75</v>
      </c>
    </row>
    <row r="1036" spans="1:19">
      <c r="A1036" t="s">
        <v>217</v>
      </c>
      <c r="B1036" t="s">
        <v>218</v>
      </c>
      <c r="C1036" s="49">
        <v>45292</v>
      </c>
      <c r="D1036" s="1">
        <v>2024</v>
      </c>
      <c r="E1036" s="1" t="str">
        <f t="shared" si="97"/>
        <v>enero</v>
      </c>
      <c r="F1036" t="s">
        <v>219</v>
      </c>
      <c r="G1036" t="s">
        <v>220</v>
      </c>
      <c r="H1036" t="s">
        <v>98</v>
      </c>
      <c r="I1036" s="2">
        <v>1</v>
      </c>
      <c r="J1036" s="2">
        <v>211</v>
      </c>
      <c r="K1036" s="2">
        <v>1</v>
      </c>
      <c r="L1036" t="s">
        <v>197</v>
      </c>
      <c r="M1036" t="s">
        <v>198</v>
      </c>
      <c r="N1036" t="s">
        <v>511</v>
      </c>
      <c r="O1036" s="14">
        <f t="shared" si="98"/>
        <v>1</v>
      </c>
      <c r="P1036" s="15" t="str">
        <f t="shared" si="99"/>
        <v>1</v>
      </c>
      <c r="Q1036" s="15">
        <f t="shared" si="100"/>
        <v>0</v>
      </c>
      <c r="R1036" s="16">
        <f t="shared" si="101"/>
        <v>60</v>
      </c>
      <c r="S1036" s="16">
        <f t="shared" si="102"/>
        <v>1</v>
      </c>
    </row>
    <row r="1037" spans="1:19">
      <c r="A1037" t="s">
        <v>217</v>
      </c>
      <c r="B1037" t="s">
        <v>218</v>
      </c>
      <c r="C1037" s="49">
        <v>45292</v>
      </c>
      <c r="D1037" s="1">
        <v>2024</v>
      </c>
      <c r="E1037" s="1" t="str">
        <f t="shared" si="97"/>
        <v>enero</v>
      </c>
      <c r="F1037" t="s">
        <v>219</v>
      </c>
      <c r="G1037" t="s">
        <v>220</v>
      </c>
      <c r="H1037" t="s">
        <v>98</v>
      </c>
      <c r="I1037" s="2">
        <v>2</v>
      </c>
      <c r="J1037" s="2">
        <v>1927</v>
      </c>
      <c r="K1037" s="2">
        <v>5.3</v>
      </c>
      <c r="L1037" t="s">
        <v>109</v>
      </c>
      <c r="M1037" t="s">
        <v>530</v>
      </c>
      <c r="N1037" t="s">
        <v>530</v>
      </c>
      <c r="O1037" s="14">
        <f t="shared" si="98"/>
        <v>3</v>
      </c>
      <c r="P1037" s="15" t="str">
        <f t="shared" si="99"/>
        <v>5,</v>
      </c>
      <c r="Q1037" s="15" t="str">
        <f t="shared" si="100"/>
        <v>3</v>
      </c>
      <c r="R1037" s="16">
        <f t="shared" si="101"/>
        <v>303</v>
      </c>
      <c r="S1037" s="16">
        <f t="shared" si="102"/>
        <v>5.05</v>
      </c>
    </row>
    <row r="1038" spans="1:19">
      <c r="A1038" t="s">
        <v>217</v>
      </c>
      <c r="B1038" t="s">
        <v>218</v>
      </c>
      <c r="C1038" s="49">
        <v>45292</v>
      </c>
      <c r="D1038" s="1">
        <v>2024</v>
      </c>
      <c r="E1038" s="1" t="str">
        <f t="shared" si="97"/>
        <v>enero</v>
      </c>
      <c r="F1038" t="s">
        <v>219</v>
      </c>
      <c r="G1038" t="s">
        <v>220</v>
      </c>
      <c r="H1038" t="s">
        <v>98</v>
      </c>
      <c r="I1038" s="2">
        <v>1</v>
      </c>
      <c r="J1038" s="2">
        <v>680</v>
      </c>
      <c r="K1038" s="2">
        <v>1.24</v>
      </c>
      <c r="L1038" t="s">
        <v>114</v>
      </c>
      <c r="M1038" t="s">
        <v>115</v>
      </c>
      <c r="N1038" t="s">
        <v>530</v>
      </c>
      <c r="O1038" s="14">
        <f t="shared" si="98"/>
        <v>4</v>
      </c>
      <c r="P1038" s="15" t="str">
        <f t="shared" si="99"/>
        <v>1,</v>
      </c>
      <c r="Q1038" s="15" t="str">
        <f t="shared" si="100"/>
        <v>24</v>
      </c>
      <c r="R1038" s="16">
        <f t="shared" si="101"/>
        <v>84</v>
      </c>
      <c r="S1038" s="16">
        <f t="shared" si="102"/>
        <v>1.4</v>
      </c>
    </row>
    <row r="1039" spans="1:19">
      <c r="A1039" t="s">
        <v>217</v>
      </c>
      <c r="B1039" t="s">
        <v>218</v>
      </c>
      <c r="C1039" s="49">
        <v>45292</v>
      </c>
      <c r="D1039" s="1">
        <v>2024</v>
      </c>
      <c r="E1039" s="1" t="str">
        <f t="shared" si="97"/>
        <v>enero</v>
      </c>
      <c r="F1039" t="s">
        <v>219</v>
      </c>
      <c r="G1039" t="s">
        <v>220</v>
      </c>
      <c r="H1039" t="s">
        <v>98</v>
      </c>
      <c r="I1039" s="2">
        <v>1</v>
      </c>
      <c r="J1039" s="2">
        <v>1188</v>
      </c>
      <c r="K1039" s="2">
        <v>3.35</v>
      </c>
      <c r="L1039" t="s">
        <v>221</v>
      </c>
      <c r="M1039" t="s">
        <v>588</v>
      </c>
      <c r="N1039" t="s">
        <v>493</v>
      </c>
      <c r="O1039" s="14">
        <f t="shared" si="98"/>
        <v>4</v>
      </c>
      <c r="P1039" s="15" t="str">
        <f t="shared" si="99"/>
        <v>3,</v>
      </c>
      <c r="Q1039" s="15" t="str">
        <f t="shared" si="100"/>
        <v>35</v>
      </c>
      <c r="R1039" s="16">
        <f t="shared" si="101"/>
        <v>215</v>
      </c>
      <c r="S1039" s="16">
        <f t="shared" si="102"/>
        <v>3.5833333333333335</v>
      </c>
    </row>
    <row r="1040" spans="1:19">
      <c r="A1040" t="s">
        <v>217</v>
      </c>
      <c r="B1040" t="s">
        <v>218</v>
      </c>
      <c r="C1040" s="49">
        <v>45292</v>
      </c>
      <c r="D1040" s="1">
        <v>2024</v>
      </c>
      <c r="E1040" s="1" t="str">
        <f t="shared" si="97"/>
        <v>enero</v>
      </c>
      <c r="F1040" t="s">
        <v>219</v>
      </c>
      <c r="G1040" t="s">
        <v>220</v>
      </c>
      <c r="H1040" t="s">
        <v>98</v>
      </c>
      <c r="I1040" s="2">
        <v>1</v>
      </c>
      <c r="J1040" s="2">
        <v>2336</v>
      </c>
      <c r="K1040" s="2">
        <v>7</v>
      </c>
      <c r="L1040" t="s">
        <v>118</v>
      </c>
      <c r="M1040" t="s">
        <v>119</v>
      </c>
      <c r="N1040" t="s">
        <v>485</v>
      </c>
      <c r="O1040" s="14">
        <f t="shared" si="98"/>
        <v>1</v>
      </c>
      <c r="P1040" s="15" t="str">
        <f t="shared" si="99"/>
        <v>7</v>
      </c>
      <c r="Q1040" s="15">
        <f t="shared" si="100"/>
        <v>0</v>
      </c>
      <c r="R1040" s="16">
        <f t="shared" si="101"/>
        <v>420</v>
      </c>
      <c r="S1040" s="16">
        <f t="shared" si="102"/>
        <v>7</v>
      </c>
    </row>
    <row r="1041" spans="1:19">
      <c r="A1041" t="s">
        <v>217</v>
      </c>
      <c r="B1041" t="s">
        <v>218</v>
      </c>
      <c r="C1041" s="49">
        <v>45323</v>
      </c>
      <c r="D1041" s="1">
        <v>2024</v>
      </c>
      <c r="E1041" s="1" t="str">
        <f t="shared" si="97"/>
        <v>febrero</v>
      </c>
      <c r="F1041" t="s">
        <v>219</v>
      </c>
      <c r="G1041" t="s">
        <v>220</v>
      </c>
      <c r="H1041" t="s">
        <v>98</v>
      </c>
      <c r="I1041" s="2">
        <v>1</v>
      </c>
      <c r="J1041" s="2">
        <v>1004</v>
      </c>
      <c r="K1041" s="2">
        <v>3</v>
      </c>
      <c r="L1041" t="s">
        <v>39</v>
      </c>
      <c r="M1041" t="s">
        <v>548</v>
      </c>
      <c r="N1041" t="s">
        <v>548</v>
      </c>
      <c r="O1041" s="14">
        <f t="shared" si="98"/>
        <v>1</v>
      </c>
      <c r="P1041" s="15" t="str">
        <f t="shared" si="99"/>
        <v>3</v>
      </c>
      <c r="Q1041" s="15">
        <f t="shared" si="100"/>
        <v>0</v>
      </c>
      <c r="R1041" s="16">
        <f t="shared" si="101"/>
        <v>180</v>
      </c>
      <c r="S1041" s="16">
        <f t="shared" si="102"/>
        <v>3</v>
      </c>
    </row>
    <row r="1042" spans="1:19">
      <c r="A1042" t="s">
        <v>217</v>
      </c>
      <c r="B1042" t="s">
        <v>218</v>
      </c>
      <c r="C1042" s="49">
        <v>45323</v>
      </c>
      <c r="D1042" s="1">
        <v>2024</v>
      </c>
      <c r="E1042" s="1" t="str">
        <f t="shared" si="97"/>
        <v>febrero</v>
      </c>
      <c r="F1042" t="s">
        <v>219</v>
      </c>
      <c r="G1042" t="s">
        <v>220</v>
      </c>
      <c r="H1042" t="s">
        <v>98</v>
      </c>
      <c r="I1042" s="2">
        <v>6</v>
      </c>
      <c r="J1042" s="2">
        <v>2541</v>
      </c>
      <c r="K1042" s="2">
        <v>7.1</v>
      </c>
      <c r="L1042" t="s">
        <v>19</v>
      </c>
      <c r="M1042" t="s">
        <v>581</v>
      </c>
      <c r="N1042" t="s">
        <v>490</v>
      </c>
      <c r="O1042" s="14">
        <f t="shared" si="98"/>
        <v>3</v>
      </c>
      <c r="P1042" s="15" t="str">
        <f t="shared" si="99"/>
        <v>7,</v>
      </c>
      <c r="Q1042" s="15" t="str">
        <f t="shared" si="100"/>
        <v>1</v>
      </c>
      <c r="R1042" s="16">
        <f t="shared" si="101"/>
        <v>421</v>
      </c>
      <c r="S1042" s="16">
        <f t="shared" si="102"/>
        <v>7.0166666666666666</v>
      </c>
    </row>
    <row r="1043" spans="1:19">
      <c r="A1043" t="s">
        <v>217</v>
      </c>
      <c r="B1043" t="s">
        <v>218</v>
      </c>
      <c r="C1043" s="49">
        <v>45323</v>
      </c>
      <c r="D1043" s="1">
        <v>2024</v>
      </c>
      <c r="E1043" s="1" t="str">
        <f t="shared" si="97"/>
        <v>febrero</v>
      </c>
      <c r="F1043" t="s">
        <v>219</v>
      </c>
      <c r="G1043" t="s">
        <v>220</v>
      </c>
      <c r="H1043" t="s">
        <v>98</v>
      </c>
      <c r="I1043" s="2">
        <v>41</v>
      </c>
      <c r="J1043" s="2">
        <v>19476</v>
      </c>
      <c r="K1043" s="2">
        <v>57</v>
      </c>
      <c r="L1043" t="s">
        <v>108</v>
      </c>
      <c r="M1043" t="s">
        <v>591</v>
      </c>
      <c r="N1043" t="s">
        <v>489</v>
      </c>
      <c r="O1043" s="14">
        <f t="shared" si="98"/>
        <v>2</v>
      </c>
      <c r="P1043" s="15" t="str">
        <f t="shared" si="99"/>
        <v>57</v>
      </c>
      <c r="Q1043" s="15">
        <f t="shared" si="100"/>
        <v>0</v>
      </c>
      <c r="R1043" s="16">
        <f t="shared" si="101"/>
        <v>3420</v>
      </c>
      <c r="S1043" s="16">
        <f t="shared" si="102"/>
        <v>57</v>
      </c>
    </row>
    <row r="1044" spans="1:19">
      <c r="A1044" t="s">
        <v>217</v>
      </c>
      <c r="B1044" t="s">
        <v>218</v>
      </c>
      <c r="C1044" s="49">
        <v>45323</v>
      </c>
      <c r="D1044" s="1">
        <v>2024</v>
      </c>
      <c r="E1044" s="1" t="str">
        <f t="shared" si="97"/>
        <v>febrero</v>
      </c>
      <c r="F1044" t="s">
        <v>219</v>
      </c>
      <c r="G1044" t="s">
        <v>220</v>
      </c>
      <c r="H1044" t="s">
        <v>98</v>
      </c>
      <c r="I1044" s="2">
        <v>8</v>
      </c>
      <c r="J1044" s="2">
        <v>2790</v>
      </c>
      <c r="K1044" s="2">
        <v>7.6</v>
      </c>
      <c r="L1044" t="s">
        <v>126</v>
      </c>
      <c r="M1044" t="s">
        <v>568</v>
      </c>
      <c r="N1044" t="s">
        <v>489</v>
      </c>
      <c r="O1044" s="14">
        <f t="shared" si="98"/>
        <v>3</v>
      </c>
      <c r="P1044" s="15" t="str">
        <f t="shared" si="99"/>
        <v>7,</v>
      </c>
      <c r="Q1044" s="15" t="str">
        <f t="shared" si="100"/>
        <v>6</v>
      </c>
      <c r="R1044" s="16">
        <f t="shared" si="101"/>
        <v>426</v>
      </c>
      <c r="S1044" s="16">
        <f t="shared" si="102"/>
        <v>7.1</v>
      </c>
    </row>
    <row r="1045" spans="1:19">
      <c r="A1045" t="s">
        <v>217</v>
      </c>
      <c r="B1045" t="s">
        <v>218</v>
      </c>
      <c r="C1045" s="49">
        <v>45323</v>
      </c>
      <c r="D1045" s="1">
        <v>2024</v>
      </c>
      <c r="E1045" s="1" t="str">
        <f t="shared" si="97"/>
        <v>febrero</v>
      </c>
      <c r="F1045" t="s">
        <v>219</v>
      </c>
      <c r="G1045" t="s">
        <v>220</v>
      </c>
      <c r="H1045" t="s">
        <v>98</v>
      </c>
      <c r="I1045" s="2">
        <v>1</v>
      </c>
      <c r="J1045" s="2">
        <v>724</v>
      </c>
      <c r="K1045" s="2">
        <v>1.4</v>
      </c>
      <c r="L1045" t="s">
        <v>222</v>
      </c>
      <c r="M1045" t="s">
        <v>567</v>
      </c>
      <c r="N1045" t="s">
        <v>499</v>
      </c>
      <c r="O1045" s="14">
        <f t="shared" si="98"/>
        <v>3</v>
      </c>
      <c r="P1045" s="15" t="str">
        <f t="shared" si="99"/>
        <v>1,</v>
      </c>
      <c r="Q1045" s="15" t="str">
        <f t="shared" si="100"/>
        <v>4</v>
      </c>
      <c r="R1045" s="16">
        <f t="shared" si="101"/>
        <v>64</v>
      </c>
      <c r="S1045" s="16">
        <f t="shared" si="102"/>
        <v>1.0666666666666667</v>
      </c>
    </row>
    <row r="1046" spans="1:19">
      <c r="A1046" t="s">
        <v>217</v>
      </c>
      <c r="B1046" t="s">
        <v>218</v>
      </c>
      <c r="C1046" s="49">
        <v>45323</v>
      </c>
      <c r="D1046" s="1">
        <v>2024</v>
      </c>
      <c r="E1046" s="1" t="str">
        <f t="shared" si="97"/>
        <v>febrero</v>
      </c>
      <c r="F1046" t="s">
        <v>219</v>
      </c>
      <c r="G1046" t="s">
        <v>220</v>
      </c>
      <c r="H1046" t="s">
        <v>98</v>
      </c>
      <c r="I1046" s="2">
        <v>0</v>
      </c>
      <c r="J1046" s="2">
        <v>648</v>
      </c>
      <c r="K1046" s="2">
        <v>2.2999999999999998</v>
      </c>
      <c r="L1046" t="s">
        <v>137</v>
      </c>
      <c r="M1046" t="s">
        <v>561</v>
      </c>
      <c r="N1046" t="s">
        <v>497</v>
      </c>
      <c r="O1046" s="14">
        <f t="shared" si="98"/>
        <v>3</v>
      </c>
      <c r="P1046" s="15" t="str">
        <f t="shared" si="99"/>
        <v>2,</v>
      </c>
      <c r="Q1046" s="15" t="str">
        <f t="shared" si="100"/>
        <v>3</v>
      </c>
      <c r="R1046" s="16">
        <f t="shared" si="101"/>
        <v>123</v>
      </c>
      <c r="S1046" s="16">
        <f t="shared" si="102"/>
        <v>2.0499999999999998</v>
      </c>
    </row>
    <row r="1047" spans="1:19">
      <c r="A1047" t="s">
        <v>217</v>
      </c>
      <c r="B1047" t="s">
        <v>218</v>
      </c>
      <c r="C1047" s="49">
        <v>45323</v>
      </c>
      <c r="D1047" s="1">
        <v>2024</v>
      </c>
      <c r="E1047" s="1" t="str">
        <f t="shared" si="97"/>
        <v>febrero</v>
      </c>
      <c r="F1047" t="s">
        <v>219</v>
      </c>
      <c r="G1047" t="s">
        <v>220</v>
      </c>
      <c r="H1047" t="s">
        <v>98</v>
      </c>
      <c r="I1047" s="2">
        <v>1</v>
      </c>
      <c r="J1047" s="2">
        <v>1199</v>
      </c>
      <c r="K1047" s="2">
        <v>3.3</v>
      </c>
      <c r="L1047" t="s">
        <v>109</v>
      </c>
      <c r="M1047" t="s">
        <v>530</v>
      </c>
      <c r="N1047" t="s">
        <v>530</v>
      </c>
      <c r="O1047" s="14">
        <f t="shared" si="98"/>
        <v>3</v>
      </c>
      <c r="P1047" s="15" t="str">
        <f t="shared" si="99"/>
        <v>3,</v>
      </c>
      <c r="Q1047" s="15" t="str">
        <f t="shared" si="100"/>
        <v>3</v>
      </c>
      <c r="R1047" s="16">
        <f t="shared" si="101"/>
        <v>183</v>
      </c>
      <c r="S1047" s="16">
        <f t="shared" si="102"/>
        <v>3.05</v>
      </c>
    </row>
    <row r="1048" spans="1:19">
      <c r="A1048" t="s">
        <v>217</v>
      </c>
      <c r="B1048" t="s">
        <v>218</v>
      </c>
      <c r="C1048" s="49">
        <v>45352</v>
      </c>
      <c r="D1048" s="1">
        <v>2024</v>
      </c>
      <c r="E1048" s="1" t="str">
        <f t="shared" si="97"/>
        <v>marzo</v>
      </c>
      <c r="F1048" t="s">
        <v>219</v>
      </c>
      <c r="G1048" t="s">
        <v>220</v>
      </c>
      <c r="H1048" t="s">
        <v>98</v>
      </c>
      <c r="I1048" s="2">
        <v>1</v>
      </c>
      <c r="J1048" s="2">
        <v>988</v>
      </c>
      <c r="K1048" s="2">
        <v>3.1</v>
      </c>
      <c r="L1048" t="s">
        <v>130</v>
      </c>
      <c r="M1048" t="s">
        <v>599</v>
      </c>
      <c r="N1048" t="s">
        <v>486</v>
      </c>
      <c r="O1048" s="14">
        <f t="shared" si="98"/>
        <v>3</v>
      </c>
      <c r="P1048" s="15" t="str">
        <f t="shared" si="99"/>
        <v>3,</v>
      </c>
      <c r="Q1048" s="15" t="str">
        <f t="shared" si="100"/>
        <v>1</v>
      </c>
      <c r="R1048" s="16">
        <f t="shared" si="101"/>
        <v>181</v>
      </c>
      <c r="S1048" s="16">
        <f t="shared" si="102"/>
        <v>3.0166666666666666</v>
      </c>
    </row>
    <row r="1049" spans="1:19">
      <c r="A1049" t="s">
        <v>217</v>
      </c>
      <c r="B1049" t="s">
        <v>218</v>
      </c>
      <c r="C1049" s="49">
        <v>45352</v>
      </c>
      <c r="D1049" s="1">
        <v>2024</v>
      </c>
      <c r="E1049" s="1" t="str">
        <f t="shared" si="97"/>
        <v>marzo</v>
      </c>
      <c r="F1049" t="s">
        <v>219</v>
      </c>
      <c r="G1049" t="s">
        <v>220</v>
      </c>
      <c r="H1049" t="s">
        <v>98</v>
      </c>
      <c r="I1049" s="2">
        <v>1</v>
      </c>
      <c r="J1049" s="2">
        <v>295</v>
      </c>
      <c r="K1049" s="2">
        <v>1</v>
      </c>
      <c r="L1049" t="s">
        <v>19</v>
      </c>
      <c r="M1049" t="s">
        <v>581</v>
      </c>
      <c r="N1049" t="s">
        <v>490</v>
      </c>
      <c r="O1049" s="14">
        <f t="shared" si="98"/>
        <v>1</v>
      </c>
      <c r="P1049" s="15" t="str">
        <f t="shared" si="99"/>
        <v>1</v>
      </c>
      <c r="Q1049" s="15">
        <f t="shared" si="100"/>
        <v>0</v>
      </c>
      <c r="R1049" s="16">
        <f t="shared" si="101"/>
        <v>60</v>
      </c>
      <c r="S1049" s="16">
        <f t="shared" si="102"/>
        <v>1</v>
      </c>
    </row>
    <row r="1050" spans="1:19">
      <c r="A1050" t="s">
        <v>217</v>
      </c>
      <c r="B1050" t="s">
        <v>218</v>
      </c>
      <c r="C1050" s="49">
        <v>45352</v>
      </c>
      <c r="D1050" s="1">
        <v>2024</v>
      </c>
      <c r="E1050" s="1" t="str">
        <f t="shared" si="97"/>
        <v>marzo</v>
      </c>
      <c r="F1050" t="s">
        <v>219</v>
      </c>
      <c r="G1050" t="s">
        <v>220</v>
      </c>
      <c r="H1050" t="s">
        <v>98</v>
      </c>
      <c r="I1050" s="2">
        <v>12</v>
      </c>
      <c r="J1050" s="2">
        <v>5733</v>
      </c>
      <c r="K1050" s="2">
        <v>16.100000000000001</v>
      </c>
      <c r="L1050" t="s">
        <v>108</v>
      </c>
      <c r="M1050" t="s">
        <v>591</v>
      </c>
      <c r="N1050" t="s">
        <v>489</v>
      </c>
      <c r="O1050" s="14">
        <f t="shared" si="98"/>
        <v>4</v>
      </c>
      <c r="P1050" s="15" t="str">
        <f t="shared" si="99"/>
        <v>16</v>
      </c>
      <c r="Q1050" s="15" t="str">
        <f t="shared" si="100"/>
        <v>,1</v>
      </c>
      <c r="R1050" s="16">
        <f t="shared" si="101"/>
        <v>960.1</v>
      </c>
      <c r="S1050" s="16">
        <f t="shared" si="102"/>
        <v>16.001666666666669</v>
      </c>
    </row>
    <row r="1051" spans="1:19">
      <c r="A1051" t="s">
        <v>217</v>
      </c>
      <c r="B1051" t="s">
        <v>218</v>
      </c>
      <c r="C1051" s="49">
        <v>45352</v>
      </c>
      <c r="D1051" s="1">
        <v>2024</v>
      </c>
      <c r="E1051" s="1" t="str">
        <f t="shared" si="97"/>
        <v>marzo</v>
      </c>
      <c r="F1051" t="s">
        <v>219</v>
      </c>
      <c r="G1051" t="s">
        <v>220</v>
      </c>
      <c r="H1051" t="s">
        <v>98</v>
      </c>
      <c r="I1051" s="2">
        <v>1</v>
      </c>
      <c r="J1051" s="2">
        <v>481</v>
      </c>
      <c r="K1051" s="2">
        <v>1.3</v>
      </c>
      <c r="L1051" t="s">
        <v>223</v>
      </c>
      <c r="M1051" t="s">
        <v>566</v>
      </c>
      <c r="N1051" t="s">
        <v>489</v>
      </c>
      <c r="O1051" s="14">
        <f t="shared" si="98"/>
        <v>3</v>
      </c>
      <c r="P1051" s="15" t="str">
        <f t="shared" si="99"/>
        <v>1,</v>
      </c>
      <c r="Q1051" s="15" t="str">
        <f t="shared" si="100"/>
        <v>3</v>
      </c>
      <c r="R1051" s="16">
        <f t="shared" si="101"/>
        <v>63</v>
      </c>
      <c r="S1051" s="16">
        <f t="shared" si="102"/>
        <v>1.05</v>
      </c>
    </row>
    <row r="1052" spans="1:19">
      <c r="A1052" t="s">
        <v>217</v>
      </c>
      <c r="B1052" t="s">
        <v>218</v>
      </c>
      <c r="C1052" s="49">
        <v>45352</v>
      </c>
      <c r="D1052" s="1">
        <v>2024</v>
      </c>
      <c r="E1052" s="1" t="str">
        <f t="shared" si="97"/>
        <v>marzo</v>
      </c>
      <c r="F1052" t="s">
        <v>219</v>
      </c>
      <c r="G1052" t="s">
        <v>220</v>
      </c>
      <c r="H1052" t="s">
        <v>98</v>
      </c>
      <c r="I1052" s="2">
        <v>4</v>
      </c>
      <c r="J1052" s="2">
        <v>2391</v>
      </c>
      <c r="K1052" s="2">
        <v>5.7</v>
      </c>
      <c r="L1052" t="s">
        <v>126</v>
      </c>
      <c r="M1052" t="s">
        <v>568</v>
      </c>
      <c r="N1052" t="s">
        <v>489</v>
      </c>
      <c r="O1052" s="14">
        <f t="shared" si="98"/>
        <v>3</v>
      </c>
      <c r="P1052" s="15" t="str">
        <f t="shared" si="99"/>
        <v>5,</v>
      </c>
      <c r="Q1052" s="15" t="str">
        <f t="shared" si="100"/>
        <v>7</v>
      </c>
      <c r="R1052" s="16">
        <f t="shared" si="101"/>
        <v>307</v>
      </c>
      <c r="S1052" s="16">
        <f t="shared" si="102"/>
        <v>5.1166666666666663</v>
      </c>
    </row>
    <row r="1053" spans="1:19">
      <c r="A1053" t="s">
        <v>217</v>
      </c>
      <c r="B1053" t="s">
        <v>218</v>
      </c>
      <c r="C1053" s="49">
        <v>45352</v>
      </c>
      <c r="D1053" s="1">
        <v>2024</v>
      </c>
      <c r="E1053" s="1" t="str">
        <f t="shared" si="97"/>
        <v>marzo</v>
      </c>
      <c r="F1053" t="s">
        <v>219</v>
      </c>
      <c r="G1053" t="s">
        <v>220</v>
      </c>
      <c r="H1053" t="s">
        <v>98</v>
      </c>
      <c r="I1053" s="2">
        <v>1</v>
      </c>
      <c r="J1053" s="2">
        <v>254</v>
      </c>
      <c r="K1053" s="2">
        <v>1</v>
      </c>
      <c r="L1053" t="s">
        <v>222</v>
      </c>
      <c r="M1053" t="s">
        <v>567</v>
      </c>
      <c r="N1053" t="s">
        <v>499</v>
      </c>
      <c r="O1053" s="14">
        <f t="shared" si="98"/>
        <v>1</v>
      </c>
      <c r="P1053" s="15" t="str">
        <f t="shared" si="99"/>
        <v>1</v>
      </c>
      <c r="Q1053" s="15">
        <f t="shared" si="100"/>
        <v>0</v>
      </c>
      <c r="R1053" s="16">
        <f t="shared" si="101"/>
        <v>60</v>
      </c>
      <c r="S1053" s="16">
        <f t="shared" si="102"/>
        <v>1</v>
      </c>
    </row>
    <row r="1054" spans="1:19">
      <c r="A1054" t="s">
        <v>217</v>
      </c>
      <c r="B1054" t="s">
        <v>218</v>
      </c>
      <c r="C1054" s="49">
        <v>45352</v>
      </c>
      <c r="D1054" s="1">
        <v>2024</v>
      </c>
      <c r="E1054" s="1" t="str">
        <f t="shared" si="97"/>
        <v>marzo</v>
      </c>
      <c r="F1054" t="s">
        <v>219</v>
      </c>
      <c r="G1054" t="s">
        <v>220</v>
      </c>
      <c r="H1054" t="s">
        <v>98</v>
      </c>
      <c r="I1054" s="2">
        <v>1</v>
      </c>
      <c r="J1054" s="2">
        <v>176</v>
      </c>
      <c r="K1054" s="2">
        <v>0.3</v>
      </c>
      <c r="L1054" t="s">
        <v>157</v>
      </c>
      <c r="M1054" t="s">
        <v>158</v>
      </c>
      <c r="N1054" t="s">
        <v>495</v>
      </c>
      <c r="O1054" s="14">
        <f t="shared" si="98"/>
        <v>3</v>
      </c>
      <c r="P1054" s="15" t="str">
        <f t="shared" si="99"/>
        <v>0,</v>
      </c>
      <c r="Q1054" s="15" t="str">
        <f t="shared" si="100"/>
        <v>3</v>
      </c>
      <c r="R1054" s="16">
        <f t="shared" si="101"/>
        <v>3</v>
      </c>
      <c r="S1054" s="16">
        <f t="shared" si="102"/>
        <v>0.05</v>
      </c>
    </row>
    <row r="1055" spans="1:19">
      <c r="A1055" t="s">
        <v>217</v>
      </c>
      <c r="B1055" t="s">
        <v>218</v>
      </c>
      <c r="C1055" s="49">
        <v>45352</v>
      </c>
      <c r="D1055" s="1">
        <v>2024</v>
      </c>
      <c r="E1055" s="1" t="str">
        <f t="shared" si="97"/>
        <v>marzo</v>
      </c>
      <c r="F1055" t="s">
        <v>219</v>
      </c>
      <c r="G1055" t="s">
        <v>220</v>
      </c>
      <c r="H1055" t="s">
        <v>98</v>
      </c>
      <c r="I1055" s="2">
        <v>1</v>
      </c>
      <c r="J1055" s="2">
        <v>1228</v>
      </c>
      <c r="K1055" s="2">
        <v>3.3</v>
      </c>
      <c r="L1055" t="s">
        <v>100</v>
      </c>
      <c r="M1055" t="s">
        <v>101</v>
      </c>
      <c r="N1055" t="s">
        <v>483</v>
      </c>
      <c r="O1055" s="14">
        <f t="shared" si="98"/>
        <v>3</v>
      </c>
      <c r="P1055" s="15" t="str">
        <f t="shared" si="99"/>
        <v>3,</v>
      </c>
      <c r="Q1055" s="15" t="str">
        <f t="shared" si="100"/>
        <v>3</v>
      </c>
      <c r="R1055" s="16">
        <f t="shared" si="101"/>
        <v>183</v>
      </c>
      <c r="S1055" s="16">
        <f t="shared" si="102"/>
        <v>3.05</v>
      </c>
    </row>
    <row r="1056" spans="1:19">
      <c r="A1056" t="s">
        <v>217</v>
      </c>
      <c r="B1056" t="s">
        <v>218</v>
      </c>
      <c r="C1056" s="49">
        <v>45352</v>
      </c>
      <c r="D1056" s="1">
        <v>2024</v>
      </c>
      <c r="E1056" s="1" t="str">
        <f t="shared" si="97"/>
        <v>marzo</v>
      </c>
      <c r="F1056" t="s">
        <v>219</v>
      </c>
      <c r="G1056" t="s">
        <v>220</v>
      </c>
      <c r="H1056" t="s">
        <v>98</v>
      </c>
      <c r="I1056" s="2">
        <v>2</v>
      </c>
      <c r="J1056" s="2">
        <v>1120</v>
      </c>
      <c r="K1056" s="2">
        <v>3.3</v>
      </c>
      <c r="L1056" t="s">
        <v>25</v>
      </c>
      <c r="M1056" t="s">
        <v>26</v>
      </c>
      <c r="N1056" t="s">
        <v>501</v>
      </c>
      <c r="O1056" s="14">
        <f t="shared" si="98"/>
        <v>3</v>
      </c>
      <c r="P1056" s="15" t="str">
        <f t="shared" si="99"/>
        <v>3,</v>
      </c>
      <c r="Q1056" s="15" t="str">
        <f t="shared" si="100"/>
        <v>3</v>
      </c>
      <c r="R1056" s="16">
        <f t="shared" si="101"/>
        <v>183</v>
      </c>
      <c r="S1056" s="16">
        <f t="shared" si="102"/>
        <v>3.05</v>
      </c>
    </row>
    <row r="1057" spans="1:19">
      <c r="A1057" t="s">
        <v>217</v>
      </c>
      <c r="B1057" t="s">
        <v>218</v>
      </c>
      <c r="C1057" s="49">
        <v>45352</v>
      </c>
      <c r="D1057" s="1">
        <v>2024</v>
      </c>
      <c r="E1057" s="1" t="str">
        <f t="shared" si="97"/>
        <v>marzo</v>
      </c>
      <c r="F1057" t="s">
        <v>219</v>
      </c>
      <c r="G1057" t="s">
        <v>220</v>
      </c>
      <c r="H1057" t="s">
        <v>98</v>
      </c>
      <c r="I1057" s="2">
        <v>1</v>
      </c>
      <c r="J1057" s="2">
        <v>1335</v>
      </c>
      <c r="K1057" s="2">
        <v>4</v>
      </c>
      <c r="L1057" t="s">
        <v>131</v>
      </c>
      <c r="M1057" t="s">
        <v>572</v>
      </c>
      <c r="N1057" t="s">
        <v>606</v>
      </c>
      <c r="O1057" s="14">
        <f t="shared" si="98"/>
        <v>1</v>
      </c>
      <c r="P1057" s="15" t="str">
        <f t="shared" si="99"/>
        <v>4</v>
      </c>
      <c r="Q1057" s="15">
        <f t="shared" si="100"/>
        <v>0</v>
      </c>
      <c r="R1057" s="16">
        <f t="shared" si="101"/>
        <v>240</v>
      </c>
      <c r="S1057" s="16">
        <f t="shared" si="102"/>
        <v>4</v>
      </c>
    </row>
    <row r="1058" spans="1:19">
      <c r="A1058" t="s">
        <v>224</v>
      </c>
      <c r="B1058" t="s">
        <v>225</v>
      </c>
      <c r="C1058" s="49">
        <v>45413</v>
      </c>
      <c r="D1058" s="1">
        <v>2024</v>
      </c>
      <c r="E1058" s="1" t="str">
        <f t="shared" si="97"/>
        <v>mayo</v>
      </c>
      <c r="F1058" t="s">
        <v>226</v>
      </c>
      <c r="G1058" t="s">
        <v>227</v>
      </c>
      <c r="H1058" t="s">
        <v>98</v>
      </c>
      <c r="I1058" s="2">
        <v>7</v>
      </c>
      <c r="J1058" s="2">
        <v>2653</v>
      </c>
      <c r="K1058" s="2">
        <v>9.1999999999999993</v>
      </c>
      <c r="L1058" t="s">
        <v>19</v>
      </c>
      <c r="M1058" t="s">
        <v>581</v>
      </c>
      <c r="N1058" t="s">
        <v>490</v>
      </c>
      <c r="O1058" s="14">
        <f t="shared" si="98"/>
        <v>3</v>
      </c>
      <c r="P1058" s="15" t="str">
        <f t="shared" si="99"/>
        <v>9,</v>
      </c>
      <c r="Q1058" s="15" t="str">
        <f t="shared" si="100"/>
        <v>2</v>
      </c>
      <c r="R1058" s="16">
        <f t="shared" si="101"/>
        <v>542</v>
      </c>
      <c r="S1058" s="16">
        <f t="shared" si="102"/>
        <v>9.0333333333333332</v>
      </c>
    </row>
    <row r="1059" spans="1:19">
      <c r="A1059" t="s">
        <v>224</v>
      </c>
      <c r="B1059" t="s">
        <v>225</v>
      </c>
      <c r="C1059" s="49">
        <v>45413</v>
      </c>
      <c r="D1059" s="1">
        <v>2024</v>
      </c>
      <c r="E1059" s="1" t="str">
        <f t="shared" si="97"/>
        <v>mayo</v>
      </c>
      <c r="F1059" t="s">
        <v>226</v>
      </c>
      <c r="G1059" t="s">
        <v>227</v>
      </c>
      <c r="H1059" t="s">
        <v>98</v>
      </c>
      <c r="I1059" s="2">
        <v>3</v>
      </c>
      <c r="J1059" s="2">
        <v>531</v>
      </c>
      <c r="K1059" s="2">
        <v>2.2000000000000002</v>
      </c>
      <c r="L1059" t="s">
        <v>108</v>
      </c>
      <c r="M1059" t="s">
        <v>591</v>
      </c>
      <c r="N1059" t="s">
        <v>489</v>
      </c>
      <c r="O1059" s="14">
        <f t="shared" si="98"/>
        <v>3</v>
      </c>
      <c r="P1059" s="15" t="str">
        <f t="shared" si="99"/>
        <v>2,</v>
      </c>
      <c r="Q1059" s="15" t="str">
        <f t="shared" si="100"/>
        <v>2</v>
      </c>
      <c r="R1059" s="16">
        <f t="shared" si="101"/>
        <v>122</v>
      </c>
      <c r="S1059" s="16">
        <f t="shared" si="102"/>
        <v>2.0333333333333332</v>
      </c>
    </row>
    <row r="1060" spans="1:19">
      <c r="A1060" t="s">
        <v>224</v>
      </c>
      <c r="B1060" t="s">
        <v>225</v>
      </c>
      <c r="C1060" s="49">
        <v>45413</v>
      </c>
      <c r="D1060" s="1">
        <v>2024</v>
      </c>
      <c r="E1060" s="1" t="str">
        <f t="shared" si="97"/>
        <v>mayo</v>
      </c>
      <c r="F1060" t="s">
        <v>226</v>
      </c>
      <c r="G1060" t="s">
        <v>227</v>
      </c>
      <c r="H1060" t="s">
        <v>98</v>
      </c>
      <c r="I1060" s="2">
        <v>5</v>
      </c>
      <c r="J1060" s="2">
        <v>583</v>
      </c>
      <c r="K1060" s="2">
        <v>3.2</v>
      </c>
      <c r="L1060" t="s">
        <v>21</v>
      </c>
      <c r="M1060" t="s">
        <v>578</v>
      </c>
      <c r="N1060" t="s">
        <v>499</v>
      </c>
      <c r="O1060" s="14">
        <f t="shared" si="98"/>
        <v>3</v>
      </c>
      <c r="P1060" s="15" t="str">
        <f t="shared" si="99"/>
        <v>3,</v>
      </c>
      <c r="Q1060" s="15" t="str">
        <f t="shared" si="100"/>
        <v>2</v>
      </c>
      <c r="R1060" s="16">
        <f t="shared" si="101"/>
        <v>182</v>
      </c>
      <c r="S1060" s="16">
        <f t="shared" si="102"/>
        <v>3.0333333333333332</v>
      </c>
    </row>
    <row r="1061" spans="1:19">
      <c r="A1061" t="s">
        <v>224</v>
      </c>
      <c r="B1061" t="s">
        <v>225</v>
      </c>
      <c r="C1061" s="49">
        <v>45444</v>
      </c>
      <c r="D1061" s="1">
        <v>2024</v>
      </c>
      <c r="E1061" s="1" t="str">
        <f t="shared" si="97"/>
        <v>junio</v>
      </c>
      <c r="F1061" t="s">
        <v>226</v>
      </c>
      <c r="G1061" t="s">
        <v>227</v>
      </c>
      <c r="H1061" t="s">
        <v>98</v>
      </c>
      <c r="I1061" s="2">
        <v>8</v>
      </c>
      <c r="J1061" s="2">
        <v>2639</v>
      </c>
      <c r="K1061" s="2">
        <v>10.4</v>
      </c>
      <c r="L1061" t="s">
        <v>19</v>
      </c>
      <c r="M1061" t="s">
        <v>581</v>
      </c>
      <c r="N1061" t="s">
        <v>490</v>
      </c>
      <c r="O1061" s="14">
        <f t="shared" si="98"/>
        <v>4</v>
      </c>
      <c r="P1061" s="15" t="str">
        <f t="shared" si="99"/>
        <v>10</v>
      </c>
      <c r="Q1061" s="15" t="str">
        <f t="shared" si="100"/>
        <v>,4</v>
      </c>
      <c r="R1061" s="16">
        <f t="shared" si="101"/>
        <v>600.4</v>
      </c>
      <c r="S1061" s="16">
        <f t="shared" si="102"/>
        <v>10.006666666666666</v>
      </c>
    </row>
    <row r="1062" spans="1:19">
      <c r="A1062" t="s">
        <v>224</v>
      </c>
      <c r="B1062" t="s">
        <v>225</v>
      </c>
      <c r="C1062" s="49">
        <v>45444</v>
      </c>
      <c r="D1062" s="1">
        <v>2024</v>
      </c>
      <c r="E1062" s="1" t="str">
        <f t="shared" si="97"/>
        <v>junio</v>
      </c>
      <c r="F1062" t="s">
        <v>226</v>
      </c>
      <c r="G1062" t="s">
        <v>227</v>
      </c>
      <c r="H1062" t="s">
        <v>98</v>
      </c>
      <c r="I1062" s="2">
        <v>5</v>
      </c>
      <c r="J1062" s="2">
        <v>431</v>
      </c>
      <c r="K1062" s="2">
        <v>2.2000000000000002</v>
      </c>
      <c r="L1062" t="s">
        <v>108</v>
      </c>
      <c r="M1062" t="s">
        <v>591</v>
      </c>
      <c r="N1062" t="s">
        <v>489</v>
      </c>
      <c r="O1062" s="14">
        <f t="shared" si="98"/>
        <v>3</v>
      </c>
      <c r="P1062" s="15" t="str">
        <f t="shared" si="99"/>
        <v>2,</v>
      </c>
      <c r="Q1062" s="15" t="str">
        <f t="shared" si="100"/>
        <v>2</v>
      </c>
      <c r="R1062" s="16">
        <f t="shared" si="101"/>
        <v>122</v>
      </c>
      <c r="S1062" s="16">
        <f t="shared" si="102"/>
        <v>2.0333333333333332</v>
      </c>
    </row>
    <row r="1063" spans="1:19">
      <c r="A1063" t="s">
        <v>224</v>
      </c>
      <c r="B1063" t="s">
        <v>225</v>
      </c>
      <c r="C1063" s="49">
        <v>45444</v>
      </c>
      <c r="D1063" s="1">
        <v>2024</v>
      </c>
      <c r="E1063" s="1" t="str">
        <f t="shared" si="97"/>
        <v>junio</v>
      </c>
      <c r="F1063" t="s">
        <v>226</v>
      </c>
      <c r="G1063" t="s">
        <v>227</v>
      </c>
      <c r="H1063" t="s">
        <v>98</v>
      </c>
      <c r="I1063" s="2">
        <v>5</v>
      </c>
      <c r="J1063" s="2">
        <v>700</v>
      </c>
      <c r="K1063" s="2">
        <v>3.5</v>
      </c>
      <c r="L1063" t="s">
        <v>21</v>
      </c>
      <c r="M1063" t="s">
        <v>578</v>
      </c>
      <c r="N1063" t="s">
        <v>499</v>
      </c>
      <c r="O1063" s="14">
        <f t="shared" si="98"/>
        <v>3</v>
      </c>
      <c r="P1063" s="15" t="str">
        <f t="shared" si="99"/>
        <v>3,</v>
      </c>
      <c r="Q1063" s="15" t="str">
        <f t="shared" si="100"/>
        <v>5</v>
      </c>
      <c r="R1063" s="16">
        <f t="shared" si="101"/>
        <v>185</v>
      </c>
      <c r="S1063" s="16">
        <f t="shared" si="102"/>
        <v>3.0833333333333335</v>
      </c>
    </row>
    <row r="1064" spans="1:19">
      <c r="A1064" t="s">
        <v>224</v>
      </c>
      <c r="B1064" t="s">
        <v>225</v>
      </c>
      <c r="C1064" s="49">
        <v>45474</v>
      </c>
      <c r="D1064" s="1">
        <v>2024</v>
      </c>
      <c r="E1064" s="1" t="str">
        <f t="shared" si="97"/>
        <v>julio</v>
      </c>
      <c r="F1064" t="s">
        <v>226</v>
      </c>
      <c r="G1064" t="s">
        <v>227</v>
      </c>
      <c r="H1064" t="s">
        <v>98</v>
      </c>
      <c r="I1064" s="2">
        <v>2</v>
      </c>
      <c r="J1064" s="2">
        <v>660</v>
      </c>
      <c r="K1064" s="2">
        <v>2.4</v>
      </c>
      <c r="L1064" t="s">
        <v>19</v>
      </c>
      <c r="M1064" t="s">
        <v>581</v>
      </c>
      <c r="N1064" t="s">
        <v>490</v>
      </c>
      <c r="O1064" s="14">
        <f t="shared" si="98"/>
        <v>3</v>
      </c>
      <c r="P1064" s="15" t="str">
        <f t="shared" si="99"/>
        <v>2,</v>
      </c>
      <c r="Q1064" s="15" t="str">
        <f t="shared" si="100"/>
        <v>4</v>
      </c>
      <c r="R1064" s="16">
        <f t="shared" si="101"/>
        <v>124</v>
      </c>
      <c r="S1064" s="16">
        <f t="shared" si="102"/>
        <v>2.0666666666666669</v>
      </c>
    </row>
    <row r="1065" spans="1:19">
      <c r="A1065" t="s">
        <v>224</v>
      </c>
      <c r="B1065" t="s">
        <v>225</v>
      </c>
      <c r="C1065" s="49">
        <v>45474</v>
      </c>
      <c r="D1065" s="1">
        <v>2024</v>
      </c>
      <c r="E1065" s="1" t="str">
        <f t="shared" si="97"/>
        <v>julio</v>
      </c>
      <c r="F1065" t="s">
        <v>226</v>
      </c>
      <c r="G1065" t="s">
        <v>227</v>
      </c>
      <c r="H1065" t="s">
        <v>98</v>
      </c>
      <c r="I1065" s="2">
        <v>4</v>
      </c>
      <c r="J1065" s="2">
        <v>285</v>
      </c>
      <c r="K1065" s="2">
        <v>1.3</v>
      </c>
      <c r="L1065" t="s">
        <v>108</v>
      </c>
      <c r="M1065" t="s">
        <v>591</v>
      </c>
      <c r="N1065" t="s">
        <v>489</v>
      </c>
      <c r="O1065" s="14">
        <f t="shared" si="98"/>
        <v>3</v>
      </c>
      <c r="P1065" s="15" t="str">
        <f t="shared" si="99"/>
        <v>1,</v>
      </c>
      <c r="Q1065" s="15" t="str">
        <f t="shared" si="100"/>
        <v>3</v>
      </c>
      <c r="R1065" s="16">
        <f t="shared" si="101"/>
        <v>63</v>
      </c>
      <c r="S1065" s="16">
        <f t="shared" si="102"/>
        <v>1.05</v>
      </c>
    </row>
    <row r="1066" spans="1:19">
      <c r="A1066" t="s">
        <v>224</v>
      </c>
      <c r="B1066" t="s">
        <v>225</v>
      </c>
      <c r="C1066" s="49">
        <v>45474</v>
      </c>
      <c r="D1066" s="1">
        <v>2024</v>
      </c>
      <c r="E1066" s="1" t="str">
        <f t="shared" si="97"/>
        <v>julio</v>
      </c>
      <c r="F1066" t="s">
        <v>226</v>
      </c>
      <c r="G1066" t="s">
        <v>227</v>
      </c>
      <c r="H1066" t="s">
        <v>98</v>
      </c>
      <c r="I1066" s="2">
        <v>3</v>
      </c>
      <c r="J1066" s="2">
        <v>352</v>
      </c>
      <c r="K1066" s="2">
        <v>2</v>
      </c>
      <c r="L1066" t="s">
        <v>21</v>
      </c>
      <c r="M1066" t="s">
        <v>578</v>
      </c>
      <c r="N1066" t="s">
        <v>499</v>
      </c>
      <c r="O1066" s="14">
        <f t="shared" si="98"/>
        <v>1</v>
      </c>
      <c r="P1066" s="15" t="str">
        <f t="shared" si="99"/>
        <v>2</v>
      </c>
      <c r="Q1066" s="15">
        <f t="shared" si="100"/>
        <v>0</v>
      </c>
      <c r="R1066" s="16">
        <f t="shared" si="101"/>
        <v>120</v>
      </c>
      <c r="S1066" s="16">
        <f t="shared" si="102"/>
        <v>2</v>
      </c>
    </row>
    <row r="1067" spans="1:19">
      <c r="A1067" t="s">
        <v>224</v>
      </c>
      <c r="B1067" t="s">
        <v>225</v>
      </c>
      <c r="C1067" s="49">
        <v>45505</v>
      </c>
      <c r="D1067" s="1">
        <v>2024</v>
      </c>
      <c r="E1067" s="1" t="str">
        <f t="shared" si="97"/>
        <v>agosto</v>
      </c>
      <c r="F1067" t="s">
        <v>226</v>
      </c>
      <c r="G1067" t="s">
        <v>227</v>
      </c>
      <c r="H1067" t="s">
        <v>98</v>
      </c>
      <c r="I1067" s="2">
        <v>5</v>
      </c>
      <c r="J1067" s="2">
        <v>1649</v>
      </c>
      <c r="K1067" s="2">
        <v>6.4</v>
      </c>
      <c r="L1067" t="s">
        <v>19</v>
      </c>
      <c r="M1067" t="s">
        <v>581</v>
      </c>
      <c r="N1067" t="s">
        <v>490</v>
      </c>
      <c r="O1067" s="14">
        <f t="shared" si="98"/>
        <v>3</v>
      </c>
      <c r="P1067" s="15" t="str">
        <f t="shared" si="99"/>
        <v>6,</v>
      </c>
      <c r="Q1067" s="15" t="str">
        <f t="shared" si="100"/>
        <v>4</v>
      </c>
      <c r="R1067" s="16">
        <f t="shared" si="101"/>
        <v>364</v>
      </c>
      <c r="S1067" s="16">
        <f t="shared" si="102"/>
        <v>6.0666666666666664</v>
      </c>
    </row>
    <row r="1068" spans="1:19">
      <c r="A1068" t="s">
        <v>224</v>
      </c>
      <c r="B1068" t="s">
        <v>225</v>
      </c>
      <c r="C1068" s="49">
        <v>45505</v>
      </c>
      <c r="D1068" s="1">
        <v>2024</v>
      </c>
      <c r="E1068" s="1" t="str">
        <f t="shared" si="97"/>
        <v>agosto</v>
      </c>
      <c r="F1068" t="s">
        <v>226</v>
      </c>
      <c r="G1068" t="s">
        <v>227</v>
      </c>
      <c r="H1068" t="s">
        <v>98</v>
      </c>
      <c r="I1068" s="2">
        <v>8</v>
      </c>
      <c r="J1068" s="2">
        <v>790</v>
      </c>
      <c r="K1068" s="2">
        <v>4.0999999999999996</v>
      </c>
      <c r="L1068" t="s">
        <v>108</v>
      </c>
      <c r="M1068" t="s">
        <v>591</v>
      </c>
      <c r="N1068" t="s">
        <v>489</v>
      </c>
      <c r="O1068" s="14">
        <f t="shared" si="98"/>
        <v>3</v>
      </c>
      <c r="P1068" s="15" t="str">
        <f t="shared" si="99"/>
        <v>4,</v>
      </c>
      <c r="Q1068" s="15" t="str">
        <f t="shared" si="100"/>
        <v>1</v>
      </c>
      <c r="R1068" s="16">
        <f t="shared" si="101"/>
        <v>241</v>
      </c>
      <c r="S1068" s="16">
        <f t="shared" si="102"/>
        <v>4.0166666666666666</v>
      </c>
    </row>
    <row r="1069" spans="1:19">
      <c r="A1069" t="s">
        <v>224</v>
      </c>
      <c r="B1069" t="s">
        <v>225</v>
      </c>
      <c r="C1069" s="49">
        <v>45505</v>
      </c>
      <c r="D1069" s="1">
        <v>2024</v>
      </c>
      <c r="E1069" s="1" t="str">
        <f t="shared" si="97"/>
        <v>agosto</v>
      </c>
      <c r="F1069" t="s">
        <v>226</v>
      </c>
      <c r="G1069" t="s">
        <v>227</v>
      </c>
      <c r="H1069" t="s">
        <v>98</v>
      </c>
      <c r="I1069" s="2">
        <v>10</v>
      </c>
      <c r="J1069" s="2">
        <v>1237</v>
      </c>
      <c r="K1069" s="2">
        <v>6.5</v>
      </c>
      <c r="L1069" t="s">
        <v>21</v>
      </c>
      <c r="M1069" t="s">
        <v>578</v>
      </c>
      <c r="N1069" t="s">
        <v>499</v>
      </c>
      <c r="O1069" s="14">
        <f t="shared" si="98"/>
        <v>3</v>
      </c>
      <c r="P1069" s="15" t="str">
        <f t="shared" si="99"/>
        <v>6,</v>
      </c>
      <c r="Q1069" s="15" t="str">
        <f t="shared" si="100"/>
        <v>5</v>
      </c>
      <c r="R1069" s="16">
        <f t="shared" si="101"/>
        <v>365</v>
      </c>
      <c r="S1069" s="16">
        <f t="shared" si="102"/>
        <v>6.083333333333333</v>
      </c>
    </row>
    <row r="1070" spans="1:19">
      <c r="A1070" t="s">
        <v>228</v>
      </c>
      <c r="B1070" t="s">
        <v>229</v>
      </c>
      <c r="C1070" s="49">
        <v>45323</v>
      </c>
      <c r="D1070" s="1">
        <v>2024</v>
      </c>
      <c r="E1070" s="1" t="str">
        <f t="shared" si="97"/>
        <v>febrero</v>
      </c>
      <c r="F1070" t="s">
        <v>215</v>
      </c>
      <c r="G1070" t="s">
        <v>216</v>
      </c>
      <c r="H1070" t="s">
        <v>379</v>
      </c>
      <c r="I1070" s="2">
        <v>2</v>
      </c>
      <c r="J1070" s="2">
        <v>994</v>
      </c>
      <c r="K1070" s="2">
        <v>4.4400000000000004</v>
      </c>
      <c r="L1070" t="s">
        <v>33</v>
      </c>
      <c r="M1070" t="s">
        <v>34</v>
      </c>
      <c r="N1070" t="s">
        <v>503</v>
      </c>
      <c r="O1070" s="14">
        <f t="shared" si="98"/>
        <v>4</v>
      </c>
      <c r="P1070" s="15" t="str">
        <f t="shared" si="99"/>
        <v>4,</v>
      </c>
      <c r="Q1070" s="15" t="str">
        <f t="shared" si="100"/>
        <v>44</v>
      </c>
      <c r="R1070" s="16">
        <f t="shared" si="101"/>
        <v>284</v>
      </c>
      <c r="S1070" s="16">
        <f t="shared" si="102"/>
        <v>4.7333333333333334</v>
      </c>
    </row>
    <row r="1071" spans="1:19">
      <c r="A1071" t="s">
        <v>228</v>
      </c>
      <c r="B1071" t="s">
        <v>229</v>
      </c>
      <c r="C1071" s="49">
        <v>45323</v>
      </c>
      <c r="D1071" s="1">
        <v>2024</v>
      </c>
      <c r="E1071" s="1" t="str">
        <f t="shared" si="97"/>
        <v>febrero</v>
      </c>
      <c r="F1071" t="s">
        <v>215</v>
      </c>
      <c r="G1071" t="s">
        <v>216</v>
      </c>
      <c r="H1071" t="s">
        <v>379</v>
      </c>
      <c r="I1071" s="2">
        <v>1</v>
      </c>
      <c r="J1071" s="2">
        <v>1011.5</v>
      </c>
      <c r="K1071" s="2">
        <v>4.49</v>
      </c>
      <c r="L1071" t="s">
        <v>31</v>
      </c>
      <c r="M1071" t="s">
        <v>32</v>
      </c>
      <c r="N1071" t="s">
        <v>502</v>
      </c>
      <c r="O1071" s="14">
        <f t="shared" si="98"/>
        <v>4</v>
      </c>
      <c r="P1071" s="15" t="str">
        <f t="shared" si="99"/>
        <v>4,</v>
      </c>
      <c r="Q1071" s="15" t="str">
        <f t="shared" si="100"/>
        <v>49</v>
      </c>
      <c r="R1071" s="16">
        <f t="shared" si="101"/>
        <v>289</v>
      </c>
      <c r="S1071" s="16">
        <f t="shared" si="102"/>
        <v>4.8166666666666664</v>
      </c>
    </row>
    <row r="1072" spans="1:19">
      <c r="A1072" t="s">
        <v>228</v>
      </c>
      <c r="B1072" t="s">
        <v>229</v>
      </c>
      <c r="C1072" s="49">
        <v>45352</v>
      </c>
      <c r="D1072" s="1">
        <v>2024</v>
      </c>
      <c r="E1072" s="1" t="str">
        <f t="shared" si="97"/>
        <v>marzo</v>
      </c>
      <c r="F1072" t="s">
        <v>215</v>
      </c>
      <c r="G1072" t="s">
        <v>216</v>
      </c>
      <c r="H1072" t="s">
        <v>379</v>
      </c>
      <c r="I1072" s="2">
        <v>2</v>
      </c>
      <c r="J1072" s="2">
        <v>1837.5</v>
      </c>
      <c r="K1072" s="2">
        <v>8.4499999999999993</v>
      </c>
      <c r="L1072" t="s">
        <v>49</v>
      </c>
      <c r="M1072" t="s">
        <v>50</v>
      </c>
      <c r="N1072" t="s">
        <v>499</v>
      </c>
      <c r="O1072" s="14">
        <f t="shared" si="98"/>
        <v>4</v>
      </c>
      <c r="P1072" s="15" t="str">
        <f t="shared" si="99"/>
        <v>8,</v>
      </c>
      <c r="Q1072" s="15" t="str">
        <f t="shared" si="100"/>
        <v>45</v>
      </c>
      <c r="R1072" s="16">
        <f t="shared" si="101"/>
        <v>525</v>
      </c>
      <c r="S1072" s="16">
        <f t="shared" si="102"/>
        <v>8.75</v>
      </c>
    </row>
    <row r="1073" spans="1:19">
      <c r="A1073" t="s">
        <v>228</v>
      </c>
      <c r="B1073" t="s">
        <v>229</v>
      </c>
      <c r="C1073" s="49">
        <v>45474</v>
      </c>
      <c r="D1073" s="1">
        <v>2024</v>
      </c>
      <c r="E1073" s="1" t="str">
        <f t="shared" si="97"/>
        <v>julio</v>
      </c>
      <c r="F1073" t="s">
        <v>215</v>
      </c>
      <c r="G1073" t="s">
        <v>216</v>
      </c>
      <c r="H1073" t="s">
        <v>379</v>
      </c>
      <c r="I1073" s="2">
        <v>1</v>
      </c>
      <c r="J1073" s="2">
        <v>591</v>
      </c>
      <c r="K1073" s="2">
        <v>2.15</v>
      </c>
      <c r="L1073" t="s">
        <v>140</v>
      </c>
      <c r="M1073" t="s">
        <v>141</v>
      </c>
      <c r="N1073" t="s">
        <v>508</v>
      </c>
      <c r="O1073" s="14">
        <f t="shared" si="98"/>
        <v>4</v>
      </c>
      <c r="P1073" s="15" t="str">
        <f t="shared" si="99"/>
        <v>2,</v>
      </c>
      <c r="Q1073" s="15" t="str">
        <f t="shared" si="100"/>
        <v>15</v>
      </c>
      <c r="R1073" s="16">
        <f t="shared" si="101"/>
        <v>135</v>
      </c>
      <c r="S1073" s="16">
        <f t="shared" si="102"/>
        <v>2.25</v>
      </c>
    </row>
    <row r="1074" spans="1:19">
      <c r="A1074" t="s">
        <v>228</v>
      </c>
      <c r="B1074" t="s">
        <v>229</v>
      </c>
      <c r="C1074" s="49">
        <v>45474</v>
      </c>
      <c r="D1074" s="1">
        <v>2024</v>
      </c>
      <c r="E1074" s="1" t="str">
        <f t="shared" si="97"/>
        <v>julio</v>
      </c>
      <c r="F1074" t="s">
        <v>215</v>
      </c>
      <c r="G1074" t="s">
        <v>216</v>
      </c>
      <c r="H1074" t="s">
        <v>379</v>
      </c>
      <c r="I1074" s="2">
        <v>4</v>
      </c>
      <c r="J1074" s="2">
        <v>288.5</v>
      </c>
      <c r="K1074" s="2">
        <v>10.53</v>
      </c>
      <c r="L1074" t="s">
        <v>31</v>
      </c>
      <c r="M1074" t="s">
        <v>32</v>
      </c>
      <c r="N1074" t="s">
        <v>502</v>
      </c>
      <c r="O1074" s="14">
        <f t="shared" si="98"/>
        <v>5</v>
      </c>
      <c r="P1074" s="15" t="str">
        <f t="shared" si="99"/>
        <v>10</v>
      </c>
      <c r="Q1074" s="15" t="str">
        <f t="shared" si="100"/>
        <v>,53</v>
      </c>
      <c r="R1074" s="16">
        <f t="shared" si="101"/>
        <v>600.53</v>
      </c>
      <c r="S1074" s="16">
        <f t="shared" si="102"/>
        <v>10.008833333333333</v>
      </c>
    </row>
    <row r="1075" spans="1:19">
      <c r="A1075" t="s">
        <v>228</v>
      </c>
      <c r="B1075" t="s">
        <v>229</v>
      </c>
      <c r="C1075" s="49">
        <v>45505</v>
      </c>
      <c r="D1075" s="1">
        <v>2024</v>
      </c>
      <c r="E1075" s="1" t="str">
        <f t="shared" si="97"/>
        <v>agosto</v>
      </c>
      <c r="F1075" t="s">
        <v>215</v>
      </c>
      <c r="G1075" t="s">
        <v>216</v>
      </c>
      <c r="H1075" t="s">
        <v>379</v>
      </c>
      <c r="I1075" s="2">
        <v>2</v>
      </c>
      <c r="J1075" s="2">
        <v>997.5</v>
      </c>
      <c r="K1075" s="2">
        <v>4.45</v>
      </c>
      <c r="L1075" t="s">
        <v>31</v>
      </c>
      <c r="M1075" t="s">
        <v>32</v>
      </c>
      <c r="N1075" t="s">
        <v>502</v>
      </c>
      <c r="O1075" s="14">
        <f t="shared" si="98"/>
        <v>4</v>
      </c>
      <c r="P1075" s="15" t="str">
        <f t="shared" si="99"/>
        <v>4,</v>
      </c>
      <c r="Q1075" s="15" t="str">
        <f t="shared" si="100"/>
        <v>45</v>
      </c>
      <c r="R1075" s="16">
        <f t="shared" si="101"/>
        <v>285</v>
      </c>
      <c r="S1075" s="16">
        <f t="shared" si="102"/>
        <v>4.75</v>
      </c>
    </row>
    <row r="1076" spans="1:19">
      <c r="A1076" t="s">
        <v>228</v>
      </c>
      <c r="B1076" t="s">
        <v>229</v>
      </c>
      <c r="C1076" s="49">
        <v>45505</v>
      </c>
      <c r="D1076" s="1">
        <v>2024</v>
      </c>
      <c r="E1076" s="1" t="str">
        <f t="shared" si="97"/>
        <v>agosto</v>
      </c>
      <c r="F1076" t="s">
        <v>215</v>
      </c>
      <c r="G1076" t="s">
        <v>216</v>
      </c>
      <c r="H1076" t="s">
        <v>379</v>
      </c>
      <c r="I1076" s="2">
        <v>1</v>
      </c>
      <c r="J1076" s="2">
        <v>511</v>
      </c>
      <c r="K1076" s="2">
        <v>2.2599999999999998</v>
      </c>
      <c r="L1076" t="s">
        <v>114</v>
      </c>
      <c r="M1076" t="s">
        <v>115</v>
      </c>
      <c r="N1076" t="s">
        <v>530</v>
      </c>
      <c r="O1076" s="14">
        <f t="shared" si="98"/>
        <v>4</v>
      </c>
      <c r="P1076" s="15" t="str">
        <f t="shared" si="99"/>
        <v>2,</v>
      </c>
      <c r="Q1076" s="15" t="str">
        <f t="shared" si="100"/>
        <v>26</v>
      </c>
      <c r="R1076" s="16">
        <f t="shared" si="101"/>
        <v>146</v>
      </c>
      <c r="S1076" s="16">
        <f t="shared" si="102"/>
        <v>2.4333333333333331</v>
      </c>
    </row>
    <row r="1077" spans="1:19">
      <c r="A1077" t="s">
        <v>228</v>
      </c>
      <c r="B1077" t="s">
        <v>229</v>
      </c>
      <c r="C1077" s="49">
        <v>45505</v>
      </c>
      <c r="D1077" s="1">
        <v>2024</v>
      </c>
      <c r="E1077" s="1" t="str">
        <f t="shared" si="97"/>
        <v>agosto</v>
      </c>
      <c r="F1077" t="s">
        <v>215</v>
      </c>
      <c r="G1077" t="s">
        <v>216</v>
      </c>
      <c r="H1077" t="s">
        <v>379</v>
      </c>
      <c r="I1077" s="2">
        <v>2</v>
      </c>
      <c r="J1077" s="2">
        <v>1158.5</v>
      </c>
      <c r="K1077" s="2">
        <v>5.31</v>
      </c>
      <c r="L1077" t="s">
        <v>25</v>
      </c>
      <c r="M1077" t="s">
        <v>26</v>
      </c>
      <c r="N1077" t="s">
        <v>501</v>
      </c>
      <c r="O1077" s="14">
        <f t="shared" si="98"/>
        <v>4</v>
      </c>
      <c r="P1077" s="15" t="str">
        <f t="shared" si="99"/>
        <v>5,</v>
      </c>
      <c r="Q1077" s="15" t="str">
        <f t="shared" si="100"/>
        <v>31</v>
      </c>
      <c r="R1077" s="16">
        <f t="shared" si="101"/>
        <v>331</v>
      </c>
      <c r="S1077" s="16">
        <f t="shared" si="102"/>
        <v>5.5166666666666666</v>
      </c>
    </row>
    <row r="1078" spans="1:19">
      <c r="A1078" t="s">
        <v>230</v>
      </c>
      <c r="B1078" t="s">
        <v>231</v>
      </c>
      <c r="C1078" s="49">
        <v>45292</v>
      </c>
      <c r="D1078" s="1">
        <v>2024</v>
      </c>
      <c r="E1078" s="1" t="str">
        <f t="shared" si="97"/>
        <v>enero</v>
      </c>
      <c r="F1078" t="s">
        <v>232</v>
      </c>
      <c r="G1078" t="s">
        <v>233</v>
      </c>
      <c r="H1078" t="s">
        <v>98</v>
      </c>
      <c r="I1078" s="2">
        <v>67</v>
      </c>
      <c r="J1078" s="2">
        <v>86</v>
      </c>
      <c r="K1078" s="2">
        <v>0.4</v>
      </c>
      <c r="L1078" t="s">
        <v>146</v>
      </c>
      <c r="M1078" t="s">
        <v>147</v>
      </c>
      <c r="N1078" t="s">
        <v>509</v>
      </c>
      <c r="O1078" s="14">
        <f t="shared" si="98"/>
        <v>3</v>
      </c>
      <c r="P1078" s="15" t="str">
        <f t="shared" si="99"/>
        <v>0,</v>
      </c>
      <c r="Q1078" s="15" t="str">
        <f t="shared" si="100"/>
        <v>4</v>
      </c>
      <c r="R1078" s="16">
        <f t="shared" si="101"/>
        <v>4</v>
      </c>
      <c r="S1078" s="16">
        <f t="shared" si="102"/>
        <v>6.6666666666666666E-2</v>
      </c>
    </row>
    <row r="1079" spans="1:19">
      <c r="A1079" t="s">
        <v>230</v>
      </c>
      <c r="B1079" t="s">
        <v>231</v>
      </c>
      <c r="C1079" s="49">
        <v>45292</v>
      </c>
      <c r="D1079" s="1">
        <v>2024</v>
      </c>
      <c r="E1079" s="1" t="str">
        <f t="shared" si="97"/>
        <v>enero</v>
      </c>
      <c r="F1079" t="s">
        <v>234</v>
      </c>
      <c r="G1079" t="s">
        <v>121</v>
      </c>
      <c r="H1079" t="s">
        <v>98</v>
      </c>
      <c r="I1079" s="2">
        <v>305</v>
      </c>
      <c r="J1079" s="2">
        <v>1878</v>
      </c>
      <c r="K1079" s="2">
        <v>8.15</v>
      </c>
      <c r="L1079" t="s">
        <v>235</v>
      </c>
      <c r="M1079" t="s">
        <v>236</v>
      </c>
      <c r="N1079" t="s">
        <v>487</v>
      </c>
      <c r="O1079" s="14">
        <f t="shared" si="98"/>
        <v>4</v>
      </c>
      <c r="P1079" s="15" t="str">
        <f t="shared" si="99"/>
        <v>8,</v>
      </c>
      <c r="Q1079" s="15" t="str">
        <f t="shared" si="100"/>
        <v>15</v>
      </c>
      <c r="R1079" s="16">
        <f t="shared" si="101"/>
        <v>495</v>
      </c>
      <c r="S1079" s="16">
        <f t="shared" si="102"/>
        <v>8.25</v>
      </c>
    </row>
    <row r="1080" spans="1:19">
      <c r="A1080" t="s">
        <v>230</v>
      </c>
      <c r="B1080" t="s">
        <v>231</v>
      </c>
      <c r="C1080" s="49">
        <v>45292</v>
      </c>
      <c r="D1080" s="1">
        <v>2024</v>
      </c>
      <c r="E1080" s="1" t="str">
        <f t="shared" si="97"/>
        <v>enero</v>
      </c>
      <c r="F1080" t="s">
        <v>234</v>
      </c>
      <c r="G1080" t="s">
        <v>121</v>
      </c>
      <c r="H1080" t="s">
        <v>98</v>
      </c>
      <c r="I1080" s="2">
        <v>749</v>
      </c>
      <c r="J1080" s="2">
        <v>7541</v>
      </c>
      <c r="K1080" s="2">
        <v>32.32</v>
      </c>
      <c r="L1080" t="s">
        <v>20</v>
      </c>
      <c r="M1080" t="s">
        <v>570</v>
      </c>
      <c r="N1080" t="s">
        <v>484</v>
      </c>
      <c r="O1080" s="14">
        <f t="shared" si="98"/>
        <v>5</v>
      </c>
      <c r="P1080" s="15" t="str">
        <f t="shared" si="99"/>
        <v>32</v>
      </c>
      <c r="Q1080" s="15" t="str">
        <f t="shared" si="100"/>
        <v>,32</v>
      </c>
      <c r="R1080" s="16">
        <f t="shared" si="101"/>
        <v>1920.32</v>
      </c>
      <c r="S1080" s="16">
        <f t="shared" si="102"/>
        <v>32.005333333333333</v>
      </c>
    </row>
    <row r="1081" spans="1:19">
      <c r="A1081" t="s">
        <v>230</v>
      </c>
      <c r="B1081" t="s">
        <v>231</v>
      </c>
      <c r="C1081" s="49">
        <v>45292</v>
      </c>
      <c r="D1081" s="1">
        <v>2024</v>
      </c>
      <c r="E1081" s="1" t="str">
        <f t="shared" si="97"/>
        <v>enero</v>
      </c>
      <c r="F1081" t="s">
        <v>234</v>
      </c>
      <c r="G1081" t="s">
        <v>121</v>
      </c>
      <c r="H1081" t="s">
        <v>98</v>
      </c>
      <c r="I1081" s="2">
        <v>799</v>
      </c>
      <c r="J1081" s="2">
        <v>4308</v>
      </c>
      <c r="K1081" s="2">
        <v>19.97</v>
      </c>
      <c r="L1081" t="s">
        <v>146</v>
      </c>
      <c r="M1081" t="s">
        <v>147</v>
      </c>
      <c r="N1081" t="s">
        <v>509</v>
      </c>
      <c r="O1081" s="14">
        <f t="shared" si="98"/>
        <v>5</v>
      </c>
      <c r="P1081" s="15" t="str">
        <f t="shared" si="99"/>
        <v>19</v>
      </c>
      <c r="Q1081" s="15" t="str">
        <f t="shared" si="100"/>
        <v>,97</v>
      </c>
      <c r="R1081" s="16">
        <f t="shared" si="101"/>
        <v>1140.97</v>
      </c>
      <c r="S1081" s="16">
        <f t="shared" si="102"/>
        <v>19.016166666666667</v>
      </c>
    </row>
    <row r="1082" spans="1:19">
      <c r="A1082" t="s">
        <v>230</v>
      </c>
      <c r="B1082" t="s">
        <v>231</v>
      </c>
      <c r="C1082" s="49">
        <v>45292</v>
      </c>
      <c r="D1082" s="1">
        <v>2024</v>
      </c>
      <c r="E1082" s="1" t="str">
        <f t="shared" si="97"/>
        <v>enero</v>
      </c>
      <c r="F1082" t="s">
        <v>234</v>
      </c>
      <c r="G1082" t="s">
        <v>121</v>
      </c>
      <c r="H1082" t="s">
        <v>98</v>
      </c>
      <c r="I1082" s="2">
        <v>102</v>
      </c>
      <c r="J1082" s="2">
        <v>787</v>
      </c>
      <c r="K1082" s="2">
        <v>4.0999999999999996</v>
      </c>
      <c r="L1082" t="s">
        <v>21</v>
      </c>
      <c r="M1082" t="s">
        <v>578</v>
      </c>
      <c r="N1082" t="s">
        <v>499</v>
      </c>
      <c r="O1082" s="14">
        <f t="shared" si="98"/>
        <v>3</v>
      </c>
      <c r="P1082" s="15" t="str">
        <f t="shared" si="99"/>
        <v>4,</v>
      </c>
      <c r="Q1082" s="15" t="str">
        <f t="shared" si="100"/>
        <v>1</v>
      </c>
      <c r="R1082" s="16">
        <f t="shared" si="101"/>
        <v>241</v>
      </c>
      <c r="S1082" s="16">
        <f t="shared" si="102"/>
        <v>4.0166666666666666</v>
      </c>
    </row>
    <row r="1083" spans="1:19">
      <c r="A1083" t="s">
        <v>230</v>
      </c>
      <c r="B1083" t="s">
        <v>231</v>
      </c>
      <c r="C1083" s="49">
        <v>45292</v>
      </c>
      <c r="D1083" s="1">
        <v>2024</v>
      </c>
      <c r="E1083" s="1" t="str">
        <f t="shared" si="97"/>
        <v>enero</v>
      </c>
      <c r="F1083" t="s">
        <v>234</v>
      </c>
      <c r="G1083" t="s">
        <v>121</v>
      </c>
      <c r="H1083" t="s">
        <v>98</v>
      </c>
      <c r="I1083" s="2">
        <v>54</v>
      </c>
      <c r="J1083" s="2">
        <v>193</v>
      </c>
      <c r="K1083" s="2">
        <v>0.5</v>
      </c>
      <c r="L1083" t="s">
        <v>194</v>
      </c>
      <c r="M1083" t="s">
        <v>577</v>
      </c>
      <c r="N1083" t="s">
        <v>509</v>
      </c>
      <c r="O1083" s="14">
        <f t="shared" si="98"/>
        <v>3</v>
      </c>
      <c r="P1083" s="15" t="str">
        <f t="shared" si="99"/>
        <v>0,</v>
      </c>
      <c r="Q1083" s="15" t="str">
        <f t="shared" si="100"/>
        <v>5</v>
      </c>
      <c r="R1083" s="16">
        <f t="shared" si="101"/>
        <v>5</v>
      </c>
      <c r="S1083" s="16">
        <f t="shared" si="102"/>
        <v>8.3333333333333329E-2</v>
      </c>
    </row>
    <row r="1084" spans="1:19">
      <c r="A1084" t="s">
        <v>230</v>
      </c>
      <c r="B1084" t="s">
        <v>231</v>
      </c>
      <c r="C1084" s="49">
        <v>45292</v>
      </c>
      <c r="D1084" s="1">
        <v>2024</v>
      </c>
      <c r="E1084" s="1" t="str">
        <f t="shared" si="97"/>
        <v>enero</v>
      </c>
      <c r="F1084" t="s">
        <v>234</v>
      </c>
      <c r="G1084" t="s">
        <v>121</v>
      </c>
      <c r="H1084" t="s">
        <v>98</v>
      </c>
      <c r="I1084" s="2">
        <v>52</v>
      </c>
      <c r="J1084" s="2">
        <v>193</v>
      </c>
      <c r="K1084" s="2">
        <v>2</v>
      </c>
      <c r="L1084" t="s">
        <v>142</v>
      </c>
      <c r="M1084" t="s">
        <v>143</v>
      </c>
      <c r="N1084" t="s">
        <v>509</v>
      </c>
      <c r="O1084" s="14">
        <f t="shared" si="98"/>
        <v>1</v>
      </c>
      <c r="P1084" s="15" t="str">
        <f t="shared" si="99"/>
        <v>2</v>
      </c>
      <c r="Q1084" s="15">
        <f t="shared" si="100"/>
        <v>0</v>
      </c>
      <c r="R1084" s="16">
        <f t="shared" si="101"/>
        <v>120</v>
      </c>
      <c r="S1084" s="16">
        <f t="shared" si="102"/>
        <v>2</v>
      </c>
    </row>
    <row r="1085" spans="1:19">
      <c r="A1085" t="s">
        <v>230</v>
      </c>
      <c r="B1085" t="s">
        <v>231</v>
      </c>
      <c r="C1085" s="49">
        <v>45292</v>
      </c>
      <c r="D1085" s="1">
        <v>2024</v>
      </c>
      <c r="E1085" s="1" t="str">
        <f t="shared" si="97"/>
        <v>enero</v>
      </c>
      <c r="F1085" t="s">
        <v>234</v>
      </c>
      <c r="G1085" t="s">
        <v>121</v>
      </c>
      <c r="H1085" t="s">
        <v>98</v>
      </c>
      <c r="I1085" s="2">
        <v>10</v>
      </c>
      <c r="J1085" s="2">
        <v>530</v>
      </c>
      <c r="K1085" s="2">
        <v>2.1</v>
      </c>
      <c r="L1085" t="s">
        <v>118</v>
      </c>
      <c r="M1085" t="s">
        <v>119</v>
      </c>
      <c r="N1085" t="s">
        <v>485</v>
      </c>
      <c r="O1085" s="14">
        <f t="shared" si="98"/>
        <v>3</v>
      </c>
      <c r="P1085" s="15" t="str">
        <f t="shared" si="99"/>
        <v>2,</v>
      </c>
      <c r="Q1085" s="15" t="str">
        <f t="shared" si="100"/>
        <v>1</v>
      </c>
      <c r="R1085" s="16">
        <f t="shared" si="101"/>
        <v>121</v>
      </c>
      <c r="S1085" s="16">
        <f t="shared" si="102"/>
        <v>2.0166666666666666</v>
      </c>
    </row>
    <row r="1086" spans="1:19">
      <c r="A1086" t="s">
        <v>230</v>
      </c>
      <c r="B1086" t="s">
        <v>231</v>
      </c>
      <c r="C1086" s="49">
        <v>45292</v>
      </c>
      <c r="D1086" s="1">
        <v>2024</v>
      </c>
      <c r="E1086" s="1" t="str">
        <f t="shared" si="97"/>
        <v>enero</v>
      </c>
      <c r="F1086" t="s">
        <v>234</v>
      </c>
      <c r="G1086" t="s">
        <v>121</v>
      </c>
      <c r="H1086" t="s">
        <v>98</v>
      </c>
      <c r="I1086" s="2">
        <v>285</v>
      </c>
      <c r="J1086" s="2">
        <v>1690</v>
      </c>
      <c r="K1086" s="2">
        <v>7.76</v>
      </c>
      <c r="L1086" t="s">
        <v>131</v>
      </c>
      <c r="M1086" t="s">
        <v>572</v>
      </c>
      <c r="N1086" t="s">
        <v>606</v>
      </c>
      <c r="O1086" s="14">
        <f t="shared" si="98"/>
        <v>4</v>
      </c>
      <c r="P1086" s="15" t="str">
        <f t="shared" si="99"/>
        <v>7,</v>
      </c>
      <c r="Q1086" s="15" t="str">
        <f t="shared" si="100"/>
        <v>76</v>
      </c>
      <c r="R1086" s="16">
        <f t="shared" si="101"/>
        <v>496</v>
      </c>
      <c r="S1086" s="16">
        <f t="shared" si="102"/>
        <v>8.2666666666666675</v>
      </c>
    </row>
    <row r="1087" spans="1:19">
      <c r="A1087" t="s">
        <v>230</v>
      </c>
      <c r="B1087" t="s">
        <v>231</v>
      </c>
      <c r="C1087" s="49">
        <v>45292</v>
      </c>
      <c r="D1087" s="1">
        <v>2024</v>
      </c>
      <c r="E1087" s="1" t="str">
        <f t="shared" si="97"/>
        <v>enero</v>
      </c>
      <c r="F1087" t="s">
        <v>234</v>
      </c>
      <c r="G1087" t="s">
        <v>121</v>
      </c>
      <c r="H1087" t="s">
        <v>98</v>
      </c>
      <c r="I1087" s="2">
        <v>84</v>
      </c>
      <c r="J1087" s="2">
        <v>344</v>
      </c>
      <c r="K1087" s="2">
        <v>1.31</v>
      </c>
      <c r="L1087" t="s">
        <v>150</v>
      </c>
      <c r="M1087" t="s">
        <v>601</v>
      </c>
      <c r="N1087" t="s">
        <v>606</v>
      </c>
      <c r="O1087" s="14">
        <f t="shared" si="98"/>
        <v>4</v>
      </c>
      <c r="P1087" s="15" t="str">
        <f t="shared" si="99"/>
        <v>1,</v>
      </c>
      <c r="Q1087" s="15" t="str">
        <f t="shared" si="100"/>
        <v>31</v>
      </c>
      <c r="R1087" s="16">
        <f t="shared" si="101"/>
        <v>91</v>
      </c>
      <c r="S1087" s="16">
        <f t="shared" si="102"/>
        <v>1.5166666666666666</v>
      </c>
    </row>
    <row r="1088" spans="1:19">
      <c r="A1088" t="s">
        <v>230</v>
      </c>
      <c r="B1088" t="s">
        <v>231</v>
      </c>
      <c r="C1088" s="49">
        <v>45292</v>
      </c>
      <c r="D1088" s="1">
        <v>2024</v>
      </c>
      <c r="E1088" s="1" t="str">
        <f t="shared" si="97"/>
        <v>enero</v>
      </c>
      <c r="F1088" t="s">
        <v>234</v>
      </c>
      <c r="G1088" t="s">
        <v>121</v>
      </c>
      <c r="H1088" t="s">
        <v>98</v>
      </c>
      <c r="I1088" s="2">
        <v>193</v>
      </c>
      <c r="J1088" s="2">
        <v>1573</v>
      </c>
      <c r="K1088" s="2">
        <v>7.7</v>
      </c>
      <c r="L1088" t="s">
        <v>173</v>
      </c>
      <c r="M1088" t="s">
        <v>592</v>
      </c>
      <c r="N1088" t="s">
        <v>492</v>
      </c>
      <c r="O1088" s="14">
        <f t="shared" si="98"/>
        <v>3</v>
      </c>
      <c r="P1088" s="15" t="str">
        <f t="shared" si="99"/>
        <v>7,</v>
      </c>
      <c r="Q1088" s="15" t="str">
        <f t="shared" si="100"/>
        <v>7</v>
      </c>
      <c r="R1088" s="16">
        <f t="shared" si="101"/>
        <v>427</v>
      </c>
      <c r="S1088" s="16">
        <f t="shared" si="102"/>
        <v>7.1166666666666663</v>
      </c>
    </row>
    <row r="1089" spans="1:19">
      <c r="A1089" t="s">
        <v>230</v>
      </c>
      <c r="B1089" t="s">
        <v>231</v>
      </c>
      <c r="C1089" s="49">
        <v>45292</v>
      </c>
      <c r="D1089" s="1">
        <v>2024</v>
      </c>
      <c r="E1089" s="1" t="str">
        <f t="shared" si="97"/>
        <v>enero</v>
      </c>
      <c r="F1089" t="s">
        <v>234</v>
      </c>
      <c r="G1089" t="s">
        <v>121</v>
      </c>
      <c r="H1089" t="s">
        <v>98</v>
      </c>
      <c r="I1089" s="2">
        <v>655</v>
      </c>
      <c r="J1089" s="2">
        <v>4497</v>
      </c>
      <c r="K1089" s="2">
        <v>21.04</v>
      </c>
      <c r="L1089" t="s">
        <v>110</v>
      </c>
      <c r="M1089" t="s">
        <v>580</v>
      </c>
      <c r="N1089" t="s">
        <v>498</v>
      </c>
      <c r="O1089" s="14">
        <f t="shared" si="98"/>
        <v>5</v>
      </c>
      <c r="P1089" s="15" t="str">
        <f t="shared" si="99"/>
        <v>21</v>
      </c>
      <c r="Q1089" s="15" t="str">
        <f t="shared" si="100"/>
        <v>,04</v>
      </c>
      <c r="R1089" s="16">
        <f t="shared" si="101"/>
        <v>1260.04</v>
      </c>
      <c r="S1089" s="16">
        <f t="shared" si="102"/>
        <v>21.000666666666667</v>
      </c>
    </row>
    <row r="1090" spans="1:19">
      <c r="A1090" t="s">
        <v>230</v>
      </c>
      <c r="B1090" t="s">
        <v>231</v>
      </c>
      <c r="C1090" s="49">
        <v>45292</v>
      </c>
      <c r="D1090" s="1">
        <v>2024</v>
      </c>
      <c r="E1090" s="1" t="str">
        <f t="shared" ref="E1090:E1153" si="103">TEXT(C1090,"mmmm")</f>
        <v>enero</v>
      </c>
      <c r="F1090" t="s">
        <v>234</v>
      </c>
      <c r="G1090" t="s">
        <v>121</v>
      </c>
      <c r="H1090" t="s">
        <v>98</v>
      </c>
      <c r="I1090" s="2">
        <v>216</v>
      </c>
      <c r="J1090" s="2">
        <v>1939</v>
      </c>
      <c r="K1090" s="2">
        <v>8.3699999999999992</v>
      </c>
      <c r="L1090" t="s">
        <v>111</v>
      </c>
      <c r="M1090" t="s">
        <v>587</v>
      </c>
      <c r="N1090" t="s">
        <v>506</v>
      </c>
      <c r="O1090" s="14">
        <f t="shared" si="98"/>
        <v>4</v>
      </c>
      <c r="P1090" s="15" t="str">
        <f t="shared" si="99"/>
        <v>8,</v>
      </c>
      <c r="Q1090" s="15" t="str">
        <f t="shared" si="100"/>
        <v>37</v>
      </c>
      <c r="R1090" s="16">
        <f t="shared" si="101"/>
        <v>517</v>
      </c>
      <c r="S1090" s="16">
        <f t="shared" si="102"/>
        <v>8.6166666666666671</v>
      </c>
    </row>
    <row r="1091" spans="1:19">
      <c r="A1091" t="s">
        <v>230</v>
      </c>
      <c r="B1091" t="s">
        <v>231</v>
      </c>
      <c r="C1091" s="49">
        <v>45292</v>
      </c>
      <c r="D1091" s="1">
        <v>2024</v>
      </c>
      <c r="E1091" s="1" t="str">
        <f t="shared" si="103"/>
        <v>enero</v>
      </c>
      <c r="F1091" t="s">
        <v>234</v>
      </c>
      <c r="G1091" t="s">
        <v>121</v>
      </c>
      <c r="H1091" t="s">
        <v>98</v>
      </c>
      <c r="I1091" s="2">
        <v>88</v>
      </c>
      <c r="J1091" s="2">
        <v>150</v>
      </c>
      <c r="K1091" s="2">
        <v>1.3</v>
      </c>
      <c r="L1091" t="s">
        <v>128</v>
      </c>
      <c r="M1091" t="s">
        <v>129</v>
      </c>
      <c r="N1091" t="s">
        <v>506</v>
      </c>
      <c r="O1091" s="14">
        <f t="shared" ref="O1091:O1154" si="104">LEN($K1091)</f>
        <v>3</v>
      </c>
      <c r="P1091" s="15" t="str">
        <f t="shared" ref="P1091:P1154" si="105">IF(O1091="1",$K1091,IF(O1091=2,LEFT($K1091,2),LEFT($K1091,2)))</f>
        <v>1,</v>
      </c>
      <c r="Q1091" s="15" t="str">
        <f t="shared" ref="Q1091:Q1154" si="106">IF(O1091&lt;=2,0,MID($K1091,3,3))</f>
        <v>3</v>
      </c>
      <c r="R1091" s="16">
        <f t="shared" ref="R1091:R1154" si="107">+(P1091*60)+Q1091</f>
        <v>63</v>
      </c>
      <c r="S1091" s="16">
        <f t="shared" ref="S1091:S1154" si="108">+R1091/60</f>
        <v>1.05</v>
      </c>
    </row>
    <row r="1092" spans="1:19">
      <c r="A1092" t="s">
        <v>230</v>
      </c>
      <c r="B1092" t="s">
        <v>231</v>
      </c>
      <c r="C1092" s="49">
        <v>45292</v>
      </c>
      <c r="D1092" s="1">
        <v>2024</v>
      </c>
      <c r="E1092" s="1" t="str">
        <f t="shared" si="103"/>
        <v>enero</v>
      </c>
      <c r="F1092" t="s">
        <v>234</v>
      </c>
      <c r="G1092" t="s">
        <v>121</v>
      </c>
      <c r="H1092" t="s">
        <v>98</v>
      </c>
      <c r="I1092" s="2">
        <v>102</v>
      </c>
      <c r="J1092" s="2">
        <v>1941</v>
      </c>
      <c r="K1092" s="2">
        <v>7.2</v>
      </c>
      <c r="L1092" t="s">
        <v>135</v>
      </c>
      <c r="M1092" t="s">
        <v>136</v>
      </c>
      <c r="N1092" t="s">
        <v>506</v>
      </c>
      <c r="O1092" s="14">
        <f t="shared" si="104"/>
        <v>3</v>
      </c>
      <c r="P1092" s="15" t="str">
        <f t="shared" si="105"/>
        <v>7,</v>
      </c>
      <c r="Q1092" s="15" t="str">
        <f t="shared" si="106"/>
        <v>2</v>
      </c>
      <c r="R1092" s="16">
        <f t="shared" si="107"/>
        <v>422</v>
      </c>
      <c r="S1092" s="16">
        <f t="shared" si="108"/>
        <v>7.0333333333333332</v>
      </c>
    </row>
    <row r="1093" spans="1:19">
      <c r="A1093" t="s">
        <v>230</v>
      </c>
      <c r="B1093" t="s">
        <v>231</v>
      </c>
      <c r="C1093" s="49">
        <v>45292</v>
      </c>
      <c r="D1093" s="1">
        <v>2024</v>
      </c>
      <c r="E1093" s="1" t="str">
        <f t="shared" si="103"/>
        <v>enero</v>
      </c>
      <c r="F1093" t="s">
        <v>237</v>
      </c>
      <c r="G1093" t="s">
        <v>121</v>
      </c>
      <c r="H1093" t="s">
        <v>98</v>
      </c>
      <c r="I1093" s="2">
        <v>39</v>
      </c>
      <c r="J1093" s="2">
        <v>131</v>
      </c>
      <c r="K1093" s="2">
        <v>0.25</v>
      </c>
      <c r="L1093" t="s">
        <v>132</v>
      </c>
      <c r="M1093" t="s">
        <v>133</v>
      </c>
      <c r="N1093" t="s">
        <v>504</v>
      </c>
      <c r="O1093" s="14">
        <f t="shared" si="104"/>
        <v>4</v>
      </c>
      <c r="P1093" s="15" t="str">
        <f t="shared" si="105"/>
        <v>0,</v>
      </c>
      <c r="Q1093" s="15" t="str">
        <f t="shared" si="106"/>
        <v>25</v>
      </c>
      <c r="R1093" s="16">
        <f t="shared" si="107"/>
        <v>25</v>
      </c>
      <c r="S1093" s="16">
        <f t="shared" si="108"/>
        <v>0.41666666666666669</v>
      </c>
    </row>
    <row r="1094" spans="1:19">
      <c r="A1094" t="s">
        <v>230</v>
      </c>
      <c r="B1094" t="s">
        <v>231</v>
      </c>
      <c r="C1094" s="49">
        <v>45292</v>
      </c>
      <c r="D1094" s="1">
        <v>2024</v>
      </c>
      <c r="E1094" s="1" t="str">
        <f t="shared" si="103"/>
        <v>enero</v>
      </c>
      <c r="F1094" t="s">
        <v>237</v>
      </c>
      <c r="G1094" t="s">
        <v>121</v>
      </c>
      <c r="H1094" t="s">
        <v>98</v>
      </c>
      <c r="I1094" s="2">
        <v>99</v>
      </c>
      <c r="J1094" s="2">
        <v>1380</v>
      </c>
      <c r="K1094" s="2">
        <v>3.45</v>
      </c>
      <c r="L1094" t="s">
        <v>19</v>
      </c>
      <c r="M1094" t="s">
        <v>581</v>
      </c>
      <c r="N1094" t="s">
        <v>490</v>
      </c>
      <c r="O1094" s="14">
        <f t="shared" si="104"/>
        <v>4</v>
      </c>
      <c r="P1094" s="15" t="str">
        <f t="shared" si="105"/>
        <v>3,</v>
      </c>
      <c r="Q1094" s="15" t="str">
        <f t="shared" si="106"/>
        <v>45</v>
      </c>
      <c r="R1094" s="16">
        <f t="shared" si="107"/>
        <v>225</v>
      </c>
      <c r="S1094" s="16">
        <f t="shared" si="108"/>
        <v>3.75</v>
      </c>
    </row>
    <row r="1095" spans="1:19">
      <c r="A1095" t="s">
        <v>230</v>
      </c>
      <c r="B1095" t="s">
        <v>231</v>
      </c>
      <c r="C1095" s="49">
        <v>45292</v>
      </c>
      <c r="D1095" s="1">
        <v>2024</v>
      </c>
      <c r="E1095" s="1" t="str">
        <f t="shared" si="103"/>
        <v>enero</v>
      </c>
      <c r="F1095" t="s">
        <v>237</v>
      </c>
      <c r="G1095" t="s">
        <v>121</v>
      </c>
      <c r="H1095" t="s">
        <v>98</v>
      </c>
      <c r="I1095" s="2">
        <v>328</v>
      </c>
      <c r="J1095" s="2">
        <v>1275</v>
      </c>
      <c r="K1095" s="2">
        <v>3.3</v>
      </c>
      <c r="L1095" t="s">
        <v>108</v>
      </c>
      <c r="M1095" t="s">
        <v>591</v>
      </c>
      <c r="N1095" t="s">
        <v>489</v>
      </c>
      <c r="O1095" s="14">
        <f t="shared" si="104"/>
        <v>3</v>
      </c>
      <c r="P1095" s="15" t="str">
        <f t="shared" si="105"/>
        <v>3,</v>
      </c>
      <c r="Q1095" s="15" t="str">
        <f t="shared" si="106"/>
        <v>3</v>
      </c>
      <c r="R1095" s="16">
        <f t="shared" si="107"/>
        <v>183</v>
      </c>
      <c r="S1095" s="16">
        <f t="shared" si="108"/>
        <v>3.05</v>
      </c>
    </row>
    <row r="1096" spans="1:19">
      <c r="A1096" t="s">
        <v>230</v>
      </c>
      <c r="B1096" t="s">
        <v>231</v>
      </c>
      <c r="C1096" s="49">
        <v>45292</v>
      </c>
      <c r="D1096" s="1">
        <v>2024</v>
      </c>
      <c r="E1096" s="1" t="str">
        <f t="shared" si="103"/>
        <v>enero</v>
      </c>
      <c r="F1096" t="s">
        <v>237</v>
      </c>
      <c r="G1096" t="s">
        <v>121</v>
      </c>
      <c r="H1096" t="s">
        <v>98</v>
      </c>
      <c r="I1096" s="2">
        <v>26</v>
      </c>
      <c r="J1096" s="2">
        <v>256</v>
      </c>
      <c r="K1096" s="2">
        <v>0.5</v>
      </c>
      <c r="L1096" t="s">
        <v>238</v>
      </c>
      <c r="M1096" t="s">
        <v>573</v>
      </c>
      <c r="N1096" t="s">
        <v>489</v>
      </c>
      <c r="O1096" s="14">
        <f t="shared" si="104"/>
        <v>3</v>
      </c>
      <c r="P1096" s="15" t="str">
        <f t="shared" si="105"/>
        <v>0,</v>
      </c>
      <c r="Q1096" s="15" t="str">
        <f t="shared" si="106"/>
        <v>5</v>
      </c>
      <c r="R1096" s="16">
        <f t="shared" si="107"/>
        <v>5</v>
      </c>
      <c r="S1096" s="16">
        <f t="shared" si="108"/>
        <v>8.3333333333333329E-2</v>
      </c>
    </row>
    <row r="1097" spans="1:19">
      <c r="A1097" t="s">
        <v>230</v>
      </c>
      <c r="B1097" t="s">
        <v>231</v>
      </c>
      <c r="C1097" s="49">
        <v>45292</v>
      </c>
      <c r="D1097" s="1">
        <v>2024</v>
      </c>
      <c r="E1097" s="1" t="str">
        <f t="shared" si="103"/>
        <v>enero</v>
      </c>
      <c r="F1097" t="s">
        <v>237</v>
      </c>
      <c r="G1097" t="s">
        <v>121</v>
      </c>
      <c r="H1097" t="s">
        <v>98</v>
      </c>
      <c r="I1097" s="2">
        <v>21</v>
      </c>
      <c r="J1097" s="2">
        <v>289</v>
      </c>
      <c r="K1097" s="2">
        <v>0.5</v>
      </c>
      <c r="L1097" t="s">
        <v>146</v>
      </c>
      <c r="M1097" t="s">
        <v>147</v>
      </c>
      <c r="N1097" t="s">
        <v>509</v>
      </c>
      <c r="O1097" s="14">
        <f t="shared" si="104"/>
        <v>3</v>
      </c>
      <c r="P1097" s="15" t="str">
        <f t="shared" si="105"/>
        <v>0,</v>
      </c>
      <c r="Q1097" s="15" t="str">
        <f t="shared" si="106"/>
        <v>5</v>
      </c>
      <c r="R1097" s="16">
        <f t="shared" si="107"/>
        <v>5</v>
      </c>
      <c r="S1097" s="16">
        <f t="shared" si="108"/>
        <v>8.3333333333333329E-2</v>
      </c>
    </row>
    <row r="1098" spans="1:19">
      <c r="A1098" t="s">
        <v>230</v>
      </c>
      <c r="B1098" t="s">
        <v>231</v>
      </c>
      <c r="C1098" s="49">
        <v>45292</v>
      </c>
      <c r="D1098" s="1">
        <v>2024</v>
      </c>
      <c r="E1098" s="1" t="str">
        <f t="shared" si="103"/>
        <v>enero</v>
      </c>
      <c r="F1098" t="s">
        <v>237</v>
      </c>
      <c r="G1098" t="s">
        <v>121</v>
      </c>
      <c r="H1098" t="s">
        <v>98</v>
      </c>
      <c r="I1098" s="2">
        <v>629</v>
      </c>
      <c r="J1098" s="2">
        <v>3621</v>
      </c>
      <c r="K1098" s="2">
        <v>9.15</v>
      </c>
      <c r="L1098" t="s">
        <v>21</v>
      </c>
      <c r="M1098" t="s">
        <v>578</v>
      </c>
      <c r="N1098" t="s">
        <v>499</v>
      </c>
      <c r="O1098" s="14">
        <f t="shared" si="104"/>
        <v>4</v>
      </c>
      <c r="P1098" s="15" t="str">
        <f t="shared" si="105"/>
        <v>9,</v>
      </c>
      <c r="Q1098" s="15" t="str">
        <f t="shared" si="106"/>
        <v>15</v>
      </c>
      <c r="R1098" s="16">
        <f t="shared" si="107"/>
        <v>555</v>
      </c>
      <c r="S1098" s="16">
        <f t="shared" si="108"/>
        <v>9.25</v>
      </c>
    </row>
    <row r="1099" spans="1:19">
      <c r="A1099" t="s">
        <v>230</v>
      </c>
      <c r="B1099" t="s">
        <v>231</v>
      </c>
      <c r="C1099" s="49">
        <v>45292</v>
      </c>
      <c r="D1099" s="1">
        <v>2024</v>
      </c>
      <c r="E1099" s="1" t="str">
        <f t="shared" si="103"/>
        <v>enero</v>
      </c>
      <c r="F1099" t="s">
        <v>237</v>
      </c>
      <c r="G1099" t="s">
        <v>121</v>
      </c>
      <c r="H1099" t="s">
        <v>98</v>
      </c>
      <c r="I1099" s="2">
        <v>57</v>
      </c>
      <c r="J1099" s="2">
        <v>860</v>
      </c>
      <c r="K1099" s="2">
        <v>1.8</v>
      </c>
      <c r="L1099" t="s">
        <v>239</v>
      </c>
      <c r="M1099" t="s">
        <v>240</v>
      </c>
      <c r="N1099" t="s">
        <v>499</v>
      </c>
      <c r="O1099" s="14">
        <f t="shared" si="104"/>
        <v>3</v>
      </c>
      <c r="P1099" s="15" t="str">
        <f t="shared" si="105"/>
        <v>1,</v>
      </c>
      <c r="Q1099" s="15" t="str">
        <f t="shared" si="106"/>
        <v>8</v>
      </c>
      <c r="R1099" s="16">
        <f t="shared" si="107"/>
        <v>68</v>
      </c>
      <c r="S1099" s="16">
        <f t="shared" si="108"/>
        <v>1.1333333333333333</v>
      </c>
    </row>
    <row r="1100" spans="1:19">
      <c r="A1100" t="s">
        <v>230</v>
      </c>
      <c r="B1100" t="s">
        <v>231</v>
      </c>
      <c r="C1100" s="49">
        <v>45292</v>
      </c>
      <c r="D1100" s="1">
        <v>2024</v>
      </c>
      <c r="E1100" s="1" t="str">
        <f t="shared" si="103"/>
        <v>enero</v>
      </c>
      <c r="F1100" t="s">
        <v>237</v>
      </c>
      <c r="G1100" t="s">
        <v>121</v>
      </c>
      <c r="H1100" t="s">
        <v>98</v>
      </c>
      <c r="I1100" s="2">
        <v>44</v>
      </c>
      <c r="J1100" s="2">
        <v>388</v>
      </c>
      <c r="K1100" s="2">
        <v>1.1000000000000001</v>
      </c>
      <c r="L1100" t="s">
        <v>99</v>
      </c>
      <c r="M1100" t="s">
        <v>553</v>
      </c>
      <c r="N1100" t="s">
        <v>497</v>
      </c>
      <c r="O1100" s="14">
        <f t="shared" si="104"/>
        <v>3</v>
      </c>
      <c r="P1100" s="15" t="str">
        <f t="shared" si="105"/>
        <v>1,</v>
      </c>
      <c r="Q1100" s="15" t="str">
        <f t="shared" si="106"/>
        <v>1</v>
      </c>
      <c r="R1100" s="16">
        <f t="shared" si="107"/>
        <v>61</v>
      </c>
      <c r="S1100" s="16">
        <f t="shared" si="108"/>
        <v>1.0166666666666666</v>
      </c>
    </row>
    <row r="1101" spans="1:19">
      <c r="A1101" t="s">
        <v>230</v>
      </c>
      <c r="B1101" t="s">
        <v>231</v>
      </c>
      <c r="C1101" s="49">
        <v>45292</v>
      </c>
      <c r="D1101" s="1">
        <v>2024</v>
      </c>
      <c r="E1101" s="1" t="str">
        <f t="shared" si="103"/>
        <v>enero</v>
      </c>
      <c r="F1101" t="s">
        <v>237</v>
      </c>
      <c r="G1101" t="s">
        <v>121</v>
      </c>
      <c r="H1101" t="s">
        <v>98</v>
      </c>
      <c r="I1101" s="2">
        <v>86</v>
      </c>
      <c r="J1101" s="2">
        <v>585</v>
      </c>
      <c r="K1101" s="2">
        <v>1.1000000000000001</v>
      </c>
      <c r="L1101" t="s">
        <v>49</v>
      </c>
      <c r="M1101" t="s">
        <v>50</v>
      </c>
      <c r="N1101" t="s">
        <v>499</v>
      </c>
      <c r="O1101" s="14">
        <f t="shared" si="104"/>
        <v>3</v>
      </c>
      <c r="P1101" s="15" t="str">
        <f t="shared" si="105"/>
        <v>1,</v>
      </c>
      <c r="Q1101" s="15" t="str">
        <f t="shared" si="106"/>
        <v>1</v>
      </c>
      <c r="R1101" s="16">
        <f t="shared" si="107"/>
        <v>61</v>
      </c>
      <c r="S1101" s="16">
        <f t="shared" si="108"/>
        <v>1.0166666666666666</v>
      </c>
    </row>
    <row r="1102" spans="1:19">
      <c r="A1102" t="s">
        <v>230</v>
      </c>
      <c r="B1102" t="s">
        <v>231</v>
      </c>
      <c r="C1102" s="49">
        <v>45292</v>
      </c>
      <c r="D1102" s="1">
        <v>2024</v>
      </c>
      <c r="E1102" s="1" t="str">
        <f t="shared" si="103"/>
        <v>enero</v>
      </c>
      <c r="F1102" t="s">
        <v>237</v>
      </c>
      <c r="G1102" t="s">
        <v>121</v>
      </c>
      <c r="H1102" t="s">
        <v>98</v>
      </c>
      <c r="I1102" s="2">
        <v>15</v>
      </c>
      <c r="J1102" s="2">
        <v>337</v>
      </c>
      <c r="K1102" s="2">
        <v>1.1000000000000001</v>
      </c>
      <c r="L1102" t="s">
        <v>35</v>
      </c>
      <c r="M1102" t="s">
        <v>36</v>
      </c>
      <c r="N1102" t="s">
        <v>502</v>
      </c>
      <c r="O1102" s="14">
        <f t="shared" si="104"/>
        <v>3</v>
      </c>
      <c r="P1102" s="15" t="str">
        <f t="shared" si="105"/>
        <v>1,</v>
      </c>
      <c r="Q1102" s="15" t="str">
        <f t="shared" si="106"/>
        <v>1</v>
      </c>
      <c r="R1102" s="16">
        <f t="shared" si="107"/>
        <v>61</v>
      </c>
      <c r="S1102" s="16">
        <f t="shared" si="108"/>
        <v>1.0166666666666666</v>
      </c>
    </row>
    <row r="1103" spans="1:19">
      <c r="A1103" t="s">
        <v>230</v>
      </c>
      <c r="B1103" t="s">
        <v>231</v>
      </c>
      <c r="C1103" s="49">
        <v>45292</v>
      </c>
      <c r="D1103" s="1">
        <v>2024</v>
      </c>
      <c r="E1103" s="1" t="str">
        <f t="shared" si="103"/>
        <v>enero</v>
      </c>
      <c r="F1103" t="s">
        <v>237</v>
      </c>
      <c r="G1103" t="s">
        <v>121</v>
      </c>
      <c r="H1103" t="s">
        <v>98</v>
      </c>
      <c r="I1103" s="2">
        <v>51</v>
      </c>
      <c r="J1103" s="2">
        <v>694</v>
      </c>
      <c r="K1103" s="2">
        <v>2.0499999999999998</v>
      </c>
      <c r="L1103" t="s">
        <v>138</v>
      </c>
      <c r="M1103" t="s">
        <v>139</v>
      </c>
      <c r="N1103" t="s">
        <v>494</v>
      </c>
      <c r="O1103" s="14">
        <f t="shared" si="104"/>
        <v>4</v>
      </c>
      <c r="P1103" s="15" t="str">
        <f t="shared" si="105"/>
        <v>2,</v>
      </c>
      <c r="Q1103" s="15" t="str">
        <f t="shared" si="106"/>
        <v>05</v>
      </c>
      <c r="R1103" s="16">
        <f t="shared" si="107"/>
        <v>125</v>
      </c>
      <c r="S1103" s="16">
        <f t="shared" si="108"/>
        <v>2.0833333333333335</v>
      </c>
    </row>
    <row r="1104" spans="1:19">
      <c r="A1104" t="s">
        <v>230</v>
      </c>
      <c r="B1104" t="s">
        <v>231</v>
      </c>
      <c r="C1104" s="49">
        <v>45292</v>
      </c>
      <c r="D1104" s="1">
        <v>2024</v>
      </c>
      <c r="E1104" s="1" t="str">
        <f t="shared" si="103"/>
        <v>enero</v>
      </c>
      <c r="F1104" t="s">
        <v>237</v>
      </c>
      <c r="G1104" t="s">
        <v>121</v>
      </c>
      <c r="H1104" t="s">
        <v>98</v>
      </c>
      <c r="I1104" s="2">
        <v>11</v>
      </c>
      <c r="J1104" s="2">
        <v>309</v>
      </c>
      <c r="K1104" s="2">
        <v>0.55000000000000004</v>
      </c>
      <c r="L1104" t="s">
        <v>241</v>
      </c>
      <c r="M1104" t="s">
        <v>595</v>
      </c>
      <c r="N1104" t="s">
        <v>495</v>
      </c>
      <c r="O1104" s="14">
        <f t="shared" si="104"/>
        <v>4</v>
      </c>
      <c r="P1104" s="15" t="str">
        <f t="shared" si="105"/>
        <v>0,</v>
      </c>
      <c r="Q1104" s="15" t="str">
        <f t="shared" si="106"/>
        <v>55</v>
      </c>
      <c r="R1104" s="16">
        <f t="shared" si="107"/>
        <v>55</v>
      </c>
      <c r="S1104" s="16">
        <f t="shared" si="108"/>
        <v>0.91666666666666663</v>
      </c>
    </row>
    <row r="1105" spans="1:19">
      <c r="A1105" t="s">
        <v>230</v>
      </c>
      <c r="B1105" t="s">
        <v>231</v>
      </c>
      <c r="C1105" s="49">
        <v>45292</v>
      </c>
      <c r="D1105" s="1">
        <v>2024</v>
      </c>
      <c r="E1105" s="1" t="str">
        <f t="shared" si="103"/>
        <v>enero</v>
      </c>
      <c r="F1105" t="s">
        <v>237</v>
      </c>
      <c r="G1105" t="s">
        <v>121</v>
      </c>
      <c r="H1105" t="s">
        <v>98</v>
      </c>
      <c r="I1105" s="2">
        <v>18</v>
      </c>
      <c r="J1105" s="2">
        <v>603</v>
      </c>
      <c r="K1105" s="2">
        <v>1.5</v>
      </c>
      <c r="L1105" t="s">
        <v>118</v>
      </c>
      <c r="M1105" t="s">
        <v>119</v>
      </c>
      <c r="N1105" t="s">
        <v>485</v>
      </c>
      <c r="O1105" s="14">
        <f t="shared" si="104"/>
        <v>3</v>
      </c>
      <c r="P1105" s="15" t="str">
        <f t="shared" si="105"/>
        <v>1,</v>
      </c>
      <c r="Q1105" s="15" t="str">
        <f t="shared" si="106"/>
        <v>5</v>
      </c>
      <c r="R1105" s="16">
        <f t="shared" si="107"/>
        <v>65</v>
      </c>
      <c r="S1105" s="16">
        <f t="shared" si="108"/>
        <v>1.0833333333333333</v>
      </c>
    </row>
    <row r="1106" spans="1:19">
      <c r="A1106" t="s">
        <v>230</v>
      </c>
      <c r="B1106" t="s">
        <v>231</v>
      </c>
      <c r="C1106" s="49">
        <v>45292</v>
      </c>
      <c r="D1106" s="1">
        <v>2024</v>
      </c>
      <c r="E1106" s="1" t="str">
        <f t="shared" si="103"/>
        <v>enero</v>
      </c>
      <c r="F1106" t="s">
        <v>237</v>
      </c>
      <c r="G1106" t="s">
        <v>121</v>
      </c>
      <c r="H1106" t="s">
        <v>98</v>
      </c>
      <c r="I1106" s="2">
        <v>19</v>
      </c>
      <c r="J1106" s="2">
        <v>74758</v>
      </c>
      <c r="K1106" s="2">
        <v>2.4500000000000002</v>
      </c>
      <c r="L1106" t="s">
        <v>173</v>
      </c>
      <c r="M1106" t="s">
        <v>592</v>
      </c>
      <c r="N1106" t="s">
        <v>492</v>
      </c>
      <c r="O1106" s="14">
        <f t="shared" si="104"/>
        <v>4</v>
      </c>
      <c r="P1106" s="15" t="str">
        <f t="shared" si="105"/>
        <v>2,</v>
      </c>
      <c r="Q1106" s="15" t="str">
        <f t="shared" si="106"/>
        <v>45</v>
      </c>
      <c r="R1106" s="16">
        <f t="shared" si="107"/>
        <v>165</v>
      </c>
      <c r="S1106" s="16">
        <f t="shared" si="108"/>
        <v>2.75</v>
      </c>
    </row>
    <row r="1107" spans="1:19">
      <c r="A1107" t="s">
        <v>230</v>
      </c>
      <c r="B1107" t="s">
        <v>231</v>
      </c>
      <c r="C1107" s="49">
        <v>45292</v>
      </c>
      <c r="D1107" s="1">
        <v>2024</v>
      </c>
      <c r="E1107" s="1" t="str">
        <f t="shared" si="103"/>
        <v>enero</v>
      </c>
      <c r="F1107" t="s">
        <v>237</v>
      </c>
      <c r="G1107" t="s">
        <v>121</v>
      </c>
      <c r="H1107" t="s">
        <v>98</v>
      </c>
      <c r="I1107" s="2">
        <v>17</v>
      </c>
      <c r="J1107" s="2">
        <v>809</v>
      </c>
      <c r="K1107" s="2">
        <v>2.4500000000000002</v>
      </c>
      <c r="L1107" t="s">
        <v>110</v>
      </c>
      <c r="M1107" t="s">
        <v>580</v>
      </c>
      <c r="N1107" t="s">
        <v>498</v>
      </c>
      <c r="O1107" s="14">
        <f t="shared" si="104"/>
        <v>4</v>
      </c>
      <c r="P1107" s="15" t="str">
        <f t="shared" si="105"/>
        <v>2,</v>
      </c>
      <c r="Q1107" s="15" t="str">
        <f t="shared" si="106"/>
        <v>45</v>
      </c>
      <c r="R1107" s="16">
        <f t="shared" si="107"/>
        <v>165</v>
      </c>
      <c r="S1107" s="16">
        <f t="shared" si="108"/>
        <v>2.75</v>
      </c>
    </row>
    <row r="1108" spans="1:19">
      <c r="A1108" t="s">
        <v>230</v>
      </c>
      <c r="B1108" t="s">
        <v>231</v>
      </c>
      <c r="C1108" s="49">
        <v>45323</v>
      </c>
      <c r="D1108" s="1">
        <v>2024</v>
      </c>
      <c r="E1108" s="1" t="str">
        <f t="shared" si="103"/>
        <v>febrero</v>
      </c>
      <c r="F1108" t="s">
        <v>234</v>
      </c>
      <c r="G1108" t="s">
        <v>121</v>
      </c>
      <c r="H1108" t="s">
        <v>98</v>
      </c>
      <c r="I1108" s="2">
        <v>477</v>
      </c>
      <c r="J1108" s="2">
        <v>2336</v>
      </c>
      <c r="K1108" s="2">
        <v>9.32</v>
      </c>
      <c r="L1108" t="s">
        <v>235</v>
      </c>
      <c r="M1108" t="s">
        <v>236</v>
      </c>
      <c r="N1108" t="s">
        <v>487</v>
      </c>
      <c r="O1108" s="14">
        <f t="shared" si="104"/>
        <v>4</v>
      </c>
      <c r="P1108" s="15" t="str">
        <f t="shared" si="105"/>
        <v>9,</v>
      </c>
      <c r="Q1108" s="15" t="str">
        <f t="shared" si="106"/>
        <v>32</v>
      </c>
      <c r="R1108" s="16">
        <f t="shared" si="107"/>
        <v>572</v>
      </c>
      <c r="S1108" s="16">
        <f t="shared" si="108"/>
        <v>9.5333333333333332</v>
      </c>
    </row>
    <row r="1109" spans="1:19">
      <c r="A1109" t="s">
        <v>230</v>
      </c>
      <c r="B1109" t="s">
        <v>231</v>
      </c>
      <c r="C1109" s="49">
        <v>45323</v>
      </c>
      <c r="D1109" s="1">
        <v>2024</v>
      </c>
      <c r="E1109" s="1" t="str">
        <f t="shared" si="103"/>
        <v>febrero</v>
      </c>
      <c r="F1109" t="s">
        <v>234</v>
      </c>
      <c r="G1109" t="s">
        <v>121</v>
      </c>
      <c r="H1109" t="s">
        <v>98</v>
      </c>
      <c r="I1109" s="2">
        <v>1022</v>
      </c>
      <c r="J1109" s="2">
        <v>8232</v>
      </c>
      <c r="K1109" s="2">
        <v>33.729999999999997</v>
      </c>
      <c r="L1109" t="s">
        <v>20</v>
      </c>
      <c r="M1109" t="s">
        <v>570</v>
      </c>
      <c r="N1109" t="s">
        <v>484</v>
      </c>
      <c r="O1109" s="14">
        <f t="shared" si="104"/>
        <v>5</v>
      </c>
      <c r="P1109" s="15" t="str">
        <f t="shared" si="105"/>
        <v>33</v>
      </c>
      <c r="Q1109" s="15" t="str">
        <f t="shared" si="106"/>
        <v>,73</v>
      </c>
      <c r="R1109" s="16">
        <f t="shared" si="107"/>
        <v>1980.73</v>
      </c>
      <c r="S1109" s="16">
        <f t="shared" si="108"/>
        <v>33.012166666666666</v>
      </c>
    </row>
    <row r="1110" spans="1:19">
      <c r="A1110" t="s">
        <v>230</v>
      </c>
      <c r="B1110" t="s">
        <v>231</v>
      </c>
      <c r="C1110" s="49">
        <v>45323</v>
      </c>
      <c r="D1110" s="1">
        <v>2024</v>
      </c>
      <c r="E1110" s="1" t="str">
        <f t="shared" si="103"/>
        <v>febrero</v>
      </c>
      <c r="F1110" t="s">
        <v>234</v>
      </c>
      <c r="G1110" t="s">
        <v>121</v>
      </c>
      <c r="H1110" t="s">
        <v>98</v>
      </c>
      <c r="I1110" s="2">
        <v>1542</v>
      </c>
      <c r="J1110" s="2">
        <v>10162</v>
      </c>
      <c r="K1110" s="2">
        <v>38.1</v>
      </c>
      <c r="L1110" t="s">
        <v>146</v>
      </c>
      <c r="M1110" t="s">
        <v>147</v>
      </c>
      <c r="N1110" t="s">
        <v>509</v>
      </c>
      <c r="O1110" s="14">
        <f t="shared" si="104"/>
        <v>4</v>
      </c>
      <c r="P1110" s="15" t="str">
        <f t="shared" si="105"/>
        <v>38</v>
      </c>
      <c r="Q1110" s="15" t="str">
        <f t="shared" si="106"/>
        <v>,1</v>
      </c>
      <c r="R1110" s="16">
        <f t="shared" si="107"/>
        <v>2280.1</v>
      </c>
      <c r="S1110" s="16">
        <f t="shared" si="108"/>
        <v>38.001666666666665</v>
      </c>
    </row>
    <row r="1111" spans="1:19">
      <c r="A1111" t="s">
        <v>230</v>
      </c>
      <c r="B1111" t="s">
        <v>231</v>
      </c>
      <c r="C1111" s="49">
        <v>45323</v>
      </c>
      <c r="D1111" s="1">
        <v>2024</v>
      </c>
      <c r="E1111" s="1" t="str">
        <f t="shared" si="103"/>
        <v>febrero</v>
      </c>
      <c r="F1111" t="s">
        <v>234</v>
      </c>
      <c r="G1111" t="s">
        <v>121</v>
      </c>
      <c r="H1111" t="s">
        <v>98</v>
      </c>
      <c r="I1111" s="2">
        <v>203</v>
      </c>
      <c r="J1111" s="2">
        <v>514</v>
      </c>
      <c r="K1111" s="2">
        <v>2.15</v>
      </c>
      <c r="L1111" t="s">
        <v>142</v>
      </c>
      <c r="M1111" t="s">
        <v>143</v>
      </c>
      <c r="N1111" t="s">
        <v>509</v>
      </c>
      <c r="O1111" s="14">
        <f t="shared" si="104"/>
        <v>4</v>
      </c>
      <c r="P1111" s="15" t="str">
        <f t="shared" si="105"/>
        <v>2,</v>
      </c>
      <c r="Q1111" s="15" t="str">
        <f t="shared" si="106"/>
        <v>15</v>
      </c>
      <c r="R1111" s="16">
        <f t="shared" si="107"/>
        <v>135</v>
      </c>
      <c r="S1111" s="16">
        <f t="shared" si="108"/>
        <v>2.25</v>
      </c>
    </row>
    <row r="1112" spans="1:19">
      <c r="A1112" t="s">
        <v>230</v>
      </c>
      <c r="B1112" t="s">
        <v>231</v>
      </c>
      <c r="C1112" s="49">
        <v>45323</v>
      </c>
      <c r="D1112" s="1">
        <v>2024</v>
      </c>
      <c r="E1112" s="1" t="str">
        <f t="shared" si="103"/>
        <v>febrero</v>
      </c>
      <c r="F1112" t="s">
        <v>234</v>
      </c>
      <c r="G1112" t="s">
        <v>121</v>
      </c>
      <c r="H1112" t="s">
        <v>98</v>
      </c>
      <c r="I1112" s="2">
        <v>831</v>
      </c>
      <c r="J1112" s="2">
        <v>6106</v>
      </c>
      <c r="K1112" s="2">
        <v>23.69</v>
      </c>
      <c r="L1112" t="s">
        <v>131</v>
      </c>
      <c r="M1112" t="s">
        <v>572</v>
      </c>
      <c r="N1112" t="s">
        <v>606</v>
      </c>
      <c r="O1112" s="14">
        <f t="shared" si="104"/>
        <v>5</v>
      </c>
      <c r="P1112" s="15" t="str">
        <f t="shared" si="105"/>
        <v>23</v>
      </c>
      <c r="Q1112" s="15" t="str">
        <f t="shared" si="106"/>
        <v>,69</v>
      </c>
      <c r="R1112" s="16">
        <f t="shared" si="107"/>
        <v>1380.69</v>
      </c>
      <c r="S1112" s="16">
        <f t="shared" si="108"/>
        <v>23.011500000000002</v>
      </c>
    </row>
    <row r="1113" spans="1:19">
      <c r="A1113" t="s">
        <v>230</v>
      </c>
      <c r="B1113" t="s">
        <v>231</v>
      </c>
      <c r="C1113" s="49">
        <v>45323</v>
      </c>
      <c r="D1113" s="1">
        <v>2024</v>
      </c>
      <c r="E1113" s="1" t="str">
        <f t="shared" si="103"/>
        <v>febrero</v>
      </c>
      <c r="F1113" t="s">
        <v>234</v>
      </c>
      <c r="G1113" t="s">
        <v>121</v>
      </c>
      <c r="H1113" t="s">
        <v>98</v>
      </c>
      <c r="I1113" s="2">
        <v>210</v>
      </c>
      <c r="J1113" s="2">
        <v>716</v>
      </c>
      <c r="K1113" s="2">
        <v>2.8</v>
      </c>
      <c r="L1113" t="s">
        <v>150</v>
      </c>
      <c r="M1113" t="s">
        <v>601</v>
      </c>
      <c r="N1113" t="s">
        <v>606</v>
      </c>
      <c r="O1113" s="14">
        <f t="shared" si="104"/>
        <v>3</v>
      </c>
      <c r="P1113" s="15" t="str">
        <f t="shared" si="105"/>
        <v>2,</v>
      </c>
      <c r="Q1113" s="15" t="str">
        <f t="shared" si="106"/>
        <v>8</v>
      </c>
      <c r="R1113" s="16">
        <f t="shared" si="107"/>
        <v>128</v>
      </c>
      <c r="S1113" s="16">
        <f t="shared" si="108"/>
        <v>2.1333333333333333</v>
      </c>
    </row>
    <row r="1114" spans="1:19">
      <c r="A1114" t="s">
        <v>230</v>
      </c>
      <c r="B1114" t="s">
        <v>231</v>
      </c>
      <c r="C1114" s="49">
        <v>45323</v>
      </c>
      <c r="D1114" s="1">
        <v>2024</v>
      </c>
      <c r="E1114" s="1" t="str">
        <f t="shared" si="103"/>
        <v>febrero</v>
      </c>
      <c r="F1114" t="s">
        <v>234</v>
      </c>
      <c r="G1114" t="s">
        <v>121</v>
      </c>
      <c r="H1114" t="s">
        <v>98</v>
      </c>
      <c r="I1114" s="2">
        <v>223</v>
      </c>
      <c r="J1114" s="2">
        <v>3655</v>
      </c>
      <c r="K1114" s="2">
        <v>15.3</v>
      </c>
      <c r="L1114" t="s">
        <v>171</v>
      </c>
      <c r="M1114" t="s">
        <v>172</v>
      </c>
      <c r="N1114" t="s">
        <v>606</v>
      </c>
      <c r="O1114" s="14">
        <f t="shared" si="104"/>
        <v>4</v>
      </c>
      <c r="P1114" s="15" t="str">
        <f t="shared" si="105"/>
        <v>15</v>
      </c>
      <c r="Q1114" s="15" t="str">
        <f t="shared" si="106"/>
        <v>,3</v>
      </c>
      <c r="R1114" s="16">
        <f t="shared" si="107"/>
        <v>900.3</v>
      </c>
      <c r="S1114" s="16">
        <f t="shared" si="108"/>
        <v>15.004999999999999</v>
      </c>
    </row>
    <row r="1115" spans="1:19">
      <c r="A1115" t="s">
        <v>230</v>
      </c>
      <c r="B1115" t="s">
        <v>231</v>
      </c>
      <c r="C1115" s="49">
        <v>45323</v>
      </c>
      <c r="D1115" s="1">
        <v>2024</v>
      </c>
      <c r="E1115" s="1" t="str">
        <f t="shared" si="103"/>
        <v>febrero</v>
      </c>
      <c r="F1115" t="s">
        <v>234</v>
      </c>
      <c r="G1115" t="s">
        <v>121</v>
      </c>
      <c r="H1115" t="s">
        <v>98</v>
      </c>
      <c r="I1115" s="2">
        <v>546</v>
      </c>
      <c r="J1115" s="2">
        <v>1406</v>
      </c>
      <c r="K1115" s="2">
        <v>4.91</v>
      </c>
      <c r="L1115" t="s">
        <v>173</v>
      </c>
      <c r="M1115" t="s">
        <v>592</v>
      </c>
      <c r="N1115" t="s">
        <v>492</v>
      </c>
      <c r="O1115" s="14">
        <f t="shared" si="104"/>
        <v>4</v>
      </c>
      <c r="P1115" s="15" t="str">
        <f t="shared" si="105"/>
        <v>4,</v>
      </c>
      <c r="Q1115" s="15" t="str">
        <f t="shared" si="106"/>
        <v>91</v>
      </c>
      <c r="R1115" s="16">
        <f t="shared" si="107"/>
        <v>331</v>
      </c>
      <c r="S1115" s="16">
        <f t="shared" si="108"/>
        <v>5.5166666666666666</v>
      </c>
    </row>
    <row r="1116" spans="1:19">
      <c r="A1116" t="s">
        <v>230</v>
      </c>
      <c r="B1116" t="s">
        <v>231</v>
      </c>
      <c r="C1116" s="49">
        <v>45323</v>
      </c>
      <c r="D1116" s="1">
        <v>2024</v>
      </c>
      <c r="E1116" s="1" t="str">
        <f t="shared" si="103"/>
        <v>febrero</v>
      </c>
      <c r="F1116" t="s">
        <v>234</v>
      </c>
      <c r="G1116" t="s">
        <v>121</v>
      </c>
      <c r="H1116" t="s">
        <v>98</v>
      </c>
      <c r="I1116" s="2">
        <v>709</v>
      </c>
      <c r="J1116" s="2">
        <v>4532</v>
      </c>
      <c r="K1116" s="2">
        <v>16.27</v>
      </c>
      <c r="L1116" t="s">
        <v>110</v>
      </c>
      <c r="M1116" t="s">
        <v>580</v>
      </c>
      <c r="N1116" t="s">
        <v>498</v>
      </c>
      <c r="O1116" s="14">
        <f t="shared" si="104"/>
        <v>5</v>
      </c>
      <c r="P1116" s="15" t="str">
        <f t="shared" si="105"/>
        <v>16</v>
      </c>
      <c r="Q1116" s="15" t="str">
        <f t="shared" si="106"/>
        <v>,27</v>
      </c>
      <c r="R1116" s="16">
        <f t="shared" si="107"/>
        <v>960.27</v>
      </c>
      <c r="S1116" s="16">
        <f t="shared" si="108"/>
        <v>16.0045</v>
      </c>
    </row>
    <row r="1117" spans="1:19">
      <c r="A1117" t="s">
        <v>230</v>
      </c>
      <c r="B1117" t="s">
        <v>231</v>
      </c>
      <c r="C1117" s="49">
        <v>45323</v>
      </c>
      <c r="D1117" s="1">
        <v>2024</v>
      </c>
      <c r="E1117" s="1" t="str">
        <f t="shared" si="103"/>
        <v>febrero</v>
      </c>
      <c r="F1117" t="s">
        <v>234</v>
      </c>
      <c r="G1117" t="s">
        <v>121</v>
      </c>
      <c r="H1117" t="s">
        <v>98</v>
      </c>
      <c r="I1117" s="2">
        <v>163</v>
      </c>
      <c r="J1117" s="2">
        <v>2559</v>
      </c>
      <c r="K1117" s="2">
        <v>10.27</v>
      </c>
      <c r="L1117" t="s">
        <v>111</v>
      </c>
      <c r="M1117" t="s">
        <v>587</v>
      </c>
      <c r="N1117" t="s">
        <v>506</v>
      </c>
      <c r="O1117" s="14">
        <f t="shared" si="104"/>
        <v>5</v>
      </c>
      <c r="P1117" s="15" t="str">
        <f t="shared" si="105"/>
        <v>10</v>
      </c>
      <c r="Q1117" s="15" t="str">
        <f t="shared" si="106"/>
        <v>,27</v>
      </c>
      <c r="R1117" s="16">
        <f t="shared" si="107"/>
        <v>600.27</v>
      </c>
      <c r="S1117" s="16">
        <f t="shared" si="108"/>
        <v>10.0045</v>
      </c>
    </row>
    <row r="1118" spans="1:19">
      <c r="A1118" t="s">
        <v>230</v>
      </c>
      <c r="B1118" t="s">
        <v>231</v>
      </c>
      <c r="C1118" s="49">
        <v>45323</v>
      </c>
      <c r="D1118" s="1">
        <v>2024</v>
      </c>
      <c r="E1118" s="1" t="str">
        <f t="shared" si="103"/>
        <v>febrero</v>
      </c>
      <c r="F1118" t="s">
        <v>234</v>
      </c>
      <c r="G1118" t="s">
        <v>121</v>
      </c>
      <c r="H1118" t="s">
        <v>98</v>
      </c>
      <c r="I1118" s="2">
        <v>96</v>
      </c>
      <c r="J1118" s="2">
        <v>333</v>
      </c>
      <c r="K1118" s="2">
        <v>1.3</v>
      </c>
      <c r="L1118" t="s">
        <v>128</v>
      </c>
      <c r="M1118" t="s">
        <v>129</v>
      </c>
      <c r="N1118" t="s">
        <v>506</v>
      </c>
      <c r="O1118" s="14">
        <f t="shared" si="104"/>
        <v>3</v>
      </c>
      <c r="P1118" s="15" t="str">
        <f t="shared" si="105"/>
        <v>1,</v>
      </c>
      <c r="Q1118" s="15" t="str">
        <f t="shared" si="106"/>
        <v>3</v>
      </c>
      <c r="R1118" s="16">
        <f t="shared" si="107"/>
        <v>63</v>
      </c>
      <c r="S1118" s="16">
        <f t="shared" si="108"/>
        <v>1.05</v>
      </c>
    </row>
    <row r="1119" spans="1:19">
      <c r="A1119" t="s">
        <v>230</v>
      </c>
      <c r="B1119" t="s">
        <v>231</v>
      </c>
      <c r="C1119" s="49">
        <v>45323</v>
      </c>
      <c r="D1119" s="1">
        <v>2024</v>
      </c>
      <c r="E1119" s="1" t="str">
        <f t="shared" si="103"/>
        <v>febrero</v>
      </c>
      <c r="F1119" t="s">
        <v>237</v>
      </c>
      <c r="G1119" t="s">
        <v>121</v>
      </c>
      <c r="H1119" t="s">
        <v>98</v>
      </c>
      <c r="I1119" s="2">
        <v>16</v>
      </c>
      <c r="J1119" s="2">
        <v>122</v>
      </c>
      <c r="K1119" s="2">
        <v>0.3</v>
      </c>
      <c r="L1119" t="s">
        <v>161</v>
      </c>
      <c r="M1119" t="s">
        <v>585</v>
      </c>
      <c r="N1119" t="s">
        <v>507</v>
      </c>
      <c r="O1119" s="14">
        <f t="shared" si="104"/>
        <v>3</v>
      </c>
      <c r="P1119" s="15" t="str">
        <f t="shared" si="105"/>
        <v>0,</v>
      </c>
      <c r="Q1119" s="15" t="str">
        <f t="shared" si="106"/>
        <v>3</v>
      </c>
      <c r="R1119" s="16">
        <f t="shared" si="107"/>
        <v>3</v>
      </c>
      <c r="S1119" s="16">
        <f t="shared" si="108"/>
        <v>0.05</v>
      </c>
    </row>
    <row r="1120" spans="1:19">
      <c r="A1120" t="s">
        <v>230</v>
      </c>
      <c r="B1120" t="s">
        <v>231</v>
      </c>
      <c r="C1120" s="49">
        <v>45323</v>
      </c>
      <c r="D1120" s="1">
        <v>2024</v>
      </c>
      <c r="E1120" s="1" t="str">
        <f t="shared" si="103"/>
        <v>febrero</v>
      </c>
      <c r="F1120" t="s">
        <v>237</v>
      </c>
      <c r="G1120" t="s">
        <v>121</v>
      </c>
      <c r="H1120" t="s">
        <v>98</v>
      </c>
      <c r="I1120" s="2">
        <v>81</v>
      </c>
      <c r="J1120" s="2">
        <v>961</v>
      </c>
      <c r="K1120" s="2">
        <v>2.9</v>
      </c>
      <c r="L1120" t="s">
        <v>122</v>
      </c>
      <c r="M1120" t="s">
        <v>123</v>
      </c>
      <c r="N1120" t="s">
        <v>507</v>
      </c>
      <c r="O1120" s="14">
        <f t="shared" si="104"/>
        <v>3</v>
      </c>
      <c r="P1120" s="15" t="str">
        <f t="shared" si="105"/>
        <v>2,</v>
      </c>
      <c r="Q1120" s="15" t="str">
        <f t="shared" si="106"/>
        <v>9</v>
      </c>
      <c r="R1120" s="16">
        <f t="shared" si="107"/>
        <v>129</v>
      </c>
      <c r="S1120" s="16">
        <f t="shared" si="108"/>
        <v>2.15</v>
      </c>
    </row>
    <row r="1121" spans="1:19">
      <c r="A1121" t="s">
        <v>230</v>
      </c>
      <c r="B1121" t="s">
        <v>231</v>
      </c>
      <c r="C1121" s="49">
        <v>45323</v>
      </c>
      <c r="D1121" s="1">
        <v>2024</v>
      </c>
      <c r="E1121" s="1" t="str">
        <f t="shared" si="103"/>
        <v>febrero</v>
      </c>
      <c r="F1121" t="s">
        <v>237</v>
      </c>
      <c r="G1121" t="s">
        <v>121</v>
      </c>
      <c r="H1121" t="s">
        <v>98</v>
      </c>
      <c r="I1121" s="2">
        <v>48</v>
      </c>
      <c r="J1121" s="2">
        <v>1057</v>
      </c>
      <c r="K1121" s="2">
        <v>3.05</v>
      </c>
      <c r="L1121" t="s">
        <v>124</v>
      </c>
      <c r="M1121" t="s">
        <v>596</v>
      </c>
      <c r="N1121" t="s">
        <v>507</v>
      </c>
      <c r="O1121" s="14">
        <f t="shared" si="104"/>
        <v>4</v>
      </c>
      <c r="P1121" s="15" t="str">
        <f t="shared" si="105"/>
        <v>3,</v>
      </c>
      <c r="Q1121" s="15" t="str">
        <f t="shared" si="106"/>
        <v>05</v>
      </c>
      <c r="R1121" s="16">
        <f t="shared" si="107"/>
        <v>185</v>
      </c>
      <c r="S1121" s="16">
        <f t="shared" si="108"/>
        <v>3.0833333333333335</v>
      </c>
    </row>
    <row r="1122" spans="1:19">
      <c r="A1122" t="s">
        <v>230</v>
      </c>
      <c r="B1122" t="s">
        <v>231</v>
      </c>
      <c r="C1122" s="49">
        <v>45323</v>
      </c>
      <c r="D1122" s="1">
        <v>2024</v>
      </c>
      <c r="E1122" s="1" t="str">
        <f t="shared" si="103"/>
        <v>febrero</v>
      </c>
      <c r="F1122" t="s">
        <v>237</v>
      </c>
      <c r="G1122" t="s">
        <v>121</v>
      </c>
      <c r="H1122" t="s">
        <v>98</v>
      </c>
      <c r="I1122" s="2">
        <v>243</v>
      </c>
      <c r="J1122" s="2">
        <v>1728</v>
      </c>
      <c r="K1122" s="2">
        <v>6.12</v>
      </c>
      <c r="L1122" t="s">
        <v>19</v>
      </c>
      <c r="M1122" t="s">
        <v>581</v>
      </c>
      <c r="N1122" t="s">
        <v>490</v>
      </c>
      <c r="O1122" s="14">
        <f t="shared" si="104"/>
        <v>4</v>
      </c>
      <c r="P1122" s="15" t="str">
        <f t="shared" si="105"/>
        <v>6,</v>
      </c>
      <c r="Q1122" s="15" t="str">
        <f t="shared" si="106"/>
        <v>12</v>
      </c>
      <c r="R1122" s="16">
        <f t="shared" si="107"/>
        <v>372</v>
      </c>
      <c r="S1122" s="16">
        <f t="shared" si="108"/>
        <v>6.2</v>
      </c>
    </row>
    <row r="1123" spans="1:19">
      <c r="A1123" t="s">
        <v>230</v>
      </c>
      <c r="B1123" t="s">
        <v>231</v>
      </c>
      <c r="C1123" s="49">
        <v>45323</v>
      </c>
      <c r="D1123" s="1">
        <v>2024</v>
      </c>
      <c r="E1123" s="1" t="str">
        <f t="shared" si="103"/>
        <v>febrero</v>
      </c>
      <c r="F1123" t="s">
        <v>237</v>
      </c>
      <c r="G1123" t="s">
        <v>121</v>
      </c>
      <c r="H1123" t="s">
        <v>98</v>
      </c>
      <c r="I1123" s="2">
        <v>492</v>
      </c>
      <c r="J1123" s="2">
        <v>1981</v>
      </c>
      <c r="K1123" s="2">
        <v>5.35</v>
      </c>
      <c r="L1123" t="s">
        <v>108</v>
      </c>
      <c r="M1123" t="s">
        <v>591</v>
      </c>
      <c r="N1123" t="s">
        <v>489</v>
      </c>
      <c r="O1123" s="14">
        <f t="shared" si="104"/>
        <v>4</v>
      </c>
      <c r="P1123" s="15" t="str">
        <f t="shared" si="105"/>
        <v>5,</v>
      </c>
      <c r="Q1123" s="15" t="str">
        <f t="shared" si="106"/>
        <v>35</v>
      </c>
      <c r="R1123" s="16">
        <f t="shared" si="107"/>
        <v>335</v>
      </c>
      <c r="S1123" s="16">
        <f t="shared" si="108"/>
        <v>5.583333333333333</v>
      </c>
    </row>
    <row r="1124" spans="1:19">
      <c r="A1124" t="s">
        <v>230</v>
      </c>
      <c r="B1124" t="s">
        <v>231</v>
      </c>
      <c r="C1124" s="49">
        <v>45323</v>
      </c>
      <c r="D1124" s="1">
        <v>2024</v>
      </c>
      <c r="E1124" s="1" t="str">
        <f t="shared" si="103"/>
        <v>febrero</v>
      </c>
      <c r="F1124" t="s">
        <v>237</v>
      </c>
      <c r="G1124" t="s">
        <v>121</v>
      </c>
      <c r="H1124" t="s">
        <v>98</v>
      </c>
      <c r="I1124" s="2">
        <v>38</v>
      </c>
      <c r="J1124" s="2">
        <v>312</v>
      </c>
      <c r="K1124" s="2">
        <v>1</v>
      </c>
      <c r="L1124" t="s">
        <v>223</v>
      </c>
      <c r="M1124" t="s">
        <v>566</v>
      </c>
      <c r="N1124" t="s">
        <v>489</v>
      </c>
      <c r="O1124" s="14">
        <f t="shared" si="104"/>
        <v>1</v>
      </c>
      <c r="P1124" s="15" t="str">
        <f t="shared" si="105"/>
        <v>1</v>
      </c>
      <c r="Q1124" s="15">
        <f t="shared" si="106"/>
        <v>0</v>
      </c>
      <c r="R1124" s="16">
        <f t="shared" si="107"/>
        <v>60</v>
      </c>
      <c r="S1124" s="16">
        <f t="shared" si="108"/>
        <v>1</v>
      </c>
    </row>
    <row r="1125" spans="1:19">
      <c r="A1125" t="s">
        <v>230</v>
      </c>
      <c r="B1125" t="s">
        <v>231</v>
      </c>
      <c r="C1125" s="49">
        <v>45323</v>
      </c>
      <c r="D1125" s="1">
        <v>2024</v>
      </c>
      <c r="E1125" s="1" t="str">
        <f t="shared" si="103"/>
        <v>febrero</v>
      </c>
      <c r="F1125" t="s">
        <v>237</v>
      </c>
      <c r="G1125" t="s">
        <v>121</v>
      </c>
      <c r="H1125" t="s">
        <v>98</v>
      </c>
      <c r="I1125" s="2">
        <v>951</v>
      </c>
      <c r="J1125" s="2">
        <v>4495</v>
      </c>
      <c r="K1125" s="2">
        <v>13.25</v>
      </c>
      <c r="L1125" t="s">
        <v>21</v>
      </c>
      <c r="M1125" t="s">
        <v>578</v>
      </c>
      <c r="N1125" t="s">
        <v>499</v>
      </c>
      <c r="O1125" s="14">
        <f t="shared" si="104"/>
        <v>5</v>
      </c>
      <c r="P1125" s="15" t="str">
        <f t="shared" si="105"/>
        <v>13</v>
      </c>
      <c r="Q1125" s="15" t="str">
        <f t="shared" si="106"/>
        <v>,25</v>
      </c>
      <c r="R1125" s="16">
        <f t="shared" si="107"/>
        <v>780.25</v>
      </c>
      <c r="S1125" s="16">
        <f t="shared" si="108"/>
        <v>13.004166666666666</v>
      </c>
    </row>
    <row r="1126" spans="1:19">
      <c r="A1126" t="s">
        <v>230</v>
      </c>
      <c r="B1126" t="s">
        <v>231</v>
      </c>
      <c r="C1126" s="49">
        <v>45323</v>
      </c>
      <c r="D1126" s="1">
        <v>2024</v>
      </c>
      <c r="E1126" s="1" t="str">
        <f t="shared" si="103"/>
        <v>febrero</v>
      </c>
      <c r="F1126" t="s">
        <v>237</v>
      </c>
      <c r="G1126" t="s">
        <v>121</v>
      </c>
      <c r="H1126" t="s">
        <v>98</v>
      </c>
      <c r="I1126" s="2">
        <v>58</v>
      </c>
      <c r="J1126" s="2">
        <v>430</v>
      </c>
      <c r="K1126" s="2">
        <v>0.9</v>
      </c>
      <c r="L1126" t="s">
        <v>239</v>
      </c>
      <c r="M1126" t="s">
        <v>240</v>
      </c>
      <c r="N1126" t="s">
        <v>499</v>
      </c>
      <c r="O1126" s="14">
        <f t="shared" si="104"/>
        <v>3</v>
      </c>
      <c r="P1126" s="15" t="str">
        <f t="shared" si="105"/>
        <v>0,</v>
      </c>
      <c r="Q1126" s="15" t="str">
        <f t="shared" si="106"/>
        <v>9</v>
      </c>
      <c r="R1126" s="16">
        <f t="shared" si="107"/>
        <v>9</v>
      </c>
      <c r="S1126" s="16">
        <f t="shared" si="108"/>
        <v>0.15</v>
      </c>
    </row>
    <row r="1127" spans="1:19">
      <c r="A1127" t="s">
        <v>230</v>
      </c>
      <c r="B1127" t="s">
        <v>231</v>
      </c>
      <c r="C1127" s="49">
        <v>45323</v>
      </c>
      <c r="D1127" s="1">
        <v>2024</v>
      </c>
      <c r="E1127" s="1" t="str">
        <f t="shared" si="103"/>
        <v>febrero</v>
      </c>
      <c r="F1127" t="s">
        <v>237</v>
      </c>
      <c r="G1127" t="s">
        <v>121</v>
      </c>
      <c r="H1127" t="s">
        <v>98</v>
      </c>
      <c r="I1127" s="2">
        <v>114</v>
      </c>
      <c r="J1127" s="2">
        <v>776</v>
      </c>
      <c r="K1127" s="2">
        <v>2.2000000000000002</v>
      </c>
      <c r="L1127" t="s">
        <v>99</v>
      </c>
      <c r="M1127" t="s">
        <v>553</v>
      </c>
      <c r="N1127" t="s">
        <v>497</v>
      </c>
      <c r="O1127" s="14">
        <f t="shared" si="104"/>
        <v>3</v>
      </c>
      <c r="P1127" s="15" t="str">
        <f t="shared" si="105"/>
        <v>2,</v>
      </c>
      <c r="Q1127" s="15" t="str">
        <f t="shared" si="106"/>
        <v>2</v>
      </c>
      <c r="R1127" s="16">
        <f t="shared" si="107"/>
        <v>122</v>
      </c>
      <c r="S1127" s="16">
        <f t="shared" si="108"/>
        <v>2.0333333333333332</v>
      </c>
    </row>
    <row r="1128" spans="1:19">
      <c r="A1128" t="s">
        <v>230</v>
      </c>
      <c r="B1128" t="s">
        <v>231</v>
      </c>
      <c r="C1128" s="49">
        <v>45323</v>
      </c>
      <c r="D1128" s="1">
        <v>2024</v>
      </c>
      <c r="E1128" s="1" t="str">
        <f t="shared" si="103"/>
        <v>febrero</v>
      </c>
      <c r="F1128" t="s">
        <v>237</v>
      </c>
      <c r="G1128" t="s">
        <v>121</v>
      </c>
      <c r="H1128" t="s">
        <v>98</v>
      </c>
      <c r="I1128" s="2">
        <v>340</v>
      </c>
      <c r="J1128" s="2">
        <v>1560.75</v>
      </c>
      <c r="K1128" s="2">
        <v>5.85</v>
      </c>
      <c r="L1128" t="s">
        <v>49</v>
      </c>
      <c r="M1128" t="s">
        <v>50</v>
      </c>
      <c r="N1128" t="s">
        <v>499</v>
      </c>
      <c r="O1128" s="14">
        <f t="shared" si="104"/>
        <v>4</v>
      </c>
      <c r="P1128" s="15" t="str">
        <f t="shared" si="105"/>
        <v>5,</v>
      </c>
      <c r="Q1128" s="15" t="str">
        <f t="shared" si="106"/>
        <v>85</v>
      </c>
      <c r="R1128" s="16">
        <f t="shared" si="107"/>
        <v>385</v>
      </c>
      <c r="S1128" s="16">
        <f t="shared" si="108"/>
        <v>6.416666666666667</v>
      </c>
    </row>
    <row r="1129" spans="1:19">
      <c r="A1129" t="s">
        <v>230</v>
      </c>
      <c r="B1129" t="s">
        <v>231</v>
      </c>
      <c r="C1129" s="49">
        <v>45323</v>
      </c>
      <c r="D1129" s="1">
        <v>2024</v>
      </c>
      <c r="E1129" s="1" t="str">
        <f t="shared" si="103"/>
        <v>febrero</v>
      </c>
      <c r="F1129" t="s">
        <v>237</v>
      </c>
      <c r="G1129" t="s">
        <v>121</v>
      </c>
      <c r="H1129" t="s">
        <v>98</v>
      </c>
      <c r="I1129" s="2">
        <v>7</v>
      </c>
      <c r="J1129" s="2">
        <v>284</v>
      </c>
      <c r="K1129" s="2">
        <v>1.05</v>
      </c>
      <c r="L1129" t="s">
        <v>35</v>
      </c>
      <c r="M1129" t="s">
        <v>36</v>
      </c>
      <c r="N1129" t="s">
        <v>502</v>
      </c>
      <c r="O1129" s="14">
        <f t="shared" si="104"/>
        <v>4</v>
      </c>
      <c r="P1129" s="15" t="str">
        <f t="shared" si="105"/>
        <v>1,</v>
      </c>
      <c r="Q1129" s="15" t="str">
        <f t="shared" si="106"/>
        <v>05</v>
      </c>
      <c r="R1129" s="16">
        <f t="shared" si="107"/>
        <v>65</v>
      </c>
      <c r="S1129" s="16">
        <f t="shared" si="108"/>
        <v>1.0833333333333333</v>
      </c>
    </row>
    <row r="1130" spans="1:19">
      <c r="A1130" t="s">
        <v>230</v>
      </c>
      <c r="B1130" t="s">
        <v>231</v>
      </c>
      <c r="C1130" s="49">
        <v>45323</v>
      </c>
      <c r="D1130" s="1">
        <v>2024</v>
      </c>
      <c r="E1130" s="1" t="str">
        <f t="shared" si="103"/>
        <v>febrero</v>
      </c>
      <c r="F1130" t="s">
        <v>237</v>
      </c>
      <c r="G1130" t="s">
        <v>121</v>
      </c>
      <c r="H1130" t="s">
        <v>98</v>
      </c>
      <c r="I1130" s="2">
        <v>118</v>
      </c>
      <c r="J1130" s="2">
        <v>729</v>
      </c>
      <c r="K1130" s="2">
        <v>1.7</v>
      </c>
      <c r="L1130" t="s">
        <v>241</v>
      </c>
      <c r="M1130" t="s">
        <v>595</v>
      </c>
      <c r="N1130" t="s">
        <v>495</v>
      </c>
      <c r="O1130" s="14">
        <f t="shared" si="104"/>
        <v>3</v>
      </c>
      <c r="P1130" s="15" t="str">
        <f t="shared" si="105"/>
        <v>1,</v>
      </c>
      <c r="Q1130" s="15" t="str">
        <f t="shared" si="106"/>
        <v>7</v>
      </c>
      <c r="R1130" s="16">
        <f t="shared" si="107"/>
        <v>67</v>
      </c>
      <c r="S1130" s="16">
        <f t="shared" si="108"/>
        <v>1.1166666666666667</v>
      </c>
    </row>
    <row r="1131" spans="1:19">
      <c r="A1131" t="s">
        <v>230</v>
      </c>
      <c r="B1131" t="s">
        <v>231</v>
      </c>
      <c r="C1131" s="49">
        <v>45323</v>
      </c>
      <c r="D1131" s="1">
        <v>2024</v>
      </c>
      <c r="E1131" s="1" t="str">
        <f t="shared" si="103"/>
        <v>febrero</v>
      </c>
      <c r="F1131" t="s">
        <v>237</v>
      </c>
      <c r="G1131" t="s">
        <v>121</v>
      </c>
      <c r="H1131" t="s">
        <v>98</v>
      </c>
      <c r="I1131" s="2">
        <v>40</v>
      </c>
      <c r="J1131" s="2">
        <v>525</v>
      </c>
      <c r="K1131" s="2">
        <v>1.4</v>
      </c>
      <c r="L1131" t="s">
        <v>100</v>
      </c>
      <c r="M1131" t="s">
        <v>101</v>
      </c>
      <c r="N1131" t="s">
        <v>483</v>
      </c>
      <c r="O1131" s="14">
        <f t="shared" si="104"/>
        <v>3</v>
      </c>
      <c r="P1131" s="15" t="str">
        <f t="shared" si="105"/>
        <v>1,</v>
      </c>
      <c r="Q1131" s="15" t="str">
        <f t="shared" si="106"/>
        <v>4</v>
      </c>
      <c r="R1131" s="16">
        <f t="shared" si="107"/>
        <v>64</v>
      </c>
      <c r="S1131" s="16">
        <f t="shared" si="108"/>
        <v>1.0666666666666667</v>
      </c>
    </row>
    <row r="1132" spans="1:19">
      <c r="A1132" t="s">
        <v>230</v>
      </c>
      <c r="B1132" t="s">
        <v>231</v>
      </c>
      <c r="C1132" s="49">
        <v>45352</v>
      </c>
      <c r="D1132" s="1">
        <v>2024</v>
      </c>
      <c r="E1132" s="1" t="str">
        <f t="shared" si="103"/>
        <v>marzo</v>
      </c>
      <c r="F1132" t="s">
        <v>234</v>
      </c>
      <c r="G1132" t="s">
        <v>121</v>
      </c>
      <c r="H1132" t="s">
        <v>98</v>
      </c>
      <c r="I1132" s="2">
        <v>8</v>
      </c>
      <c r="J1132" s="2">
        <v>1815</v>
      </c>
      <c r="K1132" s="2">
        <v>7.32</v>
      </c>
      <c r="L1132" t="s">
        <v>20</v>
      </c>
      <c r="M1132" t="s">
        <v>570</v>
      </c>
      <c r="N1132" t="s">
        <v>484</v>
      </c>
      <c r="O1132" s="14">
        <f t="shared" si="104"/>
        <v>4</v>
      </c>
      <c r="P1132" s="15" t="str">
        <f t="shared" si="105"/>
        <v>7,</v>
      </c>
      <c r="Q1132" s="15" t="str">
        <f t="shared" si="106"/>
        <v>32</v>
      </c>
      <c r="R1132" s="16">
        <f t="shared" si="107"/>
        <v>452</v>
      </c>
      <c r="S1132" s="16">
        <f t="shared" si="108"/>
        <v>7.5333333333333332</v>
      </c>
    </row>
    <row r="1133" spans="1:19">
      <c r="A1133" t="s">
        <v>230</v>
      </c>
      <c r="B1133" t="s">
        <v>231</v>
      </c>
      <c r="C1133" s="49">
        <v>45352</v>
      </c>
      <c r="D1133" s="1">
        <v>2024</v>
      </c>
      <c r="E1133" s="1" t="str">
        <f t="shared" si="103"/>
        <v>marzo</v>
      </c>
      <c r="F1133" t="s">
        <v>234</v>
      </c>
      <c r="G1133" t="s">
        <v>121</v>
      </c>
      <c r="H1133" t="s">
        <v>98</v>
      </c>
      <c r="I1133" s="2">
        <v>20</v>
      </c>
      <c r="J1133" s="2">
        <v>5577</v>
      </c>
      <c r="K1133" s="2">
        <v>25.55</v>
      </c>
      <c r="L1133" t="s">
        <v>146</v>
      </c>
      <c r="M1133" t="s">
        <v>147</v>
      </c>
      <c r="N1133" t="s">
        <v>509</v>
      </c>
      <c r="O1133" s="14">
        <f t="shared" si="104"/>
        <v>5</v>
      </c>
      <c r="P1133" s="15" t="str">
        <f t="shared" si="105"/>
        <v>25</v>
      </c>
      <c r="Q1133" s="15" t="str">
        <f t="shared" si="106"/>
        <v>,55</v>
      </c>
      <c r="R1133" s="16">
        <f t="shared" si="107"/>
        <v>1500.55</v>
      </c>
      <c r="S1133" s="16">
        <f t="shared" si="108"/>
        <v>25.009166666666665</v>
      </c>
    </row>
    <row r="1134" spans="1:19">
      <c r="A1134" t="s">
        <v>230</v>
      </c>
      <c r="B1134" t="s">
        <v>231</v>
      </c>
      <c r="C1134" s="49">
        <v>45352</v>
      </c>
      <c r="D1134" s="1">
        <v>2024</v>
      </c>
      <c r="E1134" s="1" t="str">
        <f t="shared" si="103"/>
        <v>marzo</v>
      </c>
      <c r="F1134" t="s">
        <v>234</v>
      </c>
      <c r="G1134" t="s">
        <v>121</v>
      </c>
      <c r="H1134" t="s">
        <v>98</v>
      </c>
      <c r="I1134" s="2">
        <v>2</v>
      </c>
      <c r="J1134" s="2">
        <v>156</v>
      </c>
      <c r="K1134" s="2">
        <v>1</v>
      </c>
      <c r="L1134" t="s">
        <v>194</v>
      </c>
      <c r="M1134" t="s">
        <v>577</v>
      </c>
      <c r="N1134" t="s">
        <v>509</v>
      </c>
      <c r="O1134" s="14">
        <f t="shared" si="104"/>
        <v>1</v>
      </c>
      <c r="P1134" s="15" t="str">
        <f t="shared" si="105"/>
        <v>1</v>
      </c>
      <c r="Q1134" s="15">
        <f t="shared" si="106"/>
        <v>0</v>
      </c>
      <c r="R1134" s="16">
        <f t="shared" si="107"/>
        <v>60</v>
      </c>
      <c r="S1134" s="16">
        <f t="shared" si="108"/>
        <v>1</v>
      </c>
    </row>
    <row r="1135" spans="1:19">
      <c r="A1135" t="s">
        <v>230</v>
      </c>
      <c r="B1135" t="s">
        <v>231</v>
      </c>
      <c r="C1135" s="49">
        <v>45352</v>
      </c>
      <c r="D1135" s="1">
        <v>2024</v>
      </c>
      <c r="E1135" s="1" t="str">
        <f t="shared" si="103"/>
        <v>marzo</v>
      </c>
      <c r="F1135" t="s">
        <v>234</v>
      </c>
      <c r="G1135" t="s">
        <v>121</v>
      </c>
      <c r="H1135" t="s">
        <v>98</v>
      </c>
      <c r="I1135" s="2">
        <v>1</v>
      </c>
      <c r="J1135" s="2">
        <v>78</v>
      </c>
      <c r="K1135" s="2">
        <v>0.5</v>
      </c>
      <c r="L1135" t="s">
        <v>142</v>
      </c>
      <c r="M1135" t="s">
        <v>143</v>
      </c>
      <c r="N1135" t="s">
        <v>509</v>
      </c>
      <c r="O1135" s="14">
        <f t="shared" si="104"/>
        <v>3</v>
      </c>
      <c r="P1135" s="15" t="str">
        <f t="shared" si="105"/>
        <v>0,</v>
      </c>
      <c r="Q1135" s="15" t="str">
        <f t="shared" si="106"/>
        <v>5</v>
      </c>
      <c r="R1135" s="16">
        <f t="shared" si="107"/>
        <v>5</v>
      </c>
      <c r="S1135" s="16">
        <f t="shared" si="108"/>
        <v>8.3333333333333329E-2</v>
      </c>
    </row>
    <row r="1136" spans="1:19">
      <c r="A1136" t="s">
        <v>230</v>
      </c>
      <c r="B1136" t="s">
        <v>231</v>
      </c>
      <c r="C1136" s="49">
        <v>45352</v>
      </c>
      <c r="D1136" s="1">
        <v>2024</v>
      </c>
      <c r="E1136" s="1" t="str">
        <f t="shared" si="103"/>
        <v>marzo</v>
      </c>
      <c r="F1136" t="s">
        <v>234</v>
      </c>
      <c r="G1136" t="s">
        <v>121</v>
      </c>
      <c r="H1136" t="s">
        <v>98</v>
      </c>
      <c r="I1136" s="2">
        <v>10</v>
      </c>
      <c r="J1136" s="2">
        <v>4936</v>
      </c>
      <c r="K1136" s="2">
        <v>19.88</v>
      </c>
      <c r="L1136" t="s">
        <v>131</v>
      </c>
      <c r="M1136" t="s">
        <v>572</v>
      </c>
      <c r="N1136" t="s">
        <v>606</v>
      </c>
      <c r="O1136" s="14">
        <f t="shared" si="104"/>
        <v>5</v>
      </c>
      <c r="P1136" s="15" t="str">
        <f t="shared" si="105"/>
        <v>19</v>
      </c>
      <c r="Q1136" s="15" t="str">
        <f t="shared" si="106"/>
        <v>,88</v>
      </c>
      <c r="R1136" s="16">
        <f t="shared" si="107"/>
        <v>1140.8800000000001</v>
      </c>
      <c r="S1136" s="16">
        <f t="shared" si="108"/>
        <v>19.014666666666667</v>
      </c>
    </row>
    <row r="1137" spans="1:19">
      <c r="A1137" t="s">
        <v>230</v>
      </c>
      <c r="B1137" t="s">
        <v>231</v>
      </c>
      <c r="C1137" s="49">
        <v>45352</v>
      </c>
      <c r="D1137" s="1">
        <v>2024</v>
      </c>
      <c r="E1137" s="1" t="str">
        <f t="shared" si="103"/>
        <v>marzo</v>
      </c>
      <c r="F1137" t="s">
        <v>234</v>
      </c>
      <c r="G1137" t="s">
        <v>121</v>
      </c>
      <c r="H1137" t="s">
        <v>98</v>
      </c>
      <c r="I1137" s="2">
        <v>2</v>
      </c>
      <c r="J1137" s="2">
        <v>508</v>
      </c>
      <c r="K1137" s="2">
        <v>2.5</v>
      </c>
      <c r="L1137" t="s">
        <v>150</v>
      </c>
      <c r="M1137" t="s">
        <v>601</v>
      </c>
      <c r="N1137" t="s">
        <v>606</v>
      </c>
      <c r="O1137" s="14">
        <f t="shared" si="104"/>
        <v>3</v>
      </c>
      <c r="P1137" s="15" t="str">
        <f t="shared" si="105"/>
        <v>2,</v>
      </c>
      <c r="Q1137" s="15" t="str">
        <f t="shared" si="106"/>
        <v>5</v>
      </c>
      <c r="R1137" s="16">
        <f t="shared" si="107"/>
        <v>125</v>
      </c>
      <c r="S1137" s="16">
        <f t="shared" si="108"/>
        <v>2.0833333333333335</v>
      </c>
    </row>
    <row r="1138" spans="1:19">
      <c r="A1138" t="s">
        <v>230</v>
      </c>
      <c r="B1138" t="s">
        <v>231</v>
      </c>
      <c r="C1138" s="49">
        <v>45352</v>
      </c>
      <c r="D1138" s="1">
        <v>2024</v>
      </c>
      <c r="E1138" s="1" t="str">
        <f t="shared" si="103"/>
        <v>marzo</v>
      </c>
      <c r="F1138" t="s">
        <v>234</v>
      </c>
      <c r="G1138" t="s">
        <v>121</v>
      </c>
      <c r="H1138" t="s">
        <v>98</v>
      </c>
      <c r="I1138" s="2">
        <v>2</v>
      </c>
      <c r="J1138" s="2">
        <v>783</v>
      </c>
      <c r="K1138" s="2">
        <v>3.3</v>
      </c>
      <c r="L1138" t="s">
        <v>171</v>
      </c>
      <c r="M1138" t="s">
        <v>172</v>
      </c>
      <c r="N1138" t="s">
        <v>606</v>
      </c>
      <c r="O1138" s="14">
        <f t="shared" si="104"/>
        <v>3</v>
      </c>
      <c r="P1138" s="15" t="str">
        <f t="shared" si="105"/>
        <v>3,</v>
      </c>
      <c r="Q1138" s="15" t="str">
        <f t="shared" si="106"/>
        <v>3</v>
      </c>
      <c r="R1138" s="16">
        <f t="shared" si="107"/>
        <v>183</v>
      </c>
      <c r="S1138" s="16">
        <f t="shared" si="108"/>
        <v>3.05</v>
      </c>
    </row>
    <row r="1139" spans="1:19">
      <c r="A1139" t="s">
        <v>230</v>
      </c>
      <c r="B1139" t="s">
        <v>231</v>
      </c>
      <c r="C1139" s="49">
        <v>45352</v>
      </c>
      <c r="D1139" s="1">
        <v>2024</v>
      </c>
      <c r="E1139" s="1" t="str">
        <f t="shared" si="103"/>
        <v>marzo</v>
      </c>
      <c r="F1139" t="s">
        <v>234</v>
      </c>
      <c r="G1139" t="s">
        <v>121</v>
      </c>
      <c r="H1139" t="s">
        <v>98</v>
      </c>
      <c r="I1139" s="2">
        <v>2</v>
      </c>
      <c r="J1139" s="2">
        <v>508</v>
      </c>
      <c r="K1139" s="2">
        <v>2.0499999999999998</v>
      </c>
      <c r="L1139" t="s">
        <v>173</v>
      </c>
      <c r="M1139" t="s">
        <v>592</v>
      </c>
      <c r="N1139" t="s">
        <v>492</v>
      </c>
      <c r="O1139" s="14">
        <f t="shared" si="104"/>
        <v>4</v>
      </c>
      <c r="P1139" s="15" t="str">
        <f t="shared" si="105"/>
        <v>2,</v>
      </c>
      <c r="Q1139" s="15" t="str">
        <f t="shared" si="106"/>
        <v>05</v>
      </c>
      <c r="R1139" s="16">
        <f t="shared" si="107"/>
        <v>125</v>
      </c>
      <c r="S1139" s="16">
        <f t="shared" si="108"/>
        <v>2.0833333333333335</v>
      </c>
    </row>
    <row r="1140" spans="1:19">
      <c r="A1140" t="s">
        <v>230</v>
      </c>
      <c r="B1140" t="s">
        <v>231</v>
      </c>
      <c r="C1140" s="49">
        <v>45352</v>
      </c>
      <c r="D1140" s="1">
        <v>2024</v>
      </c>
      <c r="E1140" s="1" t="str">
        <f t="shared" si="103"/>
        <v>marzo</v>
      </c>
      <c r="F1140" t="s">
        <v>234</v>
      </c>
      <c r="G1140" t="s">
        <v>121</v>
      </c>
      <c r="H1140" t="s">
        <v>98</v>
      </c>
      <c r="I1140" s="2">
        <v>2</v>
      </c>
      <c r="J1140" s="2">
        <v>321</v>
      </c>
      <c r="K1140" s="2">
        <v>1.45</v>
      </c>
      <c r="L1140" t="s">
        <v>174</v>
      </c>
      <c r="M1140" t="s">
        <v>175</v>
      </c>
      <c r="N1140" t="s">
        <v>492</v>
      </c>
      <c r="O1140" s="14">
        <f t="shared" si="104"/>
        <v>4</v>
      </c>
      <c r="P1140" s="15" t="str">
        <f t="shared" si="105"/>
        <v>1,</v>
      </c>
      <c r="Q1140" s="15" t="str">
        <f t="shared" si="106"/>
        <v>45</v>
      </c>
      <c r="R1140" s="16">
        <f t="shared" si="107"/>
        <v>105</v>
      </c>
      <c r="S1140" s="16">
        <f t="shared" si="108"/>
        <v>1.75</v>
      </c>
    </row>
    <row r="1141" spans="1:19">
      <c r="A1141" t="s">
        <v>230</v>
      </c>
      <c r="B1141" t="s">
        <v>231</v>
      </c>
      <c r="C1141" s="49">
        <v>45352</v>
      </c>
      <c r="D1141" s="1">
        <v>2024</v>
      </c>
      <c r="E1141" s="1" t="str">
        <f t="shared" si="103"/>
        <v>marzo</v>
      </c>
      <c r="F1141" t="s">
        <v>234</v>
      </c>
      <c r="G1141" t="s">
        <v>121</v>
      </c>
      <c r="H1141" t="s">
        <v>98</v>
      </c>
      <c r="I1141" s="2">
        <v>3</v>
      </c>
      <c r="J1141" s="2">
        <v>925</v>
      </c>
      <c r="K1141" s="2">
        <v>3.7</v>
      </c>
      <c r="L1141" t="s">
        <v>110</v>
      </c>
      <c r="M1141" t="s">
        <v>580</v>
      </c>
      <c r="N1141" t="s">
        <v>498</v>
      </c>
      <c r="O1141" s="14">
        <f t="shared" si="104"/>
        <v>3</v>
      </c>
      <c r="P1141" s="15" t="str">
        <f t="shared" si="105"/>
        <v>3,</v>
      </c>
      <c r="Q1141" s="15" t="str">
        <f t="shared" si="106"/>
        <v>7</v>
      </c>
      <c r="R1141" s="16">
        <f t="shared" si="107"/>
        <v>187</v>
      </c>
      <c r="S1141" s="16">
        <f t="shared" si="108"/>
        <v>3.1166666666666667</v>
      </c>
    </row>
    <row r="1142" spans="1:19">
      <c r="A1142" t="s">
        <v>230</v>
      </c>
      <c r="B1142" t="s">
        <v>231</v>
      </c>
      <c r="C1142" s="49">
        <v>45352</v>
      </c>
      <c r="D1142" s="1">
        <v>2024</v>
      </c>
      <c r="E1142" s="1" t="str">
        <f t="shared" si="103"/>
        <v>marzo</v>
      </c>
      <c r="F1142" t="s">
        <v>234</v>
      </c>
      <c r="G1142" t="s">
        <v>121</v>
      </c>
      <c r="H1142" t="s">
        <v>98</v>
      </c>
      <c r="I1142" s="2">
        <v>1</v>
      </c>
      <c r="J1142" s="2">
        <v>232</v>
      </c>
      <c r="K1142" s="2">
        <v>1</v>
      </c>
      <c r="L1142" t="s">
        <v>111</v>
      </c>
      <c r="M1142" t="s">
        <v>587</v>
      </c>
      <c r="N1142" t="s">
        <v>506</v>
      </c>
      <c r="O1142" s="14">
        <f t="shared" si="104"/>
        <v>1</v>
      </c>
      <c r="P1142" s="15" t="str">
        <f t="shared" si="105"/>
        <v>1</v>
      </c>
      <c r="Q1142" s="15">
        <f t="shared" si="106"/>
        <v>0</v>
      </c>
      <c r="R1142" s="16">
        <f t="shared" si="107"/>
        <v>60</v>
      </c>
      <c r="S1142" s="16">
        <f t="shared" si="108"/>
        <v>1</v>
      </c>
    </row>
    <row r="1143" spans="1:19">
      <c r="A1143" t="s">
        <v>230</v>
      </c>
      <c r="B1143" t="s">
        <v>231</v>
      </c>
      <c r="C1143" s="49">
        <v>45352</v>
      </c>
      <c r="D1143" s="1">
        <v>2024</v>
      </c>
      <c r="E1143" s="1" t="str">
        <f t="shared" si="103"/>
        <v>marzo</v>
      </c>
      <c r="F1143" t="s">
        <v>234</v>
      </c>
      <c r="G1143" t="s">
        <v>121</v>
      </c>
      <c r="H1143" t="s">
        <v>98</v>
      </c>
      <c r="I1143" s="2">
        <v>1</v>
      </c>
      <c r="J1143" s="2">
        <v>317</v>
      </c>
      <c r="K1143" s="2">
        <v>1.3</v>
      </c>
      <c r="L1143" t="s">
        <v>128</v>
      </c>
      <c r="M1143" t="s">
        <v>129</v>
      </c>
      <c r="N1143" t="s">
        <v>506</v>
      </c>
      <c r="O1143" s="14">
        <f t="shared" si="104"/>
        <v>3</v>
      </c>
      <c r="P1143" s="15" t="str">
        <f t="shared" si="105"/>
        <v>1,</v>
      </c>
      <c r="Q1143" s="15" t="str">
        <f t="shared" si="106"/>
        <v>3</v>
      </c>
      <c r="R1143" s="16">
        <f t="shared" si="107"/>
        <v>63</v>
      </c>
      <c r="S1143" s="16">
        <f t="shared" si="108"/>
        <v>1.05</v>
      </c>
    </row>
    <row r="1144" spans="1:19">
      <c r="A1144" t="s">
        <v>230</v>
      </c>
      <c r="B1144" t="s">
        <v>231</v>
      </c>
      <c r="C1144" s="49">
        <v>45352</v>
      </c>
      <c r="D1144" s="1">
        <v>2024</v>
      </c>
      <c r="E1144" s="1" t="str">
        <f t="shared" si="103"/>
        <v>marzo</v>
      </c>
      <c r="F1144" t="s">
        <v>234</v>
      </c>
      <c r="G1144" t="s">
        <v>121</v>
      </c>
      <c r="H1144" t="s">
        <v>98</v>
      </c>
      <c r="I1144" s="2">
        <v>1</v>
      </c>
      <c r="J1144" s="2">
        <v>317</v>
      </c>
      <c r="K1144" s="2">
        <v>1.26</v>
      </c>
      <c r="L1144" t="s">
        <v>135</v>
      </c>
      <c r="M1144" t="s">
        <v>136</v>
      </c>
      <c r="N1144" t="s">
        <v>506</v>
      </c>
      <c r="O1144" s="14">
        <f t="shared" si="104"/>
        <v>4</v>
      </c>
      <c r="P1144" s="15" t="str">
        <f t="shared" si="105"/>
        <v>1,</v>
      </c>
      <c r="Q1144" s="15" t="str">
        <f t="shared" si="106"/>
        <v>26</v>
      </c>
      <c r="R1144" s="16">
        <f t="shared" si="107"/>
        <v>86</v>
      </c>
      <c r="S1144" s="16">
        <f t="shared" si="108"/>
        <v>1.4333333333333333</v>
      </c>
    </row>
    <row r="1145" spans="1:19">
      <c r="A1145" t="s">
        <v>230</v>
      </c>
      <c r="B1145" t="s">
        <v>231</v>
      </c>
      <c r="C1145" s="49">
        <v>45352</v>
      </c>
      <c r="D1145" s="1">
        <v>2024</v>
      </c>
      <c r="E1145" s="1" t="str">
        <f t="shared" si="103"/>
        <v>marzo</v>
      </c>
      <c r="F1145" t="s">
        <v>237</v>
      </c>
      <c r="G1145" t="s">
        <v>121</v>
      </c>
      <c r="H1145" t="s">
        <v>98</v>
      </c>
      <c r="I1145" s="2">
        <v>5</v>
      </c>
      <c r="J1145" s="2">
        <v>1353.45</v>
      </c>
      <c r="K1145" s="2">
        <v>6.3</v>
      </c>
      <c r="L1145" t="s">
        <v>235</v>
      </c>
      <c r="M1145" t="s">
        <v>236</v>
      </c>
      <c r="N1145" t="s">
        <v>487</v>
      </c>
      <c r="O1145" s="14">
        <f t="shared" si="104"/>
        <v>3</v>
      </c>
      <c r="P1145" s="15" t="str">
        <f t="shared" si="105"/>
        <v>6,</v>
      </c>
      <c r="Q1145" s="15" t="str">
        <f t="shared" si="106"/>
        <v>3</v>
      </c>
      <c r="R1145" s="16">
        <f t="shared" si="107"/>
        <v>363</v>
      </c>
      <c r="S1145" s="16">
        <f t="shared" si="108"/>
        <v>6.05</v>
      </c>
    </row>
    <row r="1146" spans="1:19">
      <c r="A1146" t="s">
        <v>230</v>
      </c>
      <c r="B1146" t="s">
        <v>231</v>
      </c>
      <c r="C1146" s="49">
        <v>45352</v>
      </c>
      <c r="D1146" s="1">
        <v>2024</v>
      </c>
      <c r="E1146" s="1" t="str">
        <f t="shared" si="103"/>
        <v>marzo</v>
      </c>
      <c r="F1146" t="s">
        <v>237</v>
      </c>
      <c r="G1146" t="s">
        <v>121</v>
      </c>
      <c r="H1146" t="s">
        <v>98</v>
      </c>
      <c r="I1146" s="2">
        <v>1</v>
      </c>
      <c r="J1146" s="2">
        <v>431</v>
      </c>
      <c r="K1146" s="2">
        <v>1.4</v>
      </c>
      <c r="L1146" t="s">
        <v>161</v>
      </c>
      <c r="M1146" t="s">
        <v>585</v>
      </c>
      <c r="N1146" t="s">
        <v>507</v>
      </c>
      <c r="O1146" s="14">
        <f t="shared" si="104"/>
        <v>3</v>
      </c>
      <c r="P1146" s="15" t="str">
        <f t="shared" si="105"/>
        <v>1,</v>
      </c>
      <c r="Q1146" s="15" t="str">
        <f t="shared" si="106"/>
        <v>4</v>
      </c>
      <c r="R1146" s="16">
        <f t="shared" si="107"/>
        <v>64</v>
      </c>
      <c r="S1146" s="16">
        <f t="shared" si="108"/>
        <v>1.0666666666666667</v>
      </c>
    </row>
    <row r="1147" spans="1:19">
      <c r="A1147" t="s">
        <v>230</v>
      </c>
      <c r="B1147" t="s">
        <v>231</v>
      </c>
      <c r="C1147" s="49">
        <v>45352</v>
      </c>
      <c r="D1147" s="1">
        <v>2024</v>
      </c>
      <c r="E1147" s="1" t="str">
        <f t="shared" si="103"/>
        <v>marzo</v>
      </c>
      <c r="F1147" t="s">
        <v>237</v>
      </c>
      <c r="G1147" t="s">
        <v>121</v>
      </c>
      <c r="H1147" t="s">
        <v>98</v>
      </c>
      <c r="I1147" s="2">
        <v>1</v>
      </c>
      <c r="J1147" s="2">
        <v>451</v>
      </c>
      <c r="K1147" s="2">
        <v>0.5</v>
      </c>
      <c r="L1147" t="s">
        <v>124</v>
      </c>
      <c r="M1147" t="s">
        <v>596</v>
      </c>
      <c r="N1147" t="s">
        <v>507</v>
      </c>
      <c r="O1147" s="14">
        <f t="shared" si="104"/>
        <v>3</v>
      </c>
      <c r="P1147" s="15" t="str">
        <f t="shared" si="105"/>
        <v>0,</v>
      </c>
      <c r="Q1147" s="15" t="str">
        <f t="shared" si="106"/>
        <v>5</v>
      </c>
      <c r="R1147" s="16">
        <f t="shared" si="107"/>
        <v>5</v>
      </c>
      <c r="S1147" s="16">
        <f t="shared" si="108"/>
        <v>8.3333333333333329E-2</v>
      </c>
    </row>
    <row r="1148" spans="1:19">
      <c r="A1148" t="s">
        <v>230</v>
      </c>
      <c r="B1148" t="s">
        <v>231</v>
      </c>
      <c r="C1148" s="49">
        <v>45352</v>
      </c>
      <c r="D1148" s="1">
        <v>2024</v>
      </c>
      <c r="E1148" s="1" t="str">
        <f t="shared" si="103"/>
        <v>marzo</v>
      </c>
      <c r="F1148" t="s">
        <v>237</v>
      </c>
      <c r="G1148" t="s">
        <v>121</v>
      </c>
      <c r="H1148" t="s">
        <v>98</v>
      </c>
      <c r="I1148" s="2">
        <v>8</v>
      </c>
      <c r="J1148" s="2">
        <v>4306</v>
      </c>
      <c r="K1148" s="2">
        <v>14.02</v>
      </c>
      <c r="L1148" t="s">
        <v>20</v>
      </c>
      <c r="M1148" t="s">
        <v>570</v>
      </c>
      <c r="N1148" t="s">
        <v>484</v>
      </c>
      <c r="O1148" s="14">
        <f t="shared" si="104"/>
        <v>5</v>
      </c>
      <c r="P1148" s="15" t="str">
        <f t="shared" si="105"/>
        <v>14</v>
      </c>
      <c r="Q1148" s="15" t="str">
        <f t="shared" si="106"/>
        <v>,02</v>
      </c>
      <c r="R1148" s="16">
        <f t="shared" si="107"/>
        <v>840.02</v>
      </c>
      <c r="S1148" s="16">
        <f t="shared" si="108"/>
        <v>14.000333333333334</v>
      </c>
    </row>
    <row r="1149" spans="1:19">
      <c r="A1149" t="s">
        <v>230</v>
      </c>
      <c r="B1149" t="s">
        <v>231</v>
      </c>
      <c r="C1149" s="49">
        <v>45352</v>
      </c>
      <c r="D1149" s="1">
        <v>2024</v>
      </c>
      <c r="E1149" s="1" t="str">
        <f t="shared" si="103"/>
        <v>marzo</v>
      </c>
      <c r="F1149" t="s">
        <v>237</v>
      </c>
      <c r="G1149" t="s">
        <v>121</v>
      </c>
      <c r="H1149" t="s">
        <v>98</v>
      </c>
      <c r="I1149" s="2">
        <v>3</v>
      </c>
      <c r="J1149" s="2">
        <v>339</v>
      </c>
      <c r="K1149" s="2">
        <v>0.9</v>
      </c>
      <c r="L1149" t="s">
        <v>108</v>
      </c>
      <c r="M1149" t="s">
        <v>591</v>
      </c>
      <c r="N1149" t="s">
        <v>489</v>
      </c>
      <c r="O1149" s="14">
        <f t="shared" si="104"/>
        <v>3</v>
      </c>
      <c r="P1149" s="15" t="str">
        <f t="shared" si="105"/>
        <v>0,</v>
      </c>
      <c r="Q1149" s="15" t="str">
        <f t="shared" si="106"/>
        <v>9</v>
      </c>
      <c r="R1149" s="16">
        <f t="shared" si="107"/>
        <v>9</v>
      </c>
      <c r="S1149" s="16">
        <f t="shared" si="108"/>
        <v>0.15</v>
      </c>
    </row>
    <row r="1150" spans="1:19">
      <c r="A1150" t="s">
        <v>230</v>
      </c>
      <c r="B1150" t="s">
        <v>231</v>
      </c>
      <c r="C1150" s="49">
        <v>45352</v>
      </c>
      <c r="D1150" s="1">
        <v>2024</v>
      </c>
      <c r="E1150" s="1" t="str">
        <f t="shared" si="103"/>
        <v>marzo</v>
      </c>
      <c r="F1150" t="s">
        <v>237</v>
      </c>
      <c r="G1150" t="s">
        <v>121</v>
      </c>
      <c r="H1150" t="s">
        <v>98</v>
      </c>
      <c r="I1150" s="2">
        <v>1</v>
      </c>
      <c r="J1150" s="2">
        <v>256</v>
      </c>
      <c r="K1150" s="2">
        <v>0.5</v>
      </c>
      <c r="L1150" t="s">
        <v>238</v>
      </c>
      <c r="M1150" t="s">
        <v>573</v>
      </c>
      <c r="N1150" t="s">
        <v>489</v>
      </c>
      <c r="O1150" s="14">
        <f t="shared" si="104"/>
        <v>3</v>
      </c>
      <c r="P1150" s="15" t="str">
        <f t="shared" si="105"/>
        <v>0,</v>
      </c>
      <c r="Q1150" s="15" t="str">
        <f t="shared" si="106"/>
        <v>5</v>
      </c>
      <c r="R1150" s="16">
        <f t="shared" si="107"/>
        <v>5</v>
      </c>
      <c r="S1150" s="16">
        <f t="shared" si="108"/>
        <v>8.3333333333333329E-2</v>
      </c>
    </row>
    <row r="1151" spans="1:19">
      <c r="A1151" t="s">
        <v>230</v>
      </c>
      <c r="B1151" t="s">
        <v>231</v>
      </c>
      <c r="C1151" s="49">
        <v>45352</v>
      </c>
      <c r="D1151" s="1">
        <v>2024</v>
      </c>
      <c r="E1151" s="1" t="str">
        <f t="shared" si="103"/>
        <v>marzo</v>
      </c>
      <c r="F1151" t="s">
        <v>237</v>
      </c>
      <c r="G1151" t="s">
        <v>121</v>
      </c>
      <c r="H1151" t="s">
        <v>98</v>
      </c>
      <c r="I1151" s="2">
        <v>11</v>
      </c>
      <c r="J1151" s="2">
        <v>3361</v>
      </c>
      <c r="K1151" s="2">
        <v>11.24</v>
      </c>
      <c r="L1151" t="s">
        <v>146</v>
      </c>
      <c r="M1151" t="s">
        <v>147</v>
      </c>
      <c r="N1151" t="s">
        <v>509</v>
      </c>
      <c r="O1151" s="14">
        <f t="shared" si="104"/>
        <v>5</v>
      </c>
      <c r="P1151" s="15" t="str">
        <f t="shared" si="105"/>
        <v>11</v>
      </c>
      <c r="Q1151" s="15" t="str">
        <f t="shared" si="106"/>
        <v>,24</v>
      </c>
      <c r="R1151" s="16">
        <f t="shared" si="107"/>
        <v>660.24</v>
      </c>
      <c r="S1151" s="16">
        <f t="shared" si="108"/>
        <v>11.004</v>
      </c>
    </row>
    <row r="1152" spans="1:19">
      <c r="A1152" t="s">
        <v>230</v>
      </c>
      <c r="B1152" t="s">
        <v>231</v>
      </c>
      <c r="C1152" s="49">
        <v>45352</v>
      </c>
      <c r="D1152" s="1">
        <v>2024</v>
      </c>
      <c r="E1152" s="1" t="str">
        <f t="shared" si="103"/>
        <v>marzo</v>
      </c>
      <c r="F1152" t="s">
        <v>237</v>
      </c>
      <c r="G1152" t="s">
        <v>121</v>
      </c>
      <c r="H1152" t="s">
        <v>98</v>
      </c>
      <c r="I1152" s="2">
        <v>8</v>
      </c>
      <c r="J1152" s="2">
        <v>7029</v>
      </c>
      <c r="K1152" s="2">
        <v>6.35</v>
      </c>
      <c r="L1152" t="s">
        <v>21</v>
      </c>
      <c r="M1152" t="s">
        <v>578</v>
      </c>
      <c r="N1152" t="s">
        <v>499</v>
      </c>
      <c r="O1152" s="14">
        <f t="shared" si="104"/>
        <v>4</v>
      </c>
      <c r="P1152" s="15" t="str">
        <f t="shared" si="105"/>
        <v>6,</v>
      </c>
      <c r="Q1152" s="15" t="str">
        <f t="shared" si="106"/>
        <v>35</v>
      </c>
      <c r="R1152" s="16">
        <f t="shared" si="107"/>
        <v>395</v>
      </c>
      <c r="S1152" s="16">
        <f t="shared" si="108"/>
        <v>6.583333333333333</v>
      </c>
    </row>
    <row r="1153" spans="1:19">
      <c r="A1153" t="s">
        <v>230</v>
      </c>
      <c r="B1153" t="s">
        <v>231</v>
      </c>
      <c r="C1153" s="49">
        <v>45352</v>
      </c>
      <c r="D1153" s="1">
        <v>2024</v>
      </c>
      <c r="E1153" s="1" t="str">
        <f t="shared" si="103"/>
        <v>marzo</v>
      </c>
      <c r="F1153" t="s">
        <v>237</v>
      </c>
      <c r="G1153" t="s">
        <v>121</v>
      </c>
      <c r="H1153" t="s">
        <v>98</v>
      </c>
      <c r="I1153" s="2">
        <v>1</v>
      </c>
      <c r="J1153" s="2">
        <v>221</v>
      </c>
      <c r="K1153" s="2">
        <v>0.4</v>
      </c>
      <c r="L1153" t="s">
        <v>242</v>
      </c>
      <c r="M1153" t="s">
        <v>243</v>
      </c>
      <c r="N1153" t="s">
        <v>496</v>
      </c>
      <c r="O1153" s="14">
        <f t="shared" si="104"/>
        <v>3</v>
      </c>
      <c r="P1153" s="15" t="str">
        <f t="shared" si="105"/>
        <v>0,</v>
      </c>
      <c r="Q1153" s="15" t="str">
        <f t="shared" si="106"/>
        <v>4</v>
      </c>
      <c r="R1153" s="16">
        <f t="shared" si="107"/>
        <v>4</v>
      </c>
      <c r="S1153" s="16">
        <f t="shared" si="108"/>
        <v>6.6666666666666666E-2</v>
      </c>
    </row>
    <row r="1154" spans="1:19">
      <c r="A1154" t="s">
        <v>230</v>
      </c>
      <c r="B1154" t="s">
        <v>231</v>
      </c>
      <c r="C1154" s="49">
        <v>45352</v>
      </c>
      <c r="D1154" s="1">
        <v>2024</v>
      </c>
      <c r="E1154" s="1" t="str">
        <f t="shared" ref="E1154:E1217" si="109">TEXT(C1154,"mmmm")</f>
        <v>marzo</v>
      </c>
      <c r="F1154" t="s">
        <v>237</v>
      </c>
      <c r="G1154" t="s">
        <v>121</v>
      </c>
      <c r="H1154" t="s">
        <v>98</v>
      </c>
      <c r="I1154" s="2">
        <v>1</v>
      </c>
      <c r="J1154" s="2">
        <v>256</v>
      </c>
      <c r="K1154" s="2">
        <v>1.05</v>
      </c>
      <c r="L1154" t="s">
        <v>49</v>
      </c>
      <c r="M1154" t="s">
        <v>50</v>
      </c>
      <c r="N1154" t="s">
        <v>499</v>
      </c>
      <c r="O1154" s="14">
        <f t="shared" si="104"/>
        <v>4</v>
      </c>
      <c r="P1154" s="15" t="str">
        <f t="shared" si="105"/>
        <v>1,</v>
      </c>
      <c r="Q1154" s="15" t="str">
        <f t="shared" si="106"/>
        <v>05</v>
      </c>
      <c r="R1154" s="16">
        <f t="shared" si="107"/>
        <v>65</v>
      </c>
      <c r="S1154" s="16">
        <f t="shared" si="108"/>
        <v>1.0833333333333333</v>
      </c>
    </row>
    <row r="1155" spans="1:19">
      <c r="A1155" t="s">
        <v>230</v>
      </c>
      <c r="B1155" t="s">
        <v>231</v>
      </c>
      <c r="C1155" s="49">
        <v>45352</v>
      </c>
      <c r="D1155" s="1">
        <v>2024</v>
      </c>
      <c r="E1155" s="1" t="str">
        <f t="shared" si="109"/>
        <v>marzo</v>
      </c>
      <c r="F1155" t="s">
        <v>237</v>
      </c>
      <c r="G1155" t="s">
        <v>121</v>
      </c>
      <c r="H1155" t="s">
        <v>98</v>
      </c>
      <c r="I1155" s="2">
        <v>1</v>
      </c>
      <c r="J1155" s="2">
        <v>164</v>
      </c>
      <c r="K1155" s="2">
        <v>0.45</v>
      </c>
      <c r="L1155" t="s">
        <v>241</v>
      </c>
      <c r="M1155" t="s">
        <v>595</v>
      </c>
      <c r="N1155" t="s">
        <v>495</v>
      </c>
      <c r="O1155" s="14">
        <f t="shared" ref="O1155:O1218" si="110">LEN($K1155)</f>
        <v>4</v>
      </c>
      <c r="P1155" s="15" t="str">
        <f t="shared" ref="P1155:P1218" si="111">IF(O1155="1",$K1155,IF(O1155=2,LEFT($K1155,2),LEFT($K1155,2)))</f>
        <v>0,</v>
      </c>
      <c r="Q1155" s="15" t="str">
        <f t="shared" ref="Q1155:Q1218" si="112">IF(O1155&lt;=2,0,MID($K1155,3,3))</f>
        <v>45</v>
      </c>
      <c r="R1155" s="16">
        <f t="shared" ref="R1155:R1218" si="113">+(P1155*60)+Q1155</f>
        <v>45</v>
      </c>
      <c r="S1155" s="16">
        <f t="shared" ref="S1155:S1218" si="114">+R1155/60</f>
        <v>0.75</v>
      </c>
    </row>
    <row r="1156" spans="1:19">
      <c r="A1156" t="s">
        <v>230</v>
      </c>
      <c r="B1156" t="s">
        <v>231</v>
      </c>
      <c r="C1156" s="49">
        <v>45352</v>
      </c>
      <c r="D1156" s="1">
        <v>2024</v>
      </c>
      <c r="E1156" s="1" t="str">
        <f t="shared" si="109"/>
        <v>marzo</v>
      </c>
      <c r="F1156" t="s">
        <v>237</v>
      </c>
      <c r="G1156" t="s">
        <v>121</v>
      </c>
      <c r="H1156" t="s">
        <v>98</v>
      </c>
      <c r="I1156" s="2">
        <v>4</v>
      </c>
      <c r="J1156" s="2">
        <v>2117</v>
      </c>
      <c r="K1156" s="2">
        <v>7.05</v>
      </c>
      <c r="L1156" t="s">
        <v>244</v>
      </c>
      <c r="M1156" t="s">
        <v>245</v>
      </c>
      <c r="N1156" t="s">
        <v>495</v>
      </c>
      <c r="O1156" s="14">
        <f t="shared" si="110"/>
        <v>4</v>
      </c>
      <c r="P1156" s="15" t="str">
        <f t="shared" si="111"/>
        <v>7,</v>
      </c>
      <c r="Q1156" s="15" t="str">
        <f t="shared" si="112"/>
        <v>05</v>
      </c>
      <c r="R1156" s="16">
        <f t="shared" si="113"/>
        <v>425</v>
      </c>
      <c r="S1156" s="16">
        <f t="shared" si="114"/>
        <v>7.083333333333333</v>
      </c>
    </row>
    <row r="1157" spans="1:19">
      <c r="A1157" t="s">
        <v>230</v>
      </c>
      <c r="B1157" t="s">
        <v>231</v>
      </c>
      <c r="C1157" s="49">
        <v>45352</v>
      </c>
      <c r="D1157" s="1">
        <v>2024</v>
      </c>
      <c r="E1157" s="1" t="str">
        <f t="shared" si="109"/>
        <v>marzo</v>
      </c>
      <c r="F1157" t="s">
        <v>237</v>
      </c>
      <c r="G1157" t="s">
        <v>121</v>
      </c>
      <c r="H1157" t="s">
        <v>98</v>
      </c>
      <c r="I1157" s="2">
        <v>4</v>
      </c>
      <c r="J1157" s="2">
        <v>2203</v>
      </c>
      <c r="K1157" s="2">
        <v>8.56</v>
      </c>
      <c r="L1157" t="s">
        <v>131</v>
      </c>
      <c r="M1157" t="s">
        <v>572</v>
      </c>
      <c r="N1157" t="s">
        <v>606</v>
      </c>
      <c r="O1157" s="14">
        <f t="shared" si="110"/>
        <v>4</v>
      </c>
      <c r="P1157" s="15" t="str">
        <f t="shared" si="111"/>
        <v>8,</v>
      </c>
      <c r="Q1157" s="15" t="str">
        <f t="shared" si="112"/>
        <v>56</v>
      </c>
      <c r="R1157" s="16">
        <f t="shared" si="113"/>
        <v>536</v>
      </c>
      <c r="S1157" s="16">
        <f t="shared" si="114"/>
        <v>8.9333333333333336</v>
      </c>
    </row>
    <row r="1158" spans="1:19">
      <c r="A1158" t="s">
        <v>230</v>
      </c>
      <c r="B1158" t="s">
        <v>231</v>
      </c>
      <c r="C1158" s="49">
        <v>45352</v>
      </c>
      <c r="D1158" s="1">
        <v>2024</v>
      </c>
      <c r="E1158" s="1" t="str">
        <f t="shared" si="109"/>
        <v>marzo</v>
      </c>
      <c r="F1158" t="s">
        <v>237</v>
      </c>
      <c r="G1158" t="s">
        <v>121</v>
      </c>
      <c r="H1158" t="s">
        <v>98</v>
      </c>
      <c r="I1158" s="2">
        <v>2</v>
      </c>
      <c r="J1158" s="2">
        <v>758</v>
      </c>
      <c r="K1158" s="2">
        <v>2.25</v>
      </c>
      <c r="L1158" t="s">
        <v>150</v>
      </c>
      <c r="M1158" t="s">
        <v>601</v>
      </c>
      <c r="N1158" t="s">
        <v>606</v>
      </c>
      <c r="O1158" s="14">
        <f t="shared" si="110"/>
        <v>4</v>
      </c>
      <c r="P1158" s="15" t="str">
        <f t="shared" si="111"/>
        <v>2,</v>
      </c>
      <c r="Q1158" s="15" t="str">
        <f t="shared" si="112"/>
        <v>25</v>
      </c>
      <c r="R1158" s="16">
        <f t="shared" si="113"/>
        <v>145</v>
      </c>
      <c r="S1158" s="16">
        <f t="shared" si="114"/>
        <v>2.4166666666666665</v>
      </c>
    </row>
    <row r="1159" spans="1:19">
      <c r="A1159" t="s">
        <v>230</v>
      </c>
      <c r="B1159" t="s">
        <v>231</v>
      </c>
      <c r="C1159" s="49">
        <v>45352</v>
      </c>
      <c r="D1159" s="1">
        <v>2024</v>
      </c>
      <c r="E1159" s="1" t="str">
        <f t="shared" si="109"/>
        <v>marzo</v>
      </c>
      <c r="F1159" t="s">
        <v>237</v>
      </c>
      <c r="G1159" t="s">
        <v>121</v>
      </c>
      <c r="H1159" t="s">
        <v>98</v>
      </c>
      <c r="I1159" s="2">
        <v>7</v>
      </c>
      <c r="J1159" s="2">
        <v>1296</v>
      </c>
      <c r="K1159" s="2">
        <v>3.65</v>
      </c>
      <c r="L1159" t="s">
        <v>173</v>
      </c>
      <c r="M1159" t="s">
        <v>592</v>
      </c>
      <c r="N1159" t="s">
        <v>492</v>
      </c>
      <c r="O1159" s="14">
        <f t="shared" si="110"/>
        <v>4</v>
      </c>
      <c r="P1159" s="15" t="str">
        <f t="shared" si="111"/>
        <v>3,</v>
      </c>
      <c r="Q1159" s="15" t="str">
        <f t="shared" si="112"/>
        <v>65</v>
      </c>
      <c r="R1159" s="16">
        <f t="shared" si="113"/>
        <v>245</v>
      </c>
      <c r="S1159" s="16">
        <f t="shared" si="114"/>
        <v>4.083333333333333</v>
      </c>
    </row>
    <row r="1160" spans="1:19">
      <c r="A1160" t="s">
        <v>230</v>
      </c>
      <c r="B1160" t="s">
        <v>231</v>
      </c>
      <c r="C1160" s="49">
        <v>45352</v>
      </c>
      <c r="D1160" s="1">
        <v>2024</v>
      </c>
      <c r="E1160" s="1" t="str">
        <f t="shared" si="109"/>
        <v>marzo</v>
      </c>
      <c r="F1160" t="s">
        <v>237</v>
      </c>
      <c r="G1160" t="s">
        <v>121</v>
      </c>
      <c r="H1160" t="s">
        <v>98</v>
      </c>
      <c r="I1160" s="2">
        <v>4</v>
      </c>
      <c r="J1160" s="2">
        <v>2040</v>
      </c>
      <c r="K1160" s="2">
        <v>6.72</v>
      </c>
      <c r="L1160" t="s">
        <v>110</v>
      </c>
      <c r="M1160" t="s">
        <v>580</v>
      </c>
      <c r="N1160" t="s">
        <v>498</v>
      </c>
      <c r="O1160" s="14">
        <f t="shared" si="110"/>
        <v>4</v>
      </c>
      <c r="P1160" s="15" t="str">
        <f t="shared" si="111"/>
        <v>6,</v>
      </c>
      <c r="Q1160" s="15" t="str">
        <f t="shared" si="112"/>
        <v>72</v>
      </c>
      <c r="R1160" s="16">
        <f t="shared" si="113"/>
        <v>432</v>
      </c>
      <c r="S1160" s="16">
        <f t="shared" si="114"/>
        <v>7.2</v>
      </c>
    </row>
    <row r="1161" spans="1:19">
      <c r="A1161" t="s">
        <v>230</v>
      </c>
      <c r="B1161" t="s">
        <v>231</v>
      </c>
      <c r="C1161" s="49">
        <v>45383</v>
      </c>
      <c r="D1161" s="1">
        <v>2024</v>
      </c>
      <c r="E1161" s="1" t="str">
        <f t="shared" si="109"/>
        <v>abril</v>
      </c>
      <c r="F1161" t="s">
        <v>237</v>
      </c>
      <c r="G1161" t="s">
        <v>121</v>
      </c>
      <c r="H1161" t="s">
        <v>98</v>
      </c>
      <c r="I1161" s="2">
        <v>1</v>
      </c>
      <c r="J1161" s="2">
        <v>85</v>
      </c>
      <c r="K1161" s="2">
        <v>0.25</v>
      </c>
      <c r="L1161" t="s">
        <v>161</v>
      </c>
      <c r="M1161" t="s">
        <v>585</v>
      </c>
      <c r="N1161" t="s">
        <v>507</v>
      </c>
      <c r="O1161" s="14">
        <f t="shared" si="110"/>
        <v>4</v>
      </c>
      <c r="P1161" s="15" t="str">
        <f t="shared" si="111"/>
        <v>0,</v>
      </c>
      <c r="Q1161" s="15" t="str">
        <f t="shared" si="112"/>
        <v>25</v>
      </c>
      <c r="R1161" s="16">
        <f t="shared" si="113"/>
        <v>25</v>
      </c>
      <c r="S1161" s="16">
        <f t="shared" si="114"/>
        <v>0.41666666666666669</v>
      </c>
    </row>
    <row r="1162" spans="1:19">
      <c r="A1162" t="s">
        <v>230</v>
      </c>
      <c r="B1162" t="s">
        <v>231</v>
      </c>
      <c r="C1162" s="49">
        <v>45383</v>
      </c>
      <c r="D1162" s="1">
        <v>2024</v>
      </c>
      <c r="E1162" s="1" t="str">
        <f t="shared" si="109"/>
        <v>abril</v>
      </c>
      <c r="F1162" t="s">
        <v>237</v>
      </c>
      <c r="G1162" t="s">
        <v>121</v>
      </c>
      <c r="H1162" t="s">
        <v>98</v>
      </c>
      <c r="I1162" s="2">
        <v>2</v>
      </c>
      <c r="J1162" s="2">
        <v>728</v>
      </c>
      <c r="K1162" s="2">
        <v>1.7</v>
      </c>
      <c r="L1162" t="s">
        <v>122</v>
      </c>
      <c r="M1162" t="s">
        <v>123</v>
      </c>
      <c r="N1162" t="s">
        <v>507</v>
      </c>
      <c r="O1162" s="14">
        <f t="shared" si="110"/>
        <v>3</v>
      </c>
      <c r="P1162" s="15" t="str">
        <f t="shared" si="111"/>
        <v>1,</v>
      </c>
      <c r="Q1162" s="15" t="str">
        <f t="shared" si="112"/>
        <v>7</v>
      </c>
      <c r="R1162" s="16">
        <f t="shared" si="113"/>
        <v>67</v>
      </c>
      <c r="S1162" s="16">
        <f t="shared" si="114"/>
        <v>1.1166666666666667</v>
      </c>
    </row>
    <row r="1163" spans="1:19">
      <c r="A1163" t="s">
        <v>230</v>
      </c>
      <c r="B1163" t="s">
        <v>231</v>
      </c>
      <c r="C1163" s="49">
        <v>45383</v>
      </c>
      <c r="D1163" s="1">
        <v>2024</v>
      </c>
      <c r="E1163" s="1" t="str">
        <f t="shared" si="109"/>
        <v>abril</v>
      </c>
      <c r="F1163" t="s">
        <v>237</v>
      </c>
      <c r="G1163" t="s">
        <v>121</v>
      </c>
      <c r="H1163" t="s">
        <v>98</v>
      </c>
      <c r="I1163" s="2">
        <v>1</v>
      </c>
      <c r="J1163" s="2">
        <v>404</v>
      </c>
      <c r="K1163" s="2">
        <v>1.3</v>
      </c>
      <c r="L1163" t="s">
        <v>246</v>
      </c>
      <c r="M1163" t="s">
        <v>576</v>
      </c>
      <c r="N1163" t="s">
        <v>507</v>
      </c>
      <c r="O1163" s="14">
        <f t="shared" si="110"/>
        <v>3</v>
      </c>
      <c r="P1163" s="15" t="str">
        <f t="shared" si="111"/>
        <v>1,</v>
      </c>
      <c r="Q1163" s="15" t="str">
        <f t="shared" si="112"/>
        <v>3</v>
      </c>
      <c r="R1163" s="16">
        <f t="shared" si="113"/>
        <v>63</v>
      </c>
      <c r="S1163" s="16">
        <f t="shared" si="114"/>
        <v>1.05</v>
      </c>
    </row>
    <row r="1164" spans="1:19">
      <c r="A1164" t="s">
        <v>230</v>
      </c>
      <c r="B1164" t="s">
        <v>231</v>
      </c>
      <c r="C1164" s="49">
        <v>45383</v>
      </c>
      <c r="D1164" s="1">
        <v>2024</v>
      </c>
      <c r="E1164" s="1" t="str">
        <f t="shared" si="109"/>
        <v>abril</v>
      </c>
      <c r="F1164" t="s">
        <v>237</v>
      </c>
      <c r="G1164" t="s">
        <v>121</v>
      </c>
      <c r="H1164" t="s">
        <v>98</v>
      </c>
      <c r="I1164" s="2">
        <v>1</v>
      </c>
      <c r="J1164" s="2">
        <v>446</v>
      </c>
      <c r="K1164" s="2">
        <v>1.35</v>
      </c>
      <c r="L1164" t="s">
        <v>124</v>
      </c>
      <c r="M1164" t="s">
        <v>596</v>
      </c>
      <c r="N1164" t="s">
        <v>507</v>
      </c>
      <c r="O1164" s="14">
        <f t="shared" si="110"/>
        <v>4</v>
      </c>
      <c r="P1164" s="15" t="str">
        <f t="shared" si="111"/>
        <v>1,</v>
      </c>
      <c r="Q1164" s="15" t="str">
        <f t="shared" si="112"/>
        <v>35</v>
      </c>
      <c r="R1164" s="16">
        <f t="shared" si="113"/>
        <v>95</v>
      </c>
      <c r="S1164" s="16">
        <f t="shared" si="114"/>
        <v>1.5833333333333333</v>
      </c>
    </row>
    <row r="1165" spans="1:19">
      <c r="A1165" t="s">
        <v>230</v>
      </c>
      <c r="B1165" t="s">
        <v>231</v>
      </c>
      <c r="C1165" s="49">
        <v>45383</v>
      </c>
      <c r="D1165" s="1">
        <v>2024</v>
      </c>
      <c r="E1165" s="1" t="str">
        <f t="shared" si="109"/>
        <v>abril</v>
      </c>
      <c r="F1165" t="s">
        <v>237</v>
      </c>
      <c r="G1165" t="s">
        <v>121</v>
      </c>
      <c r="H1165" t="s">
        <v>98</v>
      </c>
      <c r="I1165" s="2">
        <v>4</v>
      </c>
      <c r="J1165" s="2">
        <v>2438</v>
      </c>
      <c r="K1165" s="2">
        <v>8.6</v>
      </c>
      <c r="L1165" t="s">
        <v>20</v>
      </c>
      <c r="M1165" t="s">
        <v>570</v>
      </c>
      <c r="N1165" t="s">
        <v>484</v>
      </c>
      <c r="O1165" s="14">
        <f t="shared" si="110"/>
        <v>3</v>
      </c>
      <c r="P1165" s="15" t="str">
        <f t="shared" si="111"/>
        <v>8,</v>
      </c>
      <c r="Q1165" s="15" t="str">
        <f t="shared" si="112"/>
        <v>6</v>
      </c>
      <c r="R1165" s="16">
        <f t="shared" si="113"/>
        <v>486</v>
      </c>
      <c r="S1165" s="16">
        <f t="shared" si="114"/>
        <v>8.1</v>
      </c>
    </row>
    <row r="1166" spans="1:19">
      <c r="A1166" t="s">
        <v>230</v>
      </c>
      <c r="B1166" t="s">
        <v>231</v>
      </c>
      <c r="C1166" s="49">
        <v>45383</v>
      </c>
      <c r="D1166" s="1">
        <v>2024</v>
      </c>
      <c r="E1166" s="1" t="str">
        <f t="shared" si="109"/>
        <v>abril</v>
      </c>
      <c r="F1166" t="s">
        <v>237</v>
      </c>
      <c r="G1166" t="s">
        <v>121</v>
      </c>
      <c r="H1166" t="s">
        <v>98</v>
      </c>
      <c r="I1166" s="2">
        <v>9</v>
      </c>
      <c r="J1166" s="2">
        <v>1279</v>
      </c>
      <c r="K1166" s="2">
        <v>2.85</v>
      </c>
      <c r="L1166" t="s">
        <v>108</v>
      </c>
      <c r="M1166" t="s">
        <v>591</v>
      </c>
      <c r="N1166" t="s">
        <v>489</v>
      </c>
      <c r="O1166" s="14">
        <f t="shared" si="110"/>
        <v>4</v>
      </c>
      <c r="P1166" s="15" t="str">
        <f t="shared" si="111"/>
        <v>2,</v>
      </c>
      <c r="Q1166" s="15" t="str">
        <f t="shared" si="112"/>
        <v>85</v>
      </c>
      <c r="R1166" s="16">
        <f t="shared" si="113"/>
        <v>205</v>
      </c>
      <c r="S1166" s="16">
        <f t="shared" si="114"/>
        <v>3.4166666666666665</v>
      </c>
    </row>
    <row r="1167" spans="1:19">
      <c r="A1167" t="s">
        <v>230</v>
      </c>
      <c r="B1167" t="s">
        <v>231</v>
      </c>
      <c r="C1167" s="49">
        <v>45383</v>
      </c>
      <c r="D1167" s="1">
        <v>2024</v>
      </c>
      <c r="E1167" s="1" t="str">
        <f t="shared" si="109"/>
        <v>abril</v>
      </c>
      <c r="F1167" t="s">
        <v>237</v>
      </c>
      <c r="G1167" t="s">
        <v>121</v>
      </c>
      <c r="H1167" t="s">
        <v>98</v>
      </c>
      <c r="I1167" s="2">
        <v>1</v>
      </c>
      <c r="J1167" s="2">
        <v>525</v>
      </c>
      <c r="K1167" s="2">
        <v>0.4</v>
      </c>
      <c r="L1167" t="s">
        <v>126</v>
      </c>
      <c r="M1167" t="s">
        <v>568</v>
      </c>
      <c r="N1167" t="s">
        <v>489</v>
      </c>
      <c r="O1167" s="14">
        <f t="shared" si="110"/>
        <v>3</v>
      </c>
      <c r="P1167" s="15" t="str">
        <f t="shared" si="111"/>
        <v>0,</v>
      </c>
      <c r="Q1167" s="15" t="str">
        <f t="shared" si="112"/>
        <v>4</v>
      </c>
      <c r="R1167" s="16">
        <f t="shared" si="113"/>
        <v>4</v>
      </c>
      <c r="S1167" s="16">
        <f t="shared" si="114"/>
        <v>6.6666666666666666E-2</v>
      </c>
    </row>
    <row r="1168" spans="1:19">
      <c r="A1168" t="s">
        <v>230</v>
      </c>
      <c r="B1168" t="s">
        <v>231</v>
      </c>
      <c r="C1168" s="49">
        <v>45383</v>
      </c>
      <c r="D1168" s="1">
        <v>2024</v>
      </c>
      <c r="E1168" s="1" t="str">
        <f t="shared" si="109"/>
        <v>abril</v>
      </c>
      <c r="F1168" t="s">
        <v>237</v>
      </c>
      <c r="G1168" t="s">
        <v>121</v>
      </c>
      <c r="H1168" t="s">
        <v>98</v>
      </c>
      <c r="I1168" s="2">
        <v>2</v>
      </c>
      <c r="J1168" s="2">
        <v>402</v>
      </c>
      <c r="K1168" s="2">
        <v>1.3</v>
      </c>
      <c r="L1168" t="s">
        <v>146</v>
      </c>
      <c r="M1168" t="s">
        <v>147</v>
      </c>
      <c r="N1168" t="s">
        <v>509</v>
      </c>
      <c r="O1168" s="14">
        <f t="shared" si="110"/>
        <v>3</v>
      </c>
      <c r="P1168" s="15" t="str">
        <f t="shared" si="111"/>
        <v>1,</v>
      </c>
      <c r="Q1168" s="15" t="str">
        <f t="shared" si="112"/>
        <v>3</v>
      </c>
      <c r="R1168" s="16">
        <f t="shared" si="113"/>
        <v>63</v>
      </c>
      <c r="S1168" s="16">
        <f t="shared" si="114"/>
        <v>1.05</v>
      </c>
    </row>
    <row r="1169" spans="1:19">
      <c r="A1169" t="s">
        <v>230</v>
      </c>
      <c r="B1169" t="s">
        <v>231</v>
      </c>
      <c r="C1169" s="49">
        <v>45383</v>
      </c>
      <c r="D1169" s="1">
        <v>2024</v>
      </c>
      <c r="E1169" s="1" t="str">
        <f t="shared" si="109"/>
        <v>abril</v>
      </c>
      <c r="F1169" t="s">
        <v>237</v>
      </c>
      <c r="G1169" t="s">
        <v>121</v>
      </c>
      <c r="H1169" t="s">
        <v>98</v>
      </c>
      <c r="I1169" s="2">
        <v>18</v>
      </c>
      <c r="J1169" s="2">
        <v>4323</v>
      </c>
      <c r="K1169" s="2">
        <v>9.25</v>
      </c>
      <c r="L1169" t="s">
        <v>21</v>
      </c>
      <c r="M1169" t="s">
        <v>578</v>
      </c>
      <c r="N1169" t="s">
        <v>499</v>
      </c>
      <c r="O1169" s="14">
        <f t="shared" si="110"/>
        <v>4</v>
      </c>
      <c r="P1169" s="15" t="str">
        <f t="shared" si="111"/>
        <v>9,</v>
      </c>
      <c r="Q1169" s="15" t="str">
        <f t="shared" si="112"/>
        <v>25</v>
      </c>
      <c r="R1169" s="16">
        <f t="shared" si="113"/>
        <v>565</v>
      </c>
      <c r="S1169" s="16">
        <f t="shared" si="114"/>
        <v>9.4166666666666661</v>
      </c>
    </row>
    <row r="1170" spans="1:19">
      <c r="A1170" t="s">
        <v>230</v>
      </c>
      <c r="B1170" t="s">
        <v>231</v>
      </c>
      <c r="C1170" s="49">
        <v>45383</v>
      </c>
      <c r="D1170" s="1">
        <v>2024</v>
      </c>
      <c r="E1170" s="1" t="str">
        <f t="shared" si="109"/>
        <v>abril</v>
      </c>
      <c r="F1170" t="s">
        <v>237</v>
      </c>
      <c r="G1170" t="s">
        <v>121</v>
      </c>
      <c r="H1170" t="s">
        <v>98</v>
      </c>
      <c r="I1170" s="2">
        <v>2</v>
      </c>
      <c r="J1170" s="2">
        <v>430</v>
      </c>
      <c r="K1170" s="2">
        <v>0.9</v>
      </c>
      <c r="L1170" t="s">
        <v>239</v>
      </c>
      <c r="M1170" t="s">
        <v>240</v>
      </c>
      <c r="N1170" t="s">
        <v>499</v>
      </c>
      <c r="O1170" s="14">
        <f t="shared" si="110"/>
        <v>3</v>
      </c>
      <c r="P1170" s="15" t="str">
        <f t="shared" si="111"/>
        <v>0,</v>
      </c>
      <c r="Q1170" s="15" t="str">
        <f t="shared" si="112"/>
        <v>9</v>
      </c>
      <c r="R1170" s="16">
        <f t="shared" si="113"/>
        <v>9</v>
      </c>
      <c r="S1170" s="16">
        <f t="shared" si="114"/>
        <v>0.15</v>
      </c>
    </row>
    <row r="1171" spans="1:19">
      <c r="A1171" t="s">
        <v>230</v>
      </c>
      <c r="B1171" t="s">
        <v>231</v>
      </c>
      <c r="C1171" s="49">
        <v>45383</v>
      </c>
      <c r="D1171" s="1">
        <v>2024</v>
      </c>
      <c r="E1171" s="1" t="str">
        <f t="shared" si="109"/>
        <v>abril</v>
      </c>
      <c r="F1171" t="s">
        <v>237</v>
      </c>
      <c r="G1171" t="s">
        <v>121</v>
      </c>
      <c r="H1171" t="s">
        <v>98</v>
      </c>
      <c r="I1171" s="2">
        <v>1</v>
      </c>
      <c r="J1171" s="2">
        <v>157</v>
      </c>
      <c r="K1171" s="2">
        <v>0.3</v>
      </c>
      <c r="L1171" t="s">
        <v>197</v>
      </c>
      <c r="M1171" t="s">
        <v>198</v>
      </c>
      <c r="N1171" t="s">
        <v>511</v>
      </c>
      <c r="O1171" s="14">
        <f t="shared" si="110"/>
        <v>3</v>
      </c>
      <c r="P1171" s="15" t="str">
        <f t="shared" si="111"/>
        <v>0,</v>
      </c>
      <c r="Q1171" s="15" t="str">
        <f t="shared" si="112"/>
        <v>3</v>
      </c>
      <c r="R1171" s="16">
        <f t="shared" si="113"/>
        <v>3</v>
      </c>
      <c r="S1171" s="16">
        <f t="shared" si="114"/>
        <v>0.05</v>
      </c>
    </row>
    <row r="1172" spans="1:19">
      <c r="A1172" t="s">
        <v>230</v>
      </c>
      <c r="B1172" t="s">
        <v>231</v>
      </c>
      <c r="C1172" s="49">
        <v>45383</v>
      </c>
      <c r="D1172" s="1">
        <v>2024</v>
      </c>
      <c r="E1172" s="1" t="str">
        <f t="shared" si="109"/>
        <v>abril</v>
      </c>
      <c r="F1172" t="s">
        <v>237</v>
      </c>
      <c r="G1172" t="s">
        <v>121</v>
      </c>
      <c r="H1172" t="s">
        <v>98</v>
      </c>
      <c r="I1172" s="2">
        <v>3</v>
      </c>
      <c r="J1172" s="2">
        <v>516</v>
      </c>
      <c r="K1172" s="2">
        <v>1.1000000000000001</v>
      </c>
      <c r="L1172" t="s">
        <v>241</v>
      </c>
      <c r="M1172" t="s">
        <v>595</v>
      </c>
      <c r="N1172" t="s">
        <v>495</v>
      </c>
      <c r="O1172" s="14">
        <f t="shared" si="110"/>
        <v>3</v>
      </c>
      <c r="P1172" s="15" t="str">
        <f t="shared" si="111"/>
        <v>1,</v>
      </c>
      <c r="Q1172" s="15" t="str">
        <f t="shared" si="112"/>
        <v>1</v>
      </c>
      <c r="R1172" s="16">
        <f t="shared" si="113"/>
        <v>61</v>
      </c>
      <c r="S1172" s="16">
        <f t="shared" si="114"/>
        <v>1.0166666666666666</v>
      </c>
    </row>
    <row r="1173" spans="1:19">
      <c r="A1173" t="s">
        <v>230</v>
      </c>
      <c r="B1173" t="s">
        <v>231</v>
      </c>
      <c r="C1173" s="49">
        <v>45383</v>
      </c>
      <c r="D1173" s="1">
        <v>2024</v>
      </c>
      <c r="E1173" s="1" t="str">
        <f t="shared" si="109"/>
        <v>abril</v>
      </c>
      <c r="F1173" t="s">
        <v>237</v>
      </c>
      <c r="G1173" t="s">
        <v>121</v>
      </c>
      <c r="H1173" t="s">
        <v>98</v>
      </c>
      <c r="I1173" s="2">
        <v>1</v>
      </c>
      <c r="J1173" s="2">
        <v>523</v>
      </c>
      <c r="K1173" s="2">
        <v>1.35</v>
      </c>
      <c r="L1173" t="s">
        <v>100</v>
      </c>
      <c r="M1173" t="s">
        <v>101</v>
      </c>
      <c r="N1173" t="s">
        <v>483</v>
      </c>
      <c r="O1173" s="14">
        <f t="shared" si="110"/>
        <v>4</v>
      </c>
      <c r="P1173" s="15" t="str">
        <f t="shared" si="111"/>
        <v>1,</v>
      </c>
      <c r="Q1173" s="15" t="str">
        <f t="shared" si="112"/>
        <v>35</v>
      </c>
      <c r="R1173" s="16">
        <f t="shared" si="113"/>
        <v>95</v>
      </c>
      <c r="S1173" s="16">
        <f t="shared" si="114"/>
        <v>1.5833333333333333</v>
      </c>
    </row>
    <row r="1174" spans="1:19">
      <c r="A1174" t="s">
        <v>230</v>
      </c>
      <c r="B1174" t="s">
        <v>231</v>
      </c>
      <c r="C1174" s="49">
        <v>45383</v>
      </c>
      <c r="D1174" s="1">
        <v>2024</v>
      </c>
      <c r="E1174" s="1" t="str">
        <f t="shared" si="109"/>
        <v>abril</v>
      </c>
      <c r="F1174" t="s">
        <v>237</v>
      </c>
      <c r="G1174" t="s">
        <v>121</v>
      </c>
      <c r="H1174" t="s">
        <v>98</v>
      </c>
      <c r="I1174" s="2">
        <v>2</v>
      </c>
      <c r="J1174" s="2">
        <v>1586</v>
      </c>
      <c r="K1174" s="2">
        <v>5.4</v>
      </c>
      <c r="L1174" t="s">
        <v>131</v>
      </c>
      <c r="M1174" t="s">
        <v>572</v>
      </c>
      <c r="N1174" t="s">
        <v>606</v>
      </c>
      <c r="O1174" s="14">
        <f t="shared" si="110"/>
        <v>3</v>
      </c>
      <c r="P1174" s="15" t="str">
        <f t="shared" si="111"/>
        <v>5,</v>
      </c>
      <c r="Q1174" s="15" t="str">
        <f t="shared" si="112"/>
        <v>4</v>
      </c>
      <c r="R1174" s="16">
        <f t="shared" si="113"/>
        <v>304</v>
      </c>
      <c r="S1174" s="16">
        <f t="shared" si="114"/>
        <v>5.0666666666666664</v>
      </c>
    </row>
    <row r="1175" spans="1:19">
      <c r="A1175" t="s">
        <v>230</v>
      </c>
      <c r="B1175" t="s">
        <v>231</v>
      </c>
      <c r="C1175" s="49">
        <v>45383</v>
      </c>
      <c r="D1175" s="1">
        <v>2024</v>
      </c>
      <c r="E1175" s="1" t="str">
        <f t="shared" si="109"/>
        <v>abril</v>
      </c>
      <c r="F1175" t="s">
        <v>237</v>
      </c>
      <c r="G1175" t="s">
        <v>121</v>
      </c>
      <c r="H1175" t="s">
        <v>98</v>
      </c>
      <c r="I1175" s="2">
        <v>1</v>
      </c>
      <c r="J1175" s="2">
        <v>495</v>
      </c>
      <c r="K1175" s="2">
        <v>1.4</v>
      </c>
      <c r="L1175" t="s">
        <v>110</v>
      </c>
      <c r="M1175" t="s">
        <v>580</v>
      </c>
      <c r="N1175" t="s">
        <v>498</v>
      </c>
      <c r="O1175" s="14">
        <f t="shared" si="110"/>
        <v>3</v>
      </c>
      <c r="P1175" s="15" t="str">
        <f t="shared" si="111"/>
        <v>1,</v>
      </c>
      <c r="Q1175" s="15" t="str">
        <f t="shared" si="112"/>
        <v>4</v>
      </c>
      <c r="R1175" s="16">
        <f t="shared" si="113"/>
        <v>64</v>
      </c>
      <c r="S1175" s="16">
        <f t="shared" si="114"/>
        <v>1.0666666666666667</v>
      </c>
    </row>
    <row r="1176" spans="1:19">
      <c r="A1176" t="s">
        <v>230</v>
      </c>
      <c r="B1176" t="s">
        <v>231</v>
      </c>
      <c r="C1176" s="49">
        <v>45383</v>
      </c>
      <c r="D1176" s="1">
        <v>2024</v>
      </c>
      <c r="E1176" s="1" t="str">
        <f t="shared" si="109"/>
        <v>abril</v>
      </c>
      <c r="F1176" t="s">
        <v>237</v>
      </c>
      <c r="G1176" t="s">
        <v>121</v>
      </c>
      <c r="H1176" t="s">
        <v>98</v>
      </c>
      <c r="I1176" s="2">
        <v>1</v>
      </c>
      <c r="J1176" s="2">
        <v>896</v>
      </c>
      <c r="K1176" s="2">
        <v>3.3</v>
      </c>
      <c r="L1176" t="s">
        <v>111</v>
      </c>
      <c r="M1176" t="s">
        <v>587</v>
      </c>
      <c r="N1176" t="s">
        <v>506</v>
      </c>
      <c r="O1176" s="14">
        <f t="shared" si="110"/>
        <v>3</v>
      </c>
      <c r="P1176" s="15" t="str">
        <f t="shared" si="111"/>
        <v>3,</v>
      </c>
      <c r="Q1176" s="15" t="str">
        <f t="shared" si="112"/>
        <v>3</v>
      </c>
      <c r="R1176" s="16">
        <f t="shared" si="113"/>
        <v>183</v>
      </c>
      <c r="S1176" s="16">
        <f t="shared" si="114"/>
        <v>3.05</v>
      </c>
    </row>
    <row r="1177" spans="1:19">
      <c r="A1177" t="s">
        <v>230</v>
      </c>
      <c r="B1177" t="s">
        <v>231</v>
      </c>
      <c r="C1177" s="49">
        <v>45413</v>
      </c>
      <c r="D1177" s="1">
        <v>2024</v>
      </c>
      <c r="E1177" s="1" t="str">
        <f t="shared" si="109"/>
        <v>mayo</v>
      </c>
      <c r="F1177" t="s">
        <v>237</v>
      </c>
      <c r="G1177" t="s">
        <v>121</v>
      </c>
      <c r="H1177" t="s">
        <v>98</v>
      </c>
      <c r="I1177" s="2">
        <v>2</v>
      </c>
      <c r="J1177" s="2">
        <v>244</v>
      </c>
      <c r="K1177" s="2">
        <v>0.5</v>
      </c>
      <c r="L1177" t="s">
        <v>161</v>
      </c>
      <c r="M1177" t="s">
        <v>585</v>
      </c>
      <c r="N1177" t="s">
        <v>507</v>
      </c>
      <c r="O1177" s="14">
        <f t="shared" si="110"/>
        <v>3</v>
      </c>
      <c r="P1177" s="15" t="str">
        <f t="shared" si="111"/>
        <v>0,</v>
      </c>
      <c r="Q1177" s="15" t="str">
        <f t="shared" si="112"/>
        <v>5</v>
      </c>
      <c r="R1177" s="16">
        <f t="shared" si="113"/>
        <v>5</v>
      </c>
      <c r="S1177" s="16">
        <f t="shared" si="114"/>
        <v>8.3333333333333329E-2</v>
      </c>
    </row>
    <row r="1178" spans="1:19">
      <c r="A1178" t="s">
        <v>230</v>
      </c>
      <c r="B1178" t="s">
        <v>231</v>
      </c>
      <c r="C1178" s="49">
        <v>45413</v>
      </c>
      <c r="D1178" s="1">
        <v>2024</v>
      </c>
      <c r="E1178" s="1" t="str">
        <f t="shared" si="109"/>
        <v>mayo</v>
      </c>
      <c r="F1178" t="s">
        <v>237</v>
      </c>
      <c r="G1178" t="s">
        <v>121</v>
      </c>
      <c r="H1178" t="s">
        <v>98</v>
      </c>
      <c r="I1178" s="2">
        <v>8</v>
      </c>
      <c r="J1178" s="2">
        <v>2156</v>
      </c>
      <c r="K1178" s="2">
        <v>5.5</v>
      </c>
      <c r="L1178" t="s">
        <v>122</v>
      </c>
      <c r="M1178" t="s">
        <v>123</v>
      </c>
      <c r="N1178" t="s">
        <v>507</v>
      </c>
      <c r="O1178" s="14">
        <f t="shared" si="110"/>
        <v>3</v>
      </c>
      <c r="P1178" s="15" t="str">
        <f t="shared" si="111"/>
        <v>5,</v>
      </c>
      <c r="Q1178" s="15" t="str">
        <f t="shared" si="112"/>
        <v>5</v>
      </c>
      <c r="R1178" s="16">
        <f t="shared" si="113"/>
        <v>305</v>
      </c>
      <c r="S1178" s="16">
        <f t="shared" si="114"/>
        <v>5.083333333333333</v>
      </c>
    </row>
    <row r="1179" spans="1:19">
      <c r="A1179" t="s">
        <v>230</v>
      </c>
      <c r="B1179" t="s">
        <v>231</v>
      </c>
      <c r="C1179" s="49">
        <v>45413</v>
      </c>
      <c r="D1179" s="1">
        <v>2024</v>
      </c>
      <c r="E1179" s="1" t="str">
        <f t="shared" si="109"/>
        <v>mayo</v>
      </c>
      <c r="F1179" t="s">
        <v>237</v>
      </c>
      <c r="G1179" t="s">
        <v>121</v>
      </c>
      <c r="H1179" t="s">
        <v>98</v>
      </c>
      <c r="I1179" s="2">
        <v>4</v>
      </c>
      <c r="J1179" s="2">
        <v>1224</v>
      </c>
      <c r="K1179" s="2">
        <v>3.4</v>
      </c>
      <c r="L1179" t="s">
        <v>124</v>
      </c>
      <c r="M1179" t="s">
        <v>596</v>
      </c>
      <c r="N1179" t="s">
        <v>507</v>
      </c>
      <c r="O1179" s="14">
        <f t="shared" si="110"/>
        <v>3</v>
      </c>
      <c r="P1179" s="15" t="str">
        <f t="shared" si="111"/>
        <v>3,</v>
      </c>
      <c r="Q1179" s="15" t="str">
        <f t="shared" si="112"/>
        <v>4</v>
      </c>
      <c r="R1179" s="16">
        <f t="shared" si="113"/>
        <v>184</v>
      </c>
      <c r="S1179" s="16">
        <f t="shared" si="114"/>
        <v>3.0666666666666669</v>
      </c>
    </row>
    <row r="1180" spans="1:19">
      <c r="A1180" t="s">
        <v>230</v>
      </c>
      <c r="B1180" t="s">
        <v>231</v>
      </c>
      <c r="C1180" s="49">
        <v>45413</v>
      </c>
      <c r="D1180" s="1">
        <v>2024</v>
      </c>
      <c r="E1180" s="1" t="str">
        <f t="shared" si="109"/>
        <v>mayo</v>
      </c>
      <c r="F1180" t="s">
        <v>237</v>
      </c>
      <c r="G1180" t="s">
        <v>121</v>
      </c>
      <c r="H1180" t="s">
        <v>98</v>
      </c>
      <c r="I1180" s="2">
        <v>7</v>
      </c>
      <c r="J1180" s="2">
        <v>2027</v>
      </c>
      <c r="K1180" s="2">
        <v>3.5</v>
      </c>
      <c r="L1180" t="s">
        <v>19</v>
      </c>
      <c r="M1180" t="s">
        <v>581</v>
      </c>
      <c r="N1180" t="s">
        <v>490</v>
      </c>
      <c r="O1180" s="14">
        <f t="shared" si="110"/>
        <v>3</v>
      </c>
      <c r="P1180" s="15" t="str">
        <f t="shared" si="111"/>
        <v>3,</v>
      </c>
      <c r="Q1180" s="15" t="str">
        <f t="shared" si="112"/>
        <v>5</v>
      </c>
      <c r="R1180" s="16">
        <f t="shared" si="113"/>
        <v>185</v>
      </c>
      <c r="S1180" s="16">
        <f t="shared" si="114"/>
        <v>3.0833333333333335</v>
      </c>
    </row>
    <row r="1181" spans="1:19">
      <c r="A1181" t="s">
        <v>230</v>
      </c>
      <c r="B1181" t="s">
        <v>231</v>
      </c>
      <c r="C1181" s="49">
        <v>45413</v>
      </c>
      <c r="D1181" s="1">
        <v>2024</v>
      </c>
      <c r="E1181" s="1" t="str">
        <f t="shared" si="109"/>
        <v>mayo</v>
      </c>
      <c r="F1181" t="s">
        <v>237</v>
      </c>
      <c r="G1181" t="s">
        <v>121</v>
      </c>
      <c r="H1181" t="s">
        <v>98</v>
      </c>
      <c r="I1181" s="2">
        <v>2</v>
      </c>
      <c r="J1181" s="2">
        <v>174</v>
      </c>
      <c r="K1181" s="2">
        <v>0.7</v>
      </c>
      <c r="L1181" t="s">
        <v>20</v>
      </c>
      <c r="M1181" t="s">
        <v>570</v>
      </c>
      <c r="N1181" t="s">
        <v>484</v>
      </c>
      <c r="O1181" s="14">
        <f t="shared" si="110"/>
        <v>3</v>
      </c>
      <c r="P1181" s="15" t="str">
        <f t="shared" si="111"/>
        <v>0,</v>
      </c>
      <c r="Q1181" s="15" t="str">
        <f t="shared" si="112"/>
        <v>7</v>
      </c>
      <c r="R1181" s="16">
        <f t="shared" si="113"/>
        <v>7</v>
      </c>
      <c r="S1181" s="16">
        <f t="shared" si="114"/>
        <v>0.11666666666666667</v>
      </c>
    </row>
    <row r="1182" spans="1:19">
      <c r="A1182" t="s">
        <v>230</v>
      </c>
      <c r="B1182" t="s">
        <v>231</v>
      </c>
      <c r="C1182" s="49">
        <v>45413</v>
      </c>
      <c r="D1182" s="1">
        <v>2024</v>
      </c>
      <c r="E1182" s="1" t="str">
        <f t="shared" si="109"/>
        <v>mayo</v>
      </c>
      <c r="F1182" t="s">
        <v>237</v>
      </c>
      <c r="G1182" t="s">
        <v>121</v>
      </c>
      <c r="H1182" t="s">
        <v>98</v>
      </c>
      <c r="I1182" s="2">
        <v>11</v>
      </c>
      <c r="J1182" s="2">
        <v>1458</v>
      </c>
      <c r="K1182" s="2">
        <v>3.4</v>
      </c>
      <c r="L1182" t="s">
        <v>108</v>
      </c>
      <c r="M1182" t="s">
        <v>591</v>
      </c>
      <c r="N1182" t="s">
        <v>489</v>
      </c>
      <c r="O1182" s="14">
        <f t="shared" si="110"/>
        <v>3</v>
      </c>
      <c r="P1182" s="15" t="str">
        <f t="shared" si="111"/>
        <v>3,</v>
      </c>
      <c r="Q1182" s="15" t="str">
        <f t="shared" si="112"/>
        <v>4</v>
      </c>
      <c r="R1182" s="16">
        <f t="shared" si="113"/>
        <v>184</v>
      </c>
      <c r="S1182" s="16">
        <f t="shared" si="114"/>
        <v>3.0666666666666669</v>
      </c>
    </row>
    <row r="1183" spans="1:19">
      <c r="A1183" t="s">
        <v>230</v>
      </c>
      <c r="B1183" t="s">
        <v>231</v>
      </c>
      <c r="C1183" s="49">
        <v>45413</v>
      </c>
      <c r="D1183" s="1">
        <v>2024</v>
      </c>
      <c r="E1183" s="1" t="str">
        <f t="shared" si="109"/>
        <v>mayo</v>
      </c>
      <c r="F1183" t="s">
        <v>237</v>
      </c>
      <c r="G1183" t="s">
        <v>121</v>
      </c>
      <c r="H1183" t="s">
        <v>98</v>
      </c>
      <c r="I1183" s="2">
        <v>5</v>
      </c>
      <c r="J1183" s="2">
        <v>2188</v>
      </c>
      <c r="K1183" s="2">
        <v>6.9</v>
      </c>
      <c r="L1183" t="s">
        <v>146</v>
      </c>
      <c r="M1183" t="s">
        <v>147</v>
      </c>
      <c r="N1183" t="s">
        <v>509</v>
      </c>
      <c r="O1183" s="14">
        <f t="shared" si="110"/>
        <v>3</v>
      </c>
      <c r="P1183" s="15" t="str">
        <f t="shared" si="111"/>
        <v>6,</v>
      </c>
      <c r="Q1183" s="15" t="str">
        <f t="shared" si="112"/>
        <v>9</v>
      </c>
      <c r="R1183" s="16">
        <f t="shared" si="113"/>
        <v>369</v>
      </c>
      <c r="S1183" s="16">
        <f t="shared" si="114"/>
        <v>6.15</v>
      </c>
    </row>
    <row r="1184" spans="1:19">
      <c r="A1184" t="s">
        <v>230</v>
      </c>
      <c r="B1184" t="s">
        <v>231</v>
      </c>
      <c r="C1184" s="49">
        <v>45413</v>
      </c>
      <c r="D1184" s="1">
        <v>2024</v>
      </c>
      <c r="E1184" s="1" t="str">
        <f t="shared" si="109"/>
        <v>mayo</v>
      </c>
      <c r="F1184" t="s">
        <v>237</v>
      </c>
      <c r="G1184" t="s">
        <v>121</v>
      </c>
      <c r="H1184" t="s">
        <v>98</v>
      </c>
      <c r="I1184" s="2">
        <v>20</v>
      </c>
      <c r="J1184" s="2">
        <v>4424</v>
      </c>
      <c r="K1184" s="2">
        <v>9.9</v>
      </c>
      <c r="L1184" t="s">
        <v>21</v>
      </c>
      <c r="M1184" t="s">
        <v>578</v>
      </c>
      <c r="N1184" t="s">
        <v>499</v>
      </c>
      <c r="O1184" s="14">
        <f t="shared" si="110"/>
        <v>3</v>
      </c>
      <c r="P1184" s="15" t="str">
        <f t="shared" si="111"/>
        <v>9,</v>
      </c>
      <c r="Q1184" s="15" t="str">
        <f t="shared" si="112"/>
        <v>9</v>
      </c>
      <c r="R1184" s="16">
        <f t="shared" si="113"/>
        <v>549</v>
      </c>
      <c r="S1184" s="16">
        <f t="shared" si="114"/>
        <v>9.15</v>
      </c>
    </row>
    <row r="1185" spans="1:19">
      <c r="A1185" t="s">
        <v>230</v>
      </c>
      <c r="B1185" t="s">
        <v>231</v>
      </c>
      <c r="C1185" s="49">
        <v>45413</v>
      </c>
      <c r="D1185" s="1">
        <v>2024</v>
      </c>
      <c r="E1185" s="1" t="str">
        <f t="shared" si="109"/>
        <v>mayo</v>
      </c>
      <c r="F1185" t="s">
        <v>237</v>
      </c>
      <c r="G1185" t="s">
        <v>121</v>
      </c>
      <c r="H1185" t="s">
        <v>98</v>
      </c>
      <c r="I1185" s="2">
        <v>8</v>
      </c>
      <c r="J1185" s="2">
        <v>1764</v>
      </c>
      <c r="K1185" s="2">
        <v>3.4</v>
      </c>
      <c r="L1185" t="s">
        <v>49</v>
      </c>
      <c r="M1185" t="s">
        <v>50</v>
      </c>
      <c r="N1185" t="s">
        <v>499</v>
      </c>
      <c r="O1185" s="14">
        <f t="shared" si="110"/>
        <v>3</v>
      </c>
      <c r="P1185" s="15" t="str">
        <f t="shared" si="111"/>
        <v>3,</v>
      </c>
      <c r="Q1185" s="15" t="str">
        <f t="shared" si="112"/>
        <v>4</v>
      </c>
      <c r="R1185" s="16">
        <f t="shared" si="113"/>
        <v>184</v>
      </c>
      <c r="S1185" s="16">
        <f t="shared" si="114"/>
        <v>3.0666666666666669</v>
      </c>
    </row>
    <row r="1186" spans="1:19">
      <c r="A1186" t="s">
        <v>230</v>
      </c>
      <c r="B1186" t="s">
        <v>231</v>
      </c>
      <c r="C1186" s="49">
        <v>45413</v>
      </c>
      <c r="D1186" s="1">
        <v>2024</v>
      </c>
      <c r="E1186" s="1" t="str">
        <f t="shared" si="109"/>
        <v>mayo</v>
      </c>
      <c r="F1186" t="s">
        <v>237</v>
      </c>
      <c r="G1186" t="s">
        <v>121</v>
      </c>
      <c r="H1186" t="s">
        <v>98</v>
      </c>
      <c r="I1186" s="2">
        <v>2</v>
      </c>
      <c r="J1186" s="2">
        <v>592</v>
      </c>
      <c r="K1186" s="2">
        <v>1</v>
      </c>
      <c r="L1186" t="s">
        <v>35</v>
      </c>
      <c r="M1186" t="s">
        <v>36</v>
      </c>
      <c r="N1186" t="s">
        <v>502</v>
      </c>
      <c r="O1186" s="14">
        <f t="shared" si="110"/>
        <v>1</v>
      </c>
      <c r="P1186" s="15" t="str">
        <f t="shared" si="111"/>
        <v>1</v>
      </c>
      <c r="Q1186" s="15">
        <f t="shared" si="112"/>
        <v>0</v>
      </c>
      <c r="R1186" s="16">
        <f t="shared" si="113"/>
        <v>60</v>
      </c>
      <c r="S1186" s="16">
        <f t="shared" si="114"/>
        <v>1</v>
      </c>
    </row>
    <row r="1187" spans="1:19">
      <c r="A1187" t="s">
        <v>230</v>
      </c>
      <c r="B1187" t="s">
        <v>231</v>
      </c>
      <c r="C1187" s="49">
        <v>45413</v>
      </c>
      <c r="D1187" s="1">
        <v>2024</v>
      </c>
      <c r="E1187" s="1" t="str">
        <f t="shared" si="109"/>
        <v>mayo</v>
      </c>
      <c r="F1187" t="s">
        <v>237</v>
      </c>
      <c r="G1187" t="s">
        <v>121</v>
      </c>
      <c r="H1187" t="s">
        <v>98</v>
      </c>
      <c r="I1187" s="2">
        <v>9</v>
      </c>
      <c r="J1187" s="2">
        <v>1732</v>
      </c>
      <c r="K1187" s="2">
        <v>3.65</v>
      </c>
      <c r="L1187" t="s">
        <v>241</v>
      </c>
      <c r="M1187" t="s">
        <v>595</v>
      </c>
      <c r="N1187" t="s">
        <v>495</v>
      </c>
      <c r="O1187" s="14">
        <f t="shared" si="110"/>
        <v>4</v>
      </c>
      <c r="P1187" s="15" t="str">
        <f t="shared" si="111"/>
        <v>3,</v>
      </c>
      <c r="Q1187" s="15" t="str">
        <f t="shared" si="112"/>
        <v>65</v>
      </c>
      <c r="R1187" s="16">
        <f t="shared" si="113"/>
        <v>245</v>
      </c>
      <c r="S1187" s="16">
        <f t="shared" si="114"/>
        <v>4.083333333333333</v>
      </c>
    </row>
    <row r="1188" spans="1:19">
      <c r="A1188" t="s">
        <v>230</v>
      </c>
      <c r="B1188" t="s">
        <v>231</v>
      </c>
      <c r="C1188" s="49">
        <v>45413</v>
      </c>
      <c r="D1188" s="1">
        <v>2024</v>
      </c>
      <c r="E1188" s="1" t="str">
        <f t="shared" si="109"/>
        <v>mayo</v>
      </c>
      <c r="F1188" t="s">
        <v>237</v>
      </c>
      <c r="G1188" t="s">
        <v>121</v>
      </c>
      <c r="H1188" t="s">
        <v>98</v>
      </c>
      <c r="I1188" s="2">
        <v>1</v>
      </c>
      <c r="J1188" s="2">
        <v>896</v>
      </c>
      <c r="K1188" s="2">
        <v>3.3</v>
      </c>
      <c r="L1188" t="s">
        <v>111</v>
      </c>
      <c r="M1188" t="s">
        <v>587</v>
      </c>
      <c r="N1188" t="s">
        <v>506</v>
      </c>
      <c r="O1188" s="14">
        <f t="shared" si="110"/>
        <v>3</v>
      </c>
      <c r="P1188" s="15" t="str">
        <f t="shared" si="111"/>
        <v>3,</v>
      </c>
      <c r="Q1188" s="15" t="str">
        <f t="shared" si="112"/>
        <v>3</v>
      </c>
      <c r="R1188" s="16">
        <f t="shared" si="113"/>
        <v>183</v>
      </c>
      <c r="S1188" s="16">
        <f t="shared" si="114"/>
        <v>3.05</v>
      </c>
    </row>
    <row r="1189" spans="1:19">
      <c r="A1189" t="s">
        <v>230</v>
      </c>
      <c r="B1189" t="s">
        <v>231</v>
      </c>
      <c r="C1189" s="49">
        <v>45444</v>
      </c>
      <c r="D1189" s="1">
        <v>2024</v>
      </c>
      <c r="E1189" s="1" t="str">
        <f t="shared" si="109"/>
        <v>junio</v>
      </c>
      <c r="F1189" t="s">
        <v>247</v>
      </c>
      <c r="G1189" t="s">
        <v>30</v>
      </c>
      <c r="H1189" t="s">
        <v>98</v>
      </c>
      <c r="I1189" s="2">
        <v>1</v>
      </c>
      <c r="J1189" s="2">
        <v>85</v>
      </c>
      <c r="K1189" s="2">
        <v>0.4</v>
      </c>
      <c r="L1189" t="s">
        <v>20</v>
      </c>
      <c r="M1189" t="s">
        <v>570</v>
      </c>
      <c r="N1189" t="s">
        <v>484</v>
      </c>
      <c r="O1189" s="14">
        <f t="shared" si="110"/>
        <v>3</v>
      </c>
      <c r="P1189" s="15" t="str">
        <f t="shared" si="111"/>
        <v>0,</v>
      </c>
      <c r="Q1189" s="15" t="str">
        <f t="shared" si="112"/>
        <v>4</v>
      </c>
      <c r="R1189" s="16">
        <f t="shared" si="113"/>
        <v>4</v>
      </c>
      <c r="S1189" s="16">
        <f t="shared" si="114"/>
        <v>6.6666666666666666E-2</v>
      </c>
    </row>
    <row r="1190" spans="1:19">
      <c r="A1190" t="s">
        <v>230</v>
      </c>
      <c r="B1190" t="s">
        <v>231</v>
      </c>
      <c r="C1190" s="49">
        <v>45444</v>
      </c>
      <c r="D1190" s="1">
        <v>2024</v>
      </c>
      <c r="E1190" s="1" t="str">
        <f t="shared" si="109"/>
        <v>junio</v>
      </c>
      <c r="F1190" t="s">
        <v>247</v>
      </c>
      <c r="G1190" t="s">
        <v>30</v>
      </c>
      <c r="H1190" t="s">
        <v>98</v>
      </c>
      <c r="I1190" s="2">
        <v>3</v>
      </c>
      <c r="J1190" s="2">
        <v>1331</v>
      </c>
      <c r="K1190" s="2">
        <v>6</v>
      </c>
      <c r="L1190" t="s">
        <v>146</v>
      </c>
      <c r="M1190" t="s">
        <v>147</v>
      </c>
      <c r="N1190" t="s">
        <v>509</v>
      </c>
      <c r="O1190" s="14">
        <f t="shared" si="110"/>
        <v>1</v>
      </c>
      <c r="P1190" s="15" t="str">
        <f t="shared" si="111"/>
        <v>6</v>
      </c>
      <c r="Q1190" s="15">
        <f t="shared" si="112"/>
        <v>0</v>
      </c>
      <c r="R1190" s="16">
        <f t="shared" si="113"/>
        <v>360</v>
      </c>
      <c r="S1190" s="16">
        <f t="shared" si="114"/>
        <v>6</v>
      </c>
    </row>
    <row r="1191" spans="1:19">
      <c r="A1191" t="s">
        <v>230</v>
      </c>
      <c r="B1191" t="s">
        <v>231</v>
      </c>
      <c r="C1191" s="49">
        <v>45444</v>
      </c>
      <c r="D1191" s="1">
        <v>2024</v>
      </c>
      <c r="E1191" s="1" t="str">
        <f t="shared" si="109"/>
        <v>junio</v>
      </c>
      <c r="F1191" t="s">
        <v>247</v>
      </c>
      <c r="G1191" t="s">
        <v>30</v>
      </c>
      <c r="H1191" t="s">
        <v>98</v>
      </c>
      <c r="I1191" s="2">
        <v>2</v>
      </c>
      <c r="J1191" s="2">
        <v>1098</v>
      </c>
      <c r="K1191" s="2">
        <v>5.5</v>
      </c>
      <c r="L1191" t="s">
        <v>131</v>
      </c>
      <c r="M1191" t="s">
        <v>572</v>
      </c>
      <c r="N1191" t="s">
        <v>606</v>
      </c>
      <c r="O1191" s="14">
        <f t="shared" si="110"/>
        <v>3</v>
      </c>
      <c r="P1191" s="15" t="str">
        <f t="shared" si="111"/>
        <v>5,</v>
      </c>
      <c r="Q1191" s="15" t="str">
        <f t="shared" si="112"/>
        <v>5</v>
      </c>
      <c r="R1191" s="16">
        <f t="shared" si="113"/>
        <v>305</v>
      </c>
      <c r="S1191" s="16">
        <f t="shared" si="114"/>
        <v>5.083333333333333</v>
      </c>
    </row>
    <row r="1192" spans="1:19">
      <c r="A1192" t="s">
        <v>230</v>
      </c>
      <c r="B1192" t="s">
        <v>231</v>
      </c>
      <c r="C1192" s="49">
        <v>45444</v>
      </c>
      <c r="D1192" s="1">
        <v>2024</v>
      </c>
      <c r="E1192" s="1" t="str">
        <f t="shared" si="109"/>
        <v>junio</v>
      </c>
      <c r="F1192" t="s">
        <v>247</v>
      </c>
      <c r="G1192" t="s">
        <v>30</v>
      </c>
      <c r="H1192" t="s">
        <v>98</v>
      </c>
      <c r="I1192" s="2">
        <v>1</v>
      </c>
      <c r="J1192" s="2">
        <v>186</v>
      </c>
      <c r="K1192" s="2">
        <v>1</v>
      </c>
      <c r="L1192" t="s">
        <v>150</v>
      </c>
      <c r="M1192" t="s">
        <v>601</v>
      </c>
      <c r="N1192" t="s">
        <v>606</v>
      </c>
      <c r="O1192" s="14">
        <f t="shared" si="110"/>
        <v>1</v>
      </c>
      <c r="P1192" s="15" t="str">
        <f t="shared" si="111"/>
        <v>1</v>
      </c>
      <c r="Q1192" s="15">
        <f t="shared" si="112"/>
        <v>0</v>
      </c>
      <c r="R1192" s="16">
        <f t="shared" si="113"/>
        <v>60</v>
      </c>
      <c r="S1192" s="16">
        <f t="shared" si="114"/>
        <v>1</v>
      </c>
    </row>
    <row r="1193" spans="1:19">
      <c r="A1193" t="s">
        <v>230</v>
      </c>
      <c r="B1193" t="s">
        <v>231</v>
      </c>
      <c r="C1193" s="49">
        <v>45444</v>
      </c>
      <c r="D1193" s="1">
        <v>2024</v>
      </c>
      <c r="E1193" s="1" t="str">
        <f t="shared" si="109"/>
        <v>junio</v>
      </c>
      <c r="F1193" t="s">
        <v>247</v>
      </c>
      <c r="G1193" t="s">
        <v>30</v>
      </c>
      <c r="H1193" t="s">
        <v>98</v>
      </c>
      <c r="I1193" s="2">
        <v>1</v>
      </c>
      <c r="J1193" s="2">
        <v>503</v>
      </c>
      <c r="K1193" s="2">
        <v>2.5</v>
      </c>
      <c r="L1193" t="s">
        <v>110</v>
      </c>
      <c r="M1193" t="s">
        <v>580</v>
      </c>
      <c r="N1193" t="s">
        <v>498</v>
      </c>
      <c r="O1193" s="14">
        <f t="shared" si="110"/>
        <v>3</v>
      </c>
      <c r="P1193" s="15" t="str">
        <f t="shared" si="111"/>
        <v>2,</v>
      </c>
      <c r="Q1193" s="15" t="str">
        <f t="shared" si="112"/>
        <v>5</v>
      </c>
      <c r="R1193" s="16">
        <f t="shared" si="113"/>
        <v>125</v>
      </c>
      <c r="S1193" s="16">
        <f t="shared" si="114"/>
        <v>2.0833333333333335</v>
      </c>
    </row>
    <row r="1194" spans="1:19">
      <c r="A1194" t="s">
        <v>230</v>
      </c>
      <c r="B1194" t="s">
        <v>231</v>
      </c>
      <c r="C1194" s="49">
        <v>45444</v>
      </c>
      <c r="D1194" s="1">
        <v>2024</v>
      </c>
      <c r="E1194" s="1" t="str">
        <f t="shared" si="109"/>
        <v>junio</v>
      </c>
      <c r="F1194" t="s">
        <v>237</v>
      </c>
      <c r="G1194" t="s">
        <v>121</v>
      </c>
      <c r="H1194" t="s">
        <v>98</v>
      </c>
      <c r="I1194" s="2">
        <v>2</v>
      </c>
      <c r="J1194" s="2">
        <v>265</v>
      </c>
      <c r="K1194" s="2">
        <v>0.6</v>
      </c>
      <c r="L1194" t="s">
        <v>161</v>
      </c>
      <c r="M1194" t="s">
        <v>585</v>
      </c>
      <c r="N1194" t="s">
        <v>507</v>
      </c>
      <c r="O1194" s="14">
        <f t="shared" si="110"/>
        <v>3</v>
      </c>
      <c r="P1194" s="15" t="str">
        <f t="shared" si="111"/>
        <v>0,</v>
      </c>
      <c r="Q1194" s="15" t="str">
        <f t="shared" si="112"/>
        <v>6</v>
      </c>
      <c r="R1194" s="16">
        <f t="shared" si="113"/>
        <v>6</v>
      </c>
      <c r="S1194" s="16">
        <f t="shared" si="114"/>
        <v>0.1</v>
      </c>
    </row>
    <row r="1195" spans="1:19">
      <c r="A1195" t="s">
        <v>230</v>
      </c>
      <c r="B1195" t="s">
        <v>231</v>
      </c>
      <c r="C1195" s="49">
        <v>45444</v>
      </c>
      <c r="D1195" s="1">
        <v>2024</v>
      </c>
      <c r="E1195" s="1" t="str">
        <f t="shared" si="109"/>
        <v>junio</v>
      </c>
      <c r="F1195" t="s">
        <v>237</v>
      </c>
      <c r="G1195" t="s">
        <v>121</v>
      </c>
      <c r="H1195" t="s">
        <v>98</v>
      </c>
      <c r="I1195" s="2">
        <v>1</v>
      </c>
      <c r="J1195" s="2">
        <v>200</v>
      </c>
      <c r="K1195" s="2">
        <v>0.45</v>
      </c>
      <c r="L1195" t="s">
        <v>122</v>
      </c>
      <c r="M1195" t="s">
        <v>123</v>
      </c>
      <c r="N1195" t="s">
        <v>507</v>
      </c>
      <c r="O1195" s="14">
        <f t="shared" si="110"/>
        <v>4</v>
      </c>
      <c r="P1195" s="15" t="str">
        <f t="shared" si="111"/>
        <v>0,</v>
      </c>
      <c r="Q1195" s="15" t="str">
        <f t="shared" si="112"/>
        <v>45</v>
      </c>
      <c r="R1195" s="16">
        <f t="shared" si="113"/>
        <v>45</v>
      </c>
      <c r="S1195" s="16">
        <f t="shared" si="114"/>
        <v>0.75</v>
      </c>
    </row>
    <row r="1196" spans="1:19">
      <c r="A1196" t="s">
        <v>230</v>
      </c>
      <c r="B1196" t="s">
        <v>231</v>
      </c>
      <c r="C1196" s="49">
        <v>45444</v>
      </c>
      <c r="D1196" s="1">
        <v>2024</v>
      </c>
      <c r="E1196" s="1" t="str">
        <f t="shared" si="109"/>
        <v>junio</v>
      </c>
      <c r="F1196" t="s">
        <v>237</v>
      </c>
      <c r="G1196" t="s">
        <v>121</v>
      </c>
      <c r="H1196" t="s">
        <v>98</v>
      </c>
      <c r="I1196" s="2">
        <v>1</v>
      </c>
      <c r="J1196" s="2">
        <v>122</v>
      </c>
      <c r="K1196" s="2">
        <v>0.3</v>
      </c>
      <c r="L1196" t="s">
        <v>124</v>
      </c>
      <c r="M1196" t="s">
        <v>596</v>
      </c>
      <c r="N1196" t="s">
        <v>507</v>
      </c>
      <c r="O1196" s="14">
        <f t="shared" si="110"/>
        <v>3</v>
      </c>
      <c r="P1196" s="15" t="str">
        <f t="shared" si="111"/>
        <v>0,</v>
      </c>
      <c r="Q1196" s="15" t="str">
        <f t="shared" si="112"/>
        <v>3</v>
      </c>
      <c r="R1196" s="16">
        <f t="shared" si="113"/>
        <v>3</v>
      </c>
      <c r="S1196" s="16">
        <f t="shared" si="114"/>
        <v>0.05</v>
      </c>
    </row>
    <row r="1197" spans="1:19">
      <c r="A1197" t="s">
        <v>230</v>
      </c>
      <c r="B1197" t="s">
        <v>231</v>
      </c>
      <c r="C1197" s="49">
        <v>45444</v>
      </c>
      <c r="D1197" s="1">
        <v>2024</v>
      </c>
      <c r="E1197" s="1" t="str">
        <f t="shared" si="109"/>
        <v>junio</v>
      </c>
      <c r="F1197" t="s">
        <v>237</v>
      </c>
      <c r="G1197" t="s">
        <v>121</v>
      </c>
      <c r="H1197" t="s">
        <v>98</v>
      </c>
      <c r="I1197" s="2">
        <v>1</v>
      </c>
      <c r="J1197" s="2">
        <v>713</v>
      </c>
      <c r="K1197" s="2">
        <v>2.25</v>
      </c>
      <c r="L1197" t="s">
        <v>19</v>
      </c>
      <c r="M1197" t="s">
        <v>581</v>
      </c>
      <c r="N1197" t="s">
        <v>490</v>
      </c>
      <c r="O1197" s="14">
        <f t="shared" si="110"/>
        <v>4</v>
      </c>
      <c r="P1197" s="15" t="str">
        <f t="shared" si="111"/>
        <v>2,</v>
      </c>
      <c r="Q1197" s="15" t="str">
        <f t="shared" si="112"/>
        <v>25</v>
      </c>
      <c r="R1197" s="16">
        <f t="shared" si="113"/>
        <v>145</v>
      </c>
      <c r="S1197" s="16">
        <f t="shared" si="114"/>
        <v>2.4166666666666665</v>
      </c>
    </row>
    <row r="1198" spans="1:19">
      <c r="A1198" t="s">
        <v>230</v>
      </c>
      <c r="B1198" t="s">
        <v>231</v>
      </c>
      <c r="C1198" s="49">
        <v>45444</v>
      </c>
      <c r="D1198" s="1">
        <v>2024</v>
      </c>
      <c r="E1198" s="1" t="str">
        <f t="shared" si="109"/>
        <v>junio</v>
      </c>
      <c r="F1198" t="s">
        <v>237</v>
      </c>
      <c r="G1198" t="s">
        <v>121</v>
      </c>
      <c r="H1198" t="s">
        <v>98</v>
      </c>
      <c r="I1198" s="2">
        <v>1</v>
      </c>
      <c r="J1198" s="2">
        <v>373</v>
      </c>
      <c r="K1198" s="2">
        <v>1.1499999999999999</v>
      </c>
      <c r="L1198" t="s">
        <v>20</v>
      </c>
      <c r="M1198" t="s">
        <v>570</v>
      </c>
      <c r="N1198" t="s">
        <v>484</v>
      </c>
      <c r="O1198" s="14">
        <f t="shared" si="110"/>
        <v>4</v>
      </c>
      <c r="P1198" s="15" t="str">
        <f t="shared" si="111"/>
        <v>1,</v>
      </c>
      <c r="Q1198" s="15" t="str">
        <f t="shared" si="112"/>
        <v>15</v>
      </c>
      <c r="R1198" s="16">
        <f t="shared" si="113"/>
        <v>75</v>
      </c>
      <c r="S1198" s="16">
        <f t="shared" si="114"/>
        <v>1.25</v>
      </c>
    </row>
    <row r="1199" spans="1:19">
      <c r="A1199" t="s">
        <v>230</v>
      </c>
      <c r="B1199" t="s">
        <v>231</v>
      </c>
      <c r="C1199" s="49">
        <v>45444</v>
      </c>
      <c r="D1199" s="1">
        <v>2024</v>
      </c>
      <c r="E1199" s="1" t="str">
        <f t="shared" si="109"/>
        <v>junio</v>
      </c>
      <c r="F1199" t="s">
        <v>237</v>
      </c>
      <c r="G1199" t="s">
        <v>121</v>
      </c>
      <c r="H1199" t="s">
        <v>98</v>
      </c>
      <c r="I1199" s="2">
        <v>4</v>
      </c>
      <c r="J1199" s="2">
        <v>468</v>
      </c>
      <c r="K1199" s="2">
        <v>1.1499999999999999</v>
      </c>
      <c r="L1199" t="s">
        <v>108</v>
      </c>
      <c r="M1199" t="s">
        <v>591</v>
      </c>
      <c r="N1199" t="s">
        <v>489</v>
      </c>
      <c r="O1199" s="14">
        <f t="shared" si="110"/>
        <v>4</v>
      </c>
      <c r="P1199" s="15" t="str">
        <f t="shared" si="111"/>
        <v>1,</v>
      </c>
      <c r="Q1199" s="15" t="str">
        <f t="shared" si="112"/>
        <v>15</v>
      </c>
      <c r="R1199" s="16">
        <f t="shared" si="113"/>
        <v>75</v>
      </c>
      <c r="S1199" s="16">
        <f t="shared" si="114"/>
        <v>1.25</v>
      </c>
    </row>
    <row r="1200" spans="1:19">
      <c r="A1200" t="s">
        <v>230</v>
      </c>
      <c r="B1200" t="s">
        <v>231</v>
      </c>
      <c r="C1200" s="49">
        <v>45444</v>
      </c>
      <c r="D1200" s="1">
        <v>2024</v>
      </c>
      <c r="E1200" s="1" t="str">
        <f t="shared" si="109"/>
        <v>junio</v>
      </c>
      <c r="F1200" t="s">
        <v>237</v>
      </c>
      <c r="G1200" t="s">
        <v>121</v>
      </c>
      <c r="H1200" t="s">
        <v>98</v>
      </c>
      <c r="I1200" s="2">
        <v>9</v>
      </c>
      <c r="J1200" s="2">
        <v>1438</v>
      </c>
      <c r="K1200" s="2">
        <v>3.55</v>
      </c>
      <c r="L1200" t="s">
        <v>21</v>
      </c>
      <c r="M1200" t="s">
        <v>578</v>
      </c>
      <c r="N1200" t="s">
        <v>499</v>
      </c>
      <c r="O1200" s="14">
        <f t="shared" si="110"/>
        <v>4</v>
      </c>
      <c r="P1200" s="15" t="str">
        <f t="shared" si="111"/>
        <v>3,</v>
      </c>
      <c r="Q1200" s="15" t="str">
        <f t="shared" si="112"/>
        <v>55</v>
      </c>
      <c r="R1200" s="16">
        <f t="shared" si="113"/>
        <v>235</v>
      </c>
      <c r="S1200" s="16">
        <f t="shared" si="114"/>
        <v>3.9166666666666665</v>
      </c>
    </row>
    <row r="1201" spans="1:19">
      <c r="A1201" t="s">
        <v>230</v>
      </c>
      <c r="B1201" t="s">
        <v>231</v>
      </c>
      <c r="C1201" s="49">
        <v>45444</v>
      </c>
      <c r="D1201" s="1">
        <v>2024</v>
      </c>
      <c r="E1201" s="1" t="str">
        <f t="shared" si="109"/>
        <v>junio</v>
      </c>
      <c r="F1201" t="s">
        <v>237</v>
      </c>
      <c r="G1201" t="s">
        <v>121</v>
      </c>
      <c r="H1201" t="s">
        <v>98</v>
      </c>
      <c r="I1201" s="2">
        <v>2</v>
      </c>
      <c r="J1201" s="2">
        <v>430</v>
      </c>
      <c r="K1201" s="2">
        <v>0.9</v>
      </c>
      <c r="L1201" t="s">
        <v>239</v>
      </c>
      <c r="M1201" t="s">
        <v>240</v>
      </c>
      <c r="N1201" t="s">
        <v>499</v>
      </c>
      <c r="O1201" s="14">
        <f t="shared" si="110"/>
        <v>3</v>
      </c>
      <c r="P1201" s="15" t="str">
        <f t="shared" si="111"/>
        <v>0,</v>
      </c>
      <c r="Q1201" s="15" t="str">
        <f t="shared" si="112"/>
        <v>9</v>
      </c>
      <c r="R1201" s="16">
        <f t="shared" si="113"/>
        <v>9</v>
      </c>
      <c r="S1201" s="16">
        <f t="shared" si="114"/>
        <v>0.15</v>
      </c>
    </row>
    <row r="1202" spans="1:19">
      <c r="A1202" t="s">
        <v>230</v>
      </c>
      <c r="B1202" t="s">
        <v>231</v>
      </c>
      <c r="C1202" s="49">
        <v>45444</v>
      </c>
      <c r="D1202" s="1">
        <v>2024</v>
      </c>
      <c r="E1202" s="1" t="str">
        <f t="shared" si="109"/>
        <v>junio</v>
      </c>
      <c r="F1202" t="s">
        <v>237</v>
      </c>
      <c r="G1202" t="s">
        <v>121</v>
      </c>
      <c r="H1202" t="s">
        <v>98</v>
      </c>
      <c r="I1202" s="2">
        <v>1</v>
      </c>
      <c r="J1202" s="2">
        <v>199</v>
      </c>
      <c r="K1202" s="2">
        <v>0.45</v>
      </c>
      <c r="L1202" t="s">
        <v>248</v>
      </c>
      <c r="M1202" t="s">
        <v>249</v>
      </c>
      <c r="N1202" t="s">
        <v>499</v>
      </c>
      <c r="O1202" s="14">
        <f t="shared" si="110"/>
        <v>4</v>
      </c>
      <c r="P1202" s="15" t="str">
        <f t="shared" si="111"/>
        <v>0,</v>
      </c>
      <c r="Q1202" s="15" t="str">
        <f t="shared" si="112"/>
        <v>45</v>
      </c>
      <c r="R1202" s="16">
        <f t="shared" si="113"/>
        <v>45</v>
      </c>
      <c r="S1202" s="16">
        <f t="shared" si="114"/>
        <v>0.75</v>
      </c>
    </row>
    <row r="1203" spans="1:19">
      <c r="A1203" t="s">
        <v>230</v>
      </c>
      <c r="B1203" t="s">
        <v>231</v>
      </c>
      <c r="C1203" s="49">
        <v>45444</v>
      </c>
      <c r="D1203" s="1">
        <v>2024</v>
      </c>
      <c r="E1203" s="1" t="str">
        <f t="shared" si="109"/>
        <v>junio</v>
      </c>
      <c r="F1203" t="s">
        <v>237</v>
      </c>
      <c r="G1203" t="s">
        <v>121</v>
      </c>
      <c r="H1203" t="s">
        <v>98</v>
      </c>
      <c r="I1203" s="2">
        <v>1</v>
      </c>
      <c r="J1203" s="2">
        <v>388</v>
      </c>
      <c r="K1203" s="2">
        <v>1.1499999999999999</v>
      </c>
      <c r="L1203" t="s">
        <v>99</v>
      </c>
      <c r="M1203" t="s">
        <v>553</v>
      </c>
      <c r="N1203" t="s">
        <v>497</v>
      </c>
      <c r="O1203" s="14">
        <f t="shared" si="110"/>
        <v>4</v>
      </c>
      <c r="P1203" s="15" t="str">
        <f t="shared" si="111"/>
        <v>1,</v>
      </c>
      <c r="Q1203" s="15" t="str">
        <f t="shared" si="112"/>
        <v>15</v>
      </c>
      <c r="R1203" s="16">
        <f t="shared" si="113"/>
        <v>75</v>
      </c>
      <c r="S1203" s="16">
        <f t="shared" si="114"/>
        <v>1.25</v>
      </c>
    </row>
    <row r="1204" spans="1:19">
      <c r="A1204" t="s">
        <v>230</v>
      </c>
      <c r="B1204" t="s">
        <v>231</v>
      </c>
      <c r="C1204" s="49">
        <v>45444</v>
      </c>
      <c r="D1204" s="1">
        <v>2024</v>
      </c>
      <c r="E1204" s="1" t="str">
        <f t="shared" si="109"/>
        <v>junio</v>
      </c>
      <c r="F1204" t="s">
        <v>237</v>
      </c>
      <c r="G1204" t="s">
        <v>121</v>
      </c>
      <c r="H1204" t="s">
        <v>98</v>
      </c>
      <c r="I1204" s="2">
        <v>2</v>
      </c>
      <c r="J1204" s="2">
        <v>233</v>
      </c>
      <c r="K1204" s="2">
        <v>0.5</v>
      </c>
      <c r="L1204" t="s">
        <v>49</v>
      </c>
      <c r="M1204" t="s">
        <v>50</v>
      </c>
      <c r="N1204" t="s">
        <v>499</v>
      </c>
      <c r="O1204" s="14">
        <f t="shared" si="110"/>
        <v>3</v>
      </c>
      <c r="P1204" s="15" t="str">
        <f t="shared" si="111"/>
        <v>0,</v>
      </c>
      <c r="Q1204" s="15" t="str">
        <f t="shared" si="112"/>
        <v>5</v>
      </c>
      <c r="R1204" s="16">
        <f t="shared" si="113"/>
        <v>5</v>
      </c>
      <c r="S1204" s="16">
        <f t="shared" si="114"/>
        <v>8.3333333333333329E-2</v>
      </c>
    </row>
    <row r="1205" spans="1:19">
      <c r="A1205" t="s">
        <v>230</v>
      </c>
      <c r="B1205" t="s">
        <v>231</v>
      </c>
      <c r="C1205" s="49">
        <v>45444</v>
      </c>
      <c r="D1205" s="1">
        <v>2024</v>
      </c>
      <c r="E1205" s="1" t="str">
        <f t="shared" si="109"/>
        <v>junio</v>
      </c>
      <c r="F1205" t="s">
        <v>237</v>
      </c>
      <c r="G1205" t="s">
        <v>121</v>
      </c>
      <c r="H1205" t="s">
        <v>98</v>
      </c>
      <c r="I1205" s="2">
        <v>1</v>
      </c>
      <c r="J1205" s="2">
        <v>239</v>
      </c>
      <c r="K1205" s="2">
        <v>0.55000000000000004</v>
      </c>
      <c r="L1205" t="s">
        <v>241</v>
      </c>
      <c r="M1205" t="s">
        <v>595</v>
      </c>
      <c r="N1205" t="s">
        <v>495</v>
      </c>
      <c r="O1205" s="14">
        <f t="shared" si="110"/>
        <v>4</v>
      </c>
      <c r="P1205" s="15" t="str">
        <f t="shared" si="111"/>
        <v>0,</v>
      </c>
      <c r="Q1205" s="15" t="str">
        <f t="shared" si="112"/>
        <v>55</v>
      </c>
      <c r="R1205" s="16">
        <f t="shared" si="113"/>
        <v>55</v>
      </c>
      <c r="S1205" s="16">
        <f t="shared" si="114"/>
        <v>0.91666666666666663</v>
      </c>
    </row>
    <row r="1206" spans="1:19">
      <c r="A1206" t="s">
        <v>230</v>
      </c>
      <c r="B1206" t="s">
        <v>231</v>
      </c>
      <c r="C1206" s="49">
        <v>45474</v>
      </c>
      <c r="D1206" s="1">
        <v>2024</v>
      </c>
      <c r="E1206" s="1" t="str">
        <f t="shared" si="109"/>
        <v>julio</v>
      </c>
      <c r="F1206" t="s">
        <v>247</v>
      </c>
      <c r="G1206" t="s">
        <v>30</v>
      </c>
      <c r="H1206" t="s">
        <v>98</v>
      </c>
      <c r="I1206" s="2">
        <v>15</v>
      </c>
      <c r="J1206" s="2">
        <v>563</v>
      </c>
      <c r="K1206" s="2">
        <v>2</v>
      </c>
      <c r="L1206" t="s">
        <v>20</v>
      </c>
      <c r="M1206" t="s">
        <v>570</v>
      </c>
      <c r="N1206" t="s">
        <v>484</v>
      </c>
      <c r="O1206" s="14">
        <f t="shared" si="110"/>
        <v>1</v>
      </c>
      <c r="P1206" s="15" t="str">
        <f t="shared" si="111"/>
        <v>2</v>
      </c>
      <c r="Q1206" s="15">
        <f t="shared" si="112"/>
        <v>0</v>
      </c>
      <c r="R1206" s="16">
        <f t="shared" si="113"/>
        <v>120</v>
      </c>
      <c r="S1206" s="16">
        <f t="shared" si="114"/>
        <v>2</v>
      </c>
    </row>
    <row r="1207" spans="1:19">
      <c r="A1207" t="s">
        <v>230</v>
      </c>
      <c r="B1207" t="s">
        <v>231</v>
      </c>
      <c r="C1207" s="49">
        <v>45474</v>
      </c>
      <c r="D1207" s="1">
        <v>2024</v>
      </c>
      <c r="E1207" s="1" t="str">
        <f t="shared" si="109"/>
        <v>julio</v>
      </c>
      <c r="F1207" t="s">
        <v>247</v>
      </c>
      <c r="G1207" t="s">
        <v>30</v>
      </c>
      <c r="H1207" t="s">
        <v>98</v>
      </c>
      <c r="I1207" s="2">
        <v>37</v>
      </c>
      <c r="J1207" s="2">
        <v>10217</v>
      </c>
      <c r="K1207" s="2">
        <v>50.82</v>
      </c>
      <c r="L1207" t="s">
        <v>146</v>
      </c>
      <c r="M1207" t="s">
        <v>147</v>
      </c>
      <c r="N1207" t="s">
        <v>509</v>
      </c>
      <c r="O1207" s="14">
        <f t="shared" si="110"/>
        <v>5</v>
      </c>
      <c r="P1207" s="15" t="str">
        <f t="shared" si="111"/>
        <v>50</v>
      </c>
      <c r="Q1207" s="15" t="str">
        <f t="shared" si="112"/>
        <v>,82</v>
      </c>
      <c r="R1207" s="16">
        <f t="shared" si="113"/>
        <v>3000.82</v>
      </c>
      <c r="S1207" s="16">
        <f t="shared" si="114"/>
        <v>50.013666666666673</v>
      </c>
    </row>
    <row r="1208" spans="1:19">
      <c r="A1208" t="s">
        <v>230</v>
      </c>
      <c r="B1208" t="s">
        <v>231</v>
      </c>
      <c r="C1208" s="49">
        <v>45474</v>
      </c>
      <c r="D1208" s="1">
        <v>2024</v>
      </c>
      <c r="E1208" s="1" t="str">
        <f t="shared" si="109"/>
        <v>julio</v>
      </c>
      <c r="F1208" t="s">
        <v>247</v>
      </c>
      <c r="G1208" t="s">
        <v>30</v>
      </c>
      <c r="H1208" t="s">
        <v>98</v>
      </c>
      <c r="I1208" s="2">
        <v>1</v>
      </c>
      <c r="J1208" s="2">
        <v>317</v>
      </c>
      <c r="K1208" s="2">
        <v>2</v>
      </c>
      <c r="L1208" t="s">
        <v>21</v>
      </c>
      <c r="M1208" t="s">
        <v>578</v>
      </c>
      <c r="N1208" t="s">
        <v>499</v>
      </c>
      <c r="O1208" s="14">
        <f t="shared" si="110"/>
        <v>1</v>
      </c>
      <c r="P1208" s="15" t="str">
        <f t="shared" si="111"/>
        <v>2</v>
      </c>
      <c r="Q1208" s="15">
        <f t="shared" si="112"/>
        <v>0</v>
      </c>
      <c r="R1208" s="16">
        <f t="shared" si="113"/>
        <v>120</v>
      </c>
      <c r="S1208" s="16">
        <f t="shared" si="114"/>
        <v>2</v>
      </c>
    </row>
    <row r="1209" spans="1:19">
      <c r="A1209" t="s">
        <v>230</v>
      </c>
      <c r="B1209" t="s">
        <v>231</v>
      </c>
      <c r="C1209" s="49">
        <v>45474</v>
      </c>
      <c r="D1209" s="1">
        <v>2024</v>
      </c>
      <c r="E1209" s="1" t="str">
        <f t="shared" si="109"/>
        <v>julio</v>
      </c>
      <c r="F1209" t="s">
        <v>247</v>
      </c>
      <c r="G1209" t="s">
        <v>30</v>
      </c>
      <c r="H1209" t="s">
        <v>98</v>
      </c>
      <c r="I1209" s="2">
        <v>6</v>
      </c>
      <c r="J1209" s="2">
        <v>374</v>
      </c>
      <c r="K1209" s="2">
        <v>2.0499999999999998</v>
      </c>
      <c r="L1209" t="s">
        <v>194</v>
      </c>
      <c r="M1209" t="s">
        <v>577</v>
      </c>
      <c r="N1209" t="s">
        <v>509</v>
      </c>
      <c r="O1209" s="14">
        <f t="shared" si="110"/>
        <v>4</v>
      </c>
      <c r="P1209" s="15" t="str">
        <f t="shared" si="111"/>
        <v>2,</v>
      </c>
      <c r="Q1209" s="15" t="str">
        <f t="shared" si="112"/>
        <v>05</v>
      </c>
      <c r="R1209" s="16">
        <f t="shared" si="113"/>
        <v>125</v>
      </c>
      <c r="S1209" s="16">
        <f t="shared" si="114"/>
        <v>2.0833333333333335</v>
      </c>
    </row>
    <row r="1210" spans="1:19">
      <c r="A1210" t="s">
        <v>230</v>
      </c>
      <c r="B1210" t="s">
        <v>231</v>
      </c>
      <c r="C1210" s="49">
        <v>45474</v>
      </c>
      <c r="D1210" s="1">
        <v>2024</v>
      </c>
      <c r="E1210" s="1" t="str">
        <f t="shared" si="109"/>
        <v>julio</v>
      </c>
      <c r="F1210" t="s">
        <v>247</v>
      </c>
      <c r="G1210" t="s">
        <v>30</v>
      </c>
      <c r="H1210" t="s">
        <v>98</v>
      </c>
      <c r="I1210" s="2">
        <v>2</v>
      </c>
      <c r="J1210" s="2">
        <v>317</v>
      </c>
      <c r="K1210" s="2">
        <v>1.5</v>
      </c>
      <c r="L1210" t="s">
        <v>114</v>
      </c>
      <c r="M1210" t="s">
        <v>115</v>
      </c>
      <c r="N1210" t="s">
        <v>530</v>
      </c>
      <c r="O1210" s="14">
        <f t="shared" si="110"/>
        <v>3</v>
      </c>
      <c r="P1210" s="15" t="str">
        <f t="shared" si="111"/>
        <v>1,</v>
      </c>
      <c r="Q1210" s="15" t="str">
        <f t="shared" si="112"/>
        <v>5</v>
      </c>
      <c r="R1210" s="16">
        <f t="shared" si="113"/>
        <v>65</v>
      </c>
      <c r="S1210" s="16">
        <f t="shared" si="114"/>
        <v>1.0833333333333333</v>
      </c>
    </row>
    <row r="1211" spans="1:19">
      <c r="A1211" t="s">
        <v>230</v>
      </c>
      <c r="B1211" t="s">
        <v>231</v>
      </c>
      <c r="C1211" s="49">
        <v>45474</v>
      </c>
      <c r="D1211" s="1">
        <v>2024</v>
      </c>
      <c r="E1211" s="1" t="str">
        <f t="shared" si="109"/>
        <v>julio</v>
      </c>
      <c r="F1211" t="s">
        <v>247</v>
      </c>
      <c r="G1211" t="s">
        <v>30</v>
      </c>
      <c r="H1211" t="s">
        <v>98</v>
      </c>
      <c r="I1211" s="2">
        <v>30</v>
      </c>
      <c r="J1211" s="2">
        <v>5586</v>
      </c>
      <c r="K1211" s="2">
        <v>25.3</v>
      </c>
      <c r="L1211" t="s">
        <v>131</v>
      </c>
      <c r="M1211" t="s">
        <v>572</v>
      </c>
      <c r="N1211" t="s">
        <v>606</v>
      </c>
      <c r="O1211" s="14">
        <f t="shared" si="110"/>
        <v>4</v>
      </c>
      <c r="P1211" s="15" t="str">
        <f t="shared" si="111"/>
        <v>25</v>
      </c>
      <c r="Q1211" s="15" t="str">
        <f t="shared" si="112"/>
        <v>,3</v>
      </c>
      <c r="R1211" s="16">
        <f t="shared" si="113"/>
        <v>1500.3</v>
      </c>
      <c r="S1211" s="16">
        <f t="shared" si="114"/>
        <v>25.004999999999999</v>
      </c>
    </row>
    <row r="1212" spans="1:19">
      <c r="A1212" t="s">
        <v>230</v>
      </c>
      <c r="B1212" t="s">
        <v>231</v>
      </c>
      <c r="C1212" s="49">
        <v>45474</v>
      </c>
      <c r="D1212" s="1">
        <v>2024</v>
      </c>
      <c r="E1212" s="1" t="str">
        <f t="shared" si="109"/>
        <v>julio</v>
      </c>
      <c r="F1212" t="s">
        <v>247</v>
      </c>
      <c r="G1212" t="s">
        <v>30</v>
      </c>
      <c r="H1212" t="s">
        <v>98</v>
      </c>
      <c r="I1212" s="2">
        <v>12</v>
      </c>
      <c r="J1212" s="2">
        <v>1730</v>
      </c>
      <c r="K1212" s="2">
        <v>7.85</v>
      </c>
      <c r="L1212" t="s">
        <v>150</v>
      </c>
      <c r="M1212" t="s">
        <v>601</v>
      </c>
      <c r="N1212" t="s">
        <v>606</v>
      </c>
      <c r="O1212" s="14">
        <f t="shared" si="110"/>
        <v>4</v>
      </c>
      <c r="P1212" s="15" t="str">
        <f t="shared" si="111"/>
        <v>7,</v>
      </c>
      <c r="Q1212" s="15" t="str">
        <f t="shared" si="112"/>
        <v>85</v>
      </c>
      <c r="R1212" s="16">
        <f t="shared" si="113"/>
        <v>505</v>
      </c>
      <c r="S1212" s="16">
        <f t="shared" si="114"/>
        <v>8.4166666666666661</v>
      </c>
    </row>
    <row r="1213" spans="1:19">
      <c r="A1213" t="s">
        <v>230</v>
      </c>
      <c r="B1213" t="s">
        <v>231</v>
      </c>
      <c r="C1213" s="49">
        <v>45474</v>
      </c>
      <c r="D1213" s="1">
        <v>2024</v>
      </c>
      <c r="E1213" s="1" t="str">
        <f t="shared" si="109"/>
        <v>julio</v>
      </c>
      <c r="F1213" t="s">
        <v>247</v>
      </c>
      <c r="G1213" t="s">
        <v>30</v>
      </c>
      <c r="H1213" t="s">
        <v>98</v>
      </c>
      <c r="I1213" s="2">
        <v>58</v>
      </c>
      <c r="J1213" s="2">
        <v>3598</v>
      </c>
      <c r="K1213" s="2">
        <v>16.7</v>
      </c>
      <c r="L1213" t="s">
        <v>173</v>
      </c>
      <c r="M1213" t="s">
        <v>592</v>
      </c>
      <c r="N1213" t="s">
        <v>492</v>
      </c>
      <c r="O1213" s="14">
        <f t="shared" si="110"/>
        <v>4</v>
      </c>
      <c r="P1213" s="15" t="str">
        <f t="shared" si="111"/>
        <v>16</v>
      </c>
      <c r="Q1213" s="15" t="str">
        <f t="shared" si="112"/>
        <v>,7</v>
      </c>
      <c r="R1213" s="16">
        <f t="shared" si="113"/>
        <v>960.7</v>
      </c>
      <c r="S1213" s="16">
        <f t="shared" si="114"/>
        <v>16.011666666666667</v>
      </c>
    </row>
    <row r="1214" spans="1:19">
      <c r="A1214" t="s">
        <v>230</v>
      </c>
      <c r="B1214" t="s">
        <v>231</v>
      </c>
      <c r="C1214" s="49">
        <v>45474</v>
      </c>
      <c r="D1214" s="1">
        <v>2024</v>
      </c>
      <c r="E1214" s="1" t="str">
        <f t="shared" si="109"/>
        <v>julio</v>
      </c>
      <c r="F1214" t="s">
        <v>247</v>
      </c>
      <c r="G1214" t="s">
        <v>30</v>
      </c>
      <c r="H1214" t="s">
        <v>98</v>
      </c>
      <c r="I1214" s="2">
        <v>20</v>
      </c>
      <c r="J1214" s="2">
        <v>1454</v>
      </c>
      <c r="K1214" s="2">
        <v>5.05</v>
      </c>
      <c r="L1214" t="s">
        <v>174</v>
      </c>
      <c r="M1214" t="s">
        <v>175</v>
      </c>
      <c r="N1214" t="s">
        <v>492</v>
      </c>
      <c r="O1214" s="14">
        <f t="shared" si="110"/>
        <v>4</v>
      </c>
      <c r="P1214" s="15" t="str">
        <f t="shared" si="111"/>
        <v>5,</v>
      </c>
      <c r="Q1214" s="15" t="str">
        <f t="shared" si="112"/>
        <v>05</v>
      </c>
      <c r="R1214" s="16">
        <f t="shared" si="113"/>
        <v>305</v>
      </c>
      <c r="S1214" s="16">
        <f t="shared" si="114"/>
        <v>5.083333333333333</v>
      </c>
    </row>
    <row r="1215" spans="1:19">
      <c r="A1215" t="s">
        <v>230</v>
      </c>
      <c r="B1215" t="s">
        <v>231</v>
      </c>
      <c r="C1215" s="49">
        <v>45474</v>
      </c>
      <c r="D1215" s="1">
        <v>2024</v>
      </c>
      <c r="E1215" s="1" t="str">
        <f t="shared" si="109"/>
        <v>julio</v>
      </c>
      <c r="F1215" t="s">
        <v>247</v>
      </c>
      <c r="G1215" t="s">
        <v>30</v>
      </c>
      <c r="H1215" t="s">
        <v>98</v>
      </c>
      <c r="I1215" s="2">
        <v>14</v>
      </c>
      <c r="J1215" s="2">
        <v>1606</v>
      </c>
      <c r="K1215" s="2">
        <v>8.3000000000000007</v>
      </c>
      <c r="L1215" t="s">
        <v>110</v>
      </c>
      <c r="M1215" t="s">
        <v>580</v>
      </c>
      <c r="N1215" t="s">
        <v>498</v>
      </c>
      <c r="O1215" s="14">
        <f t="shared" si="110"/>
        <v>3</v>
      </c>
      <c r="P1215" s="15" t="str">
        <f t="shared" si="111"/>
        <v>8,</v>
      </c>
      <c r="Q1215" s="15" t="str">
        <f t="shared" si="112"/>
        <v>3</v>
      </c>
      <c r="R1215" s="16">
        <f t="shared" si="113"/>
        <v>483</v>
      </c>
      <c r="S1215" s="16">
        <f t="shared" si="114"/>
        <v>8.0500000000000007</v>
      </c>
    </row>
    <row r="1216" spans="1:19">
      <c r="A1216" t="s">
        <v>230</v>
      </c>
      <c r="B1216" t="s">
        <v>231</v>
      </c>
      <c r="C1216" s="49">
        <v>45474</v>
      </c>
      <c r="D1216" s="1">
        <v>2024</v>
      </c>
      <c r="E1216" s="1" t="str">
        <f t="shared" si="109"/>
        <v>julio</v>
      </c>
      <c r="F1216" t="s">
        <v>247</v>
      </c>
      <c r="G1216" t="s">
        <v>30</v>
      </c>
      <c r="H1216" t="s">
        <v>98</v>
      </c>
      <c r="I1216" s="2">
        <v>14</v>
      </c>
      <c r="J1216" s="2">
        <v>1354</v>
      </c>
      <c r="K1216" s="2">
        <v>5.9</v>
      </c>
      <c r="L1216" t="s">
        <v>128</v>
      </c>
      <c r="M1216" t="s">
        <v>129</v>
      </c>
      <c r="N1216" t="s">
        <v>506</v>
      </c>
      <c r="O1216" s="14">
        <f t="shared" si="110"/>
        <v>3</v>
      </c>
      <c r="P1216" s="15" t="str">
        <f t="shared" si="111"/>
        <v>5,</v>
      </c>
      <c r="Q1216" s="15" t="str">
        <f t="shared" si="112"/>
        <v>9</v>
      </c>
      <c r="R1216" s="16">
        <f t="shared" si="113"/>
        <v>309</v>
      </c>
      <c r="S1216" s="16">
        <f t="shared" si="114"/>
        <v>5.15</v>
      </c>
    </row>
    <row r="1217" spans="1:19">
      <c r="A1217" t="s">
        <v>230</v>
      </c>
      <c r="B1217" t="s">
        <v>231</v>
      </c>
      <c r="C1217" s="49">
        <v>45474</v>
      </c>
      <c r="D1217" s="1">
        <v>2024</v>
      </c>
      <c r="E1217" s="1" t="str">
        <f t="shared" si="109"/>
        <v>julio</v>
      </c>
      <c r="F1217" t="s">
        <v>247</v>
      </c>
      <c r="G1217" t="s">
        <v>30</v>
      </c>
      <c r="H1217" t="s">
        <v>98</v>
      </c>
      <c r="I1217" s="2">
        <v>3</v>
      </c>
      <c r="J1217" s="2">
        <v>370</v>
      </c>
      <c r="K1217" s="2">
        <v>2</v>
      </c>
      <c r="L1217" t="s">
        <v>135</v>
      </c>
      <c r="M1217" t="s">
        <v>136</v>
      </c>
      <c r="N1217" t="s">
        <v>506</v>
      </c>
      <c r="O1217" s="14">
        <f t="shared" si="110"/>
        <v>1</v>
      </c>
      <c r="P1217" s="15" t="str">
        <f t="shared" si="111"/>
        <v>2</v>
      </c>
      <c r="Q1217" s="15">
        <f t="shared" si="112"/>
        <v>0</v>
      </c>
      <c r="R1217" s="16">
        <f t="shared" si="113"/>
        <v>120</v>
      </c>
      <c r="S1217" s="16">
        <f t="shared" si="114"/>
        <v>2</v>
      </c>
    </row>
    <row r="1218" spans="1:19">
      <c r="A1218" t="s">
        <v>230</v>
      </c>
      <c r="B1218" t="s">
        <v>231</v>
      </c>
      <c r="C1218" s="49">
        <v>45474</v>
      </c>
      <c r="D1218" s="1">
        <v>2024</v>
      </c>
      <c r="E1218" s="1" t="str">
        <f t="shared" ref="E1218:E1281" si="115">TEXT(C1218,"mmmm")</f>
        <v>julio</v>
      </c>
      <c r="F1218" t="s">
        <v>237</v>
      </c>
      <c r="G1218" t="s">
        <v>121</v>
      </c>
      <c r="H1218" t="s">
        <v>98</v>
      </c>
      <c r="I1218" s="2">
        <v>3</v>
      </c>
      <c r="J1218" s="2">
        <v>645</v>
      </c>
      <c r="K1218" s="2">
        <v>2.0499999999999998</v>
      </c>
      <c r="L1218" t="s">
        <v>19</v>
      </c>
      <c r="M1218" t="s">
        <v>581</v>
      </c>
      <c r="N1218" t="s">
        <v>490</v>
      </c>
      <c r="O1218" s="14">
        <f t="shared" si="110"/>
        <v>4</v>
      </c>
      <c r="P1218" s="15" t="str">
        <f t="shared" si="111"/>
        <v>2,</v>
      </c>
      <c r="Q1218" s="15" t="str">
        <f t="shared" si="112"/>
        <v>05</v>
      </c>
      <c r="R1218" s="16">
        <f t="shared" si="113"/>
        <v>125</v>
      </c>
      <c r="S1218" s="16">
        <f t="shared" si="114"/>
        <v>2.0833333333333335</v>
      </c>
    </row>
    <row r="1219" spans="1:19">
      <c r="A1219" t="s">
        <v>230</v>
      </c>
      <c r="B1219" t="s">
        <v>231</v>
      </c>
      <c r="C1219" s="49">
        <v>45474</v>
      </c>
      <c r="D1219" s="1">
        <v>2024</v>
      </c>
      <c r="E1219" s="1" t="str">
        <f t="shared" si="115"/>
        <v>julio</v>
      </c>
      <c r="F1219" t="s">
        <v>237</v>
      </c>
      <c r="G1219" t="s">
        <v>121</v>
      </c>
      <c r="H1219" t="s">
        <v>98</v>
      </c>
      <c r="I1219" s="2">
        <v>6</v>
      </c>
      <c r="J1219" s="2">
        <v>517</v>
      </c>
      <c r="K1219" s="2">
        <v>1.2</v>
      </c>
      <c r="L1219" t="s">
        <v>108</v>
      </c>
      <c r="M1219" t="s">
        <v>591</v>
      </c>
      <c r="N1219" t="s">
        <v>489</v>
      </c>
      <c r="O1219" s="14">
        <f t="shared" ref="O1219:O1282" si="116">LEN($K1219)</f>
        <v>3</v>
      </c>
      <c r="P1219" s="15" t="str">
        <f t="shared" ref="P1219:P1282" si="117">IF(O1219="1",$K1219,IF(O1219=2,LEFT($K1219,2),LEFT($K1219,2)))</f>
        <v>1,</v>
      </c>
      <c r="Q1219" s="15" t="str">
        <f t="shared" ref="Q1219:Q1282" si="118">IF(O1219&lt;=2,0,MID($K1219,3,3))</f>
        <v>2</v>
      </c>
      <c r="R1219" s="16">
        <f t="shared" ref="R1219:R1282" si="119">+(P1219*60)+Q1219</f>
        <v>62</v>
      </c>
      <c r="S1219" s="16">
        <f t="shared" ref="S1219:S1282" si="120">+R1219/60</f>
        <v>1.0333333333333334</v>
      </c>
    </row>
    <row r="1220" spans="1:19">
      <c r="A1220" t="s">
        <v>230</v>
      </c>
      <c r="B1220" t="s">
        <v>231</v>
      </c>
      <c r="C1220" s="49">
        <v>45474</v>
      </c>
      <c r="D1220" s="1">
        <v>2024</v>
      </c>
      <c r="E1220" s="1" t="str">
        <f t="shared" si="115"/>
        <v>julio</v>
      </c>
      <c r="F1220" t="s">
        <v>237</v>
      </c>
      <c r="G1220" t="s">
        <v>121</v>
      </c>
      <c r="H1220" t="s">
        <v>98</v>
      </c>
      <c r="I1220" s="2">
        <v>1</v>
      </c>
      <c r="J1220" s="2">
        <v>176</v>
      </c>
      <c r="K1220" s="2">
        <v>0.35</v>
      </c>
      <c r="L1220" t="s">
        <v>452</v>
      </c>
      <c r="M1220" t="s">
        <v>453</v>
      </c>
      <c r="N1220" t="s">
        <v>489</v>
      </c>
      <c r="O1220" s="14">
        <f t="shared" si="116"/>
        <v>4</v>
      </c>
      <c r="P1220" s="15" t="str">
        <f t="shared" si="117"/>
        <v>0,</v>
      </c>
      <c r="Q1220" s="15" t="str">
        <f t="shared" si="118"/>
        <v>35</v>
      </c>
      <c r="R1220" s="16">
        <f t="shared" si="119"/>
        <v>35</v>
      </c>
      <c r="S1220" s="16">
        <f t="shared" si="120"/>
        <v>0.58333333333333337</v>
      </c>
    </row>
    <row r="1221" spans="1:19">
      <c r="A1221" t="s">
        <v>230</v>
      </c>
      <c r="B1221" t="s">
        <v>231</v>
      </c>
      <c r="C1221" s="49">
        <v>45474</v>
      </c>
      <c r="D1221" s="1">
        <v>2024</v>
      </c>
      <c r="E1221" s="1" t="str">
        <f t="shared" si="115"/>
        <v>julio</v>
      </c>
      <c r="F1221" t="s">
        <v>237</v>
      </c>
      <c r="G1221" t="s">
        <v>121</v>
      </c>
      <c r="H1221" t="s">
        <v>98</v>
      </c>
      <c r="I1221" s="2">
        <v>1</v>
      </c>
      <c r="J1221" s="2">
        <v>561</v>
      </c>
      <c r="K1221" s="2">
        <v>1.5</v>
      </c>
      <c r="L1221" t="s">
        <v>140</v>
      </c>
      <c r="M1221" t="s">
        <v>141</v>
      </c>
      <c r="N1221" t="s">
        <v>508</v>
      </c>
      <c r="O1221" s="14">
        <f t="shared" si="116"/>
        <v>3</v>
      </c>
      <c r="P1221" s="15" t="str">
        <f t="shared" si="117"/>
        <v>1,</v>
      </c>
      <c r="Q1221" s="15" t="str">
        <f t="shared" si="118"/>
        <v>5</v>
      </c>
      <c r="R1221" s="16">
        <f t="shared" si="119"/>
        <v>65</v>
      </c>
      <c r="S1221" s="16">
        <f t="shared" si="120"/>
        <v>1.0833333333333333</v>
      </c>
    </row>
    <row r="1222" spans="1:19">
      <c r="A1222" t="s">
        <v>230</v>
      </c>
      <c r="B1222" t="s">
        <v>231</v>
      </c>
      <c r="C1222" s="49">
        <v>45474</v>
      </c>
      <c r="D1222" s="1">
        <v>2024</v>
      </c>
      <c r="E1222" s="1" t="str">
        <f t="shared" si="115"/>
        <v>julio</v>
      </c>
      <c r="F1222" t="s">
        <v>237</v>
      </c>
      <c r="G1222" t="s">
        <v>121</v>
      </c>
      <c r="H1222" t="s">
        <v>98</v>
      </c>
      <c r="I1222" s="2">
        <v>18</v>
      </c>
      <c r="J1222" s="2">
        <v>1372</v>
      </c>
      <c r="K1222" s="2">
        <v>3.75</v>
      </c>
      <c r="L1222" t="s">
        <v>21</v>
      </c>
      <c r="M1222" t="s">
        <v>578</v>
      </c>
      <c r="N1222" t="s">
        <v>499</v>
      </c>
      <c r="O1222" s="14">
        <f t="shared" si="116"/>
        <v>4</v>
      </c>
      <c r="P1222" s="15" t="str">
        <f t="shared" si="117"/>
        <v>3,</v>
      </c>
      <c r="Q1222" s="15" t="str">
        <f t="shared" si="118"/>
        <v>75</v>
      </c>
      <c r="R1222" s="16">
        <f t="shared" si="119"/>
        <v>255</v>
      </c>
      <c r="S1222" s="16">
        <f t="shared" si="120"/>
        <v>4.25</v>
      </c>
    </row>
    <row r="1223" spans="1:19">
      <c r="A1223" t="s">
        <v>230</v>
      </c>
      <c r="B1223" t="s">
        <v>231</v>
      </c>
      <c r="C1223" s="49">
        <v>45474</v>
      </c>
      <c r="D1223" s="1">
        <v>2024</v>
      </c>
      <c r="E1223" s="1" t="str">
        <f t="shared" si="115"/>
        <v>julio</v>
      </c>
      <c r="F1223" t="s">
        <v>237</v>
      </c>
      <c r="G1223" t="s">
        <v>121</v>
      </c>
      <c r="H1223" t="s">
        <v>98</v>
      </c>
      <c r="I1223" s="2">
        <v>1</v>
      </c>
      <c r="J1223" s="2">
        <v>214</v>
      </c>
      <c r="K1223" s="2">
        <v>0.45</v>
      </c>
      <c r="L1223" t="s">
        <v>239</v>
      </c>
      <c r="M1223" t="s">
        <v>240</v>
      </c>
      <c r="N1223" t="s">
        <v>499</v>
      </c>
      <c r="O1223" s="14">
        <f t="shared" si="116"/>
        <v>4</v>
      </c>
      <c r="P1223" s="15" t="str">
        <f t="shared" si="117"/>
        <v>0,</v>
      </c>
      <c r="Q1223" s="15" t="str">
        <f t="shared" si="118"/>
        <v>45</v>
      </c>
      <c r="R1223" s="16">
        <f t="shared" si="119"/>
        <v>45</v>
      </c>
      <c r="S1223" s="16">
        <f t="shared" si="120"/>
        <v>0.75</v>
      </c>
    </row>
    <row r="1224" spans="1:19">
      <c r="A1224" t="s">
        <v>230</v>
      </c>
      <c r="B1224" t="s">
        <v>231</v>
      </c>
      <c r="C1224" s="49">
        <v>45474</v>
      </c>
      <c r="D1224" s="1">
        <v>2024</v>
      </c>
      <c r="E1224" s="1" t="str">
        <f t="shared" si="115"/>
        <v>julio</v>
      </c>
      <c r="F1224" t="s">
        <v>237</v>
      </c>
      <c r="G1224" t="s">
        <v>121</v>
      </c>
      <c r="H1224" t="s">
        <v>98</v>
      </c>
      <c r="I1224" s="2">
        <v>10</v>
      </c>
      <c r="J1224" s="2">
        <v>767</v>
      </c>
      <c r="K1224" s="2">
        <v>2.2999999999999998</v>
      </c>
      <c r="L1224" t="s">
        <v>49</v>
      </c>
      <c r="M1224" t="s">
        <v>50</v>
      </c>
      <c r="N1224" t="s">
        <v>499</v>
      </c>
      <c r="O1224" s="14">
        <f t="shared" si="116"/>
        <v>3</v>
      </c>
      <c r="P1224" s="15" t="str">
        <f t="shared" si="117"/>
        <v>2,</v>
      </c>
      <c r="Q1224" s="15" t="str">
        <f t="shared" si="118"/>
        <v>3</v>
      </c>
      <c r="R1224" s="16">
        <f t="shared" si="119"/>
        <v>123</v>
      </c>
      <c r="S1224" s="16">
        <f t="shared" si="120"/>
        <v>2.0499999999999998</v>
      </c>
    </row>
    <row r="1225" spans="1:19">
      <c r="A1225" t="s">
        <v>230</v>
      </c>
      <c r="B1225" t="s">
        <v>231</v>
      </c>
      <c r="C1225" s="49">
        <v>45474</v>
      </c>
      <c r="D1225" s="1">
        <v>2024</v>
      </c>
      <c r="E1225" s="1" t="str">
        <f t="shared" si="115"/>
        <v>julio</v>
      </c>
      <c r="F1225" t="s">
        <v>237</v>
      </c>
      <c r="G1225" t="s">
        <v>121</v>
      </c>
      <c r="H1225" t="s">
        <v>98</v>
      </c>
      <c r="I1225" s="2">
        <v>3</v>
      </c>
      <c r="J1225" s="2">
        <v>130</v>
      </c>
      <c r="K1225" s="2">
        <v>0.4</v>
      </c>
      <c r="L1225" t="s">
        <v>144</v>
      </c>
      <c r="M1225" t="s">
        <v>145</v>
      </c>
      <c r="N1225" t="s">
        <v>510</v>
      </c>
      <c r="O1225" s="14">
        <f t="shared" si="116"/>
        <v>3</v>
      </c>
      <c r="P1225" s="15" t="str">
        <f t="shared" si="117"/>
        <v>0,</v>
      </c>
      <c r="Q1225" s="15" t="str">
        <f t="shared" si="118"/>
        <v>4</v>
      </c>
      <c r="R1225" s="16">
        <f t="shared" si="119"/>
        <v>4</v>
      </c>
      <c r="S1225" s="16">
        <f t="shared" si="120"/>
        <v>6.6666666666666666E-2</v>
      </c>
    </row>
    <row r="1226" spans="1:19">
      <c r="A1226" t="s">
        <v>230</v>
      </c>
      <c r="B1226" t="s">
        <v>231</v>
      </c>
      <c r="C1226" s="49">
        <v>45505</v>
      </c>
      <c r="D1226" s="1">
        <v>2024</v>
      </c>
      <c r="E1226" s="1" t="str">
        <f t="shared" si="115"/>
        <v>agosto</v>
      </c>
      <c r="F1226" t="s">
        <v>247</v>
      </c>
      <c r="G1226" t="s">
        <v>30</v>
      </c>
      <c r="H1226" t="s">
        <v>98</v>
      </c>
      <c r="I1226" s="2">
        <v>14</v>
      </c>
      <c r="J1226" s="2">
        <v>1238</v>
      </c>
      <c r="K1226" s="2">
        <v>6</v>
      </c>
      <c r="L1226" t="s">
        <v>20</v>
      </c>
      <c r="M1226" t="s">
        <v>570</v>
      </c>
      <c r="N1226" t="s">
        <v>484</v>
      </c>
      <c r="O1226" s="14">
        <f t="shared" si="116"/>
        <v>1</v>
      </c>
      <c r="P1226" s="15" t="str">
        <f t="shared" si="117"/>
        <v>6</v>
      </c>
      <c r="Q1226" s="15">
        <f t="shared" si="118"/>
        <v>0</v>
      </c>
      <c r="R1226" s="16">
        <f t="shared" si="119"/>
        <v>360</v>
      </c>
      <c r="S1226" s="16">
        <f t="shared" si="120"/>
        <v>6</v>
      </c>
    </row>
    <row r="1227" spans="1:19">
      <c r="A1227" t="s">
        <v>230</v>
      </c>
      <c r="B1227" t="s">
        <v>231</v>
      </c>
      <c r="C1227" s="49">
        <v>45505</v>
      </c>
      <c r="D1227" s="1">
        <v>2024</v>
      </c>
      <c r="E1227" s="1" t="str">
        <f t="shared" si="115"/>
        <v>agosto</v>
      </c>
      <c r="F1227" t="s">
        <v>247</v>
      </c>
      <c r="G1227" t="s">
        <v>30</v>
      </c>
      <c r="H1227" t="s">
        <v>98</v>
      </c>
      <c r="I1227" s="2">
        <v>38</v>
      </c>
      <c r="J1227" s="2">
        <v>8672</v>
      </c>
      <c r="K1227" s="2">
        <v>39.299999999999997</v>
      </c>
      <c r="L1227" t="s">
        <v>146</v>
      </c>
      <c r="M1227" t="s">
        <v>147</v>
      </c>
      <c r="N1227" t="s">
        <v>509</v>
      </c>
      <c r="O1227" s="14">
        <f t="shared" si="116"/>
        <v>4</v>
      </c>
      <c r="P1227" s="15" t="str">
        <f t="shared" si="117"/>
        <v>39</v>
      </c>
      <c r="Q1227" s="15" t="str">
        <f t="shared" si="118"/>
        <v>,3</v>
      </c>
      <c r="R1227" s="16">
        <f t="shared" si="119"/>
        <v>2340.3000000000002</v>
      </c>
      <c r="S1227" s="16">
        <f t="shared" si="120"/>
        <v>39.005000000000003</v>
      </c>
    </row>
    <row r="1228" spans="1:19">
      <c r="A1228" t="s">
        <v>230</v>
      </c>
      <c r="B1228" t="s">
        <v>231</v>
      </c>
      <c r="C1228" s="49">
        <v>45505</v>
      </c>
      <c r="D1228" s="1">
        <v>2024</v>
      </c>
      <c r="E1228" s="1" t="str">
        <f t="shared" si="115"/>
        <v>agosto</v>
      </c>
      <c r="F1228" t="s">
        <v>247</v>
      </c>
      <c r="G1228" t="s">
        <v>30</v>
      </c>
      <c r="H1228" t="s">
        <v>98</v>
      </c>
      <c r="I1228" s="2">
        <v>5</v>
      </c>
      <c r="J1228" s="2">
        <v>407</v>
      </c>
      <c r="K1228" s="2">
        <v>2</v>
      </c>
      <c r="L1228" t="s">
        <v>109</v>
      </c>
      <c r="M1228" t="s">
        <v>530</v>
      </c>
      <c r="N1228" t="s">
        <v>530</v>
      </c>
      <c r="O1228" s="14">
        <f t="shared" si="116"/>
        <v>1</v>
      </c>
      <c r="P1228" s="15" t="str">
        <f t="shared" si="117"/>
        <v>2</v>
      </c>
      <c r="Q1228" s="15">
        <f t="shared" si="118"/>
        <v>0</v>
      </c>
      <c r="R1228" s="16">
        <f t="shared" si="119"/>
        <v>120</v>
      </c>
      <c r="S1228" s="16">
        <f t="shared" si="120"/>
        <v>2</v>
      </c>
    </row>
    <row r="1229" spans="1:19">
      <c r="A1229" t="s">
        <v>230</v>
      </c>
      <c r="B1229" t="s">
        <v>231</v>
      </c>
      <c r="C1229" s="49">
        <v>45505</v>
      </c>
      <c r="D1229" s="1">
        <v>2024</v>
      </c>
      <c r="E1229" s="1" t="str">
        <f t="shared" si="115"/>
        <v>agosto</v>
      </c>
      <c r="F1229" t="s">
        <v>247</v>
      </c>
      <c r="G1229" t="s">
        <v>30</v>
      </c>
      <c r="H1229" t="s">
        <v>98</v>
      </c>
      <c r="I1229" s="2">
        <v>16</v>
      </c>
      <c r="J1229" s="2">
        <v>4646</v>
      </c>
      <c r="K1229" s="2">
        <v>23.4</v>
      </c>
      <c r="L1229" t="s">
        <v>131</v>
      </c>
      <c r="M1229" t="s">
        <v>572</v>
      </c>
      <c r="N1229" t="s">
        <v>606</v>
      </c>
      <c r="O1229" s="14">
        <f t="shared" si="116"/>
        <v>4</v>
      </c>
      <c r="P1229" s="15" t="str">
        <f t="shared" si="117"/>
        <v>23</v>
      </c>
      <c r="Q1229" s="15" t="str">
        <f t="shared" si="118"/>
        <v>,4</v>
      </c>
      <c r="R1229" s="16">
        <f t="shared" si="119"/>
        <v>1380.4</v>
      </c>
      <c r="S1229" s="16">
        <f t="shared" si="120"/>
        <v>23.006666666666668</v>
      </c>
    </row>
    <row r="1230" spans="1:19">
      <c r="A1230" t="s">
        <v>230</v>
      </c>
      <c r="B1230" t="s">
        <v>231</v>
      </c>
      <c r="C1230" s="49">
        <v>45505</v>
      </c>
      <c r="D1230" s="1">
        <v>2024</v>
      </c>
      <c r="E1230" s="1" t="str">
        <f t="shared" si="115"/>
        <v>agosto</v>
      </c>
      <c r="F1230" t="s">
        <v>247</v>
      </c>
      <c r="G1230" t="s">
        <v>30</v>
      </c>
      <c r="H1230" t="s">
        <v>98</v>
      </c>
      <c r="I1230" s="2">
        <v>9</v>
      </c>
      <c r="J1230" s="2">
        <v>1409</v>
      </c>
      <c r="K1230" s="2">
        <v>6</v>
      </c>
      <c r="L1230" t="s">
        <v>150</v>
      </c>
      <c r="M1230" t="s">
        <v>601</v>
      </c>
      <c r="N1230" t="s">
        <v>606</v>
      </c>
      <c r="O1230" s="14">
        <f t="shared" si="116"/>
        <v>1</v>
      </c>
      <c r="P1230" s="15" t="str">
        <f t="shared" si="117"/>
        <v>6</v>
      </c>
      <c r="Q1230" s="15">
        <f t="shared" si="118"/>
        <v>0</v>
      </c>
      <c r="R1230" s="16">
        <f t="shared" si="119"/>
        <v>360</v>
      </c>
      <c r="S1230" s="16">
        <f t="shared" si="120"/>
        <v>6</v>
      </c>
    </row>
    <row r="1231" spans="1:19">
      <c r="A1231" t="s">
        <v>230</v>
      </c>
      <c r="B1231" t="s">
        <v>231</v>
      </c>
      <c r="C1231" s="49">
        <v>45505</v>
      </c>
      <c r="D1231" s="1">
        <v>2024</v>
      </c>
      <c r="E1231" s="1" t="str">
        <f t="shared" si="115"/>
        <v>agosto</v>
      </c>
      <c r="F1231" t="s">
        <v>247</v>
      </c>
      <c r="G1231" t="s">
        <v>30</v>
      </c>
      <c r="H1231" t="s">
        <v>98</v>
      </c>
      <c r="I1231" s="2">
        <v>46</v>
      </c>
      <c r="J1231" s="2">
        <v>3206</v>
      </c>
      <c r="K1231" s="2">
        <v>14.6</v>
      </c>
      <c r="L1231" t="s">
        <v>173</v>
      </c>
      <c r="M1231" t="s">
        <v>592</v>
      </c>
      <c r="N1231" t="s">
        <v>492</v>
      </c>
      <c r="O1231" s="14">
        <f t="shared" si="116"/>
        <v>4</v>
      </c>
      <c r="P1231" s="15" t="str">
        <f t="shared" si="117"/>
        <v>14</v>
      </c>
      <c r="Q1231" s="15" t="str">
        <f t="shared" si="118"/>
        <v>,6</v>
      </c>
      <c r="R1231" s="16">
        <f t="shared" si="119"/>
        <v>840.6</v>
      </c>
      <c r="S1231" s="16">
        <f t="shared" si="120"/>
        <v>14.01</v>
      </c>
    </row>
    <row r="1232" spans="1:19">
      <c r="A1232" t="s">
        <v>230</v>
      </c>
      <c r="B1232" t="s">
        <v>231</v>
      </c>
      <c r="C1232" s="49">
        <v>45505</v>
      </c>
      <c r="D1232" s="1">
        <v>2024</v>
      </c>
      <c r="E1232" s="1" t="str">
        <f t="shared" si="115"/>
        <v>agosto</v>
      </c>
      <c r="F1232" t="s">
        <v>247</v>
      </c>
      <c r="G1232" t="s">
        <v>30</v>
      </c>
      <c r="H1232" t="s">
        <v>98</v>
      </c>
      <c r="I1232" s="2">
        <v>17</v>
      </c>
      <c r="J1232" s="2">
        <v>705</v>
      </c>
      <c r="K1232" s="2">
        <v>2.25</v>
      </c>
      <c r="L1232" t="s">
        <v>174</v>
      </c>
      <c r="M1232" t="s">
        <v>175</v>
      </c>
      <c r="N1232" t="s">
        <v>492</v>
      </c>
      <c r="O1232" s="14">
        <f t="shared" si="116"/>
        <v>4</v>
      </c>
      <c r="P1232" s="15" t="str">
        <f t="shared" si="117"/>
        <v>2,</v>
      </c>
      <c r="Q1232" s="15" t="str">
        <f t="shared" si="118"/>
        <v>25</v>
      </c>
      <c r="R1232" s="16">
        <f t="shared" si="119"/>
        <v>145</v>
      </c>
      <c r="S1232" s="16">
        <f t="shared" si="120"/>
        <v>2.4166666666666665</v>
      </c>
    </row>
    <row r="1233" spans="1:19">
      <c r="A1233" t="s">
        <v>230</v>
      </c>
      <c r="B1233" t="s">
        <v>231</v>
      </c>
      <c r="C1233" s="49">
        <v>45505</v>
      </c>
      <c r="D1233" s="1">
        <v>2024</v>
      </c>
      <c r="E1233" s="1" t="str">
        <f t="shared" si="115"/>
        <v>agosto</v>
      </c>
      <c r="F1233" t="s">
        <v>247</v>
      </c>
      <c r="G1233" t="s">
        <v>30</v>
      </c>
      <c r="H1233" t="s">
        <v>98</v>
      </c>
      <c r="I1233" s="2">
        <v>20</v>
      </c>
      <c r="J1233" s="2">
        <v>2979</v>
      </c>
      <c r="K1233" s="2">
        <v>16.05</v>
      </c>
      <c r="L1233" t="s">
        <v>110</v>
      </c>
      <c r="M1233" t="s">
        <v>580</v>
      </c>
      <c r="N1233" t="s">
        <v>498</v>
      </c>
      <c r="O1233" s="14">
        <f t="shared" si="116"/>
        <v>5</v>
      </c>
      <c r="P1233" s="15" t="str">
        <f t="shared" si="117"/>
        <v>16</v>
      </c>
      <c r="Q1233" s="15" t="str">
        <f t="shared" si="118"/>
        <v>,05</v>
      </c>
      <c r="R1233" s="16">
        <f t="shared" si="119"/>
        <v>960.05</v>
      </c>
      <c r="S1233" s="16">
        <f t="shared" si="120"/>
        <v>16.000833333333333</v>
      </c>
    </row>
    <row r="1234" spans="1:19">
      <c r="A1234" t="s">
        <v>230</v>
      </c>
      <c r="B1234" t="s">
        <v>231</v>
      </c>
      <c r="C1234" s="49">
        <v>45505</v>
      </c>
      <c r="D1234" s="1">
        <v>2024</v>
      </c>
      <c r="E1234" s="1" t="str">
        <f t="shared" si="115"/>
        <v>agosto</v>
      </c>
      <c r="F1234" t="s">
        <v>247</v>
      </c>
      <c r="G1234" t="s">
        <v>30</v>
      </c>
      <c r="H1234" t="s">
        <v>98</v>
      </c>
      <c r="I1234" s="2">
        <v>6</v>
      </c>
      <c r="J1234" s="2">
        <v>210</v>
      </c>
      <c r="K1234" s="2">
        <v>0.6</v>
      </c>
      <c r="L1234" t="s">
        <v>203</v>
      </c>
      <c r="M1234" t="s">
        <v>600</v>
      </c>
      <c r="N1234" t="s">
        <v>498</v>
      </c>
      <c r="O1234" s="14">
        <f t="shared" si="116"/>
        <v>3</v>
      </c>
      <c r="P1234" s="15" t="str">
        <f t="shared" si="117"/>
        <v>0,</v>
      </c>
      <c r="Q1234" s="15" t="str">
        <f t="shared" si="118"/>
        <v>6</v>
      </c>
      <c r="R1234" s="16">
        <f t="shared" si="119"/>
        <v>6</v>
      </c>
      <c r="S1234" s="16">
        <f t="shared" si="120"/>
        <v>0.1</v>
      </c>
    </row>
    <row r="1235" spans="1:19">
      <c r="A1235" t="s">
        <v>230</v>
      </c>
      <c r="B1235" t="s">
        <v>231</v>
      </c>
      <c r="C1235" s="49">
        <v>45505</v>
      </c>
      <c r="D1235" s="1">
        <v>2024</v>
      </c>
      <c r="E1235" s="1" t="str">
        <f t="shared" si="115"/>
        <v>agosto</v>
      </c>
      <c r="F1235" t="s">
        <v>247</v>
      </c>
      <c r="G1235" t="s">
        <v>30</v>
      </c>
      <c r="H1235" t="s">
        <v>98</v>
      </c>
      <c r="I1235" s="2">
        <v>1</v>
      </c>
      <c r="J1235" s="2">
        <v>190</v>
      </c>
      <c r="K1235" s="2">
        <v>1</v>
      </c>
      <c r="L1235" t="s">
        <v>135</v>
      </c>
      <c r="M1235" t="s">
        <v>136</v>
      </c>
      <c r="N1235" t="s">
        <v>506</v>
      </c>
      <c r="O1235" s="14">
        <f t="shared" si="116"/>
        <v>1</v>
      </c>
      <c r="P1235" s="15" t="str">
        <f t="shared" si="117"/>
        <v>1</v>
      </c>
      <c r="Q1235" s="15">
        <f t="shared" si="118"/>
        <v>0</v>
      </c>
      <c r="R1235" s="16">
        <f t="shared" si="119"/>
        <v>60</v>
      </c>
      <c r="S1235" s="16">
        <f t="shared" si="120"/>
        <v>1</v>
      </c>
    </row>
    <row r="1236" spans="1:19">
      <c r="A1236" t="s">
        <v>230</v>
      </c>
      <c r="B1236" t="s">
        <v>231</v>
      </c>
      <c r="C1236" s="49">
        <v>45505</v>
      </c>
      <c r="D1236" s="1">
        <v>2024</v>
      </c>
      <c r="E1236" s="1" t="str">
        <f t="shared" si="115"/>
        <v>agosto</v>
      </c>
      <c r="F1236" t="s">
        <v>237</v>
      </c>
      <c r="G1236" t="s">
        <v>121</v>
      </c>
      <c r="H1236" t="s">
        <v>98</v>
      </c>
      <c r="I1236" s="2">
        <v>6</v>
      </c>
      <c r="J1236" s="2">
        <v>2080</v>
      </c>
      <c r="K1236" s="2">
        <v>6.5</v>
      </c>
      <c r="L1236" t="s">
        <v>19</v>
      </c>
      <c r="M1236" t="s">
        <v>581</v>
      </c>
      <c r="N1236" t="s">
        <v>490</v>
      </c>
      <c r="O1236" s="14">
        <f t="shared" si="116"/>
        <v>3</v>
      </c>
      <c r="P1236" s="15" t="str">
        <f t="shared" si="117"/>
        <v>6,</v>
      </c>
      <c r="Q1236" s="15" t="str">
        <f t="shared" si="118"/>
        <v>5</v>
      </c>
      <c r="R1236" s="16">
        <f t="shared" si="119"/>
        <v>365</v>
      </c>
      <c r="S1236" s="16">
        <f t="shared" si="120"/>
        <v>6.083333333333333</v>
      </c>
    </row>
    <row r="1237" spans="1:19">
      <c r="A1237" t="s">
        <v>230</v>
      </c>
      <c r="B1237" t="s">
        <v>231</v>
      </c>
      <c r="C1237" s="49">
        <v>45505</v>
      </c>
      <c r="D1237" s="1">
        <v>2024</v>
      </c>
      <c r="E1237" s="1" t="str">
        <f t="shared" si="115"/>
        <v>agosto</v>
      </c>
      <c r="F1237" t="s">
        <v>237</v>
      </c>
      <c r="G1237" t="s">
        <v>121</v>
      </c>
      <c r="H1237" t="s">
        <v>98</v>
      </c>
      <c r="I1237" s="2">
        <v>5</v>
      </c>
      <c r="J1237" s="2">
        <v>1521</v>
      </c>
      <c r="K1237" s="2">
        <v>5.95</v>
      </c>
      <c r="L1237" t="s">
        <v>146</v>
      </c>
      <c r="M1237" t="s">
        <v>147</v>
      </c>
      <c r="N1237" t="s">
        <v>509</v>
      </c>
      <c r="O1237" s="14">
        <f t="shared" si="116"/>
        <v>4</v>
      </c>
      <c r="P1237" s="15" t="str">
        <f t="shared" si="117"/>
        <v>5,</v>
      </c>
      <c r="Q1237" s="15" t="str">
        <f t="shared" si="118"/>
        <v>95</v>
      </c>
      <c r="R1237" s="16">
        <f t="shared" si="119"/>
        <v>395</v>
      </c>
      <c r="S1237" s="16">
        <f t="shared" si="120"/>
        <v>6.583333333333333</v>
      </c>
    </row>
    <row r="1238" spans="1:19">
      <c r="A1238" t="s">
        <v>230</v>
      </c>
      <c r="B1238" t="s">
        <v>231</v>
      </c>
      <c r="C1238" s="49">
        <v>45505</v>
      </c>
      <c r="D1238" s="1">
        <v>2024</v>
      </c>
      <c r="E1238" s="1" t="str">
        <f t="shared" si="115"/>
        <v>agosto</v>
      </c>
      <c r="F1238" t="s">
        <v>237</v>
      </c>
      <c r="G1238" t="s">
        <v>121</v>
      </c>
      <c r="H1238" t="s">
        <v>98</v>
      </c>
      <c r="I1238" s="2">
        <v>9</v>
      </c>
      <c r="J1238" s="2">
        <v>969</v>
      </c>
      <c r="K1238" s="2">
        <v>4.13</v>
      </c>
      <c r="L1238" t="s">
        <v>21</v>
      </c>
      <c r="M1238" t="s">
        <v>578</v>
      </c>
      <c r="N1238" t="s">
        <v>499</v>
      </c>
      <c r="O1238" s="14">
        <f t="shared" si="116"/>
        <v>4</v>
      </c>
      <c r="P1238" s="15" t="str">
        <f t="shared" si="117"/>
        <v>4,</v>
      </c>
      <c r="Q1238" s="15" t="str">
        <f t="shared" si="118"/>
        <v>13</v>
      </c>
      <c r="R1238" s="16">
        <f t="shared" si="119"/>
        <v>253</v>
      </c>
      <c r="S1238" s="16">
        <f t="shared" si="120"/>
        <v>4.2166666666666668</v>
      </c>
    </row>
    <row r="1239" spans="1:19">
      <c r="A1239" t="s">
        <v>230</v>
      </c>
      <c r="B1239" t="s">
        <v>231</v>
      </c>
      <c r="C1239" s="49">
        <v>45505</v>
      </c>
      <c r="D1239" s="1">
        <v>2024</v>
      </c>
      <c r="E1239" s="1" t="str">
        <f t="shared" si="115"/>
        <v>agosto</v>
      </c>
      <c r="F1239" t="s">
        <v>237</v>
      </c>
      <c r="G1239" t="s">
        <v>121</v>
      </c>
      <c r="H1239" t="s">
        <v>98</v>
      </c>
      <c r="I1239" s="2">
        <v>1</v>
      </c>
      <c r="J1239" s="2">
        <v>155</v>
      </c>
      <c r="K1239" s="2">
        <v>0.3</v>
      </c>
      <c r="L1239" t="s">
        <v>197</v>
      </c>
      <c r="M1239" t="s">
        <v>198</v>
      </c>
      <c r="N1239" t="s">
        <v>511</v>
      </c>
      <c r="O1239" s="14">
        <f t="shared" si="116"/>
        <v>3</v>
      </c>
      <c r="P1239" s="15" t="str">
        <f t="shared" si="117"/>
        <v>0,</v>
      </c>
      <c r="Q1239" s="15" t="str">
        <f t="shared" si="118"/>
        <v>3</v>
      </c>
      <c r="R1239" s="16">
        <f t="shared" si="119"/>
        <v>3</v>
      </c>
      <c r="S1239" s="16">
        <f t="shared" si="120"/>
        <v>0.05</v>
      </c>
    </row>
    <row r="1240" spans="1:19">
      <c r="A1240" t="s">
        <v>230</v>
      </c>
      <c r="B1240" t="s">
        <v>231</v>
      </c>
      <c r="C1240" s="49">
        <v>45505</v>
      </c>
      <c r="D1240" s="1">
        <v>2024</v>
      </c>
      <c r="E1240" s="1" t="str">
        <f t="shared" si="115"/>
        <v>agosto</v>
      </c>
      <c r="F1240" t="s">
        <v>237</v>
      </c>
      <c r="G1240" t="s">
        <v>121</v>
      </c>
      <c r="H1240" t="s">
        <v>98</v>
      </c>
      <c r="I1240" s="2">
        <v>6</v>
      </c>
      <c r="J1240" s="2">
        <v>1803</v>
      </c>
      <c r="K1240" s="2">
        <v>4.4000000000000004</v>
      </c>
      <c r="L1240" t="s">
        <v>118</v>
      </c>
      <c r="M1240" t="s">
        <v>119</v>
      </c>
      <c r="N1240" t="s">
        <v>485</v>
      </c>
      <c r="O1240" s="14">
        <f t="shared" si="116"/>
        <v>3</v>
      </c>
      <c r="P1240" s="15" t="str">
        <f t="shared" si="117"/>
        <v>4,</v>
      </c>
      <c r="Q1240" s="15" t="str">
        <f t="shared" si="118"/>
        <v>4</v>
      </c>
      <c r="R1240" s="16">
        <f t="shared" si="119"/>
        <v>244</v>
      </c>
      <c r="S1240" s="16">
        <f t="shared" si="120"/>
        <v>4.0666666666666664</v>
      </c>
    </row>
    <row r="1241" spans="1:19">
      <c r="A1241" t="s">
        <v>230</v>
      </c>
      <c r="B1241" t="s">
        <v>231</v>
      </c>
      <c r="C1241" s="49">
        <v>45505</v>
      </c>
      <c r="D1241" s="1">
        <v>2024</v>
      </c>
      <c r="E1241" s="1" t="str">
        <f t="shared" si="115"/>
        <v>agosto</v>
      </c>
      <c r="F1241" t="s">
        <v>237</v>
      </c>
      <c r="G1241" t="s">
        <v>121</v>
      </c>
      <c r="H1241" t="s">
        <v>98</v>
      </c>
      <c r="I1241" s="2">
        <v>7</v>
      </c>
      <c r="J1241" s="2">
        <v>3545</v>
      </c>
      <c r="K1241" s="2">
        <v>10.65</v>
      </c>
      <c r="L1241" t="s">
        <v>110</v>
      </c>
      <c r="M1241" t="s">
        <v>580</v>
      </c>
      <c r="N1241" t="s">
        <v>498</v>
      </c>
      <c r="O1241" s="14">
        <f t="shared" si="116"/>
        <v>5</v>
      </c>
      <c r="P1241" s="15" t="str">
        <f t="shared" si="117"/>
        <v>10</v>
      </c>
      <c r="Q1241" s="15" t="str">
        <f t="shared" si="118"/>
        <v>,65</v>
      </c>
      <c r="R1241" s="16">
        <f t="shared" si="119"/>
        <v>600.65</v>
      </c>
      <c r="S1241" s="16">
        <f t="shared" si="120"/>
        <v>10.010833333333332</v>
      </c>
    </row>
    <row r="1242" spans="1:19">
      <c r="A1242" t="s">
        <v>250</v>
      </c>
      <c r="B1242" t="s">
        <v>251</v>
      </c>
      <c r="C1242" s="49">
        <v>45292</v>
      </c>
      <c r="D1242" s="1">
        <v>2024</v>
      </c>
      <c r="E1242" s="1" t="str">
        <f t="shared" si="115"/>
        <v>enero</v>
      </c>
      <c r="F1242" t="s">
        <v>252</v>
      </c>
      <c r="G1242" t="s">
        <v>121</v>
      </c>
      <c r="H1242" t="s">
        <v>98</v>
      </c>
      <c r="I1242" s="2">
        <v>2</v>
      </c>
      <c r="J1242" s="2">
        <v>1200</v>
      </c>
      <c r="K1242" s="2">
        <v>4.3</v>
      </c>
      <c r="L1242" t="s">
        <v>116</v>
      </c>
      <c r="M1242" t="s">
        <v>117</v>
      </c>
      <c r="N1242" t="s">
        <v>556</v>
      </c>
      <c r="O1242" s="14">
        <f t="shared" si="116"/>
        <v>3</v>
      </c>
      <c r="P1242" s="15" t="str">
        <f t="shared" si="117"/>
        <v>4,</v>
      </c>
      <c r="Q1242" s="15" t="str">
        <f t="shared" si="118"/>
        <v>3</v>
      </c>
      <c r="R1242" s="16">
        <f t="shared" si="119"/>
        <v>243</v>
      </c>
      <c r="S1242" s="16">
        <f t="shared" si="120"/>
        <v>4.05</v>
      </c>
    </row>
    <row r="1243" spans="1:19">
      <c r="A1243" t="s">
        <v>250</v>
      </c>
      <c r="B1243" t="s">
        <v>251</v>
      </c>
      <c r="C1243" s="49">
        <v>45352</v>
      </c>
      <c r="D1243" s="1">
        <v>2024</v>
      </c>
      <c r="E1243" s="1" t="str">
        <f t="shared" si="115"/>
        <v>marzo</v>
      </c>
      <c r="F1243" t="s">
        <v>252</v>
      </c>
      <c r="G1243" t="s">
        <v>121</v>
      </c>
      <c r="H1243" t="s">
        <v>98</v>
      </c>
      <c r="I1243" s="2">
        <v>12</v>
      </c>
      <c r="J1243" s="2">
        <v>7800</v>
      </c>
      <c r="K1243" s="2">
        <v>17</v>
      </c>
      <c r="L1243" t="s">
        <v>39</v>
      </c>
      <c r="M1243" t="s">
        <v>548</v>
      </c>
      <c r="N1243" t="s">
        <v>548</v>
      </c>
      <c r="O1243" s="14">
        <f t="shared" si="116"/>
        <v>2</v>
      </c>
      <c r="P1243" s="15" t="str">
        <f t="shared" si="117"/>
        <v>17</v>
      </c>
      <c r="Q1243" s="15">
        <f t="shared" si="118"/>
        <v>0</v>
      </c>
      <c r="R1243" s="16">
        <f t="shared" si="119"/>
        <v>1020</v>
      </c>
      <c r="S1243" s="16">
        <f t="shared" si="120"/>
        <v>17</v>
      </c>
    </row>
    <row r="1244" spans="1:19">
      <c r="A1244" t="s">
        <v>250</v>
      </c>
      <c r="B1244" t="s">
        <v>251</v>
      </c>
      <c r="C1244" s="49">
        <v>45352</v>
      </c>
      <c r="D1244" s="1">
        <v>2024</v>
      </c>
      <c r="E1244" s="1" t="str">
        <f t="shared" si="115"/>
        <v>marzo</v>
      </c>
      <c r="F1244" t="s">
        <v>252</v>
      </c>
      <c r="G1244" t="s">
        <v>121</v>
      </c>
      <c r="H1244" t="s">
        <v>98</v>
      </c>
      <c r="I1244" s="2">
        <v>8</v>
      </c>
      <c r="J1244" s="2">
        <v>1800</v>
      </c>
      <c r="K1244" s="2">
        <v>12.32</v>
      </c>
      <c r="L1244" t="s">
        <v>114</v>
      </c>
      <c r="M1244" t="s">
        <v>115</v>
      </c>
      <c r="N1244" t="s">
        <v>530</v>
      </c>
      <c r="O1244" s="14">
        <f t="shared" si="116"/>
        <v>5</v>
      </c>
      <c r="P1244" s="15" t="str">
        <f t="shared" si="117"/>
        <v>12</v>
      </c>
      <c r="Q1244" s="15" t="str">
        <f t="shared" si="118"/>
        <v>,32</v>
      </c>
      <c r="R1244" s="16">
        <f t="shared" si="119"/>
        <v>720.32</v>
      </c>
      <c r="S1244" s="16">
        <f t="shared" si="120"/>
        <v>12.005333333333335</v>
      </c>
    </row>
    <row r="1245" spans="1:19">
      <c r="A1245" t="s">
        <v>250</v>
      </c>
      <c r="B1245" t="s">
        <v>251</v>
      </c>
      <c r="C1245" s="49">
        <v>45352</v>
      </c>
      <c r="D1245" s="1">
        <v>2024</v>
      </c>
      <c r="E1245" s="1" t="str">
        <f t="shared" si="115"/>
        <v>marzo</v>
      </c>
      <c r="F1245" t="s">
        <v>252</v>
      </c>
      <c r="G1245" t="s">
        <v>121</v>
      </c>
      <c r="H1245" t="s">
        <v>98</v>
      </c>
      <c r="I1245" s="2">
        <v>1</v>
      </c>
      <c r="J1245" s="2">
        <v>206</v>
      </c>
      <c r="K1245" s="2">
        <v>0.45</v>
      </c>
      <c r="L1245" t="s">
        <v>25</v>
      </c>
      <c r="M1245" t="s">
        <v>26</v>
      </c>
      <c r="N1245" t="s">
        <v>501</v>
      </c>
      <c r="O1245" s="14">
        <f t="shared" si="116"/>
        <v>4</v>
      </c>
      <c r="P1245" s="15" t="str">
        <f t="shared" si="117"/>
        <v>0,</v>
      </c>
      <c r="Q1245" s="15" t="str">
        <f t="shared" si="118"/>
        <v>45</v>
      </c>
      <c r="R1245" s="16">
        <f t="shared" si="119"/>
        <v>45</v>
      </c>
      <c r="S1245" s="16">
        <f t="shared" si="120"/>
        <v>0.75</v>
      </c>
    </row>
    <row r="1246" spans="1:19">
      <c r="A1246" t="s">
        <v>250</v>
      </c>
      <c r="B1246" t="s">
        <v>251</v>
      </c>
      <c r="C1246" s="49">
        <v>45352</v>
      </c>
      <c r="D1246" s="1">
        <v>2024</v>
      </c>
      <c r="E1246" s="1" t="str">
        <f t="shared" si="115"/>
        <v>marzo</v>
      </c>
      <c r="F1246" t="s">
        <v>252</v>
      </c>
      <c r="G1246" t="s">
        <v>121</v>
      </c>
      <c r="H1246" t="s">
        <v>98</v>
      </c>
      <c r="I1246" s="2">
        <v>2</v>
      </c>
      <c r="J1246" s="2">
        <v>1200</v>
      </c>
      <c r="K1246" s="2">
        <v>4.3</v>
      </c>
      <c r="L1246" t="s">
        <v>116</v>
      </c>
      <c r="M1246" t="s">
        <v>117</v>
      </c>
      <c r="N1246" t="s">
        <v>556</v>
      </c>
      <c r="O1246" s="14">
        <f t="shared" si="116"/>
        <v>3</v>
      </c>
      <c r="P1246" s="15" t="str">
        <f t="shared" si="117"/>
        <v>4,</v>
      </c>
      <c r="Q1246" s="15" t="str">
        <f t="shared" si="118"/>
        <v>3</v>
      </c>
      <c r="R1246" s="16">
        <f t="shared" si="119"/>
        <v>243</v>
      </c>
      <c r="S1246" s="16">
        <f t="shared" si="120"/>
        <v>4.05</v>
      </c>
    </row>
    <row r="1247" spans="1:19">
      <c r="A1247" t="s">
        <v>250</v>
      </c>
      <c r="B1247" t="s">
        <v>251</v>
      </c>
      <c r="C1247" s="49">
        <v>45352</v>
      </c>
      <c r="D1247" s="1">
        <v>2024</v>
      </c>
      <c r="E1247" s="1" t="str">
        <f t="shared" si="115"/>
        <v>marzo</v>
      </c>
      <c r="F1247" t="s">
        <v>252</v>
      </c>
      <c r="G1247" t="s">
        <v>121</v>
      </c>
      <c r="H1247" t="s">
        <v>98</v>
      </c>
      <c r="I1247" s="2">
        <v>2</v>
      </c>
      <c r="J1247" s="2">
        <v>993</v>
      </c>
      <c r="K1247" s="2">
        <v>2.4</v>
      </c>
      <c r="L1247" t="s">
        <v>118</v>
      </c>
      <c r="M1247" t="s">
        <v>119</v>
      </c>
      <c r="N1247" t="s">
        <v>485</v>
      </c>
      <c r="O1247" s="14">
        <f t="shared" si="116"/>
        <v>3</v>
      </c>
      <c r="P1247" s="15" t="str">
        <f t="shared" si="117"/>
        <v>2,</v>
      </c>
      <c r="Q1247" s="15" t="str">
        <f t="shared" si="118"/>
        <v>4</v>
      </c>
      <c r="R1247" s="16">
        <f t="shared" si="119"/>
        <v>124</v>
      </c>
      <c r="S1247" s="16">
        <f t="shared" si="120"/>
        <v>2.0666666666666669</v>
      </c>
    </row>
    <row r="1248" spans="1:19">
      <c r="A1248" t="s">
        <v>250</v>
      </c>
      <c r="B1248" t="s">
        <v>251</v>
      </c>
      <c r="C1248" s="49">
        <v>45352</v>
      </c>
      <c r="D1248" s="1">
        <v>2024</v>
      </c>
      <c r="E1248" s="1" t="str">
        <f t="shared" si="115"/>
        <v>marzo</v>
      </c>
      <c r="F1248" t="s">
        <v>253</v>
      </c>
      <c r="G1248" t="s">
        <v>220</v>
      </c>
      <c r="H1248" t="s">
        <v>98</v>
      </c>
      <c r="I1248" s="2">
        <v>3</v>
      </c>
      <c r="J1248" s="2">
        <v>2250</v>
      </c>
      <c r="K1248" s="2">
        <v>5</v>
      </c>
      <c r="L1248" t="s">
        <v>209</v>
      </c>
      <c r="M1248" t="s">
        <v>210</v>
      </c>
      <c r="N1248" t="s">
        <v>488</v>
      </c>
      <c r="O1248" s="14">
        <f t="shared" si="116"/>
        <v>1</v>
      </c>
      <c r="P1248" s="15" t="str">
        <f t="shared" si="117"/>
        <v>5</v>
      </c>
      <c r="Q1248" s="15">
        <f t="shared" si="118"/>
        <v>0</v>
      </c>
      <c r="R1248" s="16">
        <f t="shared" si="119"/>
        <v>300</v>
      </c>
      <c r="S1248" s="16">
        <f t="shared" si="120"/>
        <v>5</v>
      </c>
    </row>
    <row r="1249" spans="1:19">
      <c r="A1249" t="s">
        <v>250</v>
      </c>
      <c r="B1249" t="s">
        <v>251</v>
      </c>
      <c r="C1249" s="49">
        <v>45352</v>
      </c>
      <c r="D1249" s="1">
        <v>2024</v>
      </c>
      <c r="E1249" s="1" t="str">
        <f t="shared" si="115"/>
        <v>marzo</v>
      </c>
      <c r="F1249" t="s">
        <v>253</v>
      </c>
      <c r="G1249" t="s">
        <v>220</v>
      </c>
      <c r="H1249" t="s">
        <v>98</v>
      </c>
      <c r="I1249" s="2">
        <v>1</v>
      </c>
      <c r="J1249" s="2">
        <v>484</v>
      </c>
      <c r="K1249" s="2">
        <v>1.2</v>
      </c>
      <c r="L1249" t="s">
        <v>33</v>
      </c>
      <c r="M1249" t="s">
        <v>34</v>
      </c>
      <c r="N1249" t="s">
        <v>503</v>
      </c>
      <c r="O1249" s="14">
        <f t="shared" si="116"/>
        <v>3</v>
      </c>
      <c r="P1249" s="15" t="str">
        <f t="shared" si="117"/>
        <v>1,</v>
      </c>
      <c r="Q1249" s="15" t="str">
        <f t="shared" si="118"/>
        <v>2</v>
      </c>
      <c r="R1249" s="16">
        <f t="shared" si="119"/>
        <v>62</v>
      </c>
      <c r="S1249" s="16">
        <f t="shared" si="120"/>
        <v>1.0333333333333334</v>
      </c>
    </row>
    <row r="1250" spans="1:19">
      <c r="A1250" t="s">
        <v>250</v>
      </c>
      <c r="B1250" t="s">
        <v>251</v>
      </c>
      <c r="C1250" s="49">
        <v>45352</v>
      </c>
      <c r="D1250" s="1">
        <v>2024</v>
      </c>
      <c r="E1250" s="1" t="str">
        <f t="shared" si="115"/>
        <v>marzo</v>
      </c>
      <c r="F1250" t="s">
        <v>253</v>
      </c>
      <c r="G1250" t="s">
        <v>220</v>
      </c>
      <c r="H1250" t="s">
        <v>98</v>
      </c>
      <c r="I1250" s="2">
        <v>2</v>
      </c>
      <c r="J1250" s="2">
        <v>1140</v>
      </c>
      <c r="K1250" s="2">
        <v>2</v>
      </c>
      <c r="L1250" t="s">
        <v>248</v>
      </c>
      <c r="M1250" t="s">
        <v>249</v>
      </c>
      <c r="N1250" t="s">
        <v>499</v>
      </c>
      <c r="O1250" s="14">
        <f t="shared" si="116"/>
        <v>1</v>
      </c>
      <c r="P1250" s="15" t="str">
        <f t="shared" si="117"/>
        <v>2</v>
      </c>
      <c r="Q1250" s="15">
        <f t="shared" si="118"/>
        <v>0</v>
      </c>
      <c r="R1250" s="16">
        <f t="shared" si="119"/>
        <v>120</v>
      </c>
      <c r="S1250" s="16">
        <f t="shared" si="120"/>
        <v>2</v>
      </c>
    </row>
    <row r="1251" spans="1:19">
      <c r="A1251" t="s">
        <v>250</v>
      </c>
      <c r="B1251" t="s">
        <v>251</v>
      </c>
      <c r="C1251" s="49">
        <v>45352</v>
      </c>
      <c r="D1251" s="1">
        <v>2024</v>
      </c>
      <c r="E1251" s="1" t="str">
        <f t="shared" si="115"/>
        <v>marzo</v>
      </c>
      <c r="F1251" t="s">
        <v>253</v>
      </c>
      <c r="G1251" t="s">
        <v>220</v>
      </c>
      <c r="H1251" t="s">
        <v>98</v>
      </c>
      <c r="I1251" s="2">
        <v>6</v>
      </c>
      <c r="J1251" s="2">
        <v>1500</v>
      </c>
      <c r="K1251" s="2">
        <v>15.45</v>
      </c>
      <c r="L1251" t="s">
        <v>49</v>
      </c>
      <c r="M1251" t="s">
        <v>50</v>
      </c>
      <c r="N1251" t="s">
        <v>499</v>
      </c>
      <c r="O1251" s="14">
        <f t="shared" si="116"/>
        <v>5</v>
      </c>
      <c r="P1251" s="15" t="str">
        <f t="shared" si="117"/>
        <v>15</v>
      </c>
      <c r="Q1251" s="15" t="str">
        <f t="shared" si="118"/>
        <v>,45</v>
      </c>
      <c r="R1251" s="16">
        <f t="shared" si="119"/>
        <v>900.45</v>
      </c>
      <c r="S1251" s="16">
        <f t="shared" si="120"/>
        <v>15.0075</v>
      </c>
    </row>
    <row r="1252" spans="1:19">
      <c r="A1252" t="s">
        <v>250</v>
      </c>
      <c r="B1252" t="s">
        <v>251</v>
      </c>
      <c r="C1252" s="49">
        <v>45352</v>
      </c>
      <c r="D1252" s="1">
        <v>2024</v>
      </c>
      <c r="E1252" s="1" t="str">
        <f t="shared" si="115"/>
        <v>marzo</v>
      </c>
      <c r="F1252" t="s">
        <v>253</v>
      </c>
      <c r="G1252" t="s">
        <v>220</v>
      </c>
      <c r="H1252" t="s">
        <v>98</v>
      </c>
      <c r="I1252" s="2">
        <v>17</v>
      </c>
      <c r="J1252" s="2">
        <v>6528</v>
      </c>
      <c r="K1252" s="2">
        <v>49.15</v>
      </c>
      <c r="L1252" t="s">
        <v>109</v>
      </c>
      <c r="M1252" t="s">
        <v>530</v>
      </c>
      <c r="N1252" t="s">
        <v>530</v>
      </c>
      <c r="O1252" s="14">
        <f t="shared" si="116"/>
        <v>5</v>
      </c>
      <c r="P1252" s="15" t="str">
        <f t="shared" si="117"/>
        <v>49</v>
      </c>
      <c r="Q1252" s="15" t="str">
        <f t="shared" si="118"/>
        <v>,15</v>
      </c>
      <c r="R1252" s="16">
        <f t="shared" si="119"/>
        <v>2940.15</v>
      </c>
      <c r="S1252" s="16">
        <f t="shared" si="120"/>
        <v>49.002500000000005</v>
      </c>
    </row>
    <row r="1253" spans="1:19">
      <c r="A1253" t="s">
        <v>250</v>
      </c>
      <c r="B1253" t="s">
        <v>251</v>
      </c>
      <c r="C1253" s="49">
        <v>45352</v>
      </c>
      <c r="D1253" s="1">
        <v>2024</v>
      </c>
      <c r="E1253" s="1" t="str">
        <f t="shared" si="115"/>
        <v>marzo</v>
      </c>
      <c r="F1253" t="s">
        <v>253</v>
      </c>
      <c r="G1253" t="s">
        <v>220</v>
      </c>
      <c r="H1253" t="s">
        <v>98</v>
      </c>
      <c r="I1253" s="2">
        <v>12</v>
      </c>
      <c r="J1253" s="2">
        <v>7280</v>
      </c>
      <c r="K1253" s="2">
        <v>37.04</v>
      </c>
      <c r="L1253" t="s">
        <v>114</v>
      </c>
      <c r="M1253" t="s">
        <v>115</v>
      </c>
      <c r="N1253" t="s">
        <v>530</v>
      </c>
      <c r="O1253" s="14">
        <f t="shared" si="116"/>
        <v>5</v>
      </c>
      <c r="P1253" s="15" t="str">
        <f t="shared" si="117"/>
        <v>37</v>
      </c>
      <c r="Q1253" s="15" t="str">
        <f t="shared" si="118"/>
        <v>,04</v>
      </c>
      <c r="R1253" s="16">
        <f t="shared" si="119"/>
        <v>2220.04</v>
      </c>
      <c r="S1253" s="16">
        <f t="shared" si="120"/>
        <v>37.000666666666667</v>
      </c>
    </row>
    <row r="1254" spans="1:19">
      <c r="A1254" t="s">
        <v>250</v>
      </c>
      <c r="B1254" t="s">
        <v>251</v>
      </c>
      <c r="C1254" s="49">
        <v>45352</v>
      </c>
      <c r="D1254" s="1">
        <v>2024</v>
      </c>
      <c r="E1254" s="1" t="str">
        <f t="shared" si="115"/>
        <v>marzo</v>
      </c>
      <c r="F1254" t="s">
        <v>253</v>
      </c>
      <c r="G1254" t="s">
        <v>220</v>
      </c>
      <c r="H1254" t="s">
        <v>98</v>
      </c>
      <c r="I1254" s="2">
        <v>1</v>
      </c>
      <c r="J1254" s="2">
        <v>649</v>
      </c>
      <c r="K1254" s="2">
        <v>0.5</v>
      </c>
      <c r="L1254" t="s">
        <v>116</v>
      </c>
      <c r="M1254" t="s">
        <v>117</v>
      </c>
      <c r="N1254" t="s">
        <v>556</v>
      </c>
      <c r="O1254" s="14">
        <f t="shared" si="116"/>
        <v>3</v>
      </c>
      <c r="P1254" s="15" t="str">
        <f t="shared" si="117"/>
        <v>0,</v>
      </c>
      <c r="Q1254" s="15" t="str">
        <f t="shared" si="118"/>
        <v>5</v>
      </c>
      <c r="R1254" s="16">
        <f t="shared" si="119"/>
        <v>5</v>
      </c>
      <c r="S1254" s="16">
        <f t="shared" si="120"/>
        <v>8.3333333333333329E-2</v>
      </c>
    </row>
    <row r="1255" spans="1:19">
      <c r="A1255" t="s">
        <v>250</v>
      </c>
      <c r="B1255" t="s">
        <v>251</v>
      </c>
      <c r="C1255" s="49">
        <v>45413</v>
      </c>
      <c r="D1255" s="1">
        <v>2024</v>
      </c>
      <c r="E1255" s="1" t="str">
        <f t="shared" si="115"/>
        <v>mayo</v>
      </c>
      <c r="F1255" t="s">
        <v>252</v>
      </c>
      <c r="G1255" t="s">
        <v>121</v>
      </c>
      <c r="H1255" t="s">
        <v>98</v>
      </c>
      <c r="I1255" s="2">
        <v>1</v>
      </c>
      <c r="J1255" s="2">
        <v>777</v>
      </c>
      <c r="K1255" s="2">
        <v>1.05</v>
      </c>
      <c r="L1255" t="s">
        <v>39</v>
      </c>
      <c r="M1255" t="s">
        <v>548</v>
      </c>
      <c r="N1255" t="s">
        <v>548</v>
      </c>
      <c r="O1255" s="14">
        <f t="shared" si="116"/>
        <v>4</v>
      </c>
      <c r="P1255" s="15" t="str">
        <f t="shared" si="117"/>
        <v>1,</v>
      </c>
      <c r="Q1255" s="15" t="str">
        <f t="shared" si="118"/>
        <v>05</v>
      </c>
      <c r="R1255" s="16">
        <f t="shared" si="119"/>
        <v>65</v>
      </c>
      <c r="S1255" s="16">
        <f t="shared" si="120"/>
        <v>1.0833333333333333</v>
      </c>
    </row>
    <row r="1256" spans="1:19">
      <c r="A1256" t="s">
        <v>250</v>
      </c>
      <c r="B1256" t="s">
        <v>251</v>
      </c>
      <c r="C1256" s="49">
        <v>45413</v>
      </c>
      <c r="D1256" s="1">
        <v>2024</v>
      </c>
      <c r="E1256" s="1" t="str">
        <f t="shared" si="115"/>
        <v>mayo</v>
      </c>
      <c r="F1256" t="s">
        <v>252</v>
      </c>
      <c r="G1256" t="s">
        <v>121</v>
      </c>
      <c r="H1256" t="s">
        <v>98</v>
      </c>
      <c r="I1256" s="2">
        <v>4</v>
      </c>
      <c r="J1256" s="2">
        <v>1034</v>
      </c>
      <c r="K1256" s="2">
        <v>2.5499999999999998</v>
      </c>
      <c r="L1256" t="s">
        <v>161</v>
      </c>
      <c r="M1256" t="s">
        <v>585</v>
      </c>
      <c r="N1256" t="s">
        <v>507</v>
      </c>
      <c r="O1256" s="14">
        <f t="shared" si="116"/>
        <v>4</v>
      </c>
      <c r="P1256" s="15" t="str">
        <f t="shared" si="117"/>
        <v>2,</v>
      </c>
      <c r="Q1256" s="15" t="str">
        <f t="shared" si="118"/>
        <v>55</v>
      </c>
      <c r="R1256" s="16">
        <f t="shared" si="119"/>
        <v>175</v>
      </c>
      <c r="S1256" s="16">
        <f t="shared" si="120"/>
        <v>2.9166666666666665</v>
      </c>
    </row>
    <row r="1257" spans="1:19">
      <c r="A1257" t="s">
        <v>250</v>
      </c>
      <c r="B1257" t="s">
        <v>251</v>
      </c>
      <c r="C1257" s="49">
        <v>45413</v>
      </c>
      <c r="D1257" s="1">
        <v>2024</v>
      </c>
      <c r="E1257" s="1" t="str">
        <f t="shared" si="115"/>
        <v>mayo</v>
      </c>
      <c r="F1257" t="s">
        <v>252</v>
      </c>
      <c r="G1257" t="s">
        <v>121</v>
      </c>
      <c r="H1257" t="s">
        <v>98</v>
      </c>
      <c r="I1257" s="2">
        <v>5</v>
      </c>
      <c r="J1257" s="2">
        <v>964</v>
      </c>
      <c r="K1257" s="2">
        <v>4</v>
      </c>
      <c r="L1257" t="s">
        <v>102</v>
      </c>
      <c r="M1257" t="s">
        <v>103</v>
      </c>
      <c r="N1257" t="s">
        <v>496</v>
      </c>
      <c r="O1257" s="14">
        <f t="shared" si="116"/>
        <v>1</v>
      </c>
      <c r="P1257" s="15" t="str">
        <f t="shared" si="117"/>
        <v>4</v>
      </c>
      <c r="Q1257" s="15">
        <f t="shared" si="118"/>
        <v>0</v>
      </c>
      <c r="R1257" s="16">
        <f t="shared" si="119"/>
        <v>240</v>
      </c>
      <c r="S1257" s="16">
        <f t="shared" si="120"/>
        <v>4</v>
      </c>
    </row>
    <row r="1258" spans="1:19">
      <c r="A1258" t="s">
        <v>250</v>
      </c>
      <c r="B1258" t="s">
        <v>251</v>
      </c>
      <c r="C1258" s="49">
        <v>45413</v>
      </c>
      <c r="D1258" s="1">
        <v>2024</v>
      </c>
      <c r="E1258" s="1" t="str">
        <f t="shared" si="115"/>
        <v>mayo</v>
      </c>
      <c r="F1258" t="s">
        <v>252</v>
      </c>
      <c r="G1258" t="s">
        <v>121</v>
      </c>
      <c r="H1258" t="s">
        <v>98</v>
      </c>
      <c r="I1258" s="2">
        <v>1</v>
      </c>
      <c r="J1258" s="2">
        <v>110</v>
      </c>
      <c r="K1258" s="2">
        <v>1.1000000000000001</v>
      </c>
      <c r="L1258" t="s">
        <v>35</v>
      </c>
      <c r="M1258" t="s">
        <v>36</v>
      </c>
      <c r="N1258" t="s">
        <v>502</v>
      </c>
      <c r="O1258" s="14">
        <f t="shared" si="116"/>
        <v>3</v>
      </c>
      <c r="P1258" s="15" t="str">
        <f t="shared" si="117"/>
        <v>1,</v>
      </c>
      <c r="Q1258" s="15" t="str">
        <f t="shared" si="118"/>
        <v>1</v>
      </c>
      <c r="R1258" s="16">
        <f t="shared" si="119"/>
        <v>61</v>
      </c>
      <c r="S1258" s="16">
        <f t="shared" si="120"/>
        <v>1.0166666666666666</v>
      </c>
    </row>
    <row r="1259" spans="1:19">
      <c r="A1259" t="s">
        <v>250</v>
      </c>
      <c r="B1259" t="s">
        <v>251</v>
      </c>
      <c r="C1259" s="49">
        <v>45413</v>
      </c>
      <c r="D1259" s="1">
        <v>2024</v>
      </c>
      <c r="E1259" s="1" t="str">
        <f t="shared" si="115"/>
        <v>mayo</v>
      </c>
      <c r="F1259" t="s">
        <v>252</v>
      </c>
      <c r="G1259" t="s">
        <v>121</v>
      </c>
      <c r="H1259" t="s">
        <v>98</v>
      </c>
      <c r="I1259" s="2">
        <v>5</v>
      </c>
      <c r="J1259" s="2">
        <v>1177</v>
      </c>
      <c r="K1259" s="2">
        <v>5.25</v>
      </c>
      <c r="L1259" t="s">
        <v>241</v>
      </c>
      <c r="M1259" t="s">
        <v>595</v>
      </c>
      <c r="N1259" t="s">
        <v>495</v>
      </c>
      <c r="O1259" s="14">
        <f t="shared" si="116"/>
        <v>4</v>
      </c>
      <c r="P1259" s="15" t="str">
        <f t="shared" si="117"/>
        <v>5,</v>
      </c>
      <c r="Q1259" s="15" t="str">
        <f t="shared" si="118"/>
        <v>25</v>
      </c>
      <c r="R1259" s="16">
        <f t="shared" si="119"/>
        <v>325</v>
      </c>
      <c r="S1259" s="16">
        <f t="shared" si="120"/>
        <v>5.416666666666667</v>
      </c>
    </row>
    <row r="1260" spans="1:19">
      <c r="A1260" t="s">
        <v>250</v>
      </c>
      <c r="B1260" t="s">
        <v>251</v>
      </c>
      <c r="C1260" s="49">
        <v>45413</v>
      </c>
      <c r="D1260" s="1">
        <v>2024</v>
      </c>
      <c r="E1260" s="1" t="str">
        <f t="shared" si="115"/>
        <v>mayo</v>
      </c>
      <c r="F1260" t="s">
        <v>252</v>
      </c>
      <c r="G1260" t="s">
        <v>121</v>
      </c>
      <c r="H1260" t="s">
        <v>98</v>
      </c>
      <c r="I1260" s="2">
        <v>2</v>
      </c>
      <c r="J1260" s="2">
        <v>968</v>
      </c>
      <c r="K1260" s="2">
        <v>7.35</v>
      </c>
      <c r="L1260" t="s">
        <v>100</v>
      </c>
      <c r="M1260" t="s">
        <v>101</v>
      </c>
      <c r="N1260" t="s">
        <v>483</v>
      </c>
      <c r="O1260" s="14">
        <f t="shared" si="116"/>
        <v>4</v>
      </c>
      <c r="P1260" s="15" t="str">
        <f t="shared" si="117"/>
        <v>7,</v>
      </c>
      <c r="Q1260" s="15" t="str">
        <f t="shared" si="118"/>
        <v>35</v>
      </c>
      <c r="R1260" s="16">
        <f t="shared" si="119"/>
        <v>455</v>
      </c>
      <c r="S1260" s="16">
        <f t="shared" si="120"/>
        <v>7.583333333333333</v>
      </c>
    </row>
    <row r="1261" spans="1:19">
      <c r="A1261" t="s">
        <v>250</v>
      </c>
      <c r="B1261" t="s">
        <v>251</v>
      </c>
      <c r="C1261" s="49">
        <v>45413</v>
      </c>
      <c r="D1261" s="1">
        <v>2024</v>
      </c>
      <c r="E1261" s="1" t="str">
        <f t="shared" si="115"/>
        <v>mayo</v>
      </c>
      <c r="F1261" t="s">
        <v>253</v>
      </c>
      <c r="G1261" t="s">
        <v>220</v>
      </c>
      <c r="H1261" t="s">
        <v>98</v>
      </c>
      <c r="I1261" s="2">
        <v>13</v>
      </c>
      <c r="J1261" s="2">
        <v>5.26</v>
      </c>
      <c r="K1261" s="2">
        <v>15.36</v>
      </c>
      <c r="L1261" t="s">
        <v>39</v>
      </c>
      <c r="M1261" t="s">
        <v>548</v>
      </c>
      <c r="N1261" t="s">
        <v>548</v>
      </c>
      <c r="O1261" s="14">
        <f t="shared" si="116"/>
        <v>5</v>
      </c>
      <c r="P1261" s="15" t="str">
        <f t="shared" si="117"/>
        <v>15</v>
      </c>
      <c r="Q1261" s="15" t="str">
        <f t="shared" si="118"/>
        <v>,36</v>
      </c>
      <c r="R1261" s="16">
        <f t="shared" si="119"/>
        <v>900.36</v>
      </c>
      <c r="S1261" s="16">
        <f t="shared" si="120"/>
        <v>15.006</v>
      </c>
    </row>
    <row r="1262" spans="1:19">
      <c r="A1262" t="s">
        <v>250</v>
      </c>
      <c r="B1262" t="s">
        <v>251</v>
      </c>
      <c r="C1262" s="49">
        <v>45413</v>
      </c>
      <c r="D1262" s="1">
        <v>2024</v>
      </c>
      <c r="E1262" s="1" t="str">
        <f t="shared" si="115"/>
        <v>mayo</v>
      </c>
      <c r="F1262" t="s">
        <v>253</v>
      </c>
      <c r="G1262" t="s">
        <v>220</v>
      </c>
      <c r="H1262" t="s">
        <v>98</v>
      </c>
      <c r="I1262" s="2">
        <v>1</v>
      </c>
      <c r="J1262" s="2">
        <v>1235</v>
      </c>
      <c r="K1262" s="2">
        <v>2.33</v>
      </c>
      <c r="L1262" t="s">
        <v>209</v>
      </c>
      <c r="M1262" t="s">
        <v>210</v>
      </c>
      <c r="N1262" t="s">
        <v>488</v>
      </c>
      <c r="O1262" s="14">
        <f t="shared" si="116"/>
        <v>4</v>
      </c>
      <c r="P1262" s="15" t="str">
        <f t="shared" si="117"/>
        <v>2,</v>
      </c>
      <c r="Q1262" s="15" t="str">
        <f t="shared" si="118"/>
        <v>33</v>
      </c>
      <c r="R1262" s="16">
        <f t="shared" si="119"/>
        <v>153</v>
      </c>
      <c r="S1262" s="16">
        <f t="shared" si="120"/>
        <v>2.5499999999999998</v>
      </c>
    </row>
    <row r="1263" spans="1:19">
      <c r="A1263" t="s">
        <v>250</v>
      </c>
      <c r="B1263" t="s">
        <v>251</v>
      </c>
      <c r="C1263" s="49">
        <v>45413</v>
      </c>
      <c r="D1263" s="1">
        <v>2024</v>
      </c>
      <c r="E1263" s="1" t="str">
        <f t="shared" si="115"/>
        <v>mayo</v>
      </c>
      <c r="F1263" t="s">
        <v>253</v>
      </c>
      <c r="G1263" t="s">
        <v>220</v>
      </c>
      <c r="H1263" t="s">
        <v>98</v>
      </c>
      <c r="I1263" s="2">
        <v>6</v>
      </c>
      <c r="J1263" s="2">
        <v>3375</v>
      </c>
      <c r="K1263" s="2">
        <v>11.21</v>
      </c>
      <c r="L1263" t="s">
        <v>19</v>
      </c>
      <c r="M1263" t="s">
        <v>581</v>
      </c>
      <c r="N1263" t="s">
        <v>490</v>
      </c>
      <c r="O1263" s="14">
        <f t="shared" si="116"/>
        <v>5</v>
      </c>
      <c r="P1263" s="15" t="str">
        <f t="shared" si="117"/>
        <v>11</v>
      </c>
      <c r="Q1263" s="15" t="str">
        <f t="shared" si="118"/>
        <v>,21</v>
      </c>
      <c r="R1263" s="16">
        <f t="shared" si="119"/>
        <v>660.21</v>
      </c>
      <c r="S1263" s="16">
        <f t="shared" si="120"/>
        <v>11.003500000000001</v>
      </c>
    </row>
    <row r="1264" spans="1:19">
      <c r="A1264" t="s">
        <v>250</v>
      </c>
      <c r="B1264" t="s">
        <v>251</v>
      </c>
      <c r="C1264" s="49">
        <v>45413</v>
      </c>
      <c r="D1264" s="1">
        <v>2024</v>
      </c>
      <c r="E1264" s="1" t="str">
        <f t="shared" si="115"/>
        <v>mayo</v>
      </c>
      <c r="F1264" t="s">
        <v>253</v>
      </c>
      <c r="G1264" t="s">
        <v>220</v>
      </c>
      <c r="H1264" t="s">
        <v>98</v>
      </c>
      <c r="I1264" s="2">
        <v>1</v>
      </c>
      <c r="J1264" s="2">
        <v>443</v>
      </c>
      <c r="K1264" s="2">
        <v>1.2</v>
      </c>
      <c r="L1264" t="s">
        <v>108</v>
      </c>
      <c r="M1264" t="s">
        <v>591</v>
      </c>
      <c r="N1264" t="s">
        <v>489</v>
      </c>
      <c r="O1264" s="14">
        <f t="shared" si="116"/>
        <v>3</v>
      </c>
      <c r="P1264" s="15" t="str">
        <f t="shared" si="117"/>
        <v>1,</v>
      </c>
      <c r="Q1264" s="15" t="str">
        <f t="shared" si="118"/>
        <v>2</v>
      </c>
      <c r="R1264" s="16">
        <f t="shared" si="119"/>
        <v>62</v>
      </c>
      <c r="S1264" s="16">
        <f t="shared" si="120"/>
        <v>1.0333333333333334</v>
      </c>
    </row>
    <row r="1265" spans="1:19">
      <c r="A1265" t="s">
        <v>250</v>
      </c>
      <c r="B1265" t="s">
        <v>251</v>
      </c>
      <c r="C1265" s="49">
        <v>45413</v>
      </c>
      <c r="D1265" s="1">
        <v>2024</v>
      </c>
      <c r="E1265" s="1" t="str">
        <f t="shared" si="115"/>
        <v>mayo</v>
      </c>
      <c r="F1265" t="s">
        <v>253</v>
      </c>
      <c r="G1265" t="s">
        <v>220</v>
      </c>
      <c r="H1265" t="s">
        <v>98</v>
      </c>
      <c r="I1265" s="2">
        <v>2</v>
      </c>
      <c r="J1265" s="2">
        <v>738</v>
      </c>
      <c r="K1265" s="2">
        <v>2.23</v>
      </c>
      <c r="L1265" t="s">
        <v>146</v>
      </c>
      <c r="M1265" t="s">
        <v>147</v>
      </c>
      <c r="N1265" t="s">
        <v>509</v>
      </c>
      <c r="O1265" s="14">
        <f t="shared" si="116"/>
        <v>4</v>
      </c>
      <c r="P1265" s="15" t="str">
        <f t="shared" si="117"/>
        <v>2,</v>
      </c>
      <c r="Q1265" s="15" t="str">
        <f t="shared" si="118"/>
        <v>23</v>
      </c>
      <c r="R1265" s="16">
        <f t="shared" si="119"/>
        <v>143</v>
      </c>
      <c r="S1265" s="16">
        <f t="shared" si="120"/>
        <v>2.3833333333333333</v>
      </c>
    </row>
    <row r="1266" spans="1:19">
      <c r="A1266" t="s">
        <v>250</v>
      </c>
      <c r="B1266" t="s">
        <v>251</v>
      </c>
      <c r="C1266" s="49">
        <v>45413</v>
      </c>
      <c r="D1266" s="1">
        <v>2024</v>
      </c>
      <c r="E1266" s="1" t="str">
        <f t="shared" si="115"/>
        <v>mayo</v>
      </c>
      <c r="F1266" t="s">
        <v>253</v>
      </c>
      <c r="G1266" t="s">
        <v>220</v>
      </c>
      <c r="H1266" t="s">
        <v>98</v>
      </c>
      <c r="I1266" s="2">
        <v>2</v>
      </c>
      <c r="J1266" s="2">
        <v>344</v>
      </c>
      <c r="K1266" s="2">
        <v>1.49</v>
      </c>
      <c r="L1266" t="s">
        <v>49</v>
      </c>
      <c r="M1266" t="s">
        <v>50</v>
      </c>
      <c r="N1266" t="s">
        <v>499</v>
      </c>
      <c r="O1266" s="14">
        <f t="shared" si="116"/>
        <v>4</v>
      </c>
      <c r="P1266" s="15" t="str">
        <f t="shared" si="117"/>
        <v>1,</v>
      </c>
      <c r="Q1266" s="15" t="str">
        <f t="shared" si="118"/>
        <v>49</v>
      </c>
      <c r="R1266" s="16">
        <f t="shared" si="119"/>
        <v>109</v>
      </c>
      <c r="S1266" s="16">
        <f t="shared" si="120"/>
        <v>1.8166666666666667</v>
      </c>
    </row>
    <row r="1267" spans="1:19">
      <c r="A1267" t="s">
        <v>250</v>
      </c>
      <c r="B1267" t="s">
        <v>251</v>
      </c>
      <c r="C1267" s="49">
        <v>45413</v>
      </c>
      <c r="D1267" s="1">
        <v>2024</v>
      </c>
      <c r="E1267" s="1" t="str">
        <f t="shared" si="115"/>
        <v>mayo</v>
      </c>
      <c r="F1267" t="s">
        <v>253</v>
      </c>
      <c r="G1267" t="s">
        <v>220</v>
      </c>
      <c r="H1267" t="s">
        <v>98</v>
      </c>
      <c r="I1267" s="2">
        <v>10</v>
      </c>
      <c r="J1267" s="2">
        <v>2169</v>
      </c>
      <c r="K1267" s="2">
        <v>11.24</v>
      </c>
      <c r="L1267" t="s">
        <v>35</v>
      </c>
      <c r="M1267" t="s">
        <v>36</v>
      </c>
      <c r="N1267" t="s">
        <v>502</v>
      </c>
      <c r="O1267" s="14">
        <f t="shared" si="116"/>
        <v>5</v>
      </c>
      <c r="P1267" s="15" t="str">
        <f t="shared" si="117"/>
        <v>11</v>
      </c>
      <c r="Q1267" s="15" t="str">
        <f t="shared" si="118"/>
        <v>,24</v>
      </c>
      <c r="R1267" s="16">
        <f t="shared" si="119"/>
        <v>660.24</v>
      </c>
      <c r="S1267" s="16">
        <f t="shared" si="120"/>
        <v>11.004</v>
      </c>
    </row>
    <row r="1268" spans="1:19">
      <c r="A1268" t="s">
        <v>250</v>
      </c>
      <c r="B1268" t="s">
        <v>251</v>
      </c>
      <c r="C1268" s="49">
        <v>45413</v>
      </c>
      <c r="D1268" s="1">
        <v>2024</v>
      </c>
      <c r="E1268" s="1" t="str">
        <f t="shared" si="115"/>
        <v>mayo</v>
      </c>
      <c r="F1268" t="s">
        <v>253</v>
      </c>
      <c r="G1268" t="s">
        <v>220</v>
      </c>
      <c r="H1268" t="s">
        <v>98</v>
      </c>
      <c r="I1268" s="2">
        <v>3</v>
      </c>
      <c r="J1268" s="2">
        <v>1221</v>
      </c>
      <c r="K1268" s="2">
        <v>5.12</v>
      </c>
      <c r="L1268" t="s">
        <v>241</v>
      </c>
      <c r="M1268" t="s">
        <v>595</v>
      </c>
      <c r="N1268" t="s">
        <v>495</v>
      </c>
      <c r="O1268" s="14">
        <f t="shared" si="116"/>
        <v>4</v>
      </c>
      <c r="P1268" s="15" t="str">
        <f t="shared" si="117"/>
        <v>5,</v>
      </c>
      <c r="Q1268" s="15" t="str">
        <f t="shared" si="118"/>
        <v>12</v>
      </c>
      <c r="R1268" s="16">
        <f t="shared" si="119"/>
        <v>312</v>
      </c>
      <c r="S1268" s="16">
        <f t="shared" si="120"/>
        <v>5.2</v>
      </c>
    </row>
    <row r="1269" spans="1:19">
      <c r="A1269" t="s">
        <v>250</v>
      </c>
      <c r="B1269" t="s">
        <v>251</v>
      </c>
      <c r="C1269" s="49">
        <v>45413</v>
      </c>
      <c r="D1269" s="1">
        <v>2024</v>
      </c>
      <c r="E1269" s="1" t="str">
        <f t="shared" si="115"/>
        <v>mayo</v>
      </c>
      <c r="F1269" t="s">
        <v>253</v>
      </c>
      <c r="G1269" t="s">
        <v>220</v>
      </c>
      <c r="H1269" t="s">
        <v>98</v>
      </c>
      <c r="I1269" s="2">
        <v>2</v>
      </c>
      <c r="J1269" s="2">
        <v>1101</v>
      </c>
      <c r="K1269" s="2">
        <v>3.16</v>
      </c>
      <c r="L1269" t="s">
        <v>25</v>
      </c>
      <c r="M1269" t="s">
        <v>26</v>
      </c>
      <c r="N1269" t="s">
        <v>501</v>
      </c>
      <c r="O1269" s="14">
        <f t="shared" si="116"/>
        <v>4</v>
      </c>
      <c r="P1269" s="15" t="str">
        <f t="shared" si="117"/>
        <v>3,</v>
      </c>
      <c r="Q1269" s="15" t="str">
        <f t="shared" si="118"/>
        <v>16</v>
      </c>
      <c r="R1269" s="16">
        <f t="shared" si="119"/>
        <v>196</v>
      </c>
      <c r="S1269" s="16">
        <f t="shared" si="120"/>
        <v>3.2666666666666666</v>
      </c>
    </row>
    <row r="1270" spans="1:19">
      <c r="A1270" t="s">
        <v>250</v>
      </c>
      <c r="B1270" t="s">
        <v>251</v>
      </c>
      <c r="C1270" s="49">
        <v>45444</v>
      </c>
      <c r="D1270" s="1">
        <v>2024</v>
      </c>
      <c r="E1270" s="1" t="str">
        <f t="shared" si="115"/>
        <v>junio</v>
      </c>
      <c r="F1270" t="s">
        <v>252</v>
      </c>
      <c r="G1270" t="s">
        <v>220</v>
      </c>
      <c r="H1270" t="s">
        <v>98</v>
      </c>
      <c r="I1270" s="2">
        <v>1</v>
      </c>
      <c r="J1270" s="2">
        <v>375</v>
      </c>
      <c r="K1270" s="2">
        <v>1.4</v>
      </c>
      <c r="L1270" t="s">
        <v>19</v>
      </c>
      <c r="M1270" t="s">
        <v>581</v>
      </c>
      <c r="N1270" t="s">
        <v>490</v>
      </c>
      <c r="O1270" s="14">
        <f t="shared" si="116"/>
        <v>3</v>
      </c>
      <c r="P1270" s="15" t="str">
        <f t="shared" si="117"/>
        <v>1,</v>
      </c>
      <c r="Q1270" s="15" t="str">
        <f t="shared" si="118"/>
        <v>4</v>
      </c>
      <c r="R1270" s="16">
        <f t="shared" si="119"/>
        <v>64</v>
      </c>
      <c r="S1270" s="16">
        <f t="shared" si="120"/>
        <v>1.0666666666666667</v>
      </c>
    </row>
    <row r="1271" spans="1:19">
      <c r="A1271" t="s">
        <v>250</v>
      </c>
      <c r="B1271" t="s">
        <v>251</v>
      </c>
      <c r="C1271" s="49">
        <v>45444</v>
      </c>
      <c r="D1271" s="1">
        <v>2024</v>
      </c>
      <c r="E1271" s="1" t="str">
        <f t="shared" si="115"/>
        <v>junio</v>
      </c>
      <c r="F1271" t="s">
        <v>252</v>
      </c>
      <c r="G1271" t="s">
        <v>121</v>
      </c>
      <c r="H1271" t="s">
        <v>98</v>
      </c>
      <c r="I1271" s="2">
        <v>4</v>
      </c>
      <c r="J1271" s="2">
        <v>1.18</v>
      </c>
      <c r="K1271" s="2">
        <v>3.05</v>
      </c>
      <c r="L1271" t="s">
        <v>161</v>
      </c>
      <c r="M1271" t="s">
        <v>585</v>
      </c>
      <c r="N1271" t="s">
        <v>507</v>
      </c>
      <c r="O1271" s="14">
        <f t="shared" si="116"/>
        <v>4</v>
      </c>
      <c r="P1271" s="15" t="str">
        <f t="shared" si="117"/>
        <v>3,</v>
      </c>
      <c r="Q1271" s="15" t="str">
        <f t="shared" si="118"/>
        <v>05</v>
      </c>
      <c r="R1271" s="16">
        <f t="shared" si="119"/>
        <v>185</v>
      </c>
      <c r="S1271" s="16">
        <f t="shared" si="120"/>
        <v>3.0833333333333335</v>
      </c>
    </row>
    <row r="1272" spans="1:19">
      <c r="A1272" t="s">
        <v>250</v>
      </c>
      <c r="B1272" t="s">
        <v>251</v>
      </c>
      <c r="C1272" s="49">
        <v>45444</v>
      </c>
      <c r="D1272" s="1">
        <v>2024</v>
      </c>
      <c r="E1272" s="1" t="str">
        <f t="shared" si="115"/>
        <v>junio</v>
      </c>
      <c r="F1272" t="s">
        <v>252</v>
      </c>
      <c r="G1272" t="s">
        <v>121</v>
      </c>
      <c r="H1272" t="s">
        <v>98</v>
      </c>
      <c r="I1272" s="2">
        <v>9</v>
      </c>
      <c r="J1272" s="2">
        <v>3.68</v>
      </c>
      <c r="K1272" s="2">
        <v>13.2</v>
      </c>
      <c r="L1272" t="s">
        <v>102</v>
      </c>
      <c r="M1272" t="s">
        <v>103</v>
      </c>
      <c r="N1272" t="s">
        <v>496</v>
      </c>
      <c r="O1272" s="14">
        <f t="shared" si="116"/>
        <v>4</v>
      </c>
      <c r="P1272" s="15" t="str">
        <f t="shared" si="117"/>
        <v>13</v>
      </c>
      <c r="Q1272" s="15" t="str">
        <f t="shared" si="118"/>
        <v>,2</v>
      </c>
      <c r="R1272" s="16">
        <f t="shared" si="119"/>
        <v>780.2</v>
      </c>
      <c r="S1272" s="16">
        <f t="shared" si="120"/>
        <v>13.003333333333334</v>
      </c>
    </row>
    <row r="1273" spans="1:19">
      <c r="A1273" t="s">
        <v>250</v>
      </c>
      <c r="B1273" t="s">
        <v>251</v>
      </c>
      <c r="C1273" s="49">
        <v>45444</v>
      </c>
      <c r="D1273" s="1">
        <v>2024</v>
      </c>
      <c r="E1273" s="1" t="str">
        <f t="shared" si="115"/>
        <v>junio</v>
      </c>
      <c r="F1273" t="s">
        <v>252</v>
      </c>
      <c r="G1273" t="s">
        <v>121</v>
      </c>
      <c r="H1273" t="s">
        <v>98</v>
      </c>
      <c r="I1273" s="2">
        <v>4</v>
      </c>
      <c r="J1273" s="2">
        <v>862</v>
      </c>
      <c r="K1273" s="2">
        <v>4.55</v>
      </c>
      <c r="L1273" t="s">
        <v>35</v>
      </c>
      <c r="M1273" t="s">
        <v>36</v>
      </c>
      <c r="N1273" t="s">
        <v>502</v>
      </c>
      <c r="O1273" s="14">
        <f t="shared" si="116"/>
        <v>4</v>
      </c>
      <c r="P1273" s="15" t="str">
        <f t="shared" si="117"/>
        <v>4,</v>
      </c>
      <c r="Q1273" s="15" t="str">
        <f t="shared" si="118"/>
        <v>55</v>
      </c>
      <c r="R1273" s="16">
        <f t="shared" si="119"/>
        <v>295</v>
      </c>
      <c r="S1273" s="16">
        <f t="shared" si="120"/>
        <v>4.916666666666667</v>
      </c>
    </row>
    <row r="1274" spans="1:19">
      <c r="A1274" t="s">
        <v>250</v>
      </c>
      <c r="B1274" t="s">
        <v>251</v>
      </c>
      <c r="C1274" s="49">
        <v>45444</v>
      </c>
      <c r="D1274" s="1">
        <v>2024</v>
      </c>
      <c r="E1274" s="1" t="str">
        <f t="shared" si="115"/>
        <v>junio</v>
      </c>
      <c r="F1274" t="s">
        <v>252</v>
      </c>
      <c r="G1274" t="s">
        <v>121</v>
      </c>
      <c r="H1274" t="s">
        <v>98</v>
      </c>
      <c r="I1274" s="2">
        <v>4</v>
      </c>
      <c r="J1274" s="2">
        <v>1.31</v>
      </c>
      <c r="K1274" s="2">
        <v>4.4000000000000004</v>
      </c>
      <c r="L1274" t="s">
        <v>241</v>
      </c>
      <c r="M1274" t="s">
        <v>595</v>
      </c>
      <c r="N1274" t="s">
        <v>495</v>
      </c>
      <c r="O1274" s="14">
        <f t="shared" si="116"/>
        <v>3</v>
      </c>
      <c r="P1274" s="15" t="str">
        <f t="shared" si="117"/>
        <v>4,</v>
      </c>
      <c r="Q1274" s="15" t="str">
        <f t="shared" si="118"/>
        <v>4</v>
      </c>
      <c r="R1274" s="16">
        <f t="shared" si="119"/>
        <v>244</v>
      </c>
      <c r="S1274" s="16">
        <f t="shared" si="120"/>
        <v>4.0666666666666664</v>
      </c>
    </row>
    <row r="1275" spans="1:19">
      <c r="A1275" t="s">
        <v>250</v>
      </c>
      <c r="B1275" t="s">
        <v>251</v>
      </c>
      <c r="C1275" s="49">
        <v>45444</v>
      </c>
      <c r="D1275" s="1">
        <v>2024</v>
      </c>
      <c r="E1275" s="1" t="str">
        <f t="shared" si="115"/>
        <v>junio</v>
      </c>
      <c r="F1275" t="s">
        <v>252</v>
      </c>
      <c r="G1275" t="s">
        <v>121</v>
      </c>
      <c r="H1275" t="s">
        <v>98</v>
      </c>
      <c r="I1275" s="2">
        <v>1</v>
      </c>
      <c r="J1275" s="2">
        <v>799</v>
      </c>
      <c r="K1275" s="2">
        <v>2.25</v>
      </c>
      <c r="L1275" t="s">
        <v>100</v>
      </c>
      <c r="M1275" t="s">
        <v>101</v>
      </c>
      <c r="N1275" t="s">
        <v>483</v>
      </c>
      <c r="O1275" s="14">
        <f t="shared" si="116"/>
        <v>4</v>
      </c>
      <c r="P1275" s="15" t="str">
        <f t="shared" si="117"/>
        <v>2,</v>
      </c>
      <c r="Q1275" s="15" t="str">
        <f t="shared" si="118"/>
        <v>25</v>
      </c>
      <c r="R1275" s="16">
        <f t="shared" si="119"/>
        <v>145</v>
      </c>
      <c r="S1275" s="16">
        <f t="shared" si="120"/>
        <v>2.4166666666666665</v>
      </c>
    </row>
    <row r="1276" spans="1:19">
      <c r="A1276" t="s">
        <v>250</v>
      </c>
      <c r="B1276" t="s">
        <v>251</v>
      </c>
      <c r="C1276" s="49">
        <v>45444</v>
      </c>
      <c r="D1276" s="1">
        <v>2024</v>
      </c>
      <c r="E1276" s="1" t="str">
        <f t="shared" si="115"/>
        <v>junio</v>
      </c>
      <c r="F1276" t="s">
        <v>253</v>
      </c>
      <c r="G1276" t="s">
        <v>220</v>
      </c>
      <c r="H1276" t="s">
        <v>98</v>
      </c>
      <c r="I1276" s="2">
        <v>7</v>
      </c>
      <c r="J1276" s="2">
        <v>2.54</v>
      </c>
      <c r="K1276" s="2">
        <v>9.1</v>
      </c>
      <c r="L1276" t="s">
        <v>39</v>
      </c>
      <c r="M1276" t="s">
        <v>548</v>
      </c>
      <c r="N1276" t="s">
        <v>548</v>
      </c>
      <c r="O1276" s="14">
        <f t="shared" si="116"/>
        <v>3</v>
      </c>
      <c r="P1276" s="15" t="str">
        <f t="shared" si="117"/>
        <v>9,</v>
      </c>
      <c r="Q1276" s="15" t="str">
        <f t="shared" si="118"/>
        <v>1</v>
      </c>
      <c r="R1276" s="16">
        <f t="shared" si="119"/>
        <v>541</v>
      </c>
      <c r="S1276" s="16">
        <f t="shared" si="120"/>
        <v>9.0166666666666675</v>
      </c>
    </row>
    <row r="1277" spans="1:19">
      <c r="A1277" t="s">
        <v>250</v>
      </c>
      <c r="B1277" t="s">
        <v>251</v>
      </c>
      <c r="C1277" s="49">
        <v>45444</v>
      </c>
      <c r="D1277" s="1">
        <v>2024</v>
      </c>
      <c r="E1277" s="1" t="str">
        <f t="shared" si="115"/>
        <v>junio</v>
      </c>
      <c r="F1277" t="s">
        <v>253</v>
      </c>
      <c r="G1277" t="s">
        <v>220</v>
      </c>
      <c r="H1277" t="s">
        <v>98</v>
      </c>
      <c r="I1277" s="2">
        <v>2</v>
      </c>
      <c r="J1277" s="2">
        <v>375</v>
      </c>
      <c r="K1277" s="2">
        <v>110</v>
      </c>
      <c r="L1277" t="s">
        <v>19</v>
      </c>
      <c r="M1277" t="s">
        <v>581</v>
      </c>
      <c r="N1277" t="s">
        <v>490</v>
      </c>
      <c r="O1277" s="14">
        <f t="shared" si="116"/>
        <v>3</v>
      </c>
      <c r="P1277" s="15" t="str">
        <f t="shared" si="117"/>
        <v>11</v>
      </c>
      <c r="Q1277" s="15" t="str">
        <f t="shared" si="118"/>
        <v>0</v>
      </c>
      <c r="R1277" s="16">
        <f t="shared" si="119"/>
        <v>660</v>
      </c>
      <c r="S1277" s="16">
        <f t="shared" si="120"/>
        <v>11</v>
      </c>
    </row>
    <row r="1278" spans="1:19">
      <c r="A1278" t="s">
        <v>250</v>
      </c>
      <c r="B1278" t="s">
        <v>251</v>
      </c>
      <c r="C1278" s="49">
        <v>45444</v>
      </c>
      <c r="D1278" s="1">
        <v>2024</v>
      </c>
      <c r="E1278" s="1" t="str">
        <f t="shared" si="115"/>
        <v>junio</v>
      </c>
      <c r="F1278" t="s">
        <v>253</v>
      </c>
      <c r="G1278" t="s">
        <v>220</v>
      </c>
      <c r="H1278" t="s">
        <v>98</v>
      </c>
      <c r="I1278" s="2">
        <v>2</v>
      </c>
      <c r="J1278" s="2">
        <v>886</v>
      </c>
      <c r="K1278" s="2">
        <v>1.44</v>
      </c>
      <c r="L1278" t="s">
        <v>108</v>
      </c>
      <c r="M1278" t="s">
        <v>591</v>
      </c>
      <c r="N1278" t="s">
        <v>489</v>
      </c>
      <c r="O1278" s="14">
        <f t="shared" si="116"/>
        <v>4</v>
      </c>
      <c r="P1278" s="15" t="str">
        <f t="shared" si="117"/>
        <v>1,</v>
      </c>
      <c r="Q1278" s="15" t="str">
        <f t="shared" si="118"/>
        <v>44</v>
      </c>
      <c r="R1278" s="16">
        <f t="shared" si="119"/>
        <v>104</v>
      </c>
      <c r="S1278" s="16">
        <f t="shared" si="120"/>
        <v>1.7333333333333334</v>
      </c>
    </row>
    <row r="1279" spans="1:19">
      <c r="A1279" t="s">
        <v>250</v>
      </c>
      <c r="B1279" t="s">
        <v>251</v>
      </c>
      <c r="C1279" s="49">
        <v>45444</v>
      </c>
      <c r="D1279" s="1">
        <v>2024</v>
      </c>
      <c r="E1279" s="1" t="str">
        <f t="shared" si="115"/>
        <v>junio</v>
      </c>
      <c r="F1279" t="s">
        <v>253</v>
      </c>
      <c r="G1279" t="s">
        <v>220</v>
      </c>
      <c r="H1279" t="s">
        <v>98</v>
      </c>
      <c r="I1279" s="2">
        <v>2</v>
      </c>
      <c r="J1279" s="2">
        <v>813</v>
      </c>
      <c r="K1279" s="2">
        <v>2.15</v>
      </c>
      <c r="L1279" t="s">
        <v>146</v>
      </c>
      <c r="M1279" t="s">
        <v>147</v>
      </c>
      <c r="N1279" t="s">
        <v>509</v>
      </c>
      <c r="O1279" s="14">
        <f t="shared" si="116"/>
        <v>4</v>
      </c>
      <c r="P1279" s="15" t="str">
        <f t="shared" si="117"/>
        <v>2,</v>
      </c>
      <c r="Q1279" s="15" t="str">
        <f t="shared" si="118"/>
        <v>15</v>
      </c>
      <c r="R1279" s="16">
        <f t="shared" si="119"/>
        <v>135</v>
      </c>
      <c r="S1279" s="16">
        <f t="shared" si="120"/>
        <v>2.25</v>
      </c>
    </row>
    <row r="1280" spans="1:19">
      <c r="A1280" t="s">
        <v>250</v>
      </c>
      <c r="B1280" t="s">
        <v>251</v>
      </c>
      <c r="C1280" s="49">
        <v>45444</v>
      </c>
      <c r="D1280" s="1">
        <v>2024</v>
      </c>
      <c r="E1280" s="1" t="str">
        <f t="shared" si="115"/>
        <v>junio</v>
      </c>
      <c r="F1280" t="s">
        <v>253</v>
      </c>
      <c r="G1280" t="s">
        <v>220</v>
      </c>
      <c r="H1280" t="s">
        <v>98</v>
      </c>
      <c r="I1280" s="2">
        <v>2</v>
      </c>
      <c r="J1280" s="2">
        <v>344</v>
      </c>
      <c r="K1280" s="2">
        <v>1.29</v>
      </c>
      <c r="L1280" t="s">
        <v>49</v>
      </c>
      <c r="M1280" t="s">
        <v>50</v>
      </c>
      <c r="N1280" t="s">
        <v>499</v>
      </c>
      <c r="O1280" s="14">
        <f t="shared" si="116"/>
        <v>4</v>
      </c>
      <c r="P1280" s="15" t="str">
        <f t="shared" si="117"/>
        <v>1,</v>
      </c>
      <c r="Q1280" s="15" t="str">
        <f t="shared" si="118"/>
        <v>29</v>
      </c>
      <c r="R1280" s="16">
        <f t="shared" si="119"/>
        <v>89</v>
      </c>
      <c r="S1280" s="16">
        <f t="shared" si="120"/>
        <v>1.4833333333333334</v>
      </c>
    </row>
    <row r="1281" spans="1:19">
      <c r="A1281" t="s">
        <v>250</v>
      </c>
      <c r="B1281" t="s">
        <v>251</v>
      </c>
      <c r="C1281" s="49">
        <v>45444</v>
      </c>
      <c r="D1281" s="1">
        <v>2024</v>
      </c>
      <c r="E1281" s="1" t="str">
        <f t="shared" si="115"/>
        <v>junio</v>
      </c>
      <c r="F1281" t="s">
        <v>253</v>
      </c>
      <c r="G1281" t="s">
        <v>220</v>
      </c>
      <c r="H1281" t="s">
        <v>98</v>
      </c>
      <c r="I1281" s="2">
        <v>3</v>
      </c>
      <c r="J1281" s="2">
        <v>380</v>
      </c>
      <c r="K1281" s="2">
        <v>2.5099999999999998</v>
      </c>
      <c r="L1281" t="s">
        <v>35</v>
      </c>
      <c r="M1281" t="s">
        <v>36</v>
      </c>
      <c r="N1281" t="s">
        <v>502</v>
      </c>
      <c r="O1281" s="14">
        <f t="shared" si="116"/>
        <v>4</v>
      </c>
      <c r="P1281" s="15" t="str">
        <f t="shared" si="117"/>
        <v>2,</v>
      </c>
      <c r="Q1281" s="15" t="str">
        <f t="shared" si="118"/>
        <v>51</v>
      </c>
      <c r="R1281" s="16">
        <f t="shared" si="119"/>
        <v>171</v>
      </c>
      <c r="S1281" s="16">
        <f t="shared" si="120"/>
        <v>2.85</v>
      </c>
    </row>
    <row r="1282" spans="1:19">
      <c r="A1282" t="s">
        <v>250</v>
      </c>
      <c r="B1282" t="s">
        <v>251</v>
      </c>
      <c r="C1282" s="49">
        <v>45444</v>
      </c>
      <c r="D1282" s="1">
        <v>2024</v>
      </c>
      <c r="E1282" s="1" t="str">
        <f t="shared" ref="E1282:E1345" si="121">TEXT(C1282,"mmmm")</f>
        <v>junio</v>
      </c>
      <c r="F1282" t="s">
        <v>253</v>
      </c>
      <c r="G1282" t="s">
        <v>220</v>
      </c>
      <c r="H1282" t="s">
        <v>98</v>
      </c>
      <c r="I1282" s="2">
        <v>1</v>
      </c>
      <c r="J1282" s="2">
        <v>367</v>
      </c>
      <c r="K1282" s="2">
        <v>0.57999999999999996</v>
      </c>
      <c r="L1282" t="s">
        <v>25</v>
      </c>
      <c r="M1282" t="s">
        <v>26</v>
      </c>
      <c r="N1282" t="s">
        <v>501</v>
      </c>
      <c r="O1282" s="14">
        <f t="shared" si="116"/>
        <v>4</v>
      </c>
      <c r="P1282" s="15" t="str">
        <f t="shared" si="117"/>
        <v>0,</v>
      </c>
      <c r="Q1282" s="15" t="str">
        <f t="shared" si="118"/>
        <v>58</v>
      </c>
      <c r="R1282" s="16">
        <f t="shared" si="119"/>
        <v>58</v>
      </c>
      <c r="S1282" s="16">
        <f t="shared" si="120"/>
        <v>0.96666666666666667</v>
      </c>
    </row>
    <row r="1283" spans="1:19">
      <c r="A1283" t="s">
        <v>250</v>
      </c>
      <c r="B1283" t="s">
        <v>251</v>
      </c>
      <c r="C1283" s="49">
        <v>45474</v>
      </c>
      <c r="D1283" s="1">
        <v>2024</v>
      </c>
      <c r="E1283" s="1" t="str">
        <f t="shared" si="121"/>
        <v>julio</v>
      </c>
      <c r="F1283" t="s">
        <v>252</v>
      </c>
      <c r="G1283" t="s">
        <v>121</v>
      </c>
      <c r="H1283" t="s">
        <v>98</v>
      </c>
      <c r="I1283" s="2">
        <v>1</v>
      </c>
      <c r="J1283" s="2">
        <v>297</v>
      </c>
      <c r="K1283" s="2">
        <v>1.1499999999999999</v>
      </c>
      <c r="L1283" t="s">
        <v>39</v>
      </c>
      <c r="M1283" t="s">
        <v>548</v>
      </c>
      <c r="N1283" t="s">
        <v>548</v>
      </c>
      <c r="O1283" s="14">
        <f t="shared" ref="O1283:O1346" si="122">LEN($K1283)</f>
        <v>4</v>
      </c>
      <c r="P1283" s="15" t="str">
        <f t="shared" ref="P1283:P1346" si="123">IF(O1283="1",$K1283,IF(O1283=2,LEFT($K1283,2),LEFT($K1283,2)))</f>
        <v>1,</v>
      </c>
      <c r="Q1283" s="15" t="str">
        <f t="shared" ref="Q1283:Q1346" si="124">IF(O1283&lt;=2,0,MID($K1283,3,3))</f>
        <v>15</v>
      </c>
      <c r="R1283" s="16">
        <f t="shared" ref="R1283:R1346" si="125">+(P1283*60)+Q1283</f>
        <v>75</v>
      </c>
      <c r="S1283" s="16">
        <f t="shared" ref="S1283:S1346" si="126">+R1283/60</f>
        <v>1.25</v>
      </c>
    </row>
    <row r="1284" spans="1:19">
      <c r="A1284" t="s">
        <v>250</v>
      </c>
      <c r="B1284" t="s">
        <v>251</v>
      </c>
      <c r="C1284" s="49">
        <v>45474</v>
      </c>
      <c r="D1284" s="1">
        <v>2024</v>
      </c>
      <c r="E1284" s="1" t="str">
        <f t="shared" si="121"/>
        <v>julio</v>
      </c>
      <c r="F1284" t="s">
        <v>252</v>
      </c>
      <c r="G1284" t="s">
        <v>121</v>
      </c>
      <c r="H1284" t="s">
        <v>98</v>
      </c>
      <c r="I1284" s="2">
        <v>1</v>
      </c>
      <c r="J1284" s="2">
        <v>450</v>
      </c>
      <c r="K1284" s="2">
        <v>1.5</v>
      </c>
      <c r="L1284" t="s">
        <v>146</v>
      </c>
      <c r="M1284" t="s">
        <v>147</v>
      </c>
      <c r="N1284" t="s">
        <v>509</v>
      </c>
      <c r="O1284" s="14">
        <f t="shared" si="122"/>
        <v>3</v>
      </c>
      <c r="P1284" s="15" t="str">
        <f t="shared" si="123"/>
        <v>1,</v>
      </c>
      <c r="Q1284" s="15" t="str">
        <f t="shared" si="124"/>
        <v>5</v>
      </c>
      <c r="R1284" s="16">
        <f t="shared" si="125"/>
        <v>65</v>
      </c>
      <c r="S1284" s="16">
        <f t="shared" si="126"/>
        <v>1.0833333333333333</v>
      </c>
    </row>
    <row r="1285" spans="1:19">
      <c r="A1285" t="s">
        <v>250</v>
      </c>
      <c r="B1285" t="s">
        <v>251</v>
      </c>
      <c r="C1285" s="49">
        <v>45474</v>
      </c>
      <c r="D1285" s="1">
        <v>2024</v>
      </c>
      <c r="E1285" s="1" t="str">
        <f t="shared" si="121"/>
        <v>julio</v>
      </c>
      <c r="F1285" t="s">
        <v>252</v>
      </c>
      <c r="G1285" t="s">
        <v>121</v>
      </c>
      <c r="H1285" t="s">
        <v>98</v>
      </c>
      <c r="I1285" s="2">
        <v>2</v>
      </c>
      <c r="J1285" s="2">
        <v>339</v>
      </c>
      <c r="K1285" s="2">
        <v>1.5</v>
      </c>
      <c r="L1285" t="s">
        <v>21</v>
      </c>
      <c r="M1285" t="s">
        <v>578</v>
      </c>
      <c r="N1285" t="s">
        <v>499</v>
      </c>
      <c r="O1285" s="14">
        <f t="shared" si="122"/>
        <v>3</v>
      </c>
      <c r="P1285" s="15" t="str">
        <f t="shared" si="123"/>
        <v>1,</v>
      </c>
      <c r="Q1285" s="15" t="str">
        <f t="shared" si="124"/>
        <v>5</v>
      </c>
      <c r="R1285" s="16">
        <f t="shared" si="125"/>
        <v>65</v>
      </c>
      <c r="S1285" s="16">
        <f t="shared" si="126"/>
        <v>1.0833333333333333</v>
      </c>
    </row>
    <row r="1286" spans="1:19">
      <c r="A1286" t="s">
        <v>250</v>
      </c>
      <c r="B1286" t="s">
        <v>251</v>
      </c>
      <c r="C1286" s="49">
        <v>45474</v>
      </c>
      <c r="D1286" s="1">
        <v>2024</v>
      </c>
      <c r="E1286" s="1" t="str">
        <f t="shared" si="121"/>
        <v>julio</v>
      </c>
      <c r="F1286" t="s">
        <v>252</v>
      </c>
      <c r="G1286" t="s">
        <v>121</v>
      </c>
      <c r="H1286" t="s">
        <v>98</v>
      </c>
      <c r="I1286" s="2">
        <v>2</v>
      </c>
      <c r="J1286" s="2">
        <v>636</v>
      </c>
      <c r="K1286" s="2">
        <v>3.15</v>
      </c>
      <c r="L1286" t="s">
        <v>102</v>
      </c>
      <c r="M1286" t="s">
        <v>103</v>
      </c>
      <c r="N1286" t="s">
        <v>496</v>
      </c>
      <c r="O1286" s="14">
        <f t="shared" si="122"/>
        <v>4</v>
      </c>
      <c r="P1286" s="15" t="str">
        <f t="shared" si="123"/>
        <v>3,</v>
      </c>
      <c r="Q1286" s="15" t="str">
        <f t="shared" si="124"/>
        <v>15</v>
      </c>
      <c r="R1286" s="16">
        <f t="shared" si="125"/>
        <v>195</v>
      </c>
      <c r="S1286" s="16">
        <f t="shared" si="126"/>
        <v>3.25</v>
      </c>
    </row>
    <row r="1287" spans="1:19">
      <c r="A1287" t="s">
        <v>250</v>
      </c>
      <c r="B1287" t="s">
        <v>251</v>
      </c>
      <c r="C1287" s="49">
        <v>45474</v>
      </c>
      <c r="D1287" s="1">
        <v>2024</v>
      </c>
      <c r="E1287" s="1" t="str">
        <f t="shared" si="121"/>
        <v>julio</v>
      </c>
      <c r="F1287" t="s">
        <v>253</v>
      </c>
      <c r="G1287" t="s">
        <v>220</v>
      </c>
      <c r="H1287" t="s">
        <v>98</v>
      </c>
      <c r="I1287" s="2">
        <v>2</v>
      </c>
      <c r="J1287" s="2">
        <v>2.3199999999999998</v>
      </c>
      <c r="K1287" s="2">
        <v>5.19</v>
      </c>
      <c r="L1287" t="s">
        <v>39</v>
      </c>
      <c r="M1287" t="s">
        <v>548</v>
      </c>
      <c r="N1287" t="s">
        <v>548</v>
      </c>
      <c r="O1287" s="14">
        <f t="shared" si="122"/>
        <v>4</v>
      </c>
      <c r="P1287" s="15" t="str">
        <f t="shared" si="123"/>
        <v>5,</v>
      </c>
      <c r="Q1287" s="15" t="str">
        <f t="shared" si="124"/>
        <v>19</v>
      </c>
      <c r="R1287" s="16">
        <f t="shared" si="125"/>
        <v>319</v>
      </c>
      <c r="S1287" s="16">
        <f t="shared" si="126"/>
        <v>5.3166666666666664</v>
      </c>
    </row>
    <row r="1288" spans="1:19">
      <c r="A1288" t="s">
        <v>250</v>
      </c>
      <c r="B1288" t="s">
        <v>251</v>
      </c>
      <c r="C1288" s="49">
        <v>45474</v>
      </c>
      <c r="D1288" s="1">
        <v>2024</v>
      </c>
      <c r="E1288" s="1" t="str">
        <f t="shared" si="121"/>
        <v>julio</v>
      </c>
      <c r="F1288" t="s">
        <v>253</v>
      </c>
      <c r="G1288" t="s">
        <v>220</v>
      </c>
      <c r="H1288" t="s">
        <v>98</v>
      </c>
      <c r="I1288" s="2">
        <v>8</v>
      </c>
      <c r="J1288" s="2">
        <v>2.9</v>
      </c>
      <c r="K1288" s="2">
        <v>8.4600000000000009</v>
      </c>
      <c r="L1288" t="s">
        <v>19</v>
      </c>
      <c r="M1288" t="s">
        <v>581</v>
      </c>
      <c r="N1288" t="s">
        <v>490</v>
      </c>
      <c r="O1288" s="14">
        <f t="shared" si="122"/>
        <v>4</v>
      </c>
      <c r="P1288" s="15" t="str">
        <f t="shared" si="123"/>
        <v>8,</v>
      </c>
      <c r="Q1288" s="15" t="str">
        <f t="shared" si="124"/>
        <v>46</v>
      </c>
      <c r="R1288" s="16">
        <f t="shared" si="125"/>
        <v>526</v>
      </c>
      <c r="S1288" s="16">
        <f t="shared" si="126"/>
        <v>8.7666666666666675</v>
      </c>
    </row>
    <row r="1289" spans="1:19">
      <c r="A1289" t="s">
        <v>250</v>
      </c>
      <c r="B1289" t="s">
        <v>251</v>
      </c>
      <c r="C1289" s="49">
        <v>45474</v>
      </c>
      <c r="D1289" s="1">
        <v>2024</v>
      </c>
      <c r="E1289" s="1" t="str">
        <f t="shared" si="121"/>
        <v>julio</v>
      </c>
      <c r="F1289" t="s">
        <v>253</v>
      </c>
      <c r="G1289" t="s">
        <v>220</v>
      </c>
      <c r="H1289" t="s">
        <v>98</v>
      </c>
      <c r="I1289" s="2">
        <v>3</v>
      </c>
      <c r="J1289" s="2">
        <v>306</v>
      </c>
      <c r="K1289" s="2">
        <v>1.52</v>
      </c>
      <c r="L1289" t="s">
        <v>108</v>
      </c>
      <c r="M1289" t="s">
        <v>591</v>
      </c>
      <c r="N1289" t="s">
        <v>489</v>
      </c>
      <c r="O1289" s="14">
        <f t="shared" si="122"/>
        <v>4</v>
      </c>
      <c r="P1289" s="15" t="str">
        <f t="shared" si="123"/>
        <v>1,</v>
      </c>
      <c r="Q1289" s="15" t="str">
        <f t="shared" si="124"/>
        <v>52</v>
      </c>
      <c r="R1289" s="16">
        <f t="shared" si="125"/>
        <v>112</v>
      </c>
      <c r="S1289" s="16">
        <f t="shared" si="126"/>
        <v>1.8666666666666667</v>
      </c>
    </row>
    <row r="1290" spans="1:19">
      <c r="A1290" t="s">
        <v>250</v>
      </c>
      <c r="B1290" t="s">
        <v>251</v>
      </c>
      <c r="C1290" s="49">
        <v>45474</v>
      </c>
      <c r="D1290" s="1">
        <v>2024</v>
      </c>
      <c r="E1290" s="1" t="str">
        <f t="shared" si="121"/>
        <v>julio</v>
      </c>
      <c r="F1290" t="s">
        <v>253</v>
      </c>
      <c r="G1290" t="s">
        <v>220</v>
      </c>
      <c r="H1290" t="s">
        <v>98</v>
      </c>
      <c r="I1290" s="2">
        <v>5</v>
      </c>
      <c r="J1290" s="2">
        <v>489</v>
      </c>
      <c r="K1290" s="2">
        <v>3.34</v>
      </c>
      <c r="L1290" t="s">
        <v>21</v>
      </c>
      <c r="M1290" t="s">
        <v>578</v>
      </c>
      <c r="N1290" t="s">
        <v>499</v>
      </c>
      <c r="O1290" s="14">
        <f t="shared" si="122"/>
        <v>4</v>
      </c>
      <c r="P1290" s="15" t="str">
        <f t="shared" si="123"/>
        <v>3,</v>
      </c>
      <c r="Q1290" s="15" t="str">
        <f t="shared" si="124"/>
        <v>34</v>
      </c>
      <c r="R1290" s="16">
        <f t="shared" si="125"/>
        <v>214</v>
      </c>
      <c r="S1290" s="16">
        <f t="shared" si="126"/>
        <v>3.5666666666666669</v>
      </c>
    </row>
    <row r="1291" spans="1:19">
      <c r="A1291" t="s">
        <v>250</v>
      </c>
      <c r="B1291" t="s">
        <v>251</v>
      </c>
      <c r="C1291" s="49">
        <v>45474</v>
      </c>
      <c r="D1291" s="1">
        <v>2024</v>
      </c>
      <c r="E1291" s="1" t="str">
        <f t="shared" si="121"/>
        <v>julio</v>
      </c>
      <c r="F1291" t="s">
        <v>253</v>
      </c>
      <c r="G1291" t="s">
        <v>220</v>
      </c>
      <c r="H1291" t="s">
        <v>98</v>
      </c>
      <c r="I1291" s="2">
        <v>1</v>
      </c>
      <c r="J1291" s="2">
        <v>172</v>
      </c>
      <c r="K1291" s="2">
        <v>0.45</v>
      </c>
      <c r="L1291" t="s">
        <v>49</v>
      </c>
      <c r="M1291" t="s">
        <v>50</v>
      </c>
      <c r="N1291" t="s">
        <v>499</v>
      </c>
      <c r="O1291" s="14">
        <f t="shared" si="122"/>
        <v>4</v>
      </c>
      <c r="P1291" s="15" t="str">
        <f t="shared" si="123"/>
        <v>0,</v>
      </c>
      <c r="Q1291" s="15" t="str">
        <f t="shared" si="124"/>
        <v>45</v>
      </c>
      <c r="R1291" s="16">
        <f t="shared" si="125"/>
        <v>45</v>
      </c>
      <c r="S1291" s="16">
        <f t="shared" si="126"/>
        <v>0.75</v>
      </c>
    </row>
    <row r="1292" spans="1:19">
      <c r="A1292" t="s">
        <v>250</v>
      </c>
      <c r="B1292" t="s">
        <v>251</v>
      </c>
      <c r="C1292" s="49">
        <v>45474</v>
      </c>
      <c r="D1292" s="1">
        <v>2024</v>
      </c>
      <c r="E1292" s="1" t="str">
        <f t="shared" si="121"/>
        <v>julio</v>
      </c>
      <c r="F1292" t="s">
        <v>253</v>
      </c>
      <c r="G1292" t="s">
        <v>220</v>
      </c>
      <c r="H1292" t="s">
        <v>98</v>
      </c>
      <c r="I1292" s="2">
        <v>2</v>
      </c>
      <c r="J1292" s="2">
        <v>522</v>
      </c>
      <c r="K1292" s="2">
        <v>1</v>
      </c>
      <c r="L1292" t="s">
        <v>35</v>
      </c>
      <c r="M1292" t="s">
        <v>36</v>
      </c>
      <c r="N1292" t="s">
        <v>502</v>
      </c>
      <c r="O1292" s="14">
        <f t="shared" si="122"/>
        <v>1</v>
      </c>
      <c r="P1292" s="15" t="str">
        <f t="shared" si="123"/>
        <v>1</v>
      </c>
      <c r="Q1292" s="15">
        <f t="shared" si="124"/>
        <v>0</v>
      </c>
      <c r="R1292" s="16">
        <f t="shared" si="125"/>
        <v>60</v>
      </c>
      <c r="S1292" s="16">
        <f t="shared" si="126"/>
        <v>1</v>
      </c>
    </row>
    <row r="1293" spans="1:19">
      <c r="A1293" t="s">
        <v>254</v>
      </c>
      <c r="B1293" t="s">
        <v>255</v>
      </c>
      <c r="C1293" s="49">
        <v>45292</v>
      </c>
      <c r="D1293" s="1">
        <v>2024</v>
      </c>
      <c r="E1293" s="1" t="str">
        <f t="shared" si="121"/>
        <v>enero</v>
      </c>
      <c r="F1293" t="s">
        <v>256</v>
      </c>
      <c r="G1293" t="s">
        <v>93</v>
      </c>
      <c r="H1293" t="s">
        <v>98</v>
      </c>
      <c r="I1293" s="2">
        <v>5</v>
      </c>
      <c r="J1293" s="2">
        <v>875</v>
      </c>
      <c r="K1293" s="2">
        <v>2.0499999999999998</v>
      </c>
      <c r="L1293" t="s">
        <v>130</v>
      </c>
      <c r="M1293" t="s">
        <v>599</v>
      </c>
      <c r="N1293" t="s">
        <v>486</v>
      </c>
      <c r="O1293" s="14">
        <f t="shared" si="122"/>
        <v>4</v>
      </c>
      <c r="P1293" s="15" t="str">
        <f t="shared" si="123"/>
        <v>2,</v>
      </c>
      <c r="Q1293" s="15" t="str">
        <f t="shared" si="124"/>
        <v>05</v>
      </c>
      <c r="R1293" s="16">
        <f t="shared" si="125"/>
        <v>125</v>
      </c>
      <c r="S1293" s="16">
        <f t="shared" si="126"/>
        <v>2.0833333333333335</v>
      </c>
    </row>
    <row r="1294" spans="1:19">
      <c r="A1294" t="s">
        <v>254</v>
      </c>
      <c r="B1294" t="s">
        <v>255</v>
      </c>
      <c r="C1294" s="49">
        <v>45292</v>
      </c>
      <c r="D1294" s="1">
        <v>2024</v>
      </c>
      <c r="E1294" s="1" t="str">
        <f t="shared" si="121"/>
        <v>enero</v>
      </c>
      <c r="F1294" t="s">
        <v>256</v>
      </c>
      <c r="G1294" t="s">
        <v>93</v>
      </c>
      <c r="H1294" t="s">
        <v>98</v>
      </c>
      <c r="I1294" s="2">
        <v>2</v>
      </c>
      <c r="J1294" s="2">
        <v>560</v>
      </c>
      <c r="K1294" s="2">
        <v>1.2</v>
      </c>
      <c r="L1294" t="s">
        <v>33</v>
      </c>
      <c r="M1294" t="s">
        <v>34</v>
      </c>
      <c r="N1294" t="s">
        <v>503</v>
      </c>
      <c r="O1294" s="14">
        <f t="shared" si="122"/>
        <v>3</v>
      </c>
      <c r="P1294" s="15" t="str">
        <f t="shared" si="123"/>
        <v>1,</v>
      </c>
      <c r="Q1294" s="15" t="str">
        <f t="shared" si="124"/>
        <v>2</v>
      </c>
      <c r="R1294" s="16">
        <f t="shared" si="125"/>
        <v>62</v>
      </c>
      <c r="S1294" s="16">
        <f t="shared" si="126"/>
        <v>1.0333333333333334</v>
      </c>
    </row>
    <row r="1295" spans="1:19">
      <c r="A1295" t="s">
        <v>254</v>
      </c>
      <c r="B1295" t="s">
        <v>255</v>
      </c>
      <c r="C1295" s="49">
        <v>45292</v>
      </c>
      <c r="D1295" s="1">
        <v>2024</v>
      </c>
      <c r="E1295" s="1" t="str">
        <f t="shared" si="121"/>
        <v>enero</v>
      </c>
      <c r="F1295" t="s">
        <v>256</v>
      </c>
      <c r="G1295" t="s">
        <v>93</v>
      </c>
      <c r="H1295" t="s">
        <v>98</v>
      </c>
      <c r="I1295" s="2">
        <v>1</v>
      </c>
      <c r="J1295" s="2">
        <v>315</v>
      </c>
      <c r="K1295" s="2">
        <v>0.45</v>
      </c>
      <c r="L1295" t="s">
        <v>19</v>
      </c>
      <c r="M1295" t="s">
        <v>581</v>
      </c>
      <c r="N1295" t="s">
        <v>490</v>
      </c>
      <c r="O1295" s="14">
        <f t="shared" si="122"/>
        <v>4</v>
      </c>
      <c r="P1295" s="15" t="str">
        <f t="shared" si="123"/>
        <v>0,</v>
      </c>
      <c r="Q1295" s="15" t="str">
        <f t="shared" si="124"/>
        <v>45</v>
      </c>
      <c r="R1295" s="16">
        <f t="shared" si="125"/>
        <v>45</v>
      </c>
      <c r="S1295" s="16">
        <f t="shared" si="126"/>
        <v>0.75</v>
      </c>
    </row>
    <row r="1296" spans="1:19">
      <c r="A1296" t="s">
        <v>254</v>
      </c>
      <c r="B1296" t="s">
        <v>255</v>
      </c>
      <c r="C1296" s="49">
        <v>45292</v>
      </c>
      <c r="D1296" s="1">
        <v>2024</v>
      </c>
      <c r="E1296" s="1" t="str">
        <f t="shared" si="121"/>
        <v>enero</v>
      </c>
      <c r="F1296" t="s">
        <v>256</v>
      </c>
      <c r="G1296" t="s">
        <v>93</v>
      </c>
      <c r="H1296" t="s">
        <v>98</v>
      </c>
      <c r="I1296" s="2">
        <v>1</v>
      </c>
      <c r="J1296" s="2">
        <v>245</v>
      </c>
      <c r="K1296" s="2">
        <v>0.35</v>
      </c>
      <c r="L1296" t="s">
        <v>159</v>
      </c>
      <c r="M1296" t="s">
        <v>160</v>
      </c>
      <c r="N1296" t="s">
        <v>491</v>
      </c>
      <c r="O1296" s="14">
        <f t="shared" si="122"/>
        <v>4</v>
      </c>
      <c r="P1296" s="15" t="str">
        <f t="shared" si="123"/>
        <v>0,</v>
      </c>
      <c r="Q1296" s="15" t="str">
        <f t="shared" si="124"/>
        <v>35</v>
      </c>
      <c r="R1296" s="16">
        <f t="shared" si="125"/>
        <v>35</v>
      </c>
      <c r="S1296" s="16">
        <f t="shared" si="126"/>
        <v>0.58333333333333337</v>
      </c>
    </row>
    <row r="1297" spans="1:19">
      <c r="A1297" t="s">
        <v>254</v>
      </c>
      <c r="B1297" t="s">
        <v>255</v>
      </c>
      <c r="C1297" s="49">
        <v>45292</v>
      </c>
      <c r="D1297" s="1">
        <v>2024</v>
      </c>
      <c r="E1297" s="1" t="str">
        <f t="shared" si="121"/>
        <v>enero</v>
      </c>
      <c r="F1297" t="s">
        <v>256</v>
      </c>
      <c r="G1297" t="s">
        <v>93</v>
      </c>
      <c r="H1297" t="s">
        <v>98</v>
      </c>
      <c r="I1297" s="2">
        <v>2</v>
      </c>
      <c r="J1297" s="2">
        <v>1050</v>
      </c>
      <c r="K1297" s="2">
        <v>2.2999999999999998</v>
      </c>
      <c r="L1297" t="s">
        <v>21</v>
      </c>
      <c r="M1297" t="s">
        <v>578</v>
      </c>
      <c r="N1297" t="s">
        <v>499</v>
      </c>
      <c r="O1297" s="14">
        <f t="shared" si="122"/>
        <v>3</v>
      </c>
      <c r="P1297" s="15" t="str">
        <f t="shared" si="123"/>
        <v>2,</v>
      </c>
      <c r="Q1297" s="15" t="str">
        <f t="shared" si="124"/>
        <v>3</v>
      </c>
      <c r="R1297" s="16">
        <f t="shared" si="125"/>
        <v>123</v>
      </c>
      <c r="S1297" s="16">
        <f t="shared" si="126"/>
        <v>2.0499999999999998</v>
      </c>
    </row>
    <row r="1298" spans="1:19">
      <c r="A1298" t="s">
        <v>254</v>
      </c>
      <c r="B1298" t="s">
        <v>255</v>
      </c>
      <c r="C1298" s="49">
        <v>45292</v>
      </c>
      <c r="D1298" s="1">
        <v>2024</v>
      </c>
      <c r="E1298" s="1" t="str">
        <f t="shared" si="121"/>
        <v>enero</v>
      </c>
      <c r="F1298" t="s">
        <v>256</v>
      </c>
      <c r="G1298" t="s">
        <v>93</v>
      </c>
      <c r="H1298" t="s">
        <v>98</v>
      </c>
      <c r="I1298" s="2">
        <v>1</v>
      </c>
      <c r="J1298" s="2">
        <v>420</v>
      </c>
      <c r="K1298" s="2">
        <v>1</v>
      </c>
      <c r="L1298" t="s">
        <v>35</v>
      </c>
      <c r="M1298" t="s">
        <v>36</v>
      </c>
      <c r="N1298" t="s">
        <v>502</v>
      </c>
      <c r="O1298" s="14">
        <f t="shared" si="122"/>
        <v>1</v>
      </c>
      <c r="P1298" s="15" t="str">
        <f t="shared" si="123"/>
        <v>1</v>
      </c>
      <c r="Q1298" s="15">
        <f t="shared" si="124"/>
        <v>0</v>
      </c>
      <c r="R1298" s="16">
        <f t="shared" si="125"/>
        <v>60</v>
      </c>
      <c r="S1298" s="16">
        <f t="shared" si="126"/>
        <v>1</v>
      </c>
    </row>
    <row r="1299" spans="1:19">
      <c r="A1299" t="s">
        <v>254</v>
      </c>
      <c r="B1299" t="s">
        <v>255</v>
      </c>
      <c r="C1299" s="49">
        <v>45292</v>
      </c>
      <c r="D1299" s="1">
        <v>2024</v>
      </c>
      <c r="E1299" s="1" t="str">
        <f t="shared" si="121"/>
        <v>enero</v>
      </c>
      <c r="F1299" t="s">
        <v>256</v>
      </c>
      <c r="G1299" t="s">
        <v>93</v>
      </c>
      <c r="H1299" t="s">
        <v>98</v>
      </c>
      <c r="I1299" s="2">
        <v>6</v>
      </c>
      <c r="J1299" s="2">
        <v>2100</v>
      </c>
      <c r="K1299" s="2">
        <v>5</v>
      </c>
      <c r="L1299" t="s">
        <v>100</v>
      </c>
      <c r="M1299" t="s">
        <v>101</v>
      </c>
      <c r="N1299" t="s">
        <v>483</v>
      </c>
      <c r="O1299" s="14">
        <f t="shared" si="122"/>
        <v>1</v>
      </c>
      <c r="P1299" s="15" t="str">
        <f t="shared" si="123"/>
        <v>5</v>
      </c>
      <c r="Q1299" s="15">
        <f t="shared" si="124"/>
        <v>0</v>
      </c>
      <c r="R1299" s="16">
        <f t="shared" si="125"/>
        <v>300</v>
      </c>
      <c r="S1299" s="16">
        <f t="shared" si="126"/>
        <v>5</v>
      </c>
    </row>
    <row r="1300" spans="1:19">
      <c r="A1300" t="s">
        <v>254</v>
      </c>
      <c r="B1300" t="s">
        <v>255</v>
      </c>
      <c r="C1300" s="49">
        <v>45323</v>
      </c>
      <c r="D1300" s="1">
        <v>2024</v>
      </c>
      <c r="E1300" s="1" t="str">
        <f t="shared" si="121"/>
        <v>febrero</v>
      </c>
      <c r="F1300" t="s">
        <v>256</v>
      </c>
      <c r="G1300" t="s">
        <v>93</v>
      </c>
      <c r="H1300" t="s">
        <v>98</v>
      </c>
      <c r="I1300" s="2">
        <v>1</v>
      </c>
      <c r="J1300" s="2">
        <v>910</v>
      </c>
      <c r="K1300" s="2">
        <v>2.1</v>
      </c>
      <c r="L1300" t="s">
        <v>130</v>
      </c>
      <c r="M1300" t="s">
        <v>599</v>
      </c>
      <c r="N1300" t="s">
        <v>486</v>
      </c>
      <c r="O1300" s="14">
        <f t="shared" si="122"/>
        <v>3</v>
      </c>
      <c r="P1300" s="15" t="str">
        <f t="shared" si="123"/>
        <v>2,</v>
      </c>
      <c r="Q1300" s="15" t="str">
        <f t="shared" si="124"/>
        <v>1</v>
      </c>
      <c r="R1300" s="16">
        <f t="shared" si="125"/>
        <v>121</v>
      </c>
      <c r="S1300" s="16">
        <f t="shared" si="126"/>
        <v>2.0166666666666666</v>
      </c>
    </row>
    <row r="1301" spans="1:19">
      <c r="A1301" t="s">
        <v>254</v>
      </c>
      <c r="B1301" t="s">
        <v>255</v>
      </c>
      <c r="C1301" s="49">
        <v>45323</v>
      </c>
      <c r="D1301" s="1">
        <v>2024</v>
      </c>
      <c r="E1301" s="1" t="str">
        <f t="shared" si="121"/>
        <v>febrero</v>
      </c>
      <c r="F1301" t="s">
        <v>256</v>
      </c>
      <c r="G1301" t="s">
        <v>93</v>
      </c>
      <c r="H1301" t="s">
        <v>98</v>
      </c>
      <c r="I1301" s="2">
        <v>1</v>
      </c>
      <c r="J1301" s="2">
        <v>525</v>
      </c>
      <c r="K1301" s="2">
        <v>1.1499999999999999</v>
      </c>
      <c r="L1301" t="s">
        <v>257</v>
      </c>
      <c r="M1301" t="s">
        <v>258</v>
      </c>
      <c r="N1301" t="s">
        <v>487</v>
      </c>
      <c r="O1301" s="14">
        <f t="shared" si="122"/>
        <v>4</v>
      </c>
      <c r="P1301" s="15" t="str">
        <f t="shared" si="123"/>
        <v>1,</v>
      </c>
      <c r="Q1301" s="15" t="str">
        <f t="shared" si="124"/>
        <v>15</v>
      </c>
      <c r="R1301" s="16">
        <f t="shared" si="125"/>
        <v>75</v>
      </c>
      <c r="S1301" s="16">
        <f t="shared" si="126"/>
        <v>1.25</v>
      </c>
    </row>
    <row r="1302" spans="1:19">
      <c r="A1302" t="s">
        <v>254</v>
      </c>
      <c r="B1302" t="s">
        <v>255</v>
      </c>
      <c r="C1302" s="49">
        <v>45323</v>
      </c>
      <c r="D1302" s="1">
        <v>2024</v>
      </c>
      <c r="E1302" s="1" t="str">
        <f t="shared" si="121"/>
        <v>febrero</v>
      </c>
      <c r="F1302" t="s">
        <v>256</v>
      </c>
      <c r="G1302" t="s">
        <v>93</v>
      </c>
      <c r="H1302" t="s">
        <v>98</v>
      </c>
      <c r="I1302" s="2">
        <v>3</v>
      </c>
      <c r="J1302" s="2">
        <v>630</v>
      </c>
      <c r="K1302" s="2">
        <v>1.3</v>
      </c>
      <c r="L1302" t="s">
        <v>33</v>
      </c>
      <c r="M1302" t="s">
        <v>34</v>
      </c>
      <c r="N1302" t="s">
        <v>503</v>
      </c>
      <c r="O1302" s="14">
        <f t="shared" si="122"/>
        <v>3</v>
      </c>
      <c r="P1302" s="15" t="str">
        <f t="shared" si="123"/>
        <v>1,</v>
      </c>
      <c r="Q1302" s="15" t="str">
        <f t="shared" si="124"/>
        <v>3</v>
      </c>
      <c r="R1302" s="16">
        <f t="shared" si="125"/>
        <v>63</v>
      </c>
      <c r="S1302" s="16">
        <f t="shared" si="126"/>
        <v>1.05</v>
      </c>
    </row>
    <row r="1303" spans="1:19">
      <c r="A1303" t="s">
        <v>254</v>
      </c>
      <c r="B1303" t="s">
        <v>255</v>
      </c>
      <c r="C1303" s="49">
        <v>45323</v>
      </c>
      <c r="D1303" s="1">
        <v>2024</v>
      </c>
      <c r="E1303" s="1" t="str">
        <f t="shared" si="121"/>
        <v>febrero</v>
      </c>
      <c r="F1303" t="s">
        <v>256</v>
      </c>
      <c r="G1303" t="s">
        <v>93</v>
      </c>
      <c r="H1303" t="s">
        <v>98</v>
      </c>
      <c r="I1303" s="2">
        <v>5</v>
      </c>
      <c r="J1303" s="2">
        <v>1365</v>
      </c>
      <c r="K1303" s="2">
        <v>3.15</v>
      </c>
      <c r="L1303" t="s">
        <v>19</v>
      </c>
      <c r="M1303" t="s">
        <v>581</v>
      </c>
      <c r="N1303" t="s">
        <v>490</v>
      </c>
      <c r="O1303" s="14">
        <f t="shared" si="122"/>
        <v>4</v>
      </c>
      <c r="P1303" s="15" t="str">
        <f t="shared" si="123"/>
        <v>3,</v>
      </c>
      <c r="Q1303" s="15" t="str">
        <f t="shared" si="124"/>
        <v>15</v>
      </c>
      <c r="R1303" s="16">
        <f t="shared" si="125"/>
        <v>195</v>
      </c>
      <c r="S1303" s="16">
        <f t="shared" si="126"/>
        <v>3.25</v>
      </c>
    </row>
    <row r="1304" spans="1:19">
      <c r="A1304" t="s">
        <v>254</v>
      </c>
      <c r="B1304" t="s">
        <v>255</v>
      </c>
      <c r="C1304" s="49">
        <v>45323</v>
      </c>
      <c r="D1304" s="1">
        <v>2024</v>
      </c>
      <c r="E1304" s="1" t="str">
        <f t="shared" si="121"/>
        <v>febrero</v>
      </c>
      <c r="F1304" t="s">
        <v>256</v>
      </c>
      <c r="G1304" t="s">
        <v>93</v>
      </c>
      <c r="H1304" t="s">
        <v>98</v>
      </c>
      <c r="I1304" s="2">
        <v>1</v>
      </c>
      <c r="J1304" s="2">
        <v>630</v>
      </c>
      <c r="K1304" s="2">
        <v>1.3</v>
      </c>
      <c r="L1304" t="s">
        <v>146</v>
      </c>
      <c r="M1304" t="s">
        <v>147</v>
      </c>
      <c r="N1304" t="s">
        <v>509</v>
      </c>
      <c r="O1304" s="14">
        <f t="shared" si="122"/>
        <v>3</v>
      </c>
      <c r="P1304" s="15" t="str">
        <f t="shared" si="123"/>
        <v>1,</v>
      </c>
      <c r="Q1304" s="15" t="str">
        <f t="shared" si="124"/>
        <v>3</v>
      </c>
      <c r="R1304" s="16">
        <f t="shared" si="125"/>
        <v>63</v>
      </c>
      <c r="S1304" s="16">
        <f t="shared" si="126"/>
        <v>1.05</v>
      </c>
    </row>
    <row r="1305" spans="1:19">
      <c r="A1305" t="s">
        <v>254</v>
      </c>
      <c r="B1305" t="s">
        <v>255</v>
      </c>
      <c r="C1305" s="49">
        <v>45323</v>
      </c>
      <c r="D1305" s="1">
        <v>2024</v>
      </c>
      <c r="E1305" s="1" t="str">
        <f t="shared" si="121"/>
        <v>febrero</v>
      </c>
      <c r="F1305" t="s">
        <v>256</v>
      </c>
      <c r="G1305" t="s">
        <v>93</v>
      </c>
      <c r="H1305" t="s">
        <v>98</v>
      </c>
      <c r="I1305" s="2">
        <v>3</v>
      </c>
      <c r="J1305" s="2">
        <v>1260</v>
      </c>
      <c r="K1305" s="2">
        <v>3</v>
      </c>
      <c r="L1305" t="s">
        <v>35</v>
      </c>
      <c r="M1305" t="s">
        <v>36</v>
      </c>
      <c r="N1305" t="s">
        <v>502</v>
      </c>
      <c r="O1305" s="14">
        <f t="shared" si="122"/>
        <v>1</v>
      </c>
      <c r="P1305" s="15" t="str">
        <f t="shared" si="123"/>
        <v>3</v>
      </c>
      <c r="Q1305" s="15">
        <f t="shared" si="124"/>
        <v>0</v>
      </c>
      <c r="R1305" s="16">
        <f t="shared" si="125"/>
        <v>180</v>
      </c>
      <c r="S1305" s="16">
        <f t="shared" si="126"/>
        <v>3</v>
      </c>
    </row>
    <row r="1306" spans="1:19">
      <c r="A1306" t="s">
        <v>254</v>
      </c>
      <c r="B1306" t="s">
        <v>255</v>
      </c>
      <c r="C1306" s="49">
        <v>45323</v>
      </c>
      <c r="D1306" s="1">
        <v>2024</v>
      </c>
      <c r="E1306" s="1" t="str">
        <f t="shared" si="121"/>
        <v>febrero</v>
      </c>
      <c r="F1306" t="s">
        <v>256</v>
      </c>
      <c r="G1306" t="s">
        <v>93</v>
      </c>
      <c r="H1306" t="s">
        <v>98</v>
      </c>
      <c r="I1306" s="2">
        <v>1</v>
      </c>
      <c r="J1306" s="2">
        <v>315</v>
      </c>
      <c r="K1306" s="2">
        <v>0.45</v>
      </c>
      <c r="L1306" t="s">
        <v>259</v>
      </c>
      <c r="M1306" t="s">
        <v>260</v>
      </c>
      <c r="N1306" t="s">
        <v>502</v>
      </c>
      <c r="O1306" s="14">
        <f t="shared" si="122"/>
        <v>4</v>
      </c>
      <c r="P1306" s="15" t="str">
        <f t="shared" si="123"/>
        <v>0,</v>
      </c>
      <c r="Q1306" s="15" t="str">
        <f t="shared" si="124"/>
        <v>45</v>
      </c>
      <c r="R1306" s="16">
        <f t="shared" si="125"/>
        <v>45</v>
      </c>
      <c r="S1306" s="16">
        <f t="shared" si="126"/>
        <v>0.75</v>
      </c>
    </row>
    <row r="1307" spans="1:19">
      <c r="A1307" t="s">
        <v>254</v>
      </c>
      <c r="B1307" t="s">
        <v>255</v>
      </c>
      <c r="C1307" s="49">
        <v>45323</v>
      </c>
      <c r="D1307" s="1">
        <v>2024</v>
      </c>
      <c r="E1307" s="1" t="str">
        <f t="shared" si="121"/>
        <v>febrero</v>
      </c>
      <c r="F1307" t="s">
        <v>256</v>
      </c>
      <c r="G1307" t="s">
        <v>93</v>
      </c>
      <c r="H1307" t="s">
        <v>98</v>
      </c>
      <c r="I1307" s="2">
        <v>1</v>
      </c>
      <c r="J1307" s="2">
        <v>245</v>
      </c>
      <c r="K1307" s="2">
        <v>0.35</v>
      </c>
      <c r="L1307" t="s">
        <v>138</v>
      </c>
      <c r="M1307" t="s">
        <v>139</v>
      </c>
      <c r="N1307" t="s">
        <v>494</v>
      </c>
      <c r="O1307" s="14">
        <f t="shared" si="122"/>
        <v>4</v>
      </c>
      <c r="P1307" s="15" t="str">
        <f t="shared" si="123"/>
        <v>0,</v>
      </c>
      <c r="Q1307" s="15" t="str">
        <f t="shared" si="124"/>
        <v>35</v>
      </c>
      <c r="R1307" s="16">
        <f t="shared" si="125"/>
        <v>35</v>
      </c>
      <c r="S1307" s="16">
        <f t="shared" si="126"/>
        <v>0.58333333333333337</v>
      </c>
    </row>
    <row r="1308" spans="1:19">
      <c r="A1308" t="s">
        <v>254</v>
      </c>
      <c r="B1308" t="s">
        <v>255</v>
      </c>
      <c r="C1308" s="49">
        <v>45323</v>
      </c>
      <c r="D1308" s="1">
        <v>2024</v>
      </c>
      <c r="E1308" s="1" t="str">
        <f t="shared" si="121"/>
        <v>febrero</v>
      </c>
      <c r="F1308" t="s">
        <v>256</v>
      </c>
      <c r="G1308" t="s">
        <v>93</v>
      </c>
      <c r="H1308" t="s">
        <v>98</v>
      </c>
      <c r="I1308" s="2">
        <v>11</v>
      </c>
      <c r="J1308" s="2">
        <v>4550</v>
      </c>
      <c r="K1308" s="2">
        <v>10.5</v>
      </c>
      <c r="L1308" t="s">
        <v>100</v>
      </c>
      <c r="M1308" t="s">
        <v>101</v>
      </c>
      <c r="N1308" t="s">
        <v>483</v>
      </c>
      <c r="O1308" s="14">
        <f t="shared" si="122"/>
        <v>4</v>
      </c>
      <c r="P1308" s="15" t="str">
        <f t="shared" si="123"/>
        <v>10</v>
      </c>
      <c r="Q1308" s="15" t="str">
        <f t="shared" si="124"/>
        <v>,5</v>
      </c>
      <c r="R1308" s="16">
        <f t="shared" si="125"/>
        <v>600.5</v>
      </c>
      <c r="S1308" s="16">
        <f t="shared" si="126"/>
        <v>10.008333333333333</v>
      </c>
    </row>
    <row r="1309" spans="1:19">
      <c r="A1309" t="s">
        <v>254</v>
      </c>
      <c r="B1309" t="s">
        <v>255</v>
      </c>
      <c r="C1309" s="49">
        <v>45323</v>
      </c>
      <c r="D1309" s="1">
        <v>2024</v>
      </c>
      <c r="E1309" s="1" t="str">
        <f t="shared" si="121"/>
        <v>febrero</v>
      </c>
      <c r="F1309" t="s">
        <v>256</v>
      </c>
      <c r="G1309" t="s">
        <v>93</v>
      </c>
      <c r="H1309" t="s">
        <v>98</v>
      </c>
      <c r="I1309" s="2">
        <v>1</v>
      </c>
      <c r="J1309" s="2">
        <v>630</v>
      </c>
      <c r="K1309" s="2">
        <v>1.3</v>
      </c>
      <c r="L1309" t="s">
        <v>116</v>
      </c>
      <c r="M1309" t="s">
        <v>117</v>
      </c>
      <c r="N1309" t="s">
        <v>556</v>
      </c>
      <c r="O1309" s="14">
        <f t="shared" si="122"/>
        <v>3</v>
      </c>
      <c r="P1309" s="15" t="str">
        <f t="shared" si="123"/>
        <v>1,</v>
      </c>
      <c r="Q1309" s="15" t="str">
        <f t="shared" si="124"/>
        <v>3</v>
      </c>
      <c r="R1309" s="16">
        <f t="shared" si="125"/>
        <v>63</v>
      </c>
      <c r="S1309" s="16">
        <f t="shared" si="126"/>
        <v>1.05</v>
      </c>
    </row>
    <row r="1310" spans="1:19">
      <c r="A1310" t="s">
        <v>254</v>
      </c>
      <c r="B1310" t="s">
        <v>255</v>
      </c>
      <c r="C1310" s="49">
        <v>45323</v>
      </c>
      <c r="D1310" s="1">
        <v>2024</v>
      </c>
      <c r="E1310" s="1" t="str">
        <f t="shared" si="121"/>
        <v>febrero</v>
      </c>
      <c r="F1310" t="s">
        <v>256</v>
      </c>
      <c r="G1310" t="s">
        <v>93</v>
      </c>
      <c r="H1310" t="s">
        <v>98</v>
      </c>
      <c r="I1310" s="2">
        <v>1</v>
      </c>
      <c r="J1310" s="2">
        <v>770</v>
      </c>
      <c r="K1310" s="2">
        <v>1.5</v>
      </c>
      <c r="L1310" t="s">
        <v>118</v>
      </c>
      <c r="M1310" t="s">
        <v>119</v>
      </c>
      <c r="N1310" t="s">
        <v>485</v>
      </c>
      <c r="O1310" s="14">
        <f t="shared" si="122"/>
        <v>3</v>
      </c>
      <c r="P1310" s="15" t="str">
        <f t="shared" si="123"/>
        <v>1,</v>
      </c>
      <c r="Q1310" s="15" t="str">
        <f t="shared" si="124"/>
        <v>5</v>
      </c>
      <c r="R1310" s="16">
        <f t="shared" si="125"/>
        <v>65</v>
      </c>
      <c r="S1310" s="16">
        <f t="shared" si="126"/>
        <v>1.0833333333333333</v>
      </c>
    </row>
    <row r="1311" spans="1:19">
      <c r="A1311" t="s">
        <v>254</v>
      </c>
      <c r="B1311" t="s">
        <v>255</v>
      </c>
      <c r="C1311" s="49">
        <v>45323</v>
      </c>
      <c r="D1311" s="1">
        <v>2024</v>
      </c>
      <c r="E1311" s="1" t="str">
        <f t="shared" si="121"/>
        <v>febrero</v>
      </c>
      <c r="F1311" t="s">
        <v>256</v>
      </c>
      <c r="G1311" t="s">
        <v>93</v>
      </c>
      <c r="H1311" t="s">
        <v>98</v>
      </c>
      <c r="I1311" s="2">
        <v>2</v>
      </c>
      <c r="J1311" s="2">
        <v>1680</v>
      </c>
      <c r="K1311" s="2">
        <v>4</v>
      </c>
      <c r="L1311" t="s">
        <v>173</v>
      </c>
      <c r="M1311" t="s">
        <v>592</v>
      </c>
      <c r="N1311" t="s">
        <v>492</v>
      </c>
      <c r="O1311" s="14">
        <f t="shared" si="122"/>
        <v>1</v>
      </c>
      <c r="P1311" s="15" t="str">
        <f t="shared" si="123"/>
        <v>4</v>
      </c>
      <c r="Q1311" s="15">
        <f t="shared" si="124"/>
        <v>0</v>
      </c>
      <c r="R1311" s="16">
        <f t="shared" si="125"/>
        <v>240</v>
      </c>
      <c r="S1311" s="16">
        <f t="shared" si="126"/>
        <v>4</v>
      </c>
    </row>
    <row r="1312" spans="1:19">
      <c r="A1312" t="s">
        <v>254</v>
      </c>
      <c r="B1312" t="s">
        <v>255</v>
      </c>
      <c r="C1312" s="49">
        <v>45352</v>
      </c>
      <c r="D1312" s="1">
        <v>2024</v>
      </c>
      <c r="E1312" s="1" t="str">
        <f t="shared" si="121"/>
        <v>marzo</v>
      </c>
      <c r="F1312" t="s">
        <v>256</v>
      </c>
      <c r="G1312" t="s">
        <v>93</v>
      </c>
      <c r="H1312" t="s">
        <v>98</v>
      </c>
      <c r="I1312" s="2">
        <v>4</v>
      </c>
      <c r="J1312" s="2">
        <v>1470</v>
      </c>
      <c r="K1312" s="2">
        <v>3.3</v>
      </c>
      <c r="L1312" t="s">
        <v>130</v>
      </c>
      <c r="M1312" t="s">
        <v>599</v>
      </c>
      <c r="N1312" t="s">
        <v>486</v>
      </c>
      <c r="O1312" s="14">
        <f t="shared" si="122"/>
        <v>3</v>
      </c>
      <c r="P1312" s="15" t="str">
        <f t="shared" si="123"/>
        <v>3,</v>
      </c>
      <c r="Q1312" s="15" t="str">
        <f t="shared" si="124"/>
        <v>3</v>
      </c>
      <c r="R1312" s="16">
        <f t="shared" si="125"/>
        <v>183</v>
      </c>
      <c r="S1312" s="16">
        <f t="shared" si="126"/>
        <v>3.05</v>
      </c>
    </row>
    <row r="1313" spans="1:19">
      <c r="A1313" t="s">
        <v>254</v>
      </c>
      <c r="B1313" t="s">
        <v>255</v>
      </c>
      <c r="C1313" s="49">
        <v>45352</v>
      </c>
      <c r="D1313" s="1">
        <v>2024</v>
      </c>
      <c r="E1313" s="1" t="str">
        <f t="shared" si="121"/>
        <v>marzo</v>
      </c>
      <c r="F1313" t="s">
        <v>256</v>
      </c>
      <c r="G1313" t="s">
        <v>93</v>
      </c>
      <c r="H1313" t="s">
        <v>98</v>
      </c>
      <c r="I1313" s="2">
        <v>1</v>
      </c>
      <c r="J1313" s="2">
        <v>315</v>
      </c>
      <c r="K1313" s="2">
        <v>0.45</v>
      </c>
      <c r="L1313" t="s">
        <v>19</v>
      </c>
      <c r="M1313" t="s">
        <v>581</v>
      </c>
      <c r="N1313" t="s">
        <v>490</v>
      </c>
      <c r="O1313" s="14">
        <f t="shared" si="122"/>
        <v>4</v>
      </c>
      <c r="P1313" s="15" t="str">
        <f t="shared" si="123"/>
        <v>0,</v>
      </c>
      <c r="Q1313" s="15" t="str">
        <f t="shared" si="124"/>
        <v>45</v>
      </c>
      <c r="R1313" s="16">
        <f t="shared" si="125"/>
        <v>45</v>
      </c>
      <c r="S1313" s="16">
        <f t="shared" si="126"/>
        <v>0.75</v>
      </c>
    </row>
    <row r="1314" spans="1:19">
      <c r="A1314" t="s">
        <v>254</v>
      </c>
      <c r="B1314" t="s">
        <v>255</v>
      </c>
      <c r="C1314" s="49">
        <v>45352</v>
      </c>
      <c r="D1314" s="1">
        <v>2024</v>
      </c>
      <c r="E1314" s="1" t="str">
        <f t="shared" si="121"/>
        <v>marzo</v>
      </c>
      <c r="F1314" t="s">
        <v>256</v>
      </c>
      <c r="G1314" t="s">
        <v>93</v>
      </c>
      <c r="H1314" t="s">
        <v>98</v>
      </c>
      <c r="I1314" s="2">
        <v>2</v>
      </c>
      <c r="J1314" s="2">
        <v>1050</v>
      </c>
      <c r="K1314" s="2">
        <v>2.2999999999999998</v>
      </c>
      <c r="L1314" t="s">
        <v>146</v>
      </c>
      <c r="M1314" t="s">
        <v>147</v>
      </c>
      <c r="N1314" t="s">
        <v>509</v>
      </c>
      <c r="O1314" s="14">
        <f t="shared" si="122"/>
        <v>3</v>
      </c>
      <c r="P1314" s="15" t="str">
        <f t="shared" si="123"/>
        <v>2,</v>
      </c>
      <c r="Q1314" s="15" t="str">
        <f t="shared" si="124"/>
        <v>3</v>
      </c>
      <c r="R1314" s="16">
        <f t="shared" si="125"/>
        <v>123</v>
      </c>
      <c r="S1314" s="16">
        <f t="shared" si="126"/>
        <v>2.0499999999999998</v>
      </c>
    </row>
    <row r="1315" spans="1:19">
      <c r="A1315" t="s">
        <v>254</v>
      </c>
      <c r="B1315" t="s">
        <v>255</v>
      </c>
      <c r="C1315" s="49">
        <v>45352</v>
      </c>
      <c r="D1315" s="1">
        <v>2024</v>
      </c>
      <c r="E1315" s="1" t="str">
        <f t="shared" si="121"/>
        <v>marzo</v>
      </c>
      <c r="F1315" t="s">
        <v>256</v>
      </c>
      <c r="G1315" t="s">
        <v>93</v>
      </c>
      <c r="H1315" t="s">
        <v>98</v>
      </c>
      <c r="I1315" s="2">
        <v>2</v>
      </c>
      <c r="J1315" s="2">
        <v>1015</v>
      </c>
      <c r="K1315" s="2">
        <v>2.25</v>
      </c>
      <c r="L1315" t="s">
        <v>21</v>
      </c>
      <c r="M1315" t="s">
        <v>578</v>
      </c>
      <c r="N1315" t="s">
        <v>499</v>
      </c>
      <c r="O1315" s="14">
        <f t="shared" si="122"/>
        <v>4</v>
      </c>
      <c r="P1315" s="15" t="str">
        <f t="shared" si="123"/>
        <v>2,</v>
      </c>
      <c r="Q1315" s="15" t="str">
        <f t="shared" si="124"/>
        <v>25</v>
      </c>
      <c r="R1315" s="16">
        <f t="shared" si="125"/>
        <v>145</v>
      </c>
      <c r="S1315" s="16">
        <f t="shared" si="126"/>
        <v>2.4166666666666665</v>
      </c>
    </row>
    <row r="1316" spans="1:19">
      <c r="A1316" t="s">
        <v>254</v>
      </c>
      <c r="B1316" t="s">
        <v>255</v>
      </c>
      <c r="C1316" s="49">
        <v>45352</v>
      </c>
      <c r="D1316" s="1">
        <v>2024</v>
      </c>
      <c r="E1316" s="1" t="str">
        <f t="shared" si="121"/>
        <v>marzo</v>
      </c>
      <c r="F1316" t="s">
        <v>256</v>
      </c>
      <c r="G1316" t="s">
        <v>93</v>
      </c>
      <c r="H1316" t="s">
        <v>98</v>
      </c>
      <c r="I1316" s="2">
        <v>9</v>
      </c>
      <c r="J1316" s="2">
        <v>4200</v>
      </c>
      <c r="K1316" s="2">
        <v>10</v>
      </c>
      <c r="L1316" t="s">
        <v>100</v>
      </c>
      <c r="M1316" t="s">
        <v>101</v>
      </c>
      <c r="N1316" t="s">
        <v>483</v>
      </c>
      <c r="O1316" s="14">
        <f t="shared" si="122"/>
        <v>2</v>
      </c>
      <c r="P1316" s="15" t="str">
        <f t="shared" si="123"/>
        <v>10</v>
      </c>
      <c r="Q1316" s="15">
        <f t="shared" si="124"/>
        <v>0</v>
      </c>
      <c r="R1316" s="16">
        <f t="shared" si="125"/>
        <v>600</v>
      </c>
      <c r="S1316" s="16">
        <f t="shared" si="126"/>
        <v>10</v>
      </c>
    </row>
    <row r="1317" spans="1:19">
      <c r="A1317" t="s">
        <v>254</v>
      </c>
      <c r="B1317" t="s">
        <v>255</v>
      </c>
      <c r="C1317" s="49">
        <v>45352</v>
      </c>
      <c r="D1317" s="1">
        <v>2024</v>
      </c>
      <c r="E1317" s="1" t="str">
        <f t="shared" si="121"/>
        <v>marzo</v>
      </c>
      <c r="F1317" t="s">
        <v>256</v>
      </c>
      <c r="G1317" t="s">
        <v>93</v>
      </c>
      <c r="H1317" t="s">
        <v>98</v>
      </c>
      <c r="I1317" s="2">
        <v>1</v>
      </c>
      <c r="J1317" s="2">
        <v>560</v>
      </c>
      <c r="K1317" s="2">
        <v>1.2</v>
      </c>
      <c r="L1317" t="s">
        <v>114</v>
      </c>
      <c r="M1317" t="s">
        <v>115</v>
      </c>
      <c r="N1317" t="s">
        <v>530</v>
      </c>
      <c r="O1317" s="14">
        <f t="shared" si="122"/>
        <v>3</v>
      </c>
      <c r="P1317" s="15" t="str">
        <f t="shared" si="123"/>
        <v>1,</v>
      </c>
      <c r="Q1317" s="15" t="str">
        <f t="shared" si="124"/>
        <v>2</v>
      </c>
      <c r="R1317" s="16">
        <f t="shared" si="125"/>
        <v>62</v>
      </c>
      <c r="S1317" s="16">
        <f t="shared" si="126"/>
        <v>1.0333333333333334</v>
      </c>
    </row>
    <row r="1318" spans="1:19">
      <c r="A1318" t="s">
        <v>254</v>
      </c>
      <c r="B1318" t="s">
        <v>255</v>
      </c>
      <c r="C1318" s="49">
        <v>45352</v>
      </c>
      <c r="D1318" s="1">
        <v>2024</v>
      </c>
      <c r="E1318" s="1" t="str">
        <f t="shared" si="121"/>
        <v>marzo</v>
      </c>
      <c r="F1318" t="s">
        <v>256</v>
      </c>
      <c r="G1318" t="s">
        <v>93</v>
      </c>
      <c r="H1318" t="s">
        <v>98</v>
      </c>
      <c r="I1318" s="2">
        <v>1</v>
      </c>
      <c r="J1318" s="2">
        <v>315</v>
      </c>
      <c r="K1318" s="2">
        <v>0.45</v>
      </c>
      <c r="L1318" t="s">
        <v>261</v>
      </c>
      <c r="M1318" t="s">
        <v>262</v>
      </c>
      <c r="N1318" t="s">
        <v>501</v>
      </c>
      <c r="O1318" s="14">
        <f t="shared" si="122"/>
        <v>4</v>
      </c>
      <c r="P1318" s="15" t="str">
        <f t="shared" si="123"/>
        <v>0,</v>
      </c>
      <c r="Q1318" s="15" t="str">
        <f t="shared" si="124"/>
        <v>45</v>
      </c>
      <c r="R1318" s="16">
        <f t="shared" si="125"/>
        <v>45</v>
      </c>
      <c r="S1318" s="16">
        <f t="shared" si="126"/>
        <v>0.75</v>
      </c>
    </row>
    <row r="1319" spans="1:19">
      <c r="A1319" t="s">
        <v>254</v>
      </c>
      <c r="B1319" t="s">
        <v>255</v>
      </c>
      <c r="C1319" s="49">
        <v>45352</v>
      </c>
      <c r="D1319" s="1">
        <v>2024</v>
      </c>
      <c r="E1319" s="1" t="str">
        <f t="shared" si="121"/>
        <v>marzo</v>
      </c>
      <c r="F1319" t="s">
        <v>256</v>
      </c>
      <c r="G1319" t="s">
        <v>93</v>
      </c>
      <c r="H1319" t="s">
        <v>98</v>
      </c>
      <c r="I1319" s="2">
        <v>3</v>
      </c>
      <c r="J1319" s="2">
        <v>1890</v>
      </c>
      <c r="K1319" s="2">
        <v>4.3</v>
      </c>
      <c r="L1319" t="s">
        <v>116</v>
      </c>
      <c r="M1319" t="s">
        <v>117</v>
      </c>
      <c r="N1319" t="s">
        <v>556</v>
      </c>
      <c r="O1319" s="14">
        <f t="shared" si="122"/>
        <v>3</v>
      </c>
      <c r="P1319" s="15" t="str">
        <f t="shared" si="123"/>
        <v>4,</v>
      </c>
      <c r="Q1319" s="15" t="str">
        <f t="shared" si="124"/>
        <v>3</v>
      </c>
      <c r="R1319" s="16">
        <f t="shared" si="125"/>
        <v>243</v>
      </c>
      <c r="S1319" s="16">
        <f t="shared" si="126"/>
        <v>4.05</v>
      </c>
    </row>
    <row r="1320" spans="1:19">
      <c r="A1320" t="s">
        <v>254</v>
      </c>
      <c r="B1320" t="s">
        <v>255</v>
      </c>
      <c r="C1320" s="49">
        <v>45352</v>
      </c>
      <c r="D1320" s="1">
        <v>2024</v>
      </c>
      <c r="E1320" s="1" t="str">
        <f t="shared" si="121"/>
        <v>marzo</v>
      </c>
      <c r="F1320" t="s">
        <v>256</v>
      </c>
      <c r="G1320" t="s">
        <v>93</v>
      </c>
      <c r="H1320" t="s">
        <v>98</v>
      </c>
      <c r="I1320" s="2">
        <v>1</v>
      </c>
      <c r="J1320" s="2">
        <v>770</v>
      </c>
      <c r="K1320" s="2">
        <v>1.5</v>
      </c>
      <c r="L1320" t="s">
        <v>118</v>
      </c>
      <c r="M1320" t="s">
        <v>119</v>
      </c>
      <c r="N1320" t="s">
        <v>485</v>
      </c>
      <c r="O1320" s="14">
        <f t="shared" si="122"/>
        <v>3</v>
      </c>
      <c r="P1320" s="15" t="str">
        <f t="shared" si="123"/>
        <v>1,</v>
      </c>
      <c r="Q1320" s="15" t="str">
        <f t="shared" si="124"/>
        <v>5</v>
      </c>
      <c r="R1320" s="16">
        <f t="shared" si="125"/>
        <v>65</v>
      </c>
      <c r="S1320" s="16">
        <f t="shared" si="126"/>
        <v>1.0833333333333333</v>
      </c>
    </row>
    <row r="1321" spans="1:19">
      <c r="A1321" t="s">
        <v>254</v>
      </c>
      <c r="B1321" t="s">
        <v>255</v>
      </c>
      <c r="C1321" s="49">
        <v>45352</v>
      </c>
      <c r="D1321" s="1">
        <v>2024</v>
      </c>
      <c r="E1321" s="1" t="str">
        <f t="shared" si="121"/>
        <v>marzo</v>
      </c>
      <c r="F1321" t="s">
        <v>256</v>
      </c>
      <c r="G1321" t="s">
        <v>93</v>
      </c>
      <c r="H1321" t="s">
        <v>98</v>
      </c>
      <c r="I1321" s="2">
        <v>2</v>
      </c>
      <c r="J1321" s="2">
        <v>1680</v>
      </c>
      <c r="K1321" s="2">
        <v>4</v>
      </c>
      <c r="L1321" t="s">
        <v>173</v>
      </c>
      <c r="M1321" t="s">
        <v>592</v>
      </c>
      <c r="N1321" t="s">
        <v>492</v>
      </c>
      <c r="O1321" s="14">
        <f t="shared" si="122"/>
        <v>1</v>
      </c>
      <c r="P1321" s="15" t="str">
        <f t="shared" si="123"/>
        <v>4</v>
      </c>
      <c r="Q1321" s="15">
        <f t="shared" si="124"/>
        <v>0</v>
      </c>
      <c r="R1321" s="16">
        <f t="shared" si="125"/>
        <v>240</v>
      </c>
      <c r="S1321" s="16">
        <f t="shared" si="126"/>
        <v>4</v>
      </c>
    </row>
    <row r="1322" spans="1:19">
      <c r="A1322" t="s">
        <v>254</v>
      </c>
      <c r="B1322" t="s">
        <v>255</v>
      </c>
      <c r="C1322" s="49">
        <v>45383</v>
      </c>
      <c r="D1322" s="1">
        <v>2024</v>
      </c>
      <c r="E1322" s="1" t="str">
        <f t="shared" si="121"/>
        <v>abril</v>
      </c>
      <c r="F1322" t="s">
        <v>256</v>
      </c>
      <c r="G1322" t="s">
        <v>93</v>
      </c>
      <c r="H1322" t="s">
        <v>98</v>
      </c>
      <c r="I1322" s="2">
        <v>2</v>
      </c>
      <c r="J1322" s="2">
        <v>1155</v>
      </c>
      <c r="K1322" s="2">
        <v>2.4500000000000002</v>
      </c>
      <c r="L1322" t="s">
        <v>39</v>
      </c>
      <c r="M1322" t="s">
        <v>548</v>
      </c>
      <c r="N1322" t="s">
        <v>548</v>
      </c>
      <c r="O1322" s="14">
        <f t="shared" si="122"/>
        <v>4</v>
      </c>
      <c r="P1322" s="15" t="str">
        <f t="shared" si="123"/>
        <v>2,</v>
      </c>
      <c r="Q1322" s="15" t="str">
        <f t="shared" si="124"/>
        <v>45</v>
      </c>
      <c r="R1322" s="16">
        <f t="shared" si="125"/>
        <v>165</v>
      </c>
      <c r="S1322" s="16">
        <f t="shared" si="126"/>
        <v>2.75</v>
      </c>
    </row>
    <row r="1323" spans="1:19">
      <c r="A1323" t="s">
        <v>254</v>
      </c>
      <c r="B1323" t="s">
        <v>255</v>
      </c>
      <c r="C1323" s="49">
        <v>45383</v>
      </c>
      <c r="D1323" s="1">
        <v>2024</v>
      </c>
      <c r="E1323" s="1" t="str">
        <f t="shared" si="121"/>
        <v>abril</v>
      </c>
      <c r="F1323" t="s">
        <v>256</v>
      </c>
      <c r="G1323" t="s">
        <v>93</v>
      </c>
      <c r="H1323" t="s">
        <v>98</v>
      </c>
      <c r="I1323" s="2">
        <v>2</v>
      </c>
      <c r="J1323" s="2">
        <v>455</v>
      </c>
      <c r="K1323" s="2">
        <v>1.05</v>
      </c>
      <c r="L1323" t="s">
        <v>130</v>
      </c>
      <c r="M1323" t="s">
        <v>599</v>
      </c>
      <c r="N1323" t="s">
        <v>486</v>
      </c>
      <c r="O1323" s="14">
        <f t="shared" si="122"/>
        <v>4</v>
      </c>
      <c r="P1323" s="15" t="str">
        <f t="shared" si="123"/>
        <v>1,</v>
      </c>
      <c r="Q1323" s="15" t="str">
        <f t="shared" si="124"/>
        <v>05</v>
      </c>
      <c r="R1323" s="16">
        <f t="shared" si="125"/>
        <v>65</v>
      </c>
      <c r="S1323" s="16">
        <f t="shared" si="126"/>
        <v>1.0833333333333333</v>
      </c>
    </row>
    <row r="1324" spans="1:19">
      <c r="A1324" t="s">
        <v>254</v>
      </c>
      <c r="B1324" t="s">
        <v>255</v>
      </c>
      <c r="C1324" s="49">
        <v>45383</v>
      </c>
      <c r="D1324" s="1">
        <v>2024</v>
      </c>
      <c r="E1324" s="1" t="str">
        <f t="shared" si="121"/>
        <v>abril</v>
      </c>
      <c r="F1324" t="s">
        <v>256</v>
      </c>
      <c r="G1324" t="s">
        <v>93</v>
      </c>
      <c r="H1324" t="s">
        <v>98</v>
      </c>
      <c r="I1324" s="2">
        <v>1</v>
      </c>
      <c r="J1324" s="2">
        <v>525</v>
      </c>
      <c r="K1324" s="2">
        <v>1.1499999999999999</v>
      </c>
      <c r="L1324" t="s">
        <v>19</v>
      </c>
      <c r="M1324" t="s">
        <v>581</v>
      </c>
      <c r="N1324" t="s">
        <v>490</v>
      </c>
      <c r="O1324" s="14">
        <f t="shared" si="122"/>
        <v>4</v>
      </c>
      <c r="P1324" s="15" t="str">
        <f t="shared" si="123"/>
        <v>1,</v>
      </c>
      <c r="Q1324" s="15" t="str">
        <f t="shared" si="124"/>
        <v>15</v>
      </c>
      <c r="R1324" s="16">
        <f t="shared" si="125"/>
        <v>75</v>
      </c>
      <c r="S1324" s="16">
        <f t="shared" si="126"/>
        <v>1.25</v>
      </c>
    </row>
    <row r="1325" spans="1:19">
      <c r="A1325" t="s">
        <v>254</v>
      </c>
      <c r="B1325" t="s">
        <v>255</v>
      </c>
      <c r="C1325" s="49">
        <v>45383</v>
      </c>
      <c r="D1325" s="1">
        <v>2024</v>
      </c>
      <c r="E1325" s="1" t="str">
        <f t="shared" si="121"/>
        <v>abril</v>
      </c>
      <c r="F1325" t="s">
        <v>256</v>
      </c>
      <c r="G1325" t="s">
        <v>93</v>
      </c>
      <c r="H1325" t="s">
        <v>98</v>
      </c>
      <c r="I1325" s="2">
        <v>1</v>
      </c>
      <c r="J1325" s="2">
        <v>140</v>
      </c>
      <c r="K1325" s="2">
        <v>0.2</v>
      </c>
      <c r="L1325" t="s">
        <v>140</v>
      </c>
      <c r="M1325" t="s">
        <v>141</v>
      </c>
      <c r="N1325" t="s">
        <v>508</v>
      </c>
      <c r="O1325" s="14">
        <f t="shared" si="122"/>
        <v>3</v>
      </c>
      <c r="P1325" s="15" t="str">
        <f t="shared" si="123"/>
        <v>0,</v>
      </c>
      <c r="Q1325" s="15" t="str">
        <f t="shared" si="124"/>
        <v>2</v>
      </c>
      <c r="R1325" s="16">
        <f t="shared" si="125"/>
        <v>2</v>
      </c>
      <c r="S1325" s="16">
        <f t="shared" si="126"/>
        <v>3.3333333333333333E-2</v>
      </c>
    </row>
    <row r="1326" spans="1:19">
      <c r="A1326" t="s">
        <v>254</v>
      </c>
      <c r="B1326" t="s">
        <v>255</v>
      </c>
      <c r="C1326" s="49">
        <v>45383</v>
      </c>
      <c r="D1326" s="1">
        <v>2024</v>
      </c>
      <c r="E1326" s="1" t="str">
        <f t="shared" si="121"/>
        <v>abril</v>
      </c>
      <c r="F1326" t="s">
        <v>256</v>
      </c>
      <c r="G1326" t="s">
        <v>93</v>
      </c>
      <c r="H1326" t="s">
        <v>98</v>
      </c>
      <c r="I1326" s="2">
        <v>1</v>
      </c>
      <c r="J1326" s="2">
        <v>630</v>
      </c>
      <c r="K1326" s="2">
        <v>1.3</v>
      </c>
      <c r="L1326" t="s">
        <v>146</v>
      </c>
      <c r="M1326" t="s">
        <v>147</v>
      </c>
      <c r="N1326" t="s">
        <v>509</v>
      </c>
      <c r="O1326" s="14">
        <f t="shared" si="122"/>
        <v>3</v>
      </c>
      <c r="P1326" s="15" t="str">
        <f t="shared" si="123"/>
        <v>1,</v>
      </c>
      <c r="Q1326" s="15" t="str">
        <f t="shared" si="124"/>
        <v>3</v>
      </c>
      <c r="R1326" s="16">
        <f t="shared" si="125"/>
        <v>63</v>
      </c>
      <c r="S1326" s="16">
        <f t="shared" si="126"/>
        <v>1.05</v>
      </c>
    </row>
    <row r="1327" spans="1:19">
      <c r="A1327" t="s">
        <v>254</v>
      </c>
      <c r="B1327" t="s">
        <v>255</v>
      </c>
      <c r="C1327" s="49">
        <v>45383</v>
      </c>
      <c r="D1327" s="1">
        <v>2024</v>
      </c>
      <c r="E1327" s="1" t="str">
        <f t="shared" si="121"/>
        <v>abril</v>
      </c>
      <c r="F1327" t="s">
        <v>256</v>
      </c>
      <c r="G1327" t="s">
        <v>93</v>
      </c>
      <c r="H1327" t="s">
        <v>98</v>
      </c>
      <c r="I1327" s="2">
        <v>1</v>
      </c>
      <c r="J1327" s="2">
        <v>525</v>
      </c>
      <c r="K1327" s="2">
        <v>1.1499999999999999</v>
      </c>
      <c r="L1327" t="s">
        <v>21</v>
      </c>
      <c r="M1327" t="s">
        <v>578</v>
      </c>
      <c r="N1327" t="s">
        <v>499</v>
      </c>
      <c r="O1327" s="14">
        <f t="shared" si="122"/>
        <v>4</v>
      </c>
      <c r="P1327" s="15" t="str">
        <f t="shared" si="123"/>
        <v>1,</v>
      </c>
      <c r="Q1327" s="15" t="str">
        <f t="shared" si="124"/>
        <v>15</v>
      </c>
      <c r="R1327" s="16">
        <f t="shared" si="125"/>
        <v>75</v>
      </c>
      <c r="S1327" s="16">
        <f t="shared" si="126"/>
        <v>1.25</v>
      </c>
    </row>
    <row r="1328" spans="1:19">
      <c r="A1328" t="s">
        <v>254</v>
      </c>
      <c r="B1328" t="s">
        <v>255</v>
      </c>
      <c r="C1328" s="49">
        <v>45383</v>
      </c>
      <c r="D1328" s="1">
        <v>2024</v>
      </c>
      <c r="E1328" s="1" t="str">
        <f t="shared" si="121"/>
        <v>abril</v>
      </c>
      <c r="F1328" t="s">
        <v>256</v>
      </c>
      <c r="G1328" t="s">
        <v>93</v>
      </c>
      <c r="H1328" t="s">
        <v>98</v>
      </c>
      <c r="I1328" s="2">
        <v>1</v>
      </c>
      <c r="J1328" s="2">
        <v>490</v>
      </c>
      <c r="K1328" s="2">
        <v>1.1000000000000001</v>
      </c>
      <c r="L1328" t="s">
        <v>144</v>
      </c>
      <c r="M1328" t="s">
        <v>145</v>
      </c>
      <c r="N1328" t="s">
        <v>510</v>
      </c>
      <c r="O1328" s="14">
        <f t="shared" si="122"/>
        <v>3</v>
      </c>
      <c r="P1328" s="15" t="str">
        <f t="shared" si="123"/>
        <v>1,</v>
      </c>
      <c r="Q1328" s="15" t="str">
        <f t="shared" si="124"/>
        <v>1</v>
      </c>
      <c r="R1328" s="16">
        <f t="shared" si="125"/>
        <v>61</v>
      </c>
      <c r="S1328" s="16">
        <f t="shared" si="126"/>
        <v>1.0166666666666666</v>
      </c>
    </row>
    <row r="1329" spans="1:19">
      <c r="A1329" t="s">
        <v>254</v>
      </c>
      <c r="B1329" t="s">
        <v>255</v>
      </c>
      <c r="C1329" s="49">
        <v>45383</v>
      </c>
      <c r="D1329" s="1">
        <v>2024</v>
      </c>
      <c r="E1329" s="1" t="str">
        <f t="shared" si="121"/>
        <v>abril</v>
      </c>
      <c r="F1329" t="s">
        <v>256</v>
      </c>
      <c r="G1329" t="s">
        <v>93</v>
      </c>
      <c r="H1329" t="s">
        <v>98</v>
      </c>
      <c r="I1329" s="2">
        <v>1</v>
      </c>
      <c r="J1329" s="2">
        <v>525</v>
      </c>
      <c r="K1329" s="2">
        <v>1.1499999999999999</v>
      </c>
      <c r="L1329" t="s">
        <v>35</v>
      </c>
      <c r="M1329" t="s">
        <v>36</v>
      </c>
      <c r="N1329" t="s">
        <v>502</v>
      </c>
      <c r="O1329" s="14">
        <f t="shared" si="122"/>
        <v>4</v>
      </c>
      <c r="P1329" s="15" t="str">
        <f t="shared" si="123"/>
        <v>1,</v>
      </c>
      <c r="Q1329" s="15" t="str">
        <f t="shared" si="124"/>
        <v>15</v>
      </c>
      <c r="R1329" s="16">
        <f t="shared" si="125"/>
        <v>75</v>
      </c>
      <c r="S1329" s="16">
        <f t="shared" si="126"/>
        <v>1.25</v>
      </c>
    </row>
    <row r="1330" spans="1:19">
      <c r="A1330" t="s">
        <v>254</v>
      </c>
      <c r="B1330" t="s">
        <v>255</v>
      </c>
      <c r="C1330" s="49">
        <v>45383</v>
      </c>
      <c r="D1330" s="1">
        <v>2024</v>
      </c>
      <c r="E1330" s="1" t="str">
        <f t="shared" si="121"/>
        <v>abril</v>
      </c>
      <c r="F1330" t="s">
        <v>256</v>
      </c>
      <c r="G1330" t="s">
        <v>93</v>
      </c>
      <c r="H1330" t="s">
        <v>98</v>
      </c>
      <c r="I1330" s="2">
        <v>7</v>
      </c>
      <c r="J1330" s="2">
        <v>3990</v>
      </c>
      <c r="K1330" s="2">
        <v>9.3000000000000007</v>
      </c>
      <c r="L1330" t="s">
        <v>100</v>
      </c>
      <c r="M1330" t="s">
        <v>101</v>
      </c>
      <c r="N1330" t="s">
        <v>483</v>
      </c>
      <c r="O1330" s="14">
        <f t="shared" si="122"/>
        <v>3</v>
      </c>
      <c r="P1330" s="15" t="str">
        <f t="shared" si="123"/>
        <v>9,</v>
      </c>
      <c r="Q1330" s="15" t="str">
        <f t="shared" si="124"/>
        <v>3</v>
      </c>
      <c r="R1330" s="16">
        <f t="shared" si="125"/>
        <v>543</v>
      </c>
      <c r="S1330" s="16">
        <f t="shared" si="126"/>
        <v>9.0500000000000007</v>
      </c>
    </row>
    <row r="1331" spans="1:19">
      <c r="A1331" t="s">
        <v>254</v>
      </c>
      <c r="B1331" t="s">
        <v>255</v>
      </c>
      <c r="C1331" s="49">
        <v>45383</v>
      </c>
      <c r="D1331" s="1">
        <v>2024</v>
      </c>
      <c r="E1331" s="1" t="str">
        <f t="shared" si="121"/>
        <v>abril</v>
      </c>
      <c r="F1331" t="s">
        <v>256</v>
      </c>
      <c r="G1331" t="s">
        <v>93</v>
      </c>
      <c r="H1331" t="s">
        <v>98</v>
      </c>
      <c r="I1331" s="2">
        <v>2</v>
      </c>
      <c r="J1331" s="2">
        <v>770</v>
      </c>
      <c r="K1331" s="2">
        <v>1.5</v>
      </c>
      <c r="L1331" t="s">
        <v>116</v>
      </c>
      <c r="M1331" t="s">
        <v>117</v>
      </c>
      <c r="N1331" t="s">
        <v>556</v>
      </c>
      <c r="O1331" s="14">
        <f t="shared" si="122"/>
        <v>3</v>
      </c>
      <c r="P1331" s="15" t="str">
        <f t="shared" si="123"/>
        <v>1,</v>
      </c>
      <c r="Q1331" s="15" t="str">
        <f t="shared" si="124"/>
        <v>5</v>
      </c>
      <c r="R1331" s="16">
        <f t="shared" si="125"/>
        <v>65</v>
      </c>
      <c r="S1331" s="16">
        <f t="shared" si="126"/>
        <v>1.0833333333333333</v>
      </c>
    </row>
    <row r="1332" spans="1:19">
      <c r="A1332" t="s">
        <v>254</v>
      </c>
      <c r="B1332" t="s">
        <v>255</v>
      </c>
      <c r="C1332" s="49">
        <v>45383</v>
      </c>
      <c r="D1332" s="1">
        <v>2024</v>
      </c>
      <c r="E1332" s="1" t="str">
        <f t="shared" si="121"/>
        <v>abril</v>
      </c>
      <c r="F1332" t="s">
        <v>256</v>
      </c>
      <c r="G1332" t="s">
        <v>93</v>
      </c>
      <c r="H1332" t="s">
        <v>98</v>
      </c>
      <c r="I1332" s="2">
        <v>1</v>
      </c>
      <c r="J1332" s="2">
        <v>630</v>
      </c>
      <c r="K1332" s="2">
        <v>1.3</v>
      </c>
      <c r="L1332" t="s">
        <v>148</v>
      </c>
      <c r="M1332" t="s">
        <v>149</v>
      </c>
      <c r="N1332" t="s">
        <v>556</v>
      </c>
      <c r="O1332" s="14">
        <f t="shared" si="122"/>
        <v>3</v>
      </c>
      <c r="P1332" s="15" t="str">
        <f t="shared" si="123"/>
        <v>1,</v>
      </c>
      <c r="Q1332" s="15" t="str">
        <f t="shared" si="124"/>
        <v>3</v>
      </c>
      <c r="R1332" s="16">
        <f t="shared" si="125"/>
        <v>63</v>
      </c>
      <c r="S1332" s="16">
        <f t="shared" si="126"/>
        <v>1.05</v>
      </c>
    </row>
    <row r="1333" spans="1:19">
      <c r="A1333" t="s">
        <v>254</v>
      </c>
      <c r="B1333" t="s">
        <v>255</v>
      </c>
      <c r="C1333" s="49">
        <v>45413</v>
      </c>
      <c r="D1333" s="1">
        <v>2024</v>
      </c>
      <c r="E1333" s="1" t="str">
        <f t="shared" si="121"/>
        <v>mayo</v>
      </c>
      <c r="F1333" t="s">
        <v>256</v>
      </c>
      <c r="G1333" t="s">
        <v>93</v>
      </c>
      <c r="H1333" t="s">
        <v>98</v>
      </c>
      <c r="I1333" s="2">
        <v>2</v>
      </c>
      <c r="J1333" s="2">
        <v>840</v>
      </c>
      <c r="K1333" s="2">
        <v>2</v>
      </c>
      <c r="L1333" t="s">
        <v>39</v>
      </c>
      <c r="M1333" t="s">
        <v>548</v>
      </c>
      <c r="N1333" t="s">
        <v>548</v>
      </c>
      <c r="O1333" s="14">
        <f t="shared" si="122"/>
        <v>1</v>
      </c>
      <c r="P1333" s="15" t="str">
        <f t="shared" si="123"/>
        <v>2</v>
      </c>
      <c r="Q1333" s="15">
        <f t="shared" si="124"/>
        <v>0</v>
      </c>
      <c r="R1333" s="16">
        <f t="shared" si="125"/>
        <v>120</v>
      </c>
      <c r="S1333" s="16">
        <f t="shared" si="126"/>
        <v>2</v>
      </c>
    </row>
    <row r="1334" spans="1:19">
      <c r="A1334" t="s">
        <v>254</v>
      </c>
      <c r="B1334" t="s">
        <v>255</v>
      </c>
      <c r="C1334" s="49">
        <v>45413</v>
      </c>
      <c r="D1334" s="1">
        <v>2024</v>
      </c>
      <c r="E1334" s="1" t="str">
        <f t="shared" si="121"/>
        <v>mayo</v>
      </c>
      <c r="F1334" t="s">
        <v>256</v>
      </c>
      <c r="G1334" t="s">
        <v>93</v>
      </c>
      <c r="H1334" t="s">
        <v>98</v>
      </c>
      <c r="I1334" s="2">
        <v>3</v>
      </c>
      <c r="J1334" s="2">
        <v>560</v>
      </c>
      <c r="K1334" s="2">
        <v>1.2</v>
      </c>
      <c r="L1334" t="s">
        <v>130</v>
      </c>
      <c r="M1334" t="s">
        <v>599</v>
      </c>
      <c r="N1334" t="s">
        <v>486</v>
      </c>
      <c r="O1334" s="14">
        <f t="shared" si="122"/>
        <v>3</v>
      </c>
      <c r="P1334" s="15" t="str">
        <f t="shared" si="123"/>
        <v>1,</v>
      </c>
      <c r="Q1334" s="15" t="str">
        <f t="shared" si="124"/>
        <v>2</v>
      </c>
      <c r="R1334" s="16">
        <f t="shared" si="125"/>
        <v>62</v>
      </c>
      <c r="S1334" s="16">
        <f t="shared" si="126"/>
        <v>1.0333333333333334</v>
      </c>
    </row>
    <row r="1335" spans="1:19">
      <c r="A1335" t="s">
        <v>254</v>
      </c>
      <c r="B1335" t="s">
        <v>255</v>
      </c>
      <c r="C1335" s="49">
        <v>45413</v>
      </c>
      <c r="D1335" s="1">
        <v>2024</v>
      </c>
      <c r="E1335" s="1" t="str">
        <f t="shared" si="121"/>
        <v>mayo</v>
      </c>
      <c r="F1335" t="s">
        <v>256</v>
      </c>
      <c r="G1335" t="s">
        <v>93</v>
      </c>
      <c r="H1335" t="s">
        <v>98</v>
      </c>
      <c r="I1335" s="2">
        <v>1</v>
      </c>
      <c r="J1335" s="2">
        <v>630</v>
      </c>
      <c r="K1335" s="2">
        <v>1.3</v>
      </c>
      <c r="L1335" t="s">
        <v>257</v>
      </c>
      <c r="M1335" t="s">
        <v>258</v>
      </c>
      <c r="N1335" t="s">
        <v>487</v>
      </c>
      <c r="O1335" s="14">
        <f t="shared" si="122"/>
        <v>3</v>
      </c>
      <c r="P1335" s="15" t="str">
        <f t="shared" si="123"/>
        <v>1,</v>
      </c>
      <c r="Q1335" s="15" t="str">
        <f t="shared" si="124"/>
        <v>3</v>
      </c>
      <c r="R1335" s="16">
        <f t="shared" si="125"/>
        <v>63</v>
      </c>
      <c r="S1335" s="16">
        <f t="shared" si="126"/>
        <v>1.05</v>
      </c>
    </row>
    <row r="1336" spans="1:19">
      <c r="A1336" t="s">
        <v>254</v>
      </c>
      <c r="B1336" t="s">
        <v>255</v>
      </c>
      <c r="C1336" s="49">
        <v>45413</v>
      </c>
      <c r="D1336" s="1">
        <v>2024</v>
      </c>
      <c r="E1336" s="1" t="str">
        <f t="shared" si="121"/>
        <v>mayo</v>
      </c>
      <c r="F1336" t="s">
        <v>256</v>
      </c>
      <c r="G1336" t="s">
        <v>93</v>
      </c>
      <c r="H1336" t="s">
        <v>98</v>
      </c>
      <c r="I1336" s="2">
        <v>1</v>
      </c>
      <c r="J1336" s="2">
        <v>280</v>
      </c>
      <c r="K1336" s="2">
        <v>0.4</v>
      </c>
      <c r="L1336" t="s">
        <v>33</v>
      </c>
      <c r="M1336" t="s">
        <v>34</v>
      </c>
      <c r="N1336" t="s">
        <v>503</v>
      </c>
      <c r="O1336" s="14">
        <f t="shared" si="122"/>
        <v>3</v>
      </c>
      <c r="P1336" s="15" t="str">
        <f t="shared" si="123"/>
        <v>0,</v>
      </c>
      <c r="Q1336" s="15" t="str">
        <f t="shared" si="124"/>
        <v>4</v>
      </c>
      <c r="R1336" s="16">
        <f t="shared" si="125"/>
        <v>4</v>
      </c>
      <c r="S1336" s="16">
        <f t="shared" si="126"/>
        <v>6.6666666666666666E-2</v>
      </c>
    </row>
    <row r="1337" spans="1:19">
      <c r="A1337" t="s">
        <v>254</v>
      </c>
      <c r="B1337" t="s">
        <v>255</v>
      </c>
      <c r="C1337" s="49">
        <v>45413</v>
      </c>
      <c r="D1337" s="1">
        <v>2024</v>
      </c>
      <c r="E1337" s="1" t="str">
        <f t="shared" si="121"/>
        <v>mayo</v>
      </c>
      <c r="F1337" t="s">
        <v>256</v>
      </c>
      <c r="G1337" t="s">
        <v>93</v>
      </c>
      <c r="H1337" t="s">
        <v>98</v>
      </c>
      <c r="I1337" s="2">
        <v>2</v>
      </c>
      <c r="J1337" s="2">
        <v>840</v>
      </c>
      <c r="K1337" s="2">
        <v>2</v>
      </c>
      <c r="L1337" t="s">
        <v>19</v>
      </c>
      <c r="M1337" t="s">
        <v>581</v>
      </c>
      <c r="N1337" t="s">
        <v>490</v>
      </c>
      <c r="O1337" s="14">
        <f t="shared" si="122"/>
        <v>1</v>
      </c>
      <c r="P1337" s="15" t="str">
        <f t="shared" si="123"/>
        <v>2</v>
      </c>
      <c r="Q1337" s="15">
        <f t="shared" si="124"/>
        <v>0</v>
      </c>
      <c r="R1337" s="16">
        <f t="shared" si="125"/>
        <v>120</v>
      </c>
      <c r="S1337" s="16">
        <f t="shared" si="126"/>
        <v>2</v>
      </c>
    </row>
    <row r="1338" spans="1:19">
      <c r="A1338" t="s">
        <v>254</v>
      </c>
      <c r="B1338" t="s">
        <v>255</v>
      </c>
      <c r="C1338" s="49">
        <v>45413</v>
      </c>
      <c r="D1338" s="1">
        <v>2024</v>
      </c>
      <c r="E1338" s="1" t="str">
        <f t="shared" si="121"/>
        <v>mayo</v>
      </c>
      <c r="F1338" t="s">
        <v>256</v>
      </c>
      <c r="G1338" t="s">
        <v>93</v>
      </c>
      <c r="H1338" t="s">
        <v>98</v>
      </c>
      <c r="I1338" s="2">
        <v>1</v>
      </c>
      <c r="J1338" s="2">
        <v>875</v>
      </c>
      <c r="K1338" s="2">
        <v>2.0499999999999998</v>
      </c>
      <c r="L1338" t="s">
        <v>88</v>
      </c>
      <c r="M1338" t="s">
        <v>89</v>
      </c>
      <c r="N1338" t="s">
        <v>505</v>
      </c>
      <c r="O1338" s="14">
        <f t="shared" si="122"/>
        <v>4</v>
      </c>
      <c r="P1338" s="15" t="str">
        <f t="shared" si="123"/>
        <v>2,</v>
      </c>
      <c r="Q1338" s="15" t="str">
        <f t="shared" si="124"/>
        <v>05</v>
      </c>
      <c r="R1338" s="16">
        <f t="shared" si="125"/>
        <v>125</v>
      </c>
      <c r="S1338" s="16">
        <f t="shared" si="126"/>
        <v>2.0833333333333335</v>
      </c>
    </row>
    <row r="1339" spans="1:19">
      <c r="A1339" t="s">
        <v>254</v>
      </c>
      <c r="B1339" t="s">
        <v>255</v>
      </c>
      <c r="C1339" s="49">
        <v>45413</v>
      </c>
      <c r="D1339" s="1">
        <v>2024</v>
      </c>
      <c r="E1339" s="1" t="str">
        <f t="shared" si="121"/>
        <v>mayo</v>
      </c>
      <c r="F1339" t="s">
        <v>256</v>
      </c>
      <c r="G1339" t="s">
        <v>93</v>
      </c>
      <c r="H1339" t="s">
        <v>98</v>
      </c>
      <c r="I1339" s="2">
        <v>1</v>
      </c>
      <c r="J1339" s="2">
        <v>280</v>
      </c>
      <c r="K1339" s="2">
        <v>0.4</v>
      </c>
      <c r="L1339" t="s">
        <v>159</v>
      </c>
      <c r="M1339" t="s">
        <v>160</v>
      </c>
      <c r="N1339" t="s">
        <v>491</v>
      </c>
      <c r="O1339" s="14">
        <f t="shared" si="122"/>
        <v>3</v>
      </c>
      <c r="P1339" s="15" t="str">
        <f t="shared" si="123"/>
        <v>0,</v>
      </c>
      <c r="Q1339" s="15" t="str">
        <f t="shared" si="124"/>
        <v>4</v>
      </c>
      <c r="R1339" s="16">
        <f t="shared" si="125"/>
        <v>4</v>
      </c>
      <c r="S1339" s="16">
        <f t="shared" si="126"/>
        <v>6.6666666666666666E-2</v>
      </c>
    </row>
    <row r="1340" spans="1:19">
      <c r="A1340" t="s">
        <v>254</v>
      </c>
      <c r="B1340" t="s">
        <v>255</v>
      </c>
      <c r="C1340" s="49">
        <v>45413</v>
      </c>
      <c r="D1340" s="1">
        <v>2024</v>
      </c>
      <c r="E1340" s="1" t="str">
        <f t="shared" si="121"/>
        <v>mayo</v>
      </c>
      <c r="F1340" t="s">
        <v>256</v>
      </c>
      <c r="G1340" t="s">
        <v>93</v>
      </c>
      <c r="H1340" t="s">
        <v>98</v>
      </c>
      <c r="I1340" s="2">
        <v>6</v>
      </c>
      <c r="J1340" s="2">
        <v>2905</v>
      </c>
      <c r="K1340" s="2">
        <v>6.55</v>
      </c>
      <c r="L1340" t="s">
        <v>146</v>
      </c>
      <c r="M1340" t="s">
        <v>147</v>
      </c>
      <c r="N1340" t="s">
        <v>509</v>
      </c>
      <c r="O1340" s="14">
        <f t="shared" si="122"/>
        <v>4</v>
      </c>
      <c r="P1340" s="15" t="str">
        <f t="shared" si="123"/>
        <v>6,</v>
      </c>
      <c r="Q1340" s="15" t="str">
        <f t="shared" si="124"/>
        <v>55</v>
      </c>
      <c r="R1340" s="16">
        <f t="shared" si="125"/>
        <v>415</v>
      </c>
      <c r="S1340" s="16">
        <f t="shared" si="126"/>
        <v>6.916666666666667</v>
      </c>
    </row>
    <row r="1341" spans="1:19">
      <c r="A1341" t="s">
        <v>254</v>
      </c>
      <c r="B1341" t="s">
        <v>255</v>
      </c>
      <c r="C1341" s="49">
        <v>45413</v>
      </c>
      <c r="D1341" s="1">
        <v>2024</v>
      </c>
      <c r="E1341" s="1" t="str">
        <f t="shared" si="121"/>
        <v>mayo</v>
      </c>
      <c r="F1341" t="s">
        <v>256</v>
      </c>
      <c r="G1341" t="s">
        <v>93</v>
      </c>
      <c r="H1341" t="s">
        <v>98</v>
      </c>
      <c r="I1341" s="2">
        <v>1</v>
      </c>
      <c r="J1341" s="2">
        <v>245</v>
      </c>
      <c r="K1341" s="2">
        <v>0.35</v>
      </c>
      <c r="L1341" t="s">
        <v>138</v>
      </c>
      <c r="M1341" t="s">
        <v>139</v>
      </c>
      <c r="N1341" t="s">
        <v>494</v>
      </c>
      <c r="O1341" s="14">
        <f t="shared" si="122"/>
        <v>4</v>
      </c>
      <c r="P1341" s="15" t="str">
        <f t="shared" si="123"/>
        <v>0,</v>
      </c>
      <c r="Q1341" s="15" t="str">
        <f t="shared" si="124"/>
        <v>35</v>
      </c>
      <c r="R1341" s="16">
        <f t="shared" si="125"/>
        <v>35</v>
      </c>
      <c r="S1341" s="16">
        <f t="shared" si="126"/>
        <v>0.58333333333333337</v>
      </c>
    </row>
    <row r="1342" spans="1:19">
      <c r="A1342" t="s">
        <v>254</v>
      </c>
      <c r="B1342" t="s">
        <v>255</v>
      </c>
      <c r="C1342" s="49">
        <v>45413</v>
      </c>
      <c r="D1342" s="1">
        <v>2024</v>
      </c>
      <c r="E1342" s="1" t="str">
        <f t="shared" si="121"/>
        <v>mayo</v>
      </c>
      <c r="F1342" t="s">
        <v>256</v>
      </c>
      <c r="G1342" t="s">
        <v>93</v>
      </c>
      <c r="H1342" t="s">
        <v>98</v>
      </c>
      <c r="I1342" s="2">
        <v>10</v>
      </c>
      <c r="J1342" s="2">
        <v>4970</v>
      </c>
      <c r="K1342" s="2">
        <v>1150</v>
      </c>
      <c r="L1342" t="s">
        <v>100</v>
      </c>
      <c r="M1342" t="s">
        <v>101</v>
      </c>
      <c r="N1342" t="s">
        <v>483</v>
      </c>
      <c r="O1342" s="14">
        <f t="shared" si="122"/>
        <v>4</v>
      </c>
      <c r="P1342" s="15" t="str">
        <f t="shared" si="123"/>
        <v>11</v>
      </c>
      <c r="Q1342" s="15" t="str">
        <f t="shared" si="124"/>
        <v>50</v>
      </c>
      <c r="R1342" s="16">
        <f t="shared" si="125"/>
        <v>710</v>
      </c>
      <c r="S1342" s="16">
        <f t="shared" si="126"/>
        <v>11.833333333333334</v>
      </c>
    </row>
    <row r="1343" spans="1:19">
      <c r="A1343" t="s">
        <v>254</v>
      </c>
      <c r="B1343" t="s">
        <v>255</v>
      </c>
      <c r="C1343" s="49">
        <v>45444</v>
      </c>
      <c r="D1343" s="1">
        <v>2024</v>
      </c>
      <c r="E1343" s="1" t="str">
        <f t="shared" si="121"/>
        <v>junio</v>
      </c>
      <c r="F1343" t="s">
        <v>256</v>
      </c>
      <c r="G1343" t="s">
        <v>93</v>
      </c>
      <c r="H1343" t="s">
        <v>98</v>
      </c>
      <c r="I1343" s="2">
        <v>2</v>
      </c>
      <c r="J1343" s="2">
        <v>1295</v>
      </c>
      <c r="K1343" s="2">
        <v>3.05</v>
      </c>
      <c r="L1343" t="s">
        <v>39</v>
      </c>
      <c r="M1343" t="s">
        <v>548</v>
      </c>
      <c r="N1343" t="s">
        <v>548</v>
      </c>
      <c r="O1343" s="14">
        <f t="shared" si="122"/>
        <v>4</v>
      </c>
      <c r="P1343" s="15" t="str">
        <f t="shared" si="123"/>
        <v>3,</v>
      </c>
      <c r="Q1343" s="15" t="str">
        <f t="shared" si="124"/>
        <v>05</v>
      </c>
      <c r="R1343" s="16">
        <f t="shared" si="125"/>
        <v>185</v>
      </c>
      <c r="S1343" s="16">
        <f t="shared" si="126"/>
        <v>3.0833333333333335</v>
      </c>
    </row>
    <row r="1344" spans="1:19">
      <c r="A1344" t="s">
        <v>254</v>
      </c>
      <c r="B1344" t="s">
        <v>255</v>
      </c>
      <c r="C1344" s="49">
        <v>45444</v>
      </c>
      <c r="D1344" s="1">
        <v>2024</v>
      </c>
      <c r="E1344" s="1" t="str">
        <f t="shared" si="121"/>
        <v>junio</v>
      </c>
      <c r="F1344" t="s">
        <v>256</v>
      </c>
      <c r="G1344" t="s">
        <v>93</v>
      </c>
      <c r="H1344" t="s">
        <v>98</v>
      </c>
      <c r="I1344" s="2">
        <v>2</v>
      </c>
      <c r="J1344" s="2">
        <v>210</v>
      </c>
      <c r="K1344" s="2">
        <v>0.3</v>
      </c>
      <c r="L1344" t="s">
        <v>130</v>
      </c>
      <c r="M1344" t="s">
        <v>599</v>
      </c>
      <c r="N1344" t="s">
        <v>486</v>
      </c>
      <c r="O1344" s="14">
        <f t="shared" si="122"/>
        <v>3</v>
      </c>
      <c r="P1344" s="15" t="str">
        <f t="shared" si="123"/>
        <v>0,</v>
      </c>
      <c r="Q1344" s="15" t="str">
        <f t="shared" si="124"/>
        <v>3</v>
      </c>
      <c r="R1344" s="16">
        <f t="shared" si="125"/>
        <v>3</v>
      </c>
      <c r="S1344" s="16">
        <f t="shared" si="126"/>
        <v>0.05</v>
      </c>
    </row>
    <row r="1345" spans="1:19">
      <c r="A1345" t="s">
        <v>254</v>
      </c>
      <c r="B1345" t="s">
        <v>255</v>
      </c>
      <c r="C1345" s="49">
        <v>45444</v>
      </c>
      <c r="D1345" s="1">
        <v>2024</v>
      </c>
      <c r="E1345" s="1" t="str">
        <f t="shared" si="121"/>
        <v>junio</v>
      </c>
      <c r="F1345" t="s">
        <v>256</v>
      </c>
      <c r="G1345" t="s">
        <v>93</v>
      </c>
      <c r="H1345" t="s">
        <v>98</v>
      </c>
      <c r="I1345" s="2">
        <v>4</v>
      </c>
      <c r="J1345" s="2">
        <v>875</v>
      </c>
      <c r="K1345" s="2">
        <v>2.0499999999999998</v>
      </c>
      <c r="L1345" t="s">
        <v>33</v>
      </c>
      <c r="M1345" t="s">
        <v>34</v>
      </c>
      <c r="N1345" t="s">
        <v>503</v>
      </c>
      <c r="O1345" s="14">
        <f t="shared" si="122"/>
        <v>4</v>
      </c>
      <c r="P1345" s="15" t="str">
        <f t="shared" si="123"/>
        <v>2,</v>
      </c>
      <c r="Q1345" s="15" t="str">
        <f t="shared" si="124"/>
        <v>05</v>
      </c>
      <c r="R1345" s="16">
        <f t="shared" si="125"/>
        <v>125</v>
      </c>
      <c r="S1345" s="16">
        <f t="shared" si="126"/>
        <v>2.0833333333333335</v>
      </c>
    </row>
    <row r="1346" spans="1:19">
      <c r="A1346" t="s">
        <v>254</v>
      </c>
      <c r="B1346" t="s">
        <v>255</v>
      </c>
      <c r="C1346" s="49">
        <v>45444</v>
      </c>
      <c r="D1346" s="1">
        <v>2024</v>
      </c>
      <c r="E1346" s="1" t="str">
        <f t="shared" ref="E1346:E1409" si="127">TEXT(C1346,"mmmm")</f>
        <v>junio</v>
      </c>
      <c r="F1346" t="s">
        <v>256</v>
      </c>
      <c r="G1346" t="s">
        <v>93</v>
      </c>
      <c r="H1346" t="s">
        <v>98</v>
      </c>
      <c r="I1346" s="2">
        <v>1</v>
      </c>
      <c r="J1346" s="2">
        <v>315</v>
      </c>
      <c r="K1346" s="2">
        <v>0.45</v>
      </c>
      <c r="L1346" t="s">
        <v>19</v>
      </c>
      <c r="M1346" t="s">
        <v>581</v>
      </c>
      <c r="N1346" t="s">
        <v>490</v>
      </c>
      <c r="O1346" s="14">
        <f t="shared" si="122"/>
        <v>4</v>
      </c>
      <c r="P1346" s="15" t="str">
        <f t="shared" si="123"/>
        <v>0,</v>
      </c>
      <c r="Q1346" s="15" t="str">
        <f t="shared" si="124"/>
        <v>45</v>
      </c>
      <c r="R1346" s="16">
        <f t="shared" si="125"/>
        <v>45</v>
      </c>
      <c r="S1346" s="16">
        <f t="shared" si="126"/>
        <v>0.75</v>
      </c>
    </row>
    <row r="1347" spans="1:19">
      <c r="A1347" t="s">
        <v>254</v>
      </c>
      <c r="B1347" t="s">
        <v>255</v>
      </c>
      <c r="C1347" s="49">
        <v>45444</v>
      </c>
      <c r="D1347" s="1">
        <v>2024</v>
      </c>
      <c r="E1347" s="1" t="str">
        <f t="shared" si="127"/>
        <v>junio</v>
      </c>
      <c r="F1347" t="s">
        <v>256</v>
      </c>
      <c r="G1347" t="s">
        <v>93</v>
      </c>
      <c r="H1347" t="s">
        <v>98</v>
      </c>
      <c r="I1347" s="2">
        <v>1</v>
      </c>
      <c r="J1347" s="2">
        <v>525</v>
      </c>
      <c r="K1347" s="2">
        <v>1.1499999999999999</v>
      </c>
      <c r="L1347" t="s">
        <v>140</v>
      </c>
      <c r="M1347" t="s">
        <v>141</v>
      </c>
      <c r="N1347" t="s">
        <v>508</v>
      </c>
      <c r="O1347" s="14">
        <f t="shared" ref="O1347:O1410" si="128">LEN($K1347)</f>
        <v>4</v>
      </c>
      <c r="P1347" s="15" t="str">
        <f t="shared" ref="P1347:P1410" si="129">IF(O1347="1",$K1347,IF(O1347=2,LEFT($K1347,2),LEFT($K1347,2)))</f>
        <v>1,</v>
      </c>
      <c r="Q1347" s="15" t="str">
        <f t="shared" ref="Q1347:Q1410" si="130">IF(O1347&lt;=2,0,MID($K1347,3,3))</f>
        <v>15</v>
      </c>
      <c r="R1347" s="16">
        <f t="shared" ref="R1347:R1410" si="131">+(P1347*60)+Q1347</f>
        <v>75</v>
      </c>
      <c r="S1347" s="16">
        <f t="shared" ref="S1347:S1410" si="132">+R1347/60</f>
        <v>1.25</v>
      </c>
    </row>
    <row r="1348" spans="1:19">
      <c r="A1348" t="s">
        <v>254</v>
      </c>
      <c r="B1348" t="s">
        <v>255</v>
      </c>
      <c r="C1348" s="49">
        <v>45444</v>
      </c>
      <c r="D1348" s="1">
        <v>2024</v>
      </c>
      <c r="E1348" s="1" t="str">
        <f t="shared" si="127"/>
        <v>junio</v>
      </c>
      <c r="F1348" t="s">
        <v>256</v>
      </c>
      <c r="G1348" t="s">
        <v>93</v>
      </c>
      <c r="H1348" t="s">
        <v>98</v>
      </c>
      <c r="I1348" s="2">
        <v>5</v>
      </c>
      <c r="J1348" s="2">
        <v>2490</v>
      </c>
      <c r="K1348" s="2">
        <v>7</v>
      </c>
      <c r="L1348" t="s">
        <v>146</v>
      </c>
      <c r="M1348" t="s">
        <v>147</v>
      </c>
      <c r="N1348" t="s">
        <v>509</v>
      </c>
      <c r="O1348" s="14">
        <f t="shared" si="128"/>
        <v>1</v>
      </c>
      <c r="P1348" s="15" t="str">
        <f t="shared" si="129"/>
        <v>7</v>
      </c>
      <c r="Q1348" s="15">
        <f t="shared" si="130"/>
        <v>0</v>
      </c>
      <c r="R1348" s="16">
        <f t="shared" si="131"/>
        <v>420</v>
      </c>
      <c r="S1348" s="16">
        <f t="shared" si="132"/>
        <v>7</v>
      </c>
    </row>
    <row r="1349" spans="1:19">
      <c r="A1349" t="s">
        <v>254</v>
      </c>
      <c r="B1349" t="s">
        <v>255</v>
      </c>
      <c r="C1349" s="49">
        <v>45444</v>
      </c>
      <c r="D1349" s="1">
        <v>2024</v>
      </c>
      <c r="E1349" s="1" t="str">
        <f t="shared" si="127"/>
        <v>junio</v>
      </c>
      <c r="F1349" t="s">
        <v>256</v>
      </c>
      <c r="G1349" t="s">
        <v>93</v>
      </c>
      <c r="H1349" t="s">
        <v>98</v>
      </c>
      <c r="I1349" s="2">
        <v>1</v>
      </c>
      <c r="J1349" s="2">
        <v>525</v>
      </c>
      <c r="K1349" s="2">
        <v>1.1499999999999999</v>
      </c>
      <c r="L1349" t="s">
        <v>21</v>
      </c>
      <c r="M1349" t="s">
        <v>578</v>
      </c>
      <c r="N1349" t="s">
        <v>499</v>
      </c>
      <c r="O1349" s="14">
        <f t="shared" si="128"/>
        <v>4</v>
      </c>
      <c r="P1349" s="15" t="str">
        <f t="shared" si="129"/>
        <v>1,</v>
      </c>
      <c r="Q1349" s="15" t="str">
        <f t="shared" si="130"/>
        <v>15</v>
      </c>
      <c r="R1349" s="16">
        <f t="shared" si="131"/>
        <v>75</v>
      </c>
      <c r="S1349" s="16">
        <f t="shared" si="132"/>
        <v>1.25</v>
      </c>
    </row>
    <row r="1350" spans="1:19">
      <c r="A1350" t="s">
        <v>254</v>
      </c>
      <c r="B1350" t="s">
        <v>255</v>
      </c>
      <c r="C1350" s="49">
        <v>45444</v>
      </c>
      <c r="D1350" s="1">
        <v>2024</v>
      </c>
      <c r="E1350" s="1" t="str">
        <f t="shared" si="127"/>
        <v>junio</v>
      </c>
      <c r="F1350" t="s">
        <v>256</v>
      </c>
      <c r="G1350" t="s">
        <v>93</v>
      </c>
      <c r="H1350" t="s">
        <v>98</v>
      </c>
      <c r="I1350" s="2">
        <v>1</v>
      </c>
      <c r="J1350" s="2">
        <v>245</v>
      </c>
      <c r="K1350" s="2">
        <v>0.35</v>
      </c>
      <c r="L1350" t="s">
        <v>138</v>
      </c>
      <c r="M1350" t="s">
        <v>139</v>
      </c>
      <c r="N1350" t="s">
        <v>494</v>
      </c>
      <c r="O1350" s="14">
        <f t="shared" si="128"/>
        <v>4</v>
      </c>
      <c r="P1350" s="15" t="str">
        <f t="shared" si="129"/>
        <v>0,</v>
      </c>
      <c r="Q1350" s="15" t="str">
        <f t="shared" si="130"/>
        <v>35</v>
      </c>
      <c r="R1350" s="16">
        <f t="shared" si="131"/>
        <v>35</v>
      </c>
      <c r="S1350" s="16">
        <f t="shared" si="132"/>
        <v>0.58333333333333337</v>
      </c>
    </row>
    <row r="1351" spans="1:19">
      <c r="A1351" t="s">
        <v>254</v>
      </c>
      <c r="B1351" t="s">
        <v>255</v>
      </c>
      <c r="C1351" s="49">
        <v>45444</v>
      </c>
      <c r="D1351" s="1">
        <v>2024</v>
      </c>
      <c r="E1351" s="1" t="str">
        <f t="shared" si="127"/>
        <v>junio</v>
      </c>
      <c r="F1351" t="s">
        <v>256</v>
      </c>
      <c r="G1351" t="s">
        <v>93</v>
      </c>
      <c r="H1351" t="s">
        <v>98</v>
      </c>
      <c r="I1351" s="2">
        <v>14</v>
      </c>
      <c r="J1351" s="2">
        <v>5775</v>
      </c>
      <c r="K1351" s="2">
        <v>13.45</v>
      </c>
      <c r="L1351" t="s">
        <v>100</v>
      </c>
      <c r="M1351" t="s">
        <v>101</v>
      </c>
      <c r="N1351" t="s">
        <v>483</v>
      </c>
      <c r="O1351" s="14">
        <f t="shared" si="128"/>
        <v>5</v>
      </c>
      <c r="P1351" s="15" t="str">
        <f t="shared" si="129"/>
        <v>13</v>
      </c>
      <c r="Q1351" s="15" t="str">
        <f t="shared" si="130"/>
        <v>,45</v>
      </c>
      <c r="R1351" s="16">
        <f t="shared" si="131"/>
        <v>780.45</v>
      </c>
      <c r="S1351" s="16">
        <f t="shared" si="132"/>
        <v>13.0075</v>
      </c>
    </row>
    <row r="1352" spans="1:19">
      <c r="A1352" t="s">
        <v>254</v>
      </c>
      <c r="B1352" t="s">
        <v>255</v>
      </c>
      <c r="C1352" s="49">
        <v>45474</v>
      </c>
      <c r="D1352" s="1">
        <v>2024</v>
      </c>
      <c r="E1352" s="1" t="str">
        <f t="shared" si="127"/>
        <v>julio</v>
      </c>
      <c r="F1352" t="s">
        <v>256</v>
      </c>
      <c r="G1352" t="s">
        <v>93</v>
      </c>
      <c r="H1352" t="s">
        <v>98</v>
      </c>
      <c r="I1352" s="2">
        <v>2</v>
      </c>
      <c r="J1352" s="2">
        <v>1400</v>
      </c>
      <c r="K1352" s="2">
        <v>3.2</v>
      </c>
      <c r="L1352" t="s">
        <v>39</v>
      </c>
      <c r="M1352" t="s">
        <v>548</v>
      </c>
      <c r="N1352" t="s">
        <v>548</v>
      </c>
      <c r="O1352" s="14">
        <f t="shared" si="128"/>
        <v>3</v>
      </c>
      <c r="P1352" s="15" t="str">
        <f t="shared" si="129"/>
        <v>3,</v>
      </c>
      <c r="Q1352" s="15" t="str">
        <f t="shared" si="130"/>
        <v>2</v>
      </c>
      <c r="R1352" s="16">
        <f t="shared" si="131"/>
        <v>182</v>
      </c>
      <c r="S1352" s="16">
        <f t="shared" si="132"/>
        <v>3.0333333333333332</v>
      </c>
    </row>
    <row r="1353" spans="1:19">
      <c r="A1353" t="s">
        <v>254</v>
      </c>
      <c r="B1353" t="s">
        <v>255</v>
      </c>
      <c r="C1353" s="49">
        <v>45474</v>
      </c>
      <c r="D1353" s="1">
        <v>2024</v>
      </c>
      <c r="E1353" s="1" t="str">
        <f t="shared" si="127"/>
        <v>julio</v>
      </c>
      <c r="F1353" t="s">
        <v>256</v>
      </c>
      <c r="G1353" t="s">
        <v>93</v>
      </c>
      <c r="H1353" t="s">
        <v>98</v>
      </c>
      <c r="I1353" s="2">
        <v>2</v>
      </c>
      <c r="J1353" s="2">
        <v>385</v>
      </c>
      <c r="K1353" s="2">
        <v>0.55000000000000004</v>
      </c>
      <c r="L1353" t="s">
        <v>130</v>
      </c>
      <c r="M1353" t="s">
        <v>599</v>
      </c>
      <c r="N1353" t="s">
        <v>486</v>
      </c>
      <c r="O1353" s="14">
        <f t="shared" si="128"/>
        <v>4</v>
      </c>
      <c r="P1353" s="15" t="str">
        <f t="shared" si="129"/>
        <v>0,</v>
      </c>
      <c r="Q1353" s="15" t="str">
        <f t="shared" si="130"/>
        <v>55</v>
      </c>
      <c r="R1353" s="16">
        <f t="shared" si="131"/>
        <v>55</v>
      </c>
      <c r="S1353" s="16">
        <f t="shared" si="132"/>
        <v>0.91666666666666663</v>
      </c>
    </row>
    <row r="1354" spans="1:19">
      <c r="A1354" t="s">
        <v>254</v>
      </c>
      <c r="B1354" t="s">
        <v>255</v>
      </c>
      <c r="C1354" s="49">
        <v>45474</v>
      </c>
      <c r="D1354" s="1">
        <v>2024</v>
      </c>
      <c r="E1354" s="1" t="str">
        <f t="shared" si="127"/>
        <v>julio</v>
      </c>
      <c r="F1354" t="s">
        <v>256</v>
      </c>
      <c r="G1354" t="s">
        <v>93</v>
      </c>
      <c r="H1354" t="s">
        <v>98</v>
      </c>
      <c r="I1354" s="2">
        <v>1</v>
      </c>
      <c r="J1354" s="2">
        <v>700</v>
      </c>
      <c r="K1354" s="2">
        <v>1.4</v>
      </c>
      <c r="L1354" t="s">
        <v>257</v>
      </c>
      <c r="M1354" t="s">
        <v>258</v>
      </c>
      <c r="N1354" t="s">
        <v>487</v>
      </c>
      <c r="O1354" s="14">
        <f t="shared" si="128"/>
        <v>3</v>
      </c>
      <c r="P1354" s="15" t="str">
        <f t="shared" si="129"/>
        <v>1,</v>
      </c>
      <c r="Q1354" s="15" t="str">
        <f t="shared" si="130"/>
        <v>4</v>
      </c>
      <c r="R1354" s="16">
        <f t="shared" si="131"/>
        <v>64</v>
      </c>
      <c r="S1354" s="16">
        <f t="shared" si="132"/>
        <v>1.0666666666666667</v>
      </c>
    </row>
    <row r="1355" spans="1:19">
      <c r="A1355" t="s">
        <v>254</v>
      </c>
      <c r="B1355" t="s">
        <v>255</v>
      </c>
      <c r="C1355" s="49">
        <v>45474</v>
      </c>
      <c r="D1355" s="1">
        <v>2024</v>
      </c>
      <c r="E1355" s="1" t="str">
        <f t="shared" si="127"/>
        <v>julio</v>
      </c>
      <c r="F1355" t="s">
        <v>256</v>
      </c>
      <c r="G1355" t="s">
        <v>93</v>
      </c>
      <c r="H1355" t="s">
        <v>98</v>
      </c>
      <c r="I1355" s="2">
        <v>2</v>
      </c>
      <c r="J1355" s="2">
        <v>455</v>
      </c>
      <c r="K1355" s="2">
        <v>1.05</v>
      </c>
      <c r="L1355" t="s">
        <v>33</v>
      </c>
      <c r="M1355" t="s">
        <v>34</v>
      </c>
      <c r="N1355" t="s">
        <v>503</v>
      </c>
      <c r="O1355" s="14">
        <f t="shared" si="128"/>
        <v>4</v>
      </c>
      <c r="P1355" s="15" t="str">
        <f t="shared" si="129"/>
        <v>1,</v>
      </c>
      <c r="Q1355" s="15" t="str">
        <f t="shared" si="130"/>
        <v>05</v>
      </c>
      <c r="R1355" s="16">
        <f t="shared" si="131"/>
        <v>65</v>
      </c>
      <c r="S1355" s="16">
        <f t="shared" si="132"/>
        <v>1.0833333333333333</v>
      </c>
    </row>
    <row r="1356" spans="1:19">
      <c r="A1356" t="s">
        <v>254</v>
      </c>
      <c r="B1356" t="s">
        <v>255</v>
      </c>
      <c r="C1356" s="49">
        <v>45474</v>
      </c>
      <c r="D1356" s="1">
        <v>2024</v>
      </c>
      <c r="E1356" s="1" t="str">
        <f t="shared" si="127"/>
        <v>julio</v>
      </c>
      <c r="F1356" t="s">
        <v>256</v>
      </c>
      <c r="G1356" t="s">
        <v>93</v>
      </c>
      <c r="H1356" t="s">
        <v>98</v>
      </c>
      <c r="I1356" s="2">
        <v>4</v>
      </c>
      <c r="J1356" s="2">
        <v>2800</v>
      </c>
      <c r="K1356" s="2">
        <v>6.4</v>
      </c>
      <c r="L1356" t="s">
        <v>146</v>
      </c>
      <c r="M1356" t="s">
        <v>147</v>
      </c>
      <c r="N1356" t="s">
        <v>509</v>
      </c>
      <c r="O1356" s="14">
        <f t="shared" si="128"/>
        <v>3</v>
      </c>
      <c r="P1356" s="15" t="str">
        <f t="shared" si="129"/>
        <v>6,</v>
      </c>
      <c r="Q1356" s="15" t="str">
        <f t="shared" si="130"/>
        <v>4</v>
      </c>
      <c r="R1356" s="16">
        <f t="shared" si="131"/>
        <v>364</v>
      </c>
      <c r="S1356" s="16">
        <f t="shared" si="132"/>
        <v>6.0666666666666664</v>
      </c>
    </row>
    <row r="1357" spans="1:19">
      <c r="A1357" t="s">
        <v>254</v>
      </c>
      <c r="B1357" t="s">
        <v>255</v>
      </c>
      <c r="C1357" s="49">
        <v>45474</v>
      </c>
      <c r="D1357" s="1">
        <v>2024</v>
      </c>
      <c r="E1357" s="1" t="str">
        <f t="shared" si="127"/>
        <v>julio</v>
      </c>
      <c r="F1357" t="s">
        <v>256</v>
      </c>
      <c r="G1357" t="s">
        <v>93</v>
      </c>
      <c r="H1357" t="s">
        <v>98</v>
      </c>
      <c r="I1357" s="2">
        <v>1</v>
      </c>
      <c r="J1357" s="2">
        <v>1050</v>
      </c>
      <c r="K1357" s="2">
        <v>2.2999999999999998</v>
      </c>
      <c r="L1357" t="s">
        <v>21</v>
      </c>
      <c r="M1357" t="s">
        <v>578</v>
      </c>
      <c r="N1357" t="s">
        <v>499</v>
      </c>
      <c r="O1357" s="14">
        <f t="shared" si="128"/>
        <v>3</v>
      </c>
      <c r="P1357" s="15" t="str">
        <f t="shared" si="129"/>
        <v>2,</v>
      </c>
      <c r="Q1357" s="15" t="str">
        <f t="shared" si="130"/>
        <v>3</v>
      </c>
      <c r="R1357" s="16">
        <f t="shared" si="131"/>
        <v>123</v>
      </c>
      <c r="S1357" s="16">
        <f t="shared" si="132"/>
        <v>2.0499999999999998</v>
      </c>
    </row>
    <row r="1358" spans="1:19">
      <c r="A1358" t="s">
        <v>254</v>
      </c>
      <c r="B1358" t="s">
        <v>255</v>
      </c>
      <c r="C1358" s="49">
        <v>45474</v>
      </c>
      <c r="D1358" s="1">
        <v>2024</v>
      </c>
      <c r="E1358" s="1" t="str">
        <f t="shared" si="127"/>
        <v>julio</v>
      </c>
      <c r="F1358" t="s">
        <v>256</v>
      </c>
      <c r="G1358" t="s">
        <v>93</v>
      </c>
      <c r="H1358" t="s">
        <v>98</v>
      </c>
      <c r="I1358" s="2">
        <v>12</v>
      </c>
      <c r="J1358" s="2">
        <v>7665</v>
      </c>
      <c r="K1358" s="2">
        <v>18.149999999999999</v>
      </c>
      <c r="L1358" t="s">
        <v>100</v>
      </c>
      <c r="M1358" t="s">
        <v>101</v>
      </c>
      <c r="N1358" t="s">
        <v>483</v>
      </c>
      <c r="O1358" s="14">
        <f t="shared" si="128"/>
        <v>5</v>
      </c>
      <c r="P1358" s="15" t="str">
        <f t="shared" si="129"/>
        <v>18</v>
      </c>
      <c r="Q1358" s="15" t="str">
        <f t="shared" si="130"/>
        <v>,15</v>
      </c>
      <c r="R1358" s="16">
        <f t="shared" si="131"/>
        <v>1080.1500000000001</v>
      </c>
      <c r="S1358" s="16">
        <f t="shared" si="132"/>
        <v>18.002500000000001</v>
      </c>
    </row>
    <row r="1359" spans="1:19">
      <c r="A1359" t="s">
        <v>254</v>
      </c>
      <c r="B1359" t="s">
        <v>255</v>
      </c>
      <c r="C1359" s="49">
        <v>45474</v>
      </c>
      <c r="D1359" s="1">
        <v>2024</v>
      </c>
      <c r="E1359" s="1" t="str">
        <f t="shared" si="127"/>
        <v>julio</v>
      </c>
      <c r="F1359" t="s">
        <v>256</v>
      </c>
      <c r="G1359" t="s">
        <v>93</v>
      </c>
      <c r="H1359" t="s">
        <v>98</v>
      </c>
      <c r="I1359" s="2">
        <v>4</v>
      </c>
      <c r="J1359" s="2">
        <v>2205</v>
      </c>
      <c r="K1359" s="2">
        <v>5.15</v>
      </c>
      <c r="L1359" t="s">
        <v>116</v>
      </c>
      <c r="M1359" t="s">
        <v>117</v>
      </c>
      <c r="N1359" t="s">
        <v>556</v>
      </c>
      <c r="O1359" s="14">
        <f t="shared" si="128"/>
        <v>4</v>
      </c>
      <c r="P1359" s="15" t="str">
        <f t="shared" si="129"/>
        <v>5,</v>
      </c>
      <c r="Q1359" s="15" t="str">
        <f t="shared" si="130"/>
        <v>15</v>
      </c>
      <c r="R1359" s="16">
        <f t="shared" si="131"/>
        <v>315</v>
      </c>
      <c r="S1359" s="16">
        <f t="shared" si="132"/>
        <v>5.25</v>
      </c>
    </row>
    <row r="1360" spans="1:19">
      <c r="A1360" t="s">
        <v>254</v>
      </c>
      <c r="B1360" t="s">
        <v>255</v>
      </c>
      <c r="C1360" s="49">
        <v>45474</v>
      </c>
      <c r="D1360" s="1">
        <v>2024</v>
      </c>
      <c r="E1360" s="1" t="str">
        <f t="shared" si="127"/>
        <v>julio</v>
      </c>
      <c r="F1360" t="s">
        <v>256</v>
      </c>
      <c r="G1360" t="s">
        <v>93</v>
      </c>
      <c r="H1360" t="s">
        <v>98</v>
      </c>
      <c r="I1360" s="2">
        <v>1</v>
      </c>
      <c r="J1360" s="2">
        <v>700</v>
      </c>
      <c r="K1360" s="2">
        <v>1.4</v>
      </c>
      <c r="L1360" t="s">
        <v>148</v>
      </c>
      <c r="M1360" t="s">
        <v>149</v>
      </c>
      <c r="N1360" t="s">
        <v>556</v>
      </c>
      <c r="O1360" s="14">
        <f t="shared" si="128"/>
        <v>3</v>
      </c>
      <c r="P1360" s="15" t="str">
        <f t="shared" si="129"/>
        <v>1,</v>
      </c>
      <c r="Q1360" s="15" t="str">
        <f t="shared" si="130"/>
        <v>4</v>
      </c>
      <c r="R1360" s="16">
        <f t="shared" si="131"/>
        <v>64</v>
      </c>
      <c r="S1360" s="16">
        <f t="shared" si="132"/>
        <v>1.0666666666666667</v>
      </c>
    </row>
    <row r="1361" spans="1:19">
      <c r="A1361" t="s">
        <v>254</v>
      </c>
      <c r="B1361" t="s">
        <v>255</v>
      </c>
      <c r="C1361" s="49">
        <v>45505</v>
      </c>
      <c r="D1361" s="1">
        <v>2024</v>
      </c>
      <c r="E1361" s="1" t="str">
        <f t="shared" si="127"/>
        <v>agosto</v>
      </c>
      <c r="F1361" t="s">
        <v>256</v>
      </c>
      <c r="G1361" t="s">
        <v>93</v>
      </c>
      <c r="H1361" t="s">
        <v>98</v>
      </c>
      <c r="I1361" s="2">
        <v>3</v>
      </c>
      <c r="J1361" s="2">
        <v>1680</v>
      </c>
      <c r="K1361" s="2">
        <v>4</v>
      </c>
      <c r="L1361" t="s">
        <v>39</v>
      </c>
      <c r="M1361" t="s">
        <v>548</v>
      </c>
      <c r="N1361" t="s">
        <v>548</v>
      </c>
      <c r="O1361" s="14">
        <f t="shared" si="128"/>
        <v>1</v>
      </c>
      <c r="P1361" s="15" t="str">
        <f t="shared" si="129"/>
        <v>4</v>
      </c>
      <c r="Q1361" s="15">
        <f t="shared" si="130"/>
        <v>0</v>
      </c>
      <c r="R1361" s="16">
        <f t="shared" si="131"/>
        <v>240</v>
      </c>
      <c r="S1361" s="16">
        <f t="shared" si="132"/>
        <v>4</v>
      </c>
    </row>
    <row r="1362" spans="1:19">
      <c r="A1362" t="s">
        <v>254</v>
      </c>
      <c r="B1362" t="s">
        <v>255</v>
      </c>
      <c r="C1362" s="49">
        <v>45505</v>
      </c>
      <c r="D1362" s="1">
        <v>2024</v>
      </c>
      <c r="E1362" s="1" t="str">
        <f t="shared" si="127"/>
        <v>agosto</v>
      </c>
      <c r="F1362" t="s">
        <v>256</v>
      </c>
      <c r="G1362" t="s">
        <v>93</v>
      </c>
      <c r="H1362" t="s">
        <v>98</v>
      </c>
      <c r="I1362" s="2">
        <v>1</v>
      </c>
      <c r="J1362" s="2">
        <v>140</v>
      </c>
      <c r="K1362" s="2">
        <v>0.2</v>
      </c>
      <c r="L1362" t="s">
        <v>130</v>
      </c>
      <c r="M1362" t="s">
        <v>599</v>
      </c>
      <c r="N1362" t="s">
        <v>486</v>
      </c>
      <c r="O1362" s="14">
        <f t="shared" si="128"/>
        <v>3</v>
      </c>
      <c r="P1362" s="15" t="str">
        <f t="shared" si="129"/>
        <v>0,</v>
      </c>
      <c r="Q1362" s="15" t="str">
        <f t="shared" si="130"/>
        <v>2</v>
      </c>
      <c r="R1362" s="16">
        <f t="shared" si="131"/>
        <v>2</v>
      </c>
      <c r="S1362" s="16">
        <f t="shared" si="132"/>
        <v>3.3333333333333333E-2</v>
      </c>
    </row>
    <row r="1363" spans="1:19">
      <c r="A1363" t="s">
        <v>254</v>
      </c>
      <c r="B1363" t="s">
        <v>255</v>
      </c>
      <c r="C1363" s="49">
        <v>45505</v>
      </c>
      <c r="D1363" s="1">
        <v>2024</v>
      </c>
      <c r="E1363" s="1" t="str">
        <f t="shared" si="127"/>
        <v>agosto</v>
      </c>
      <c r="F1363" t="s">
        <v>256</v>
      </c>
      <c r="G1363" t="s">
        <v>93</v>
      </c>
      <c r="H1363" t="s">
        <v>98</v>
      </c>
      <c r="I1363" s="2">
        <v>1</v>
      </c>
      <c r="J1363" s="2">
        <v>350</v>
      </c>
      <c r="K1363" s="2">
        <v>0.5</v>
      </c>
      <c r="L1363" t="s">
        <v>19</v>
      </c>
      <c r="M1363" t="s">
        <v>581</v>
      </c>
      <c r="N1363" t="s">
        <v>490</v>
      </c>
      <c r="O1363" s="14">
        <f t="shared" si="128"/>
        <v>3</v>
      </c>
      <c r="P1363" s="15" t="str">
        <f t="shared" si="129"/>
        <v>0,</v>
      </c>
      <c r="Q1363" s="15" t="str">
        <f t="shared" si="130"/>
        <v>5</v>
      </c>
      <c r="R1363" s="16">
        <f t="shared" si="131"/>
        <v>5</v>
      </c>
      <c r="S1363" s="16">
        <f t="shared" si="132"/>
        <v>8.3333333333333329E-2</v>
      </c>
    </row>
    <row r="1364" spans="1:19">
      <c r="A1364" t="s">
        <v>254</v>
      </c>
      <c r="B1364" t="s">
        <v>255</v>
      </c>
      <c r="C1364" s="49">
        <v>45505</v>
      </c>
      <c r="D1364" s="1">
        <v>2024</v>
      </c>
      <c r="E1364" s="1" t="str">
        <f t="shared" si="127"/>
        <v>agosto</v>
      </c>
      <c r="F1364" t="s">
        <v>256</v>
      </c>
      <c r="G1364" t="s">
        <v>93</v>
      </c>
      <c r="H1364" t="s">
        <v>98</v>
      </c>
      <c r="I1364" s="2">
        <v>1</v>
      </c>
      <c r="J1364" s="2">
        <v>980</v>
      </c>
      <c r="K1364" s="2">
        <v>2.2000000000000002</v>
      </c>
      <c r="L1364" t="s">
        <v>88</v>
      </c>
      <c r="M1364" t="s">
        <v>89</v>
      </c>
      <c r="N1364" t="s">
        <v>505</v>
      </c>
      <c r="O1364" s="14">
        <f t="shared" si="128"/>
        <v>3</v>
      </c>
      <c r="P1364" s="15" t="str">
        <f t="shared" si="129"/>
        <v>2,</v>
      </c>
      <c r="Q1364" s="15" t="str">
        <f t="shared" si="130"/>
        <v>2</v>
      </c>
      <c r="R1364" s="16">
        <f t="shared" si="131"/>
        <v>122</v>
      </c>
      <c r="S1364" s="16">
        <f t="shared" si="132"/>
        <v>2.0333333333333332</v>
      </c>
    </row>
    <row r="1365" spans="1:19">
      <c r="A1365" t="s">
        <v>254</v>
      </c>
      <c r="B1365" t="s">
        <v>255</v>
      </c>
      <c r="C1365" s="49">
        <v>45505</v>
      </c>
      <c r="D1365" s="1">
        <v>2024</v>
      </c>
      <c r="E1365" s="1" t="str">
        <f t="shared" si="127"/>
        <v>agosto</v>
      </c>
      <c r="F1365" t="s">
        <v>256</v>
      </c>
      <c r="G1365" t="s">
        <v>93</v>
      </c>
      <c r="H1365" t="s">
        <v>98</v>
      </c>
      <c r="I1365" s="2">
        <v>4</v>
      </c>
      <c r="J1365" s="2">
        <v>2485</v>
      </c>
      <c r="K1365" s="2">
        <v>5.55</v>
      </c>
      <c r="L1365" t="s">
        <v>146</v>
      </c>
      <c r="M1365" t="s">
        <v>147</v>
      </c>
      <c r="N1365" t="s">
        <v>509</v>
      </c>
      <c r="O1365" s="14">
        <f t="shared" si="128"/>
        <v>4</v>
      </c>
      <c r="P1365" s="15" t="str">
        <f t="shared" si="129"/>
        <v>5,</v>
      </c>
      <c r="Q1365" s="15" t="str">
        <f t="shared" si="130"/>
        <v>55</v>
      </c>
      <c r="R1365" s="16">
        <f t="shared" si="131"/>
        <v>355</v>
      </c>
      <c r="S1365" s="16">
        <f t="shared" si="132"/>
        <v>5.916666666666667</v>
      </c>
    </row>
    <row r="1366" spans="1:19">
      <c r="A1366" t="s">
        <v>254</v>
      </c>
      <c r="B1366" t="s">
        <v>255</v>
      </c>
      <c r="C1366" s="49">
        <v>45505</v>
      </c>
      <c r="D1366" s="1">
        <v>2024</v>
      </c>
      <c r="E1366" s="1" t="str">
        <f t="shared" si="127"/>
        <v>agosto</v>
      </c>
      <c r="F1366" t="s">
        <v>256</v>
      </c>
      <c r="G1366" t="s">
        <v>93</v>
      </c>
      <c r="H1366" t="s">
        <v>98</v>
      </c>
      <c r="I1366" s="2">
        <v>1</v>
      </c>
      <c r="J1366" s="2">
        <v>280</v>
      </c>
      <c r="K1366" s="2">
        <v>0.4</v>
      </c>
      <c r="L1366" t="s">
        <v>35</v>
      </c>
      <c r="M1366" t="s">
        <v>36</v>
      </c>
      <c r="N1366" t="s">
        <v>502</v>
      </c>
      <c r="O1366" s="14">
        <f t="shared" si="128"/>
        <v>3</v>
      </c>
      <c r="P1366" s="15" t="str">
        <f t="shared" si="129"/>
        <v>0,</v>
      </c>
      <c r="Q1366" s="15" t="str">
        <f t="shared" si="130"/>
        <v>4</v>
      </c>
      <c r="R1366" s="16">
        <f t="shared" si="131"/>
        <v>4</v>
      </c>
      <c r="S1366" s="16">
        <f t="shared" si="132"/>
        <v>6.6666666666666666E-2</v>
      </c>
    </row>
    <row r="1367" spans="1:19">
      <c r="A1367" t="s">
        <v>254</v>
      </c>
      <c r="B1367" t="s">
        <v>255</v>
      </c>
      <c r="C1367" s="49">
        <v>45505</v>
      </c>
      <c r="D1367" s="1">
        <v>2024</v>
      </c>
      <c r="E1367" s="1" t="str">
        <f t="shared" si="127"/>
        <v>agosto</v>
      </c>
      <c r="F1367" t="s">
        <v>256</v>
      </c>
      <c r="G1367" t="s">
        <v>93</v>
      </c>
      <c r="H1367" t="s">
        <v>98</v>
      </c>
      <c r="I1367" s="2">
        <v>1</v>
      </c>
      <c r="J1367" s="2">
        <v>280</v>
      </c>
      <c r="K1367" s="2">
        <v>0.4</v>
      </c>
      <c r="L1367" t="s">
        <v>479</v>
      </c>
      <c r="M1367" t="s">
        <v>480</v>
      </c>
      <c r="N1367" t="s">
        <v>502</v>
      </c>
      <c r="O1367" s="14">
        <f t="shared" si="128"/>
        <v>3</v>
      </c>
      <c r="P1367" s="15" t="str">
        <f t="shared" si="129"/>
        <v>0,</v>
      </c>
      <c r="Q1367" s="15" t="str">
        <f t="shared" si="130"/>
        <v>4</v>
      </c>
      <c r="R1367" s="16">
        <f t="shared" si="131"/>
        <v>4</v>
      </c>
      <c r="S1367" s="16">
        <f t="shared" si="132"/>
        <v>6.6666666666666666E-2</v>
      </c>
    </row>
    <row r="1368" spans="1:19">
      <c r="A1368" t="s">
        <v>254</v>
      </c>
      <c r="B1368" t="s">
        <v>255</v>
      </c>
      <c r="C1368" s="49">
        <v>45505</v>
      </c>
      <c r="D1368" s="1">
        <v>2024</v>
      </c>
      <c r="E1368" s="1" t="str">
        <f t="shared" si="127"/>
        <v>agosto</v>
      </c>
      <c r="F1368" t="s">
        <v>256</v>
      </c>
      <c r="G1368" t="s">
        <v>93</v>
      </c>
      <c r="H1368" t="s">
        <v>98</v>
      </c>
      <c r="I1368" s="2">
        <v>1</v>
      </c>
      <c r="J1368" s="2">
        <v>245</v>
      </c>
      <c r="K1368" s="2">
        <v>0.35</v>
      </c>
      <c r="L1368" t="s">
        <v>138</v>
      </c>
      <c r="M1368" t="s">
        <v>139</v>
      </c>
      <c r="N1368" t="s">
        <v>494</v>
      </c>
      <c r="O1368" s="14">
        <f t="shared" si="128"/>
        <v>4</v>
      </c>
      <c r="P1368" s="15" t="str">
        <f t="shared" si="129"/>
        <v>0,</v>
      </c>
      <c r="Q1368" s="15" t="str">
        <f t="shared" si="130"/>
        <v>35</v>
      </c>
      <c r="R1368" s="16">
        <f t="shared" si="131"/>
        <v>35</v>
      </c>
      <c r="S1368" s="16">
        <f t="shared" si="132"/>
        <v>0.58333333333333337</v>
      </c>
    </row>
    <row r="1369" spans="1:19">
      <c r="A1369" t="s">
        <v>254</v>
      </c>
      <c r="B1369" t="s">
        <v>255</v>
      </c>
      <c r="C1369" s="49">
        <v>45505</v>
      </c>
      <c r="D1369" s="1">
        <v>2024</v>
      </c>
      <c r="E1369" s="1" t="str">
        <f t="shared" si="127"/>
        <v>agosto</v>
      </c>
      <c r="F1369" t="s">
        <v>256</v>
      </c>
      <c r="G1369" t="s">
        <v>93</v>
      </c>
      <c r="H1369" t="s">
        <v>98</v>
      </c>
      <c r="I1369" s="2">
        <v>10</v>
      </c>
      <c r="J1369" s="2">
        <v>5880</v>
      </c>
      <c r="K1369" s="2">
        <v>1400</v>
      </c>
      <c r="L1369" t="s">
        <v>100</v>
      </c>
      <c r="M1369" t="s">
        <v>101</v>
      </c>
      <c r="N1369" t="s">
        <v>483</v>
      </c>
      <c r="O1369" s="14">
        <f t="shared" si="128"/>
        <v>4</v>
      </c>
      <c r="P1369" s="15" t="str">
        <f t="shared" si="129"/>
        <v>14</v>
      </c>
      <c r="Q1369" s="15" t="str">
        <f t="shared" si="130"/>
        <v>00</v>
      </c>
      <c r="R1369" s="16">
        <f t="shared" si="131"/>
        <v>840</v>
      </c>
      <c r="S1369" s="16">
        <f t="shared" si="132"/>
        <v>14</v>
      </c>
    </row>
    <row r="1370" spans="1:19">
      <c r="A1370" t="s">
        <v>254</v>
      </c>
      <c r="B1370" t="s">
        <v>255</v>
      </c>
      <c r="C1370" s="49">
        <v>45505</v>
      </c>
      <c r="D1370" s="1">
        <v>2024</v>
      </c>
      <c r="E1370" s="1" t="str">
        <f t="shared" si="127"/>
        <v>agosto</v>
      </c>
      <c r="F1370" t="s">
        <v>256</v>
      </c>
      <c r="G1370" t="s">
        <v>93</v>
      </c>
      <c r="H1370" t="s">
        <v>98</v>
      </c>
      <c r="I1370" s="2">
        <v>2</v>
      </c>
      <c r="J1370" s="2">
        <v>1400</v>
      </c>
      <c r="K1370" s="2">
        <v>3.2</v>
      </c>
      <c r="L1370" t="s">
        <v>109</v>
      </c>
      <c r="M1370" t="s">
        <v>530</v>
      </c>
      <c r="N1370" t="s">
        <v>530</v>
      </c>
      <c r="O1370" s="14">
        <f t="shared" si="128"/>
        <v>3</v>
      </c>
      <c r="P1370" s="15" t="str">
        <f t="shared" si="129"/>
        <v>3,</v>
      </c>
      <c r="Q1370" s="15" t="str">
        <f t="shared" si="130"/>
        <v>2</v>
      </c>
      <c r="R1370" s="16">
        <f t="shared" si="131"/>
        <v>182</v>
      </c>
      <c r="S1370" s="16">
        <f t="shared" si="132"/>
        <v>3.0333333333333332</v>
      </c>
    </row>
    <row r="1371" spans="1:19">
      <c r="A1371" t="s">
        <v>254</v>
      </c>
      <c r="B1371" t="s">
        <v>255</v>
      </c>
      <c r="C1371" s="49">
        <v>45505</v>
      </c>
      <c r="D1371" s="1">
        <v>2024</v>
      </c>
      <c r="E1371" s="1" t="str">
        <f t="shared" si="127"/>
        <v>agosto</v>
      </c>
      <c r="F1371" t="s">
        <v>256</v>
      </c>
      <c r="G1371" t="s">
        <v>93</v>
      </c>
      <c r="H1371" t="s">
        <v>98</v>
      </c>
      <c r="I1371" s="2">
        <v>1</v>
      </c>
      <c r="J1371" s="2">
        <v>140</v>
      </c>
      <c r="K1371" s="2">
        <v>0.2</v>
      </c>
      <c r="L1371" t="s">
        <v>114</v>
      </c>
      <c r="M1371" t="s">
        <v>115</v>
      </c>
      <c r="N1371" t="s">
        <v>530</v>
      </c>
      <c r="O1371" s="14">
        <f t="shared" si="128"/>
        <v>3</v>
      </c>
      <c r="P1371" s="15" t="str">
        <f t="shared" si="129"/>
        <v>0,</v>
      </c>
      <c r="Q1371" s="15" t="str">
        <f t="shared" si="130"/>
        <v>2</v>
      </c>
      <c r="R1371" s="16">
        <f t="shared" si="131"/>
        <v>2</v>
      </c>
      <c r="S1371" s="16">
        <f t="shared" si="132"/>
        <v>3.3333333333333333E-2</v>
      </c>
    </row>
    <row r="1372" spans="1:19">
      <c r="A1372" t="s">
        <v>254</v>
      </c>
      <c r="B1372" t="s">
        <v>255</v>
      </c>
      <c r="C1372" s="49">
        <v>45505</v>
      </c>
      <c r="D1372" s="1">
        <v>2024</v>
      </c>
      <c r="E1372" s="1" t="str">
        <f t="shared" si="127"/>
        <v>agosto</v>
      </c>
      <c r="F1372" t="s">
        <v>256</v>
      </c>
      <c r="G1372" t="s">
        <v>93</v>
      </c>
      <c r="H1372" t="s">
        <v>98</v>
      </c>
      <c r="I1372" s="2">
        <v>1</v>
      </c>
      <c r="J1372" s="2">
        <v>875</v>
      </c>
      <c r="K1372" s="2">
        <v>2.0499999999999998</v>
      </c>
      <c r="L1372" t="s">
        <v>118</v>
      </c>
      <c r="M1372" t="s">
        <v>119</v>
      </c>
      <c r="N1372" t="s">
        <v>485</v>
      </c>
      <c r="O1372" s="14">
        <f t="shared" si="128"/>
        <v>4</v>
      </c>
      <c r="P1372" s="15" t="str">
        <f t="shared" si="129"/>
        <v>2,</v>
      </c>
      <c r="Q1372" s="15" t="str">
        <f t="shared" si="130"/>
        <v>05</v>
      </c>
      <c r="R1372" s="16">
        <f t="shared" si="131"/>
        <v>125</v>
      </c>
      <c r="S1372" s="16">
        <f t="shared" si="132"/>
        <v>2.0833333333333335</v>
      </c>
    </row>
    <row r="1373" spans="1:19">
      <c r="A1373" t="s">
        <v>254</v>
      </c>
      <c r="B1373" t="s">
        <v>255</v>
      </c>
      <c r="C1373" s="49">
        <v>45505</v>
      </c>
      <c r="D1373" s="1">
        <v>2024</v>
      </c>
      <c r="E1373" s="1" t="str">
        <f t="shared" si="127"/>
        <v>agosto</v>
      </c>
      <c r="F1373" t="s">
        <v>256</v>
      </c>
      <c r="G1373" t="s">
        <v>93</v>
      </c>
      <c r="H1373" t="s">
        <v>98</v>
      </c>
      <c r="I1373" s="2">
        <v>2</v>
      </c>
      <c r="J1373" s="2">
        <v>1785</v>
      </c>
      <c r="K1373" s="2">
        <v>4.1500000000000004</v>
      </c>
      <c r="L1373" t="s">
        <v>173</v>
      </c>
      <c r="M1373" t="s">
        <v>592</v>
      </c>
      <c r="N1373" t="s">
        <v>492</v>
      </c>
      <c r="O1373" s="14">
        <f t="shared" si="128"/>
        <v>4</v>
      </c>
      <c r="P1373" s="15" t="str">
        <f t="shared" si="129"/>
        <v>4,</v>
      </c>
      <c r="Q1373" s="15" t="str">
        <f t="shared" si="130"/>
        <v>15</v>
      </c>
      <c r="R1373" s="16">
        <f t="shared" si="131"/>
        <v>255</v>
      </c>
      <c r="S1373" s="16">
        <f t="shared" si="132"/>
        <v>4.25</v>
      </c>
    </row>
    <row r="1374" spans="1:19">
      <c r="A1374" t="s">
        <v>254</v>
      </c>
      <c r="B1374" t="s">
        <v>255</v>
      </c>
      <c r="C1374" s="49">
        <v>45505</v>
      </c>
      <c r="D1374" s="1">
        <v>2024</v>
      </c>
      <c r="E1374" s="1" t="str">
        <f t="shared" si="127"/>
        <v>agosto</v>
      </c>
      <c r="F1374" t="s">
        <v>256</v>
      </c>
      <c r="G1374" t="s">
        <v>93</v>
      </c>
      <c r="H1374" t="s">
        <v>98</v>
      </c>
      <c r="I1374" s="2">
        <v>1</v>
      </c>
      <c r="J1374" s="2">
        <v>315</v>
      </c>
      <c r="K1374" s="2">
        <v>0.45</v>
      </c>
      <c r="L1374" t="s">
        <v>111</v>
      </c>
      <c r="M1374" t="s">
        <v>587</v>
      </c>
      <c r="N1374" t="s">
        <v>506</v>
      </c>
      <c r="O1374" s="14">
        <f t="shared" si="128"/>
        <v>4</v>
      </c>
      <c r="P1374" s="15" t="str">
        <f t="shared" si="129"/>
        <v>0,</v>
      </c>
      <c r="Q1374" s="15" t="str">
        <f t="shared" si="130"/>
        <v>45</v>
      </c>
      <c r="R1374" s="16">
        <f t="shared" si="131"/>
        <v>45</v>
      </c>
      <c r="S1374" s="16">
        <f t="shared" si="132"/>
        <v>0.75</v>
      </c>
    </row>
    <row r="1375" spans="1:19">
      <c r="A1375" t="s">
        <v>263</v>
      </c>
      <c r="B1375" t="s">
        <v>264</v>
      </c>
      <c r="C1375" s="49">
        <v>45383</v>
      </c>
      <c r="D1375" s="1">
        <v>2024</v>
      </c>
      <c r="E1375" s="1" t="str">
        <f t="shared" si="127"/>
        <v>abril</v>
      </c>
      <c r="F1375" t="s">
        <v>265</v>
      </c>
      <c r="G1375" t="s">
        <v>266</v>
      </c>
      <c r="H1375" t="s">
        <v>98</v>
      </c>
      <c r="I1375" s="2">
        <v>24</v>
      </c>
      <c r="J1375" s="2">
        <v>2245</v>
      </c>
      <c r="K1375" s="2">
        <v>45.04</v>
      </c>
      <c r="L1375" t="s">
        <v>39</v>
      </c>
      <c r="M1375" t="s">
        <v>548</v>
      </c>
      <c r="N1375" t="s">
        <v>548</v>
      </c>
      <c r="O1375" s="14">
        <f t="shared" si="128"/>
        <v>5</v>
      </c>
      <c r="P1375" s="15" t="str">
        <f t="shared" si="129"/>
        <v>45</v>
      </c>
      <c r="Q1375" s="15" t="str">
        <f t="shared" si="130"/>
        <v>,04</v>
      </c>
      <c r="R1375" s="16">
        <f t="shared" si="131"/>
        <v>2700.04</v>
      </c>
      <c r="S1375" s="16">
        <f t="shared" si="132"/>
        <v>45.000666666666667</v>
      </c>
    </row>
    <row r="1376" spans="1:19">
      <c r="A1376" t="s">
        <v>263</v>
      </c>
      <c r="B1376" t="s">
        <v>264</v>
      </c>
      <c r="C1376" s="49">
        <v>45383</v>
      </c>
      <c r="D1376" s="1">
        <v>2024</v>
      </c>
      <c r="E1376" s="1" t="str">
        <f t="shared" si="127"/>
        <v>abril</v>
      </c>
      <c r="F1376" t="s">
        <v>265</v>
      </c>
      <c r="G1376" t="s">
        <v>266</v>
      </c>
      <c r="H1376" t="s">
        <v>98</v>
      </c>
      <c r="I1376" s="2">
        <v>3</v>
      </c>
      <c r="J1376" s="2">
        <v>259</v>
      </c>
      <c r="K1376" s="2">
        <v>1.56</v>
      </c>
      <c r="L1376" t="s">
        <v>49</v>
      </c>
      <c r="M1376" t="s">
        <v>50</v>
      </c>
      <c r="N1376" t="s">
        <v>499</v>
      </c>
      <c r="O1376" s="14">
        <f t="shared" si="128"/>
        <v>4</v>
      </c>
      <c r="P1376" s="15" t="str">
        <f t="shared" si="129"/>
        <v>1,</v>
      </c>
      <c r="Q1376" s="15" t="str">
        <f t="shared" si="130"/>
        <v>56</v>
      </c>
      <c r="R1376" s="16">
        <f t="shared" si="131"/>
        <v>116</v>
      </c>
      <c r="S1376" s="16">
        <f t="shared" si="132"/>
        <v>1.9333333333333333</v>
      </c>
    </row>
    <row r="1377" spans="1:19">
      <c r="A1377" t="s">
        <v>263</v>
      </c>
      <c r="B1377" t="s">
        <v>264</v>
      </c>
      <c r="C1377" s="49">
        <v>45383</v>
      </c>
      <c r="D1377" s="1">
        <v>2024</v>
      </c>
      <c r="E1377" s="1" t="str">
        <f t="shared" si="127"/>
        <v>abril</v>
      </c>
      <c r="F1377" t="s">
        <v>265</v>
      </c>
      <c r="G1377" t="s">
        <v>266</v>
      </c>
      <c r="H1377" t="s">
        <v>98</v>
      </c>
      <c r="I1377" s="2">
        <v>3</v>
      </c>
      <c r="J1377" s="2">
        <v>512</v>
      </c>
      <c r="K1377" s="2">
        <v>1.59</v>
      </c>
      <c r="L1377" t="s">
        <v>241</v>
      </c>
      <c r="M1377" t="s">
        <v>595</v>
      </c>
      <c r="N1377" t="s">
        <v>495</v>
      </c>
      <c r="O1377" s="14">
        <f t="shared" si="128"/>
        <v>4</v>
      </c>
      <c r="P1377" s="15" t="str">
        <f t="shared" si="129"/>
        <v>1,</v>
      </c>
      <c r="Q1377" s="15" t="str">
        <f t="shared" si="130"/>
        <v>59</v>
      </c>
      <c r="R1377" s="16">
        <f t="shared" si="131"/>
        <v>119</v>
      </c>
      <c r="S1377" s="16">
        <f t="shared" si="132"/>
        <v>1.9833333333333334</v>
      </c>
    </row>
    <row r="1378" spans="1:19">
      <c r="A1378" t="s">
        <v>263</v>
      </c>
      <c r="B1378" t="s">
        <v>264</v>
      </c>
      <c r="C1378" s="49">
        <v>45413</v>
      </c>
      <c r="D1378" s="1">
        <v>2024</v>
      </c>
      <c r="E1378" s="1" t="str">
        <f t="shared" si="127"/>
        <v>mayo</v>
      </c>
      <c r="F1378" t="s">
        <v>265</v>
      </c>
      <c r="G1378" t="s">
        <v>266</v>
      </c>
      <c r="H1378" t="s">
        <v>98</v>
      </c>
      <c r="I1378" s="2">
        <v>29</v>
      </c>
      <c r="J1378" s="2">
        <v>1653</v>
      </c>
      <c r="K1378" s="2">
        <v>43.26</v>
      </c>
      <c r="L1378" t="s">
        <v>39</v>
      </c>
      <c r="M1378" t="s">
        <v>548</v>
      </c>
      <c r="N1378" t="s">
        <v>548</v>
      </c>
      <c r="O1378" s="14">
        <f t="shared" si="128"/>
        <v>5</v>
      </c>
      <c r="P1378" s="15" t="str">
        <f t="shared" si="129"/>
        <v>43</v>
      </c>
      <c r="Q1378" s="15" t="str">
        <f t="shared" si="130"/>
        <v>,26</v>
      </c>
      <c r="R1378" s="16">
        <f t="shared" si="131"/>
        <v>2580.2600000000002</v>
      </c>
      <c r="S1378" s="16">
        <f t="shared" si="132"/>
        <v>43.004333333333335</v>
      </c>
    </row>
    <row r="1379" spans="1:19">
      <c r="A1379" t="s">
        <v>263</v>
      </c>
      <c r="B1379" t="s">
        <v>264</v>
      </c>
      <c r="C1379" s="49">
        <v>45413</v>
      </c>
      <c r="D1379" s="1">
        <v>2024</v>
      </c>
      <c r="E1379" s="1" t="str">
        <f t="shared" si="127"/>
        <v>mayo</v>
      </c>
      <c r="F1379" t="s">
        <v>265</v>
      </c>
      <c r="G1379" t="s">
        <v>266</v>
      </c>
      <c r="H1379" t="s">
        <v>98</v>
      </c>
      <c r="I1379" s="2">
        <v>2</v>
      </c>
      <c r="J1379" s="2">
        <v>426</v>
      </c>
      <c r="K1379" s="2">
        <v>2.27</v>
      </c>
      <c r="L1379" t="s">
        <v>19</v>
      </c>
      <c r="M1379" t="s">
        <v>581</v>
      </c>
      <c r="N1379" t="s">
        <v>490</v>
      </c>
      <c r="O1379" s="14">
        <f t="shared" si="128"/>
        <v>4</v>
      </c>
      <c r="P1379" s="15" t="str">
        <f t="shared" si="129"/>
        <v>2,</v>
      </c>
      <c r="Q1379" s="15" t="str">
        <f t="shared" si="130"/>
        <v>27</v>
      </c>
      <c r="R1379" s="16">
        <f t="shared" si="131"/>
        <v>147</v>
      </c>
      <c r="S1379" s="16">
        <f t="shared" si="132"/>
        <v>2.4500000000000002</v>
      </c>
    </row>
    <row r="1380" spans="1:19">
      <c r="A1380" t="s">
        <v>263</v>
      </c>
      <c r="B1380" t="s">
        <v>264</v>
      </c>
      <c r="C1380" s="49">
        <v>45413</v>
      </c>
      <c r="D1380" s="1">
        <v>2024</v>
      </c>
      <c r="E1380" s="1" t="str">
        <f t="shared" si="127"/>
        <v>mayo</v>
      </c>
      <c r="F1380" t="s">
        <v>265</v>
      </c>
      <c r="G1380" t="s">
        <v>266</v>
      </c>
      <c r="H1380" t="s">
        <v>98</v>
      </c>
      <c r="I1380" s="2">
        <v>1</v>
      </c>
      <c r="J1380" s="2">
        <v>257</v>
      </c>
      <c r="K1380" s="2">
        <v>0.48</v>
      </c>
      <c r="L1380" t="s">
        <v>108</v>
      </c>
      <c r="M1380" t="s">
        <v>591</v>
      </c>
      <c r="N1380" t="s">
        <v>489</v>
      </c>
      <c r="O1380" s="14">
        <f t="shared" si="128"/>
        <v>4</v>
      </c>
      <c r="P1380" s="15" t="str">
        <f t="shared" si="129"/>
        <v>0,</v>
      </c>
      <c r="Q1380" s="15" t="str">
        <f t="shared" si="130"/>
        <v>48</v>
      </c>
      <c r="R1380" s="16">
        <f t="shared" si="131"/>
        <v>48</v>
      </c>
      <c r="S1380" s="16">
        <f t="shared" si="132"/>
        <v>0.8</v>
      </c>
    </row>
    <row r="1381" spans="1:19">
      <c r="A1381" t="s">
        <v>263</v>
      </c>
      <c r="B1381" t="s">
        <v>264</v>
      </c>
      <c r="C1381" s="49">
        <v>45413</v>
      </c>
      <c r="D1381" s="1">
        <v>2024</v>
      </c>
      <c r="E1381" s="1" t="str">
        <f t="shared" si="127"/>
        <v>mayo</v>
      </c>
      <c r="F1381" t="s">
        <v>265</v>
      </c>
      <c r="G1381" t="s">
        <v>266</v>
      </c>
      <c r="H1381" t="s">
        <v>98</v>
      </c>
      <c r="I1381" s="2">
        <v>1</v>
      </c>
      <c r="J1381" s="2">
        <v>74</v>
      </c>
      <c r="K1381" s="2">
        <v>0.27</v>
      </c>
      <c r="L1381" t="s">
        <v>146</v>
      </c>
      <c r="M1381" t="s">
        <v>147</v>
      </c>
      <c r="N1381" t="s">
        <v>509</v>
      </c>
      <c r="O1381" s="14">
        <f t="shared" si="128"/>
        <v>4</v>
      </c>
      <c r="P1381" s="15" t="str">
        <f t="shared" si="129"/>
        <v>0,</v>
      </c>
      <c r="Q1381" s="15" t="str">
        <f t="shared" si="130"/>
        <v>27</v>
      </c>
      <c r="R1381" s="16">
        <f t="shared" si="131"/>
        <v>27</v>
      </c>
      <c r="S1381" s="16">
        <f t="shared" si="132"/>
        <v>0.45</v>
      </c>
    </row>
    <row r="1382" spans="1:19">
      <c r="A1382" t="s">
        <v>263</v>
      </c>
      <c r="B1382" t="s">
        <v>264</v>
      </c>
      <c r="C1382" s="49">
        <v>45413</v>
      </c>
      <c r="D1382" s="1">
        <v>2024</v>
      </c>
      <c r="E1382" s="1" t="str">
        <f t="shared" si="127"/>
        <v>mayo</v>
      </c>
      <c r="F1382" t="s">
        <v>265</v>
      </c>
      <c r="G1382" t="s">
        <v>266</v>
      </c>
      <c r="H1382" t="s">
        <v>98</v>
      </c>
      <c r="I1382" s="2">
        <v>1</v>
      </c>
      <c r="J1382" s="2">
        <v>386</v>
      </c>
      <c r="K1382" s="2">
        <v>1.1100000000000001</v>
      </c>
      <c r="L1382" t="s">
        <v>267</v>
      </c>
      <c r="M1382" t="s">
        <v>268</v>
      </c>
      <c r="N1382" t="s">
        <v>499</v>
      </c>
      <c r="O1382" s="14">
        <f t="shared" si="128"/>
        <v>4</v>
      </c>
      <c r="P1382" s="15" t="str">
        <f t="shared" si="129"/>
        <v>1,</v>
      </c>
      <c r="Q1382" s="15" t="str">
        <f t="shared" si="130"/>
        <v>11</v>
      </c>
      <c r="R1382" s="16">
        <f t="shared" si="131"/>
        <v>71</v>
      </c>
      <c r="S1382" s="16">
        <f t="shared" si="132"/>
        <v>1.1833333333333333</v>
      </c>
    </row>
    <row r="1383" spans="1:19">
      <c r="A1383" t="s">
        <v>263</v>
      </c>
      <c r="B1383" t="s">
        <v>264</v>
      </c>
      <c r="C1383" s="49">
        <v>45413</v>
      </c>
      <c r="D1383" s="1">
        <v>2024</v>
      </c>
      <c r="E1383" s="1" t="str">
        <f t="shared" si="127"/>
        <v>mayo</v>
      </c>
      <c r="F1383" t="s">
        <v>265</v>
      </c>
      <c r="G1383" t="s">
        <v>266</v>
      </c>
      <c r="H1383" t="s">
        <v>98</v>
      </c>
      <c r="I1383" s="2">
        <v>2</v>
      </c>
      <c r="J1383" s="2">
        <v>259</v>
      </c>
      <c r="K1383" s="2">
        <v>1.22</v>
      </c>
      <c r="L1383" t="s">
        <v>49</v>
      </c>
      <c r="M1383" t="s">
        <v>50</v>
      </c>
      <c r="N1383" t="s">
        <v>499</v>
      </c>
      <c r="O1383" s="14">
        <f t="shared" si="128"/>
        <v>4</v>
      </c>
      <c r="P1383" s="15" t="str">
        <f t="shared" si="129"/>
        <v>1,</v>
      </c>
      <c r="Q1383" s="15" t="str">
        <f t="shared" si="130"/>
        <v>22</v>
      </c>
      <c r="R1383" s="16">
        <f t="shared" si="131"/>
        <v>82</v>
      </c>
      <c r="S1383" s="16">
        <f t="shared" si="132"/>
        <v>1.3666666666666667</v>
      </c>
    </row>
    <row r="1384" spans="1:19">
      <c r="A1384" t="s">
        <v>263</v>
      </c>
      <c r="B1384" t="s">
        <v>264</v>
      </c>
      <c r="C1384" s="49">
        <v>45413</v>
      </c>
      <c r="D1384" s="1">
        <v>2024</v>
      </c>
      <c r="E1384" s="1" t="str">
        <f t="shared" si="127"/>
        <v>mayo</v>
      </c>
      <c r="F1384" t="s">
        <v>265</v>
      </c>
      <c r="G1384" t="s">
        <v>266</v>
      </c>
      <c r="H1384" t="s">
        <v>98</v>
      </c>
      <c r="I1384" s="2">
        <v>1</v>
      </c>
      <c r="J1384" s="2">
        <v>251</v>
      </c>
      <c r="K1384" s="2">
        <v>0.56999999999999995</v>
      </c>
      <c r="L1384" t="s">
        <v>35</v>
      </c>
      <c r="M1384" t="s">
        <v>36</v>
      </c>
      <c r="N1384" t="s">
        <v>502</v>
      </c>
      <c r="O1384" s="14">
        <f t="shared" si="128"/>
        <v>4</v>
      </c>
      <c r="P1384" s="15" t="str">
        <f t="shared" si="129"/>
        <v>0,</v>
      </c>
      <c r="Q1384" s="15" t="str">
        <f t="shared" si="130"/>
        <v>57</v>
      </c>
      <c r="R1384" s="16">
        <f t="shared" si="131"/>
        <v>57</v>
      </c>
      <c r="S1384" s="16">
        <f t="shared" si="132"/>
        <v>0.95</v>
      </c>
    </row>
    <row r="1385" spans="1:19">
      <c r="A1385" t="s">
        <v>263</v>
      </c>
      <c r="B1385" t="s">
        <v>264</v>
      </c>
      <c r="C1385" s="49">
        <v>45413</v>
      </c>
      <c r="D1385" s="1">
        <v>2024</v>
      </c>
      <c r="E1385" s="1" t="str">
        <f t="shared" si="127"/>
        <v>mayo</v>
      </c>
      <c r="F1385" t="s">
        <v>265</v>
      </c>
      <c r="G1385" t="s">
        <v>266</v>
      </c>
      <c r="H1385" t="s">
        <v>98</v>
      </c>
      <c r="I1385" s="2">
        <v>1</v>
      </c>
      <c r="J1385" s="2">
        <v>256</v>
      </c>
      <c r="K1385" s="2">
        <v>0.32</v>
      </c>
      <c r="L1385" t="s">
        <v>241</v>
      </c>
      <c r="M1385" t="s">
        <v>595</v>
      </c>
      <c r="N1385" t="s">
        <v>495</v>
      </c>
      <c r="O1385" s="14">
        <f t="shared" si="128"/>
        <v>4</v>
      </c>
      <c r="P1385" s="15" t="str">
        <f t="shared" si="129"/>
        <v>0,</v>
      </c>
      <c r="Q1385" s="15" t="str">
        <f t="shared" si="130"/>
        <v>32</v>
      </c>
      <c r="R1385" s="16">
        <f t="shared" si="131"/>
        <v>32</v>
      </c>
      <c r="S1385" s="16">
        <f t="shared" si="132"/>
        <v>0.53333333333333333</v>
      </c>
    </row>
    <row r="1386" spans="1:19">
      <c r="A1386" t="s">
        <v>263</v>
      </c>
      <c r="B1386" t="s">
        <v>264</v>
      </c>
      <c r="C1386" s="49">
        <v>45413</v>
      </c>
      <c r="D1386" s="1">
        <v>2024</v>
      </c>
      <c r="E1386" s="1" t="str">
        <f t="shared" si="127"/>
        <v>mayo</v>
      </c>
      <c r="F1386" t="s">
        <v>265</v>
      </c>
      <c r="G1386" t="s">
        <v>266</v>
      </c>
      <c r="H1386" t="s">
        <v>98</v>
      </c>
      <c r="I1386" s="2">
        <v>1</v>
      </c>
      <c r="J1386" s="2">
        <v>597</v>
      </c>
      <c r="K1386" s="2">
        <v>2</v>
      </c>
      <c r="L1386" t="s">
        <v>100</v>
      </c>
      <c r="M1386" t="s">
        <v>101</v>
      </c>
      <c r="N1386" t="s">
        <v>483</v>
      </c>
      <c r="O1386" s="14">
        <f t="shared" si="128"/>
        <v>1</v>
      </c>
      <c r="P1386" s="15" t="str">
        <f t="shared" si="129"/>
        <v>2</v>
      </c>
      <c r="Q1386" s="15">
        <f t="shared" si="130"/>
        <v>0</v>
      </c>
      <c r="R1386" s="16">
        <f t="shared" si="131"/>
        <v>120</v>
      </c>
      <c r="S1386" s="16">
        <f t="shared" si="132"/>
        <v>2</v>
      </c>
    </row>
    <row r="1387" spans="1:19">
      <c r="A1387" t="s">
        <v>263</v>
      </c>
      <c r="B1387" t="s">
        <v>264</v>
      </c>
      <c r="C1387" s="49">
        <v>45413</v>
      </c>
      <c r="D1387" s="1">
        <v>2024</v>
      </c>
      <c r="E1387" s="1" t="str">
        <f t="shared" si="127"/>
        <v>mayo</v>
      </c>
      <c r="F1387" t="s">
        <v>265</v>
      </c>
      <c r="G1387" t="s">
        <v>266</v>
      </c>
      <c r="H1387" t="s">
        <v>98</v>
      </c>
      <c r="I1387" s="2">
        <v>1</v>
      </c>
      <c r="J1387" s="2">
        <v>309</v>
      </c>
      <c r="K1387" s="2">
        <v>0.56999999999999995</v>
      </c>
      <c r="L1387" t="s">
        <v>114</v>
      </c>
      <c r="M1387" t="s">
        <v>115</v>
      </c>
      <c r="N1387" t="s">
        <v>530</v>
      </c>
      <c r="O1387" s="14">
        <f t="shared" si="128"/>
        <v>4</v>
      </c>
      <c r="P1387" s="15" t="str">
        <f t="shared" si="129"/>
        <v>0,</v>
      </c>
      <c r="Q1387" s="15" t="str">
        <f t="shared" si="130"/>
        <v>57</v>
      </c>
      <c r="R1387" s="16">
        <f t="shared" si="131"/>
        <v>57</v>
      </c>
      <c r="S1387" s="16">
        <f t="shared" si="132"/>
        <v>0.95</v>
      </c>
    </row>
    <row r="1388" spans="1:19">
      <c r="A1388" t="s">
        <v>263</v>
      </c>
      <c r="B1388" t="s">
        <v>264</v>
      </c>
      <c r="C1388" s="49">
        <v>45413</v>
      </c>
      <c r="D1388" s="1">
        <v>2024</v>
      </c>
      <c r="E1388" s="1" t="str">
        <f t="shared" si="127"/>
        <v>mayo</v>
      </c>
      <c r="F1388" t="s">
        <v>265</v>
      </c>
      <c r="G1388" t="s">
        <v>266</v>
      </c>
      <c r="H1388" t="s">
        <v>98</v>
      </c>
      <c r="I1388" s="2">
        <v>1</v>
      </c>
      <c r="J1388" s="2">
        <v>180</v>
      </c>
      <c r="K1388" s="2">
        <v>0.35</v>
      </c>
      <c r="L1388" t="s">
        <v>25</v>
      </c>
      <c r="M1388" t="s">
        <v>26</v>
      </c>
      <c r="N1388" t="s">
        <v>501</v>
      </c>
      <c r="O1388" s="14">
        <f t="shared" si="128"/>
        <v>4</v>
      </c>
      <c r="P1388" s="15" t="str">
        <f t="shared" si="129"/>
        <v>0,</v>
      </c>
      <c r="Q1388" s="15" t="str">
        <f t="shared" si="130"/>
        <v>35</v>
      </c>
      <c r="R1388" s="16">
        <f t="shared" si="131"/>
        <v>35</v>
      </c>
      <c r="S1388" s="16">
        <f t="shared" si="132"/>
        <v>0.58333333333333337</v>
      </c>
    </row>
    <row r="1389" spans="1:19">
      <c r="A1389" t="s">
        <v>269</v>
      </c>
      <c r="B1389" t="s">
        <v>270</v>
      </c>
      <c r="C1389" s="49">
        <v>45292</v>
      </c>
      <c r="D1389" s="1">
        <v>2024</v>
      </c>
      <c r="E1389" s="1" t="str">
        <f t="shared" si="127"/>
        <v>enero</v>
      </c>
      <c r="F1389" t="s">
        <v>271</v>
      </c>
      <c r="G1389" t="s">
        <v>220</v>
      </c>
      <c r="H1389" t="s">
        <v>98</v>
      </c>
      <c r="I1389" s="2">
        <v>2</v>
      </c>
      <c r="J1389" s="2">
        <v>466</v>
      </c>
      <c r="K1389" s="2">
        <v>2.1</v>
      </c>
      <c r="L1389" t="s">
        <v>109</v>
      </c>
      <c r="M1389" t="s">
        <v>530</v>
      </c>
      <c r="N1389" t="s">
        <v>530</v>
      </c>
      <c r="O1389" s="14">
        <f t="shared" si="128"/>
        <v>3</v>
      </c>
      <c r="P1389" s="15" t="str">
        <f t="shared" si="129"/>
        <v>2,</v>
      </c>
      <c r="Q1389" s="15" t="str">
        <f t="shared" si="130"/>
        <v>1</v>
      </c>
      <c r="R1389" s="16">
        <f t="shared" si="131"/>
        <v>121</v>
      </c>
      <c r="S1389" s="16">
        <f t="shared" si="132"/>
        <v>2.0166666666666666</v>
      </c>
    </row>
    <row r="1390" spans="1:19">
      <c r="A1390" t="s">
        <v>269</v>
      </c>
      <c r="B1390" t="s">
        <v>270</v>
      </c>
      <c r="C1390" s="49">
        <v>45292</v>
      </c>
      <c r="D1390" s="1">
        <v>2024</v>
      </c>
      <c r="E1390" s="1" t="str">
        <f t="shared" si="127"/>
        <v>enero</v>
      </c>
      <c r="F1390" t="s">
        <v>271</v>
      </c>
      <c r="G1390" t="s">
        <v>220</v>
      </c>
      <c r="H1390" t="s">
        <v>98</v>
      </c>
      <c r="I1390" s="2">
        <v>6</v>
      </c>
      <c r="J1390" s="2">
        <v>1378</v>
      </c>
      <c r="K1390" s="2">
        <v>6</v>
      </c>
      <c r="L1390" t="s">
        <v>114</v>
      </c>
      <c r="M1390" t="s">
        <v>115</v>
      </c>
      <c r="N1390" t="s">
        <v>530</v>
      </c>
      <c r="O1390" s="14">
        <f t="shared" si="128"/>
        <v>1</v>
      </c>
      <c r="P1390" s="15" t="str">
        <f t="shared" si="129"/>
        <v>6</v>
      </c>
      <c r="Q1390" s="15">
        <f t="shared" si="130"/>
        <v>0</v>
      </c>
      <c r="R1390" s="16">
        <f t="shared" si="131"/>
        <v>360</v>
      </c>
      <c r="S1390" s="16">
        <f t="shared" si="132"/>
        <v>6</v>
      </c>
    </row>
    <row r="1391" spans="1:19">
      <c r="A1391" t="s">
        <v>269</v>
      </c>
      <c r="B1391" t="s">
        <v>270</v>
      </c>
      <c r="C1391" s="49">
        <v>45323</v>
      </c>
      <c r="D1391" s="1">
        <v>2024</v>
      </c>
      <c r="E1391" s="1" t="str">
        <f t="shared" si="127"/>
        <v>febrero</v>
      </c>
      <c r="F1391" t="s">
        <v>271</v>
      </c>
      <c r="G1391" t="s">
        <v>220</v>
      </c>
      <c r="H1391" t="s">
        <v>98</v>
      </c>
      <c r="I1391" s="2">
        <v>6</v>
      </c>
      <c r="J1391" s="2">
        <v>720</v>
      </c>
      <c r="K1391" s="2">
        <v>3.75</v>
      </c>
      <c r="L1391" t="s">
        <v>99</v>
      </c>
      <c r="M1391" t="s">
        <v>553</v>
      </c>
      <c r="N1391" t="s">
        <v>497</v>
      </c>
      <c r="O1391" s="14">
        <f t="shared" si="128"/>
        <v>4</v>
      </c>
      <c r="P1391" s="15" t="str">
        <f t="shared" si="129"/>
        <v>3,</v>
      </c>
      <c r="Q1391" s="15" t="str">
        <f t="shared" si="130"/>
        <v>75</v>
      </c>
      <c r="R1391" s="16">
        <f t="shared" si="131"/>
        <v>255</v>
      </c>
      <c r="S1391" s="16">
        <f t="shared" si="132"/>
        <v>4.25</v>
      </c>
    </row>
    <row r="1392" spans="1:19">
      <c r="A1392" t="s">
        <v>269</v>
      </c>
      <c r="B1392" t="s">
        <v>270</v>
      </c>
      <c r="C1392" s="49">
        <v>45323</v>
      </c>
      <c r="D1392" s="1">
        <v>2024</v>
      </c>
      <c r="E1392" s="1" t="str">
        <f t="shared" si="127"/>
        <v>febrero</v>
      </c>
      <c r="F1392" t="s">
        <v>271</v>
      </c>
      <c r="G1392" t="s">
        <v>220</v>
      </c>
      <c r="H1392" t="s">
        <v>98</v>
      </c>
      <c r="I1392" s="2">
        <v>2</v>
      </c>
      <c r="J1392" s="2">
        <v>100</v>
      </c>
      <c r="K1392" s="2">
        <v>0.3</v>
      </c>
      <c r="L1392" t="s">
        <v>137</v>
      </c>
      <c r="M1392" t="s">
        <v>561</v>
      </c>
      <c r="N1392" t="s">
        <v>497</v>
      </c>
      <c r="O1392" s="14">
        <f t="shared" si="128"/>
        <v>3</v>
      </c>
      <c r="P1392" s="15" t="str">
        <f t="shared" si="129"/>
        <v>0,</v>
      </c>
      <c r="Q1392" s="15" t="str">
        <f t="shared" si="130"/>
        <v>3</v>
      </c>
      <c r="R1392" s="16">
        <f t="shared" si="131"/>
        <v>3</v>
      </c>
      <c r="S1392" s="16">
        <f t="shared" si="132"/>
        <v>0.05</v>
      </c>
    </row>
    <row r="1393" spans="1:19">
      <c r="A1393" t="s">
        <v>269</v>
      </c>
      <c r="B1393" t="s">
        <v>270</v>
      </c>
      <c r="C1393" s="49">
        <v>45383</v>
      </c>
      <c r="D1393" s="1">
        <v>2024</v>
      </c>
      <c r="E1393" s="1" t="str">
        <f t="shared" si="127"/>
        <v>abril</v>
      </c>
      <c r="F1393" t="s">
        <v>271</v>
      </c>
      <c r="G1393" t="s">
        <v>220</v>
      </c>
      <c r="H1393" t="s">
        <v>98</v>
      </c>
      <c r="I1393" s="2">
        <v>5</v>
      </c>
      <c r="J1393" s="2">
        <v>1255</v>
      </c>
      <c r="K1393" s="2">
        <v>4.25</v>
      </c>
      <c r="L1393" t="s">
        <v>99</v>
      </c>
      <c r="M1393" t="s">
        <v>553</v>
      </c>
      <c r="N1393" t="s">
        <v>497</v>
      </c>
      <c r="O1393" s="14">
        <f t="shared" si="128"/>
        <v>4</v>
      </c>
      <c r="P1393" s="15" t="str">
        <f t="shared" si="129"/>
        <v>4,</v>
      </c>
      <c r="Q1393" s="15" t="str">
        <f t="shared" si="130"/>
        <v>25</v>
      </c>
      <c r="R1393" s="16">
        <f t="shared" si="131"/>
        <v>265</v>
      </c>
      <c r="S1393" s="16">
        <f t="shared" si="132"/>
        <v>4.416666666666667</v>
      </c>
    </row>
    <row r="1394" spans="1:19">
      <c r="A1394" t="s">
        <v>269</v>
      </c>
      <c r="B1394" t="s">
        <v>270</v>
      </c>
      <c r="C1394" s="49">
        <v>45383</v>
      </c>
      <c r="D1394" s="1">
        <v>2024</v>
      </c>
      <c r="E1394" s="1" t="str">
        <f t="shared" si="127"/>
        <v>abril</v>
      </c>
      <c r="F1394" t="s">
        <v>271</v>
      </c>
      <c r="G1394" t="s">
        <v>220</v>
      </c>
      <c r="H1394" t="s">
        <v>98</v>
      </c>
      <c r="I1394" s="2">
        <v>2</v>
      </c>
      <c r="J1394" s="2">
        <v>780</v>
      </c>
      <c r="K1394" s="2">
        <v>3.05</v>
      </c>
      <c r="L1394" t="s">
        <v>100</v>
      </c>
      <c r="M1394" t="s">
        <v>101</v>
      </c>
      <c r="N1394" t="s">
        <v>483</v>
      </c>
      <c r="O1394" s="14">
        <f t="shared" si="128"/>
        <v>4</v>
      </c>
      <c r="P1394" s="15" t="str">
        <f t="shared" si="129"/>
        <v>3,</v>
      </c>
      <c r="Q1394" s="15" t="str">
        <f t="shared" si="130"/>
        <v>05</v>
      </c>
      <c r="R1394" s="16">
        <f t="shared" si="131"/>
        <v>185</v>
      </c>
      <c r="S1394" s="16">
        <f t="shared" si="132"/>
        <v>3.0833333333333335</v>
      </c>
    </row>
    <row r="1395" spans="1:19">
      <c r="A1395" t="s">
        <v>269</v>
      </c>
      <c r="B1395" t="s">
        <v>270</v>
      </c>
      <c r="C1395" s="49">
        <v>45383</v>
      </c>
      <c r="D1395" s="1">
        <v>2024</v>
      </c>
      <c r="E1395" s="1" t="str">
        <f t="shared" si="127"/>
        <v>abril</v>
      </c>
      <c r="F1395" t="s">
        <v>271</v>
      </c>
      <c r="G1395" t="s">
        <v>220</v>
      </c>
      <c r="H1395" t="s">
        <v>98</v>
      </c>
      <c r="I1395" s="2">
        <v>6</v>
      </c>
      <c r="J1395" s="2">
        <v>1398</v>
      </c>
      <c r="K1395" s="2">
        <v>3.75</v>
      </c>
      <c r="L1395" t="s">
        <v>109</v>
      </c>
      <c r="M1395" t="s">
        <v>530</v>
      </c>
      <c r="N1395" t="s">
        <v>530</v>
      </c>
      <c r="O1395" s="14">
        <f t="shared" si="128"/>
        <v>4</v>
      </c>
      <c r="P1395" s="15" t="str">
        <f t="shared" si="129"/>
        <v>3,</v>
      </c>
      <c r="Q1395" s="15" t="str">
        <f t="shared" si="130"/>
        <v>75</v>
      </c>
      <c r="R1395" s="16">
        <f t="shared" si="131"/>
        <v>255</v>
      </c>
      <c r="S1395" s="16">
        <f t="shared" si="132"/>
        <v>4.25</v>
      </c>
    </row>
    <row r="1396" spans="1:19">
      <c r="A1396" t="s">
        <v>269</v>
      </c>
      <c r="B1396" t="s">
        <v>270</v>
      </c>
      <c r="C1396" s="49">
        <v>45383</v>
      </c>
      <c r="D1396" s="1">
        <v>2024</v>
      </c>
      <c r="E1396" s="1" t="str">
        <f t="shared" si="127"/>
        <v>abril</v>
      </c>
      <c r="F1396" t="s">
        <v>271</v>
      </c>
      <c r="G1396" t="s">
        <v>220</v>
      </c>
      <c r="H1396" t="s">
        <v>98</v>
      </c>
      <c r="I1396" s="2">
        <v>2</v>
      </c>
      <c r="J1396" s="2">
        <v>456</v>
      </c>
      <c r="K1396" s="2">
        <v>2</v>
      </c>
      <c r="L1396" t="s">
        <v>114</v>
      </c>
      <c r="M1396" t="s">
        <v>115</v>
      </c>
      <c r="N1396" t="s">
        <v>530</v>
      </c>
      <c r="O1396" s="14">
        <f t="shared" si="128"/>
        <v>1</v>
      </c>
      <c r="P1396" s="15" t="str">
        <f t="shared" si="129"/>
        <v>2</v>
      </c>
      <c r="Q1396" s="15">
        <f t="shared" si="130"/>
        <v>0</v>
      </c>
      <c r="R1396" s="16">
        <f t="shared" si="131"/>
        <v>120</v>
      </c>
      <c r="S1396" s="16">
        <f t="shared" si="132"/>
        <v>2</v>
      </c>
    </row>
    <row r="1397" spans="1:19">
      <c r="A1397" t="s">
        <v>269</v>
      </c>
      <c r="B1397" t="s">
        <v>270</v>
      </c>
      <c r="C1397" s="49">
        <v>45383</v>
      </c>
      <c r="D1397" s="1">
        <v>2024</v>
      </c>
      <c r="E1397" s="1" t="str">
        <f t="shared" si="127"/>
        <v>abril</v>
      </c>
      <c r="F1397" t="s">
        <v>271</v>
      </c>
      <c r="G1397" t="s">
        <v>220</v>
      </c>
      <c r="H1397" t="s">
        <v>98</v>
      </c>
      <c r="I1397" s="2">
        <v>3</v>
      </c>
      <c r="J1397" s="2">
        <v>1134</v>
      </c>
      <c r="K1397" s="2">
        <v>1.25</v>
      </c>
      <c r="L1397" t="s">
        <v>116</v>
      </c>
      <c r="M1397" t="s">
        <v>117</v>
      </c>
      <c r="N1397" t="s">
        <v>556</v>
      </c>
      <c r="O1397" s="14">
        <f t="shared" si="128"/>
        <v>4</v>
      </c>
      <c r="P1397" s="15" t="str">
        <f t="shared" si="129"/>
        <v>1,</v>
      </c>
      <c r="Q1397" s="15" t="str">
        <f t="shared" si="130"/>
        <v>25</v>
      </c>
      <c r="R1397" s="16">
        <f t="shared" si="131"/>
        <v>85</v>
      </c>
      <c r="S1397" s="16">
        <f t="shared" si="132"/>
        <v>1.4166666666666667</v>
      </c>
    </row>
    <row r="1398" spans="1:19">
      <c r="A1398" t="s">
        <v>269</v>
      </c>
      <c r="B1398" t="s">
        <v>270</v>
      </c>
      <c r="C1398" s="49">
        <v>45474</v>
      </c>
      <c r="D1398" s="1">
        <v>2024</v>
      </c>
      <c r="E1398" s="1" t="str">
        <f t="shared" si="127"/>
        <v>julio</v>
      </c>
      <c r="F1398" t="s">
        <v>271</v>
      </c>
      <c r="G1398" t="s">
        <v>220</v>
      </c>
      <c r="H1398" t="s">
        <v>98</v>
      </c>
      <c r="I1398" s="2">
        <v>2</v>
      </c>
      <c r="J1398" s="2">
        <v>456</v>
      </c>
      <c r="K1398" s="2">
        <v>2</v>
      </c>
      <c r="L1398" t="s">
        <v>114</v>
      </c>
      <c r="M1398" t="s">
        <v>115</v>
      </c>
      <c r="N1398" t="s">
        <v>530</v>
      </c>
      <c r="O1398" s="14">
        <f t="shared" si="128"/>
        <v>1</v>
      </c>
      <c r="P1398" s="15" t="str">
        <f t="shared" si="129"/>
        <v>2</v>
      </c>
      <c r="Q1398" s="15">
        <f t="shared" si="130"/>
        <v>0</v>
      </c>
      <c r="R1398" s="16">
        <f t="shared" si="131"/>
        <v>120</v>
      </c>
      <c r="S1398" s="16">
        <f t="shared" si="132"/>
        <v>2</v>
      </c>
    </row>
    <row r="1399" spans="1:19">
      <c r="A1399" t="s">
        <v>269</v>
      </c>
      <c r="B1399" t="s">
        <v>270</v>
      </c>
      <c r="C1399" s="49">
        <v>45505</v>
      </c>
      <c r="D1399" s="1">
        <v>2024</v>
      </c>
      <c r="E1399" s="1" t="str">
        <f t="shared" si="127"/>
        <v>agosto</v>
      </c>
      <c r="F1399" t="s">
        <v>271</v>
      </c>
      <c r="G1399" t="s">
        <v>220</v>
      </c>
      <c r="H1399" t="s">
        <v>98</v>
      </c>
      <c r="I1399" s="2">
        <v>2</v>
      </c>
      <c r="J1399" s="2">
        <v>240</v>
      </c>
      <c r="K1399" s="2">
        <v>1.25</v>
      </c>
      <c r="L1399" t="s">
        <v>99</v>
      </c>
      <c r="M1399" t="s">
        <v>553</v>
      </c>
      <c r="N1399" t="s">
        <v>497</v>
      </c>
      <c r="O1399" s="14">
        <f t="shared" si="128"/>
        <v>4</v>
      </c>
      <c r="P1399" s="15" t="str">
        <f t="shared" si="129"/>
        <v>1,</v>
      </c>
      <c r="Q1399" s="15" t="str">
        <f t="shared" si="130"/>
        <v>25</v>
      </c>
      <c r="R1399" s="16">
        <f t="shared" si="131"/>
        <v>85</v>
      </c>
      <c r="S1399" s="16">
        <f t="shared" si="132"/>
        <v>1.4166666666666667</v>
      </c>
    </row>
    <row r="1400" spans="1:19">
      <c r="A1400" t="s">
        <v>269</v>
      </c>
      <c r="B1400" t="s">
        <v>270</v>
      </c>
      <c r="C1400" s="49">
        <v>45505</v>
      </c>
      <c r="D1400" s="1">
        <v>2024</v>
      </c>
      <c r="E1400" s="1" t="str">
        <f t="shared" si="127"/>
        <v>agosto</v>
      </c>
      <c r="F1400" t="s">
        <v>271</v>
      </c>
      <c r="G1400" t="s">
        <v>220</v>
      </c>
      <c r="H1400" t="s">
        <v>98</v>
      </c>
      <c r="I1400" s="2">
        <v>4</v>
      </c>
      <c r="J1400" s="2">
        <v>932</v>
      </c>
      <c r="K1400" s="2">
        <v>2.5</v>
      </c>
      <c r="L1400" t="s">
        <v>109</v>
      </c>
      <c r="M1400" t="s">
        <v>530</v>
      </c>
      <c r="N1400" t="s">
        <v>530</v>
      </c>
      <c r="O1400" s="14">
        <f t="shared" si="128"/>
        <v>3</v>
      </c>
      <c r="P1400" s="15" t="str">
        <f t="shared" si="129"/>
        <v>2,</v>
      </c>
      <c r="Q1400" s="15" t="str">
        <f t="shared" si="130"/>
        <v>5</v>
      </c>
      <c r="R1400" s="16">
        <f t="shared" si="131"/>
        <v>125</v>
      </c>
      <c r="S1400" s="16">
        <f t="shared" si="132"/>
        <v>2.0833333333333335</v>
      </c>
    </row>
    <row r="1401" spans="1:19">
      <c r="A1401" t="s">
        <v>272</v>
      </c>
      <c r="B1401" t="s">
        <v>273</v>
      </c>
      <c r="C1401" s="49">
        <v>45292</v>
      </c>
      <c r="D1401" s="1">
        <v>2024</v>
      </c>
      <c r="E1401" s="1" t="str">
        <f t="shared" si="127"/>
        <v>enero</v>
      </c>
      <c r="F1401" t="s">
        <v>274</v>
      </c>
      <c r="G1401" t="s">
        <v>220</v>
      </c>
      <c r="H1401" t="s">
        <v>98</v>
      </c>
      <c r="I1401" s="2">
        <v>1</v>
      </c>
      <c r="J1401" s="2">
        <v>800</v>
      </c>
      <c r="K1401" s="2">
        <v>2.0499999999999998</v>
      </c>
      <c r="L1401" t="s">
        <v>33</v>
      </c>
      <c r="M1401" t="s">
        <v>34</v>
      </c>
      <c r="N1401" t="s">
        <v>503</v>
      </c>
      <c r="O1401" s="14">
        <f t="shared" si="128"/>
        <v>4</v>
      </c>
      <c r="P1401" s="15" t="str">
        <f t="shared" si="129"/>
        <v>2,</v>
      </c>
      <c r="Q1401" s="15" t="str">
        <f t="shared" si="130"/>
        <v>05</v>
      </c>
      <c r="R1401" s="16">
        <f t="shared" si="131"/>
        <v>125</v>
      </c>
      <c r="S1401" s="16">
        <f t="shared" si="132"/>
        <v>2.0833333333333335</v>
      </c>
    </row>
    <row r="1402" spans="1:19">
      <c r="A1402" t="s">
        <v>272</v>
      </c>
      <c r="B1402" t="s">
        <v>273</v>
      </c>
      <c r="C1402" s="49">
        <v>45292</v>
      </c>
      <c r="D1402" s="1">
        <v>2024</v>
      </c>
      <c r="E1402" s="1" t="str">
        <f t="shared" si="127"/>
        <v>enero</v>
      </c>
      <c r="F1402" t="s">
        <v>274</v>
      </c>
      <c r="G1402" t="s">
        <v>220</v>
      </c>
      <c r="H1402" t="s">
        <v>98</v>
      </c>
      <c r="I1402" s="2">
        <v>1</v>
      </c>
      <c r="J1402" s="2">
        <v>400</v>
      </c>
      <c r="K1402" s="2">
        <v>1</v>
      </c>
      <c r="L1402" t="s">
        <v>109</v>
      </c>
      <c r="M1402" t="s">
        <v>530</v>
      </c>
      <c r="N1402" t="s">
        <v>530</v>
      </c>
      <c r="O1402" s="14">
        <f t="shared" si="128"/>
        <v>1</v>
      </c>
      <c r="P1402" s="15" t="str">
        <f t="shared" si="129"/>
        <v>1</v>
      </c>
      <c r="Q1402" s="15">
        <f t="shared" si="130"/>
        <v>0</v>
      </c>
      <c r="R1402" s="16">
        <f t="shared" si="131"/>
        <v>60</v>
      </c>
      <c r="S1402" s="16">
        <f t="shared" si="132"/>
        <v>1</v>
      </c>
    </row>
    <row r="1403" spans="1:19">
      <c r="A1403" t="s">
        <v>272</v>
      </c>
      <c r="B1403" t="s">
        <v>273</v>
      </c>
      <c r="C1403" s="49">
        <v>45292</v>
      </c>
      <c r="D1403" s="1">
        <v>2024</v>
      </c>
      <c r="E1403" s="1" t="str">
        <f t="shared" si="127"/>
        <v>enero</v>
      </c>
      <c r="F1403" t="s">
        <v>274</v>
      </c>
      <c r="G1403" t="s">
        <v>220</v>
      </c>
      <c r="H1403" t="s">
        <v>98</v>
      </c>
      <c r="I1403" s="2">
        <v>1</v>
      </c>
      <c r="J1403" s="2">
        <v>1200</v>
      </c>
      <c r="K1403" s="2">
        <v>3.15</v>
      </c>
      <c r="L1403" t="s">
        <v>116</v>
      </c>
      <c r="M1403" t="s">
        <v>117</v>
      </c>
      <c r="N1403" t="s">
        <v>556</v>
      </c>
      <c r="O1403" s="14">
        <f t="shared" si="128"/>
        <v>4</v>
      </c>
      <c r="P1403" s="15" t="str">
        <f t="shared" si="129"/>
        <v>3,</v>
      </c>
      <c r="Q1403" s="15" t="str">
        <f t="shared" si="130"/>
        <v>15</v>
      </c>
      <c r="R1403" s="16">
        <f t="shared" si="131"/>
        <v>195</v>
      </c>
      <c r="S1403" s="16">
        <f t="shared" si="132"/>
        <v>3.25</v>
      </c>
    </row>
    <row r="1404" spans="1:19">
      <c r="A1404" t="s">
        <v>272</v>
      </c>
      <c r="B1404" t="s">
        <v>273</v>
      </c>
      <c r="C1404" s="49">
        <v>45292</v>
      </c>
      <c r="D1404" s="1">
        <v>2024</v>
      </c>
      <c r="E1404" s="1" t="str">
        <f t="shared" si="127"/>
        <v>enero</v>
      </c>
      <c r="F1404" t="s">
        <v>274</v>
      </c>
      <c r="G1404" t="s">
        <v>220</v>
      </c>
      <c r="H1404" t="s">
        <v>98</v>
      </c>
      <c r="I1404" s="2">
        <v>2</v>
      </c>
      <c r="J1404" s="2">
        <v>1200</v>
      </c>
      <c r="K1404" s="2">
        <v>3.15</v>
      </c>
      <c r="L1404" t="s">
        <v>118</v>
      </c>
      <c r="M1404" t="s">
        <v>119</v>
      </c>
      <c r="N1404" t="s">
        <v>485</v>
      </c>
      <c r="O1404" s="14">
        <f t="shared" si="128"/>
        <v>4</v>
      </c>
      <c r="P1404" s="15" t="str">
        <f t="shared" si="129"/>
        <v>3,</v>
      </c>
      <c r="Q1404" s="15" t="str">
        <f t="shared" si="130"/>
        <v>15</v>
      </c>
      <c r="R1404" s="16">
        <f t="shared" si="131"/>
        <v>195</v>
      </c>
      <c r="S1404" s="16">
        <f t="shared" si="132"/>
        <v>3.25</v>
      </c>
    </row>
    <row r="1405" spans="1:19">
      <c r="A1405" t="s">
        <v>272</v>
      </c>
      <c r="B1405" t="s">
        <v>273</v>
      </c>
      <c r="C1405" s="49">
        <v>45323</v>
      </c>
      <c r="D1405" s="1">
        <v>2024</v>
      </c>
      <c r="E1405" s="1" t="str">
        <f t="shared" si="127"/>
        <v>febrero</v>
      </c>
      <c r="F1405" t="s">
        <v>274</v>
      </c>
      <c r="G1405" t="s">
        <v>220</v>
      </c>
      <c r="H1405" t="s">
        <v>98</v>
      </c>
      <c r="I1405" s="2">
        <v>1</v>
      </c>
      <c r="J1405" s="2">
        <v>300</v>
      </c>
      <c r="K1405" s="2">
        <v>0.5</v>
      </c>
      <c r="L1405" t="s">
        <v>88</v>
      </c>
      <c r="M1405" t="s">
        <v>89</v>
      </c>
      <c r="N1405" t="s">
        <v>505</v>
      </c>
      <c r="O1405" s="14">
        <f t="shared" si="128"/>
        <v>3</v>
      </c>
      <c r="P1405" s="15" t="str">
        <f t="shared" si="129"/>
        <v>0,</v>
      </c>
      <c r="Q1405" s="15" t="str">
        <f t="shared" si="130"/>
        <v>5</v>
      </c>
      <c r="R1405" s="16">
        <f t="shared" si="131"/>
        <v>5</v>
      </c>
      <c r="S1405" s="16">
        <f t="shared" si="132"/>
        <v>8.3333333333333329E-2</v>
      </c>
    </row>
    <row r="1406" spans="1:19">
      <c r="A1406" t="s">
        <v>272</v>
      </c>
      <c r="B1406" t="s">
        <v>273</v>
      </c>
      <c r="C1406" s="49">
        <v>45323</v>
      </c>
      <c r="D1406" s="1">
        <v>2024</v>
      </c>
      <c r="E1406" s="1" t="str">
        <f t="shared" si="127"/>
        <v>febrero</v>
      </c>
      <c r="F1406" t="s">
        <v>274</v>
      </c>
      <c r="G1406" t="s">
        <v>220</v>
      </c>
      <c r="H1406" t="s">
        <v>98</v>
      </c>
      <c r="I1406" s="2">
        <v>1</v>
      </c>
      <c r="J1406" s="2">
        <v>400</v>
      </c>
      <c r="K1406" s="2">
        <v>1.1000000000000001</v>
      </c>
      <c r="L1406" t="s">
        <v>99</v>
      </c>
      <c r="M1406" t="s">
        <v>553</v>
      </c>
      <c r="N1406" t="s">
        <v>497</v>
      </c>
      <c r="O1406" s="14">
        <f t="shared" si="128"/>
        <v>3</v>
      </c>
      <c r="P1406" s="15" t="str">
        <f t="shared" si="129"/>
        <v>1,</v>
      </c>
      <c r="Q1406" s="15" t="str">
        <f t="shared" si="130"/>
        <v>1</v>
      </c>
      <c r="R1406" s="16">
        <f t="shared" si="131"/>
        <v>61</v>
      </c>
      <c r="S1406" s="16">
        <f t="shared" si="132"/>
        <v>1.0166666666666666</v>
      </c>
    </row>
    <row r="1407" spans="1:19">
      <c r="A1407" t="s">
        <v>272</v>
      </c>
      <c r="B1407" t="s">
        <v>273</v>
      </c>
      <c r="C1407" s="49">
        <v>45323</v>
      </c>
      <c r="D1407" s="1">
        <v>2024</v>
      </c>
      <c r="E1407" s="1" t="str">
        <f t="shared" si="127"/>
        <v>febrero</v>
      </c>
      <c r="F1407" t="s">
        <v>274</v>
      </c>
      <c r="G1407" t="s">
        <v>220</v>
      </c>
      <c r="H1407" t="s">
        <v>98</v>
      </c>
      <c r="I1407" s="2">
        <v>1</v>
      </c>
      <c r="J1407" s="2">
        <v>400</v>
      </c>
      <c r="K1407" s="2">
        <v>1</v>
      </c>
      <c r="L1407" t="s">
        <v>197</v>
      </c>
      <c r="M1407" t="s">
        <v>198</v>
      </c>
      <c r="N1407" t="s">
        <v>511</v>
      </c>
      <c r="O1407" s="14">
        <f t="shared" si="128"/>
        <v>1</v>
      </c>
      <c r="P1407" s="15" t="str">
        <f t="shared" si="129"/>
        <v>1</v>
      </c>
      <c r="Q1407" s="15">
        <f t="shared" si="130"/>
        <v>0</v>
      </c>
      <c r="R1407" s="16">
        <f t="shared" si="131"/>
        <v>60</v>
      </c>
      <c r="S1407" s="16">
        <f t="shared" si="132"/>
        <v>1</v>
      </c>
    </row>
    <row r="1408" spans="1:19">
      <c r="A1408" t="s">
        <v>272</v>
      </c>
      <c r="B1408" t="s">
        <v>273</v>
      </c>
      <c r="C1408" s="49">
        <v>45323</v>
      </c>
      <c r="D1408" s="1">
        <v>2024</v>
      </c>
      <c r="E1408" s="1" t="str">
        <f t="shared" si="127"/>
        <v>febrero</v>
      </c>
      <c r="F1408" t="s">
        <v>274</v>
      </c>
      <c r="G1408" t="s">
        <v>220</v>
      </c>
      <c r="H1408" t="s">
        <v>98</v>
      </c>
      <c r="I1408" s="2">
        <v>1</v>
      </c>
      <c r="J1408" s="2">
        <v>400</v>
      </c>
      <c r="K1408" s="2">
        <v>1</v>
      </c>
      <c r="L1408" t="s">
        <v>114</v>
      </c>
      <c r="M1408" t="s">
        <v>115</v>
      </c>
      <c r="N1408" t="s">
        <v>530</v>
      </c>
      <c r="O1408" s="14">
        <f t="shared" si="128"/>
        <v>1</v>
      </c>
      <c r="P1408" s="15" t="str">
        <f t="shared" si="129"/>
        <v>1</v>
      </c>
      <c r="Q1408" s="15">
        <f t="shared" si="130"/>
        <v>0</v>
      </c>
      <c r="R1408" s="16">
        <f t="shared" si="131"/>
        <v>60</v>
      </c>
      <c r="S1408" s="16">
        <f t="shared" si="132"/>
        <v>1</v>
      </c>
    </row>
    <row r="1409" spans="1:19">
      <c r="A1409" t="s">
        <v>272</v>
      </c>
      <c r="B1409" t="s">
        <v>273</v>
      </c>
      <c r="C1409" s="49">
        <v>45323</v>
      </c>
      <c r="D1409" s="1">
        <v>2024</v>
      </c>
      <c r="E1409" s="1" t="str">
        <f t="shared" si="127"/>
        <v>febrero</v>
      </c>
      <c r="F1409" t="s">
        <v>274</v>
      </c>
      <c r="G1409" t="s">
        <v>220</v>
      </c>
      <c r="H1409" t="s">
        <v>98</v>
      </c>
      <c r="I1409" s="2">
        <v>1</v>
      </c>
      <c r="J1409" s="2">
        <v>400</v>
      </c>
      <c r="K1409" s="2">
        <v>1</v>
      </c>
      <c r="L1409" t="s">
        <v>25</v>
      </c>
      <c r="M1409" t="s">
        <v>26</v>
      </c>
      <c r="N1409" t="s">
        <v>501</v>
      </c>
      <c r="O1409" s="14">
        <f t="shared" si="128"/>
        <v>1</v>
      </c>
      <c r="P1409" s="15" t="str">
        <f t="shared" si="129"/>
        <v>1</v>
      </c>
      <c r="Q1409" s="15">
        <f t="shared" si="130"/>
        <v>0</v>
      </c>
      <c r="R1409" s="16">
        <f t="shared" si="131"/>
        <v>60</v>
      </c>
      <c r="S1409" s="16">
        <f t="shared" si="132"/>
        <v>1</v>
      </c>
    </row>
    <row r="1410" spans="1:19">
      <c r="A1410" t="s">
        <v>272</v>
      </c>
      <c r="B1410" t="s">
        <v>273</v>
      </c>
      <c r="C1410" s="49">
        <v>45323</v>
      </c>
      <c r="D1410" s="1">
        <v>2024</v>
      </c>
      <c r="E1410" s="1" t="str">
        <f t="shared" ref="E1410:E1473" si="133">TEXT(C1410,"mmmm")</f>
        <v>febrero</v>
      </c>
      <c r="F1410" t="s">
        <v>274</v>
      </c>
      <c r="G1410" t="s">
        <v>220</v>
      </c>
      <c r="H1410" t="s">
        <v>98</v>
      </c>
      <c r="I1410" s="2">
        <v>3</v>
      </c>
      <c r="J1410" s="2">
        <v>1200</v>
      </c>
      <c r="K1410" s="2">
        <v>3.15</v>
      </c>
      <c r="L1410" t="s">
        <v>118</v>
      </c>
      <c r="M1410" t="s">
        <v>119</v>
      </c>
      <c r="N1410" t="s">
        <v>485</v>
      </c>
      <c r="O1410" s="14">
        <f t="shared" si="128"/>
        <v>4</v>
      </c>
      <c r="P1410" s="15" t="str">
        <f t="shared" si="129"/>
        <v>3,</v>
      </c>
      <c r="Q1410" s="15" t="str">
        <f t="shared" si="130"/>
        <v>15</v>
      </c>
      <c r="R1410" s="16">
        <f t="shared" si="131"/>
        <v>195</v>
      </c>
      <c r="S1410" s="16">
        <f t="shared" si="132"/>
        <v>3.25</v>
      </c>
    </row>
    <row r="1411" spans="1:19">
      <c r="A1411" t="s">
        <v>272</v>
      </c>
      <c r="B1411" t="s">
        <v>273</v>
      </c>
      <c r="C1411" s="49">
        <v>45352</v>
      </c>
      <c r="D1411" s="1">
        <v>2024</v>
      </c>
      <c r="E1411" s="1" t="str">
        <f t="shared" si="133"/>
        <v>marzo</v>
      </c>
      <c r="F1411" t="s">
        <v>274</v>
      </c>
      <c r="G1411" t="s">
        <v>220</v>
      </c>
      <c r="H1411" t="s">
        <v>98</v>
      </c>
      <c r="I1411" s="2">
        <v>1</v>
      </c>
      <c r="J1411" s="2">
        <v>1200</v>
      </c>
      <c r="K1411" s="2">
        <v>3.1</v>
      </c>
      <c r="L1411" t="s">
        <v>116</v>
      </c>
      <c r="M1411" t="s">
        <v>117</v>
      </c>
      <c r="N1411" t="s">
        <v>556</v>
      </c>
      <c r="O1411" s="14">
        <f t="shared" ref="O1411:O1474" si="134">LEN($K1411)</f>
        <v>3</v>
      </c>
      <c r="P1411" s="15" t="str">
        <f t="shared" ref="P1411:P1474" si="135">IF(O1411="1",$K1411,IF(O1411=2,LEFT($K1411,2),LEFT($K1411,2)))</f>
        <v>3,</v>
      </c>
      <c r="Q1411" s="15" t="str">
        <f t="shared" ref="Q1411:Q1474" si="136">IF(O1411&lt;=2,0,MID($K1411,3,3))</f>
        <v>1</v>
      </c>
      <c r="R1411" s="16">
        <f t="shared" ref="R1411:R1474" si="137">+(P1411*60)+Q1411</f>
        <v>181</v>
      </c>
      <c r="S1411" s="16">
        <f t="shared" ref="S1411:S1474" si="138">+R1411/60</f>
        <v>3.0166666666666666</v>
      </c>
    </row>
    <row r="1412" spans="1:19">
      <c r="A1412" t="s">
        <v>272</v>
      </c>
      <c r="B1412" t="s">
        <v>273</v>
      </c>
      <c r="C1412" s="49">
        <v>45352</v>
      </c>
      <c r="D1412" s="1">
        <v>2024</v>
      </c>
      <c r="E1412" s="1" t="str">
        <f t="shared" si="133"/>
        <v>marzo</v>
      </c>
      <c r="F1412" t="s">
        <v>274</v>
      </c>
      <c r="G1412" t="s">
        <v>220</v>
      </c>
      <c r="H1412" t="s">
        <v>98</v>
      </c>
      <c r="I1412" s="2">
        <v>1</v>
      </c>
      <c r="J1412" s="2">
        <v>1200</v>
      </c>
      <c r="K1412" s="2">
        <v>3.15</v>
      </c>
      <c r="L1412" t="s">
        <v>118</v>
      </c>
      <c r="M1412" t="s">
        <v>119</v>
      </c>
      <c r="N1412" t="s">
        <v>485</v>
      </c>
      <c r="O1412" s="14">
        <f t="shared" si="134"/>
        <v>4</v>
      </c>
      <c r="P1412" s="15" t="str">
        <f t="shared" si="135"/>
        <v>3,</v>
      </c>
      <c r="Q1412" s="15" t="str">
        <f t="shared" si="136"/>
        <v>15</v>
      </c>
      <c r="R1412" s="16">
        <f t="shared" si="137"/>
        <v>195</v>
      </c>
      <c r="S1412" s="16">
        <f t="shared" si="138"/>
        <v>3.25</v>
      </c>
    </row>
    <row r="1413" spans="1:19">
      <c r="A1413" t="s">
        <v>272</v>
      </c>
      <c r="B1413" t="s">
        <v>273</v>
      </c>
      <c r="C1413" s="49">
        <v>45352</v>
      </c>
      <c r="D1413" s="1">
        <v>2024</v>
      </c>
      <c r="E1413" s="1" t="str">
        <f t="shared" si="133"/>
        <v>marzo</v>
      </c>
      <c r="F1413" t="s">
        <v>275</v>
      </c>
      <c r="G1413" t="s">
        <v>93</v>
      </c>
      <c r="H1413" t="s">
        <v>98</v>
      </c>
      <c r="I1413" s="2">
        <v>1</v>
      </c>
      <c r="J1413" s="2">
        <v>400</v>
      </c>
      <c r="K1413" s="2">
        <v>1</v>
      </c>
      <c r="L1413" t="s">
        <v>49</v>
      </c>
      <c r="M1413" t="s">
        <v>50</v>
      </c>
      <c r="N1413" t="s">
        <v>499</v>
      </c>
      <c r="O1413" s="14">
        <f t="shared" si="134"/>
        <v>1</v>
      </c>
      <c r="P1413" s="15" t="str">
        <f t="shared" si="135"/>
        <v>1</v>
      </c>
      <c r="Q1413" s="15">
        <f t="shared" si="136"/>
        <v>0</v>
      </c>
      <c r="R1413" s="16">
        <f t="shared" si="137"/>
        <v>60</v>
      </c>
      <c r="S1413" s="16">
        <f t="shared" si="138"/>
        <v>1</v>
      </c>
    </row>
    <row r="1414" spans="1:19">
      <c r="A1414" t="s">
        <v>272</v>
      </c>
      <c r="B1414" t="s">
        <v>273</v>
      </c>
      <c r="C1414" s="49">
        <v>45383</v>
      </c>
      <c r="D1414" s="1">
        <v>2024</v>
      </c>
      <c r="E1414" s="1" t="str">
        <f t="shared" si="133"/>
        <v>abril</v>
      </c>
      <c r="F1414" t="s">
        <v>274</v>
      </c>
      <c r="G1414" t="s">
        <v>220</v>
      </c>
      <c r="H1414" t="s">
        <v>98</v>
      </c>
      <c r="I1414" s="2">
        <v>1</v>
      </c>
      <c r="J1414" s="2">
        <v>500</v>
      </c>
      <c r="K1414" s="2">
        <v>1.1000000000000001</v>
      </c>
      <c r="L1414" t="s">
        <v>238</v>
      </c>
      <c r="M1414" t="s">
        <v>573</v>
      </c>
      <c r="N1414" t="s">
        <v>489</v>
      </c>
      <c r="O1414" s="14">
        <f t="shared" si="134"/>
        <v>3</v>
      </c>
      <c r="P1414" s="15" t="str">
        <f t="shared" si="135"/>
        <v>1,</v>
      </c>
      <c r="Q1414" s="15" t="str">
        <f t="shared" si="136"/>
        <v>1</v>
      </c>
      <c r="R1414" s="16">
        <f t="shared" si="137"/>
        <v>61</v>
      </c>
      <c r="S1414" s="16">
        <f t="shared" si="138"/>
        <v>1.0166666666666666</v>
      </c>
    </row>
    <row r="1415" spans="1:19">
      <c r="A1415" t="s">
        <v>272</v>
      </c>
      <c r="B1415" t="s">
        <v>273</v>
      </c>
      <c r="C1415" s="49">
        <v>45383</v>
      </c>
      <c r="D1415" s="1">
        <v>2024</v>
      </c>
      <c r="E1415" s="1" t="str">
        <f t="shared" si="133"/>
        <v>abril</v>
      </c>
      <c r="F1415" t="s">
        <v>274</v>
      </c>
      <c r="G1415" t="s">
        <v>220</v>
      </c>
      <c r="H1415" t="s">
        <v>98</v>
      </c>
      <c r="I1415" s="2">
        <v>1</v>
      </c>
      <c r="J1415" s="2">
        <v>400</v>
      </c>
      <c r="K1415" s="2">
        <v>1</v>
      </c>
      <c r="L1415" t="s">
        <v>21</v>
      </c>
      <c r="M1415" t="s">
        <v>578</v>
      </c>
      <c r="N1415" t="s">
        <v>499</v>
      </c>
      <c r="O1415" s="14">
        <f t="shared" si="134"/>
        <v>1</v>
      </c>
      <c r="P1415" s="15" t="str">
        <f t="shared" si="135"/>
        <v>1</v>
      </c>
      <c r="Q1415" s="15">
        <f t="shared" si="136"/>
        <v>0</v>
      </c>
      <c r="R1415" s="16">
        <f t="shared" si="137"/>
        <v>60</v>
      </c>
      <c r="S1415" s="16">
        <f t="shared" si="138"/>
        <v>1</v>
      </c>
    </row>
    <row r="1416" spans="1:19">
      <c r="A1416" t="s">
        <v>272</v>
      </c>
      <c r="B1416" t="s">
        <v>273</v>
      </c>
      <c r="C1416" s="49">
        <v>45383</v>
      </c>
      <c r="D1416" s="1">
        <v>2024</v>
      </c>
      <c r="E1416" s="1" t="str">
        <f t="shared" si="133"/>
        <v>abril</v>
      </c>
      <c r="F1416" t="s">
        <v>274</v>
      </c>
      <c r="G1416" t="s">
        <v>220</v>
      </c>
      <c r="H1416" t="s">
        <v>98</v>
      </c>
      <c r="I1416" s="2">
        <v>1</v>
      </c>
      <c r="J1416" s="2">
        <v>400</v>
      </c>
      <c r="K1416" s="2">
        <v>1</v>
      </c>
      <c r="L1416" t="s">
        <v>241</v>
      </c>
      <c r="M1416" t="s">
        <v>595</v>
      </c>
      <c r="N1416" t="s">
        <v>495</v>
      </c>
      <c r="O1416" s="14">
        <f t="shared" si="134"/>
        <v>1</v>
      </c>
      <c r="P1416" s="15" t="str">
        <f t="shared" si="135"/>
        <v>1</v>
      </c>
      <c r="Q1416" s="15">
        <f t="shared" si="136"/>
        <v>0</v>
      </c>
      <c r="R1416" s="16">
        <f t="shared" si="137"/>
        <v>60</v>
      </c>
      <c r="S1416" s="16">
        <f t="shared" si="138"/>
        <v>1</v>
      </c>
    </row>
    <row r="1417" spans="1:19">
      <c r="A1417" t="s">
        <v>272</v>
      </c>
      <c r="B1417" t="s">
        <v>273</v>
      </c>
      <c r="C1417" s="49">
        <v>45413</v>
      </c>
      <c r="D1417" s="1">
        <v>2024</v>
      </c>
      <c r="E1417" s="1" t="str">
        <f t="shared" si="133"/>
        <v>mayo</v>
      </c>
      <c r="F1417" t="s">
        <v>274</v>
      </c>
      <c r="G1417" t="s">
        <v>220</v>
      </c>
      <c r="H1417" t="s">
        <v>98</v>
      </c>
      <c r="I1417" s="2">
        <v>1</v>
      </c>
      <c r="J1417" s="2">
        <v>400</v>
      </c>
      <c r="K1417" s="2">
        <v>0.3</v>
      </c>
      <c r="L1417" t="s">
        <v>39</v>
      </c>
      <c r="M1417" t="s">
        <v>548</v>
      </c>
      <c r="N1417" t="s">
        <v>548</v>
      </c>
      <c r="O1417" s="14">
        <f t="shared" si="134"/>
        <v>3</v>
      </c>
      <c r="P1417" s="15" t="str">
        <f t="shared" si="135"/>
        <v>0,</v>
      </c>
      <c r="Q1417" s="15" t="str">
        <f t="shared" si="136"/>
        <v>3</v>
      </c>
      <c r="R1417" s="16">
        <f t="shared" si="137"/>
        <v>3</v>
      </c>
      <c r="S1417" s="16">
        <f t="shared" si="138"/>
        <v>0.05</v>
      </c>
    </row>
    <row r="1418" spans="1:19">
      <c r="A1418" t="s">
        <v>272</v>
      </c>
      <c r="B1418" t="s">
        <v>273</v>
      </c>
      <c r="C1418" s="49">
        <v>45413</v>
      </c>
      <c r="D1418" s="1">
        <v>2024</v>
      </c>
      <c r="E1418" s="1" t="str">
        <f t="shared" si="133"/>
        <v>mayo</v>
      </c>
      <c r="F1418" t="s">
        <v>274</v>
      </c>
      <c r="G1418" t="s">
        <v>220</v>
      </c>
      <c r="H1418" t="s">
        <v>98</v>
      </c>
      <c r="I1418" s="2">
        <v>4</v>
      </c>
      <c r="J1418" s="2">
        <v>400</v>
      </c>
      <c r="K1418" s="2">
        <v>1</v>
      </c>
      <c r="L1418" t="s">
        <v>108</v>
      </c>
      <c r="M1418" t="s">
        <v>591</v>
      </c>
      <c r="N1418" t="s">
        <v>489</v>
      </c>
      <c r="O1418" s="14">
        <f t="shared" si="134"/>
        <v>1</v>
      </c>
      <c r="P1418" s="15" t="str">
        <f t="shared" si="135"/>
        <v>1</v>
      </c>
      <c r="Q1418" s="15">
        <f t="shared" si="136"/>
        <v>0</v>
      </c>
      <c r="R1418" s="16">
        <f t="shared" si="137"/>
        <v>60</v>
      </c>
      <c r="S1418" s="16">
        <f t="shared" si="138"/>
        <v>1</v>
      </c>
    </row>
    <row r="1419" spans="1:19">
      <c r="A1419" t="s">
        <v>272</v>
      </c>
      <c r="B1419" t="s">
        <v>273</v>
      </c>
      <c r="C1419" s="49">
        <v>45413</v>
      </c>
      <c r="D1419" s="1">
        <v>2024</v>
      </c>
      <c r="E1419" s="1" t="str">
        <f t="shared" si="133"/>
        <v>mayo</v>
      </c>
      <c r="F1419" t="s">
        <v>274</v>
      </c>
      <c r="G1419" t="s">
        <v>220</v>
      </c>
      <c r="H1419" t="s">
        <v>98</v>
      </c>
      <c r="I1419" s="2">
        <v>1</v>
      </c>
      <c r="J1419" s="2">
        <v>400</v>
      </c>
      <c r="K1419" s="2">
        <v>1.05</v>
      </c>
      <c r="L1419" t="s">
        <v>99</v>
      </c>
      <c r="M1419" t="s">
        <v>553</v>
      </c>
      <c r="N1419" t="s">
        <v>497</v>
      </c>
      <c r="O1419" s="14">
        <f t="shared" si="134"/>
        <v>4</v>
      </c>
      <c r="P1419" s="15" t="str">
        <f t="shared" si="135"/>
        <v>1,</v>
      </c>
      <c r="Q1419" s="15" t="str">
        <f t="shared" si="136"/>
        <v>05</v>
      </c>
      <c r="R1419" s="16">
        <f t="shared" si="137"/>
        <v>65</v>
      </c>
      <c r="S1419" s="16">
        <f t="shared" si="138"/>
        <v>1.0833333333333333</v>
      </c>
    </row>
    <row r="1420" spans="1:19">
      <c r="A1420" t="s">
        <v>272</v>
      </c>
      <c r="B1420" t="s">
        <v>273</v>
      </c>
      <c r="C1420" s="49">
        <v>45413</v>
      </c>
      <c r="D1420" s="1">
        <v>2024</v>
      </c>
      <c r="E1420" s="1" t="str">
        <f t="shared" si="133"/>
        <v>mayo</v>
      </c>
      <c r="F1420" t="s">
        <v>274</v>
      </c>
      <c r="G1420" t="s">
        <v>220</v>
      </c>
      <c r="H1420" t="s">
        <v>98</v>
      </c>
      <c r="I1420" s="2">
        <v>1</v>
      </c>
      <c r="J1420" s="2">
        <v>400</v>
      </c>
      <c r="K1420" s="2">
        <v>1</v>
      </c>
      <c r="L1420" t="s">
        <v>109</v>
      </c>
      <c r="M1420" t="s">
        <v>530</v>
      </c>
      <c r="N1420" t="s">
        <v>530</v>
      </c>
      <c r="O1420" s="14">
        <f t="shared" si="134"/>
        <v>1</v>
      </c>
      <c r="P1420" s="15" t="str">
        <f t="shared" si="135"/>
        <v>1</v>
      </c>
      <c r="Q1420" s="15">
        <f t="shared" si="136"/>
        <v>0</v>
      </c>
      <c r="R1420" s="16">
        <f t="shared" si="137"/>
        <v>60</v>
      </c>
      <c r="S1420" s="16">
        <f t="shared" si="138"/>
        <v>1</v>
      </c>
    </row>
    <row r="1421" spans="1:19">
      <c r="A1421" t="s">
        <v>272</v>
      </c>
      <c r="B1421" t="s">
        <v>273</v>
      </c>
      <c r="C1421" s="49">
        <v>45413</v>
      </c>
      <c r="D1421" s="1">
        <v>2024</v>
      </c>
      <c r="E1421" s="1" t="str">
        <f t="shared" si="133"/>
        <v>mayo</v>
      </c>
      <c r="F1421" t="s">
        <v>274</v>
      </c>
      <c r="G1421" t="s">
        <v>220</v>
      </c>
      <c r="H1421" t="s">
        <v>98</v>
      </c>
      <c r="I1421" s="2">
        <v>2</v>
      </c>
      <c r="J1421" s="2">
        <v>1200</v>
      </c>
      <c r="K1421" s="2">
        <v>3.2</v>
      </c>
      <c r="L1421" t="s">
        <v>116</v>
      </c>
      <c r="M1421" t="s">
        <v>117</v>
      </c>
      <c r="N1421" t="s">
        <v>556</v>
      </c>
      <c r="O1421" s="14">
        <f t="shared" si="134"/>
        <v>3</v>
      </c>
      <c r="P1421" s="15" t="str">
        <f t="shared" si="135"/>
        <v>3,</v>
      </c>
      <c r="Q1421" s="15" t="str">
        <f t="shared" si="136"/>
        <v>2</v>
      </c>
      <c r="R1421" s="16">
        <f t="shared" si="137"/>
        <v>182</v>
      </c>
      <c r="S1421" s="16">
        <f t="shared" si="138"/>
        <v>3.0333333333333332</v>
      </c>
    </row>
    <row r="1422" spans="1:19">
      <c r="A1422" t="s">
        <v>272</v>
      </c>
      <c r="B1422" t="s">
        <v>273</v>
      </c>
      <c r="C1422" s="49">
        <v>45413</v>
      </c>
      <c r="D1422" s="1">
        <v>2024</v>
      </c>
      <c r="E1422" s="1" t="str">
        <f t="shared" si="133"/>
        <v>mayo</v>
      </c>
      <c r="F1422" t="s">
        <v>274</v>
      </c>
      <c r="G1422" t="s">
        <v>220</v>
      </c>
      <c r="H1422" t="s">
        <v>98</v>
      </c>
      <c r="I1422" s="2">
        <v>3</v>
      </c>
      <c r="J1422" s="2">
        <v>1200</v>
      </c>
      <c r="K1422" s="2">
        <v>3.1</v>
      </c>
      <c r="L1422" t="s">
        <v>118</v>
      </c>
      <c r="M1422" t="s">
        <v>119</v>
      </c>
      <c r="N1422" t="s">
        <v>485</v>
      </c>
      <c r="O1422" s="14">
        <f t="shared" si="134"/>
        <v>3</v>
      </c>
      <c r="P1422" s="15" t="str">
        <f t="shared" si="135"/>
        <v>3,</v>
      </c>
      <c r="Q1422" s="15" t="str">
        <f t="shared" si="136"/>
        <v>1</v>
      </c>
      <c r="R1422" s="16">
        <f t="shared" si="137"/>
        <v>181</v>
      </c>
      <c r="S1422" s="16">
        <f t="shared" si="138"/>
        <v>3.0166666666666666</v>
      </c>
    </row>
    <row r="1423" spans="1:19">
      <c r="A1423" t="s">
        <v>272</v>
      </c>
      <c r="B1423" t="s">
        <v>273</v>
      </c>
      <c r="C1423" s="49">
        <v>45413</v>
      </c>
      <c r="D1423" s="1">
        <v>2024</v>
      </c>
      <c r="E1423" s="1" t="str">
        <f t="shared" si="133"/>
        <v>mayo</v>
      </c>
      <c r="F1423" t="s">
        <v>274</v>
      </c>
      <c r="G1423" t="s">
        <v>220</v>
      </c>
      <c r="H1423" t="s">
        <v>98</v>
      </c>
      <c r="I1423" s="2">
        <v>1</v>
      </c>
      <c r="J1423" s="2">
        <v>800</v>
      </c>
      <c r="K1423" s="2">
        <v>2</v>
      </c>
      <c r="L1423" t="s">
        <v>195</v>
      </c>
      <c r="M1423" t="s">
        <v>196</v>
      </c>
      <c r="N1423" t="s">
        <v>485</v>
      </c>
      <c r="O1423" s="14">
        <f t="shared" si="134"/>
        <v>1</v>
      </c>
      <c r="P1423" s="15" t="str">
        <f t="shared" si="135"/>
        <v>2</v>
      </c>
      <c r="Q1423" s="15">
        <f t="shared" si="136"/>
        <v>0</v>
      </c>
      <c r="R1423" s="16">
        <f t="shared" si="137"/>
        <v>120</v>
      </c>
      <c r="S1423" s="16">
        <f t="shared" si="138"/>
        <v>2</v>
      </c>
    </row>
    <row r="1424" spans="1:19">
      <c r="A1424" t="s">
        <v>272</v>
      </c>
      <c r="B1424" t="s">
        <v>273</v>
      </c>
      <c r="C1424" s="49">
        <v>45413</v>
      </c>
      <c r="D1424" s="1">
        <v>2024</v>
      </c>
      <c r="E1424" s="1" t="str">
        <f t="shared" si="133"/>
        <v>mayo</v>
      </c>
      <c r="F1424" t="s">
        <v>274</v>
      </c>
      <c r="G1424" t="s">
        <v>220</v>
      </c>
      <c r="H1424" t="s">
        <v>98</v>
      </c>
      <c r="I1424" s="2">
        <v>1</v>
      </c>
      <c r="J1424" s="2">
        <v>400</v>
      </c>
      <c r="K1424" s="2">
        <v>1.05</v>
      </c>
      <c r="L1424" t="s">
        <v>128</v>
      </c>
      <c r="M1424" t="s">
        <v>129</v>
      </c>
      <c r="N1424" t="s">
        <v>506</v>
      </c>
      <c r="O1424" s="14">
        <f t="shared" si="134"/>
        <v>4</v>
      </c>
      <c r="P1424" s="15" t="str">
        <f t="shared" si="135"/>
        <v>1,</v>
      </c>
      <c r="Q1424" s="15" t="str">
        <f t="shared" si="136"/>
        <v>05</v>
      </c>
      <c r="R1424" s="16">
        <f t="shared" si="137"/>
        <v>65</v>
      </c>
      <c r="S1424" s="16">
        <f t="shared" si="138"/>
        <v>1.0833333333333333</v>
      </c>
    </row>
    <row r="1425" spans="1:19">
      <c r="A1425" t="s">
        <v>272</v>
      </c>
      <c r="B1425" t="s">
        <v>273</v>
      </c>
      <c r="C1425" s="49">
        <v>45444</v>
      </c>
      <c r="D1425" s="1">
        <v>2024</v>
      </c>
      <c r="E1425" s="1" t="str">
        <f t="shared" si="133"/>
        <v>junio</v>
      </c>
      <c r="F1425" t="s">
        <v>274</v>
      </c>
      <c r="G1425" t="s">
        <v>220</v>
      </c>
      <c r="H1425" t="s">
        <v>98</v>
      </c>
      <c r="I1425" s="2">
        <v>6</v>
      </c>
      <c r="J1425" s="2">
        <v>400</v>
      </c>
      <c r="K1425" s="2">
        <v>1</v>
      </c>
      <c r="L1425" t="s">
        <v>108</v>
      </c>
      <c r="M1425" t="s">
        <v>591</v>
      </c>
      <c r="N1425" t="s">
        <v>489</v>
      </c>
      <c r="O1425" s="14">
        <f t="shared" si="134"/>
        <v>1</v>
      </c>
      <c r="P1425" s="15" t="str">
        <f t="shared" si="135"/>
        <v>1</v>
      </c>
      <c r="Q1425" s="15">
        <f t="shared" si="136"/>
        <v>0</v>
      </c>
      <c r="R1425" s="16">
        <f t="shared" si="137"/>
        <v>60</v>
      </c>
      <c r="S1425" s="16">
        <f t="shared" si="138"/>
        <v>1</v>
      </c>
    </row>
    <row r="1426" spans="1:19">
      <c r="A1426" t="s">
        <v>272</v>
      </c>
      <c r="B1426" t="s">
        <v>273</v>
      </c>
      <c r="C1426" s="49">
        <v>45444</v>
      </c>
      <c r="D1426" s="1">
        <v>2024</v>
      </c>
      <c r="E1426" s="1" t="str">
        <f t="shared" si="133"/>
        <v>junio</v>
      </c>
      <c r="F1426" t="s">
        <v>274</v>
      </c>
      <c r="G1426" t="s">
        <v>220</v>
      </c>
      <c r="H1426" t="s">
        <v>98</v>
      </c>
      <c r="I1426" s="2">
        <v>1</v>
      </c>
      <c r="J1426" s="2">
        <v>300</v>
      </c>
      <c r="K1426" s="2">
        <v>0.4</v>
      </c>
      <c r="L1426" t="s">
        <v>126</v>
      </c>
      <c r="M1426" t="s">
        <v>568</v>
      </c>
      <c r="N1426" t="s">
        <v>489</v>
      </c>
      <c r="O1426" s="14">
        <f t="shared" si="134"/>
        <v>3</v>
      </c>
      <c r="P1426" s="15" t="str">
        <f t="shared" si="135"/>
        <v>0,</v>
      </c>
      <c r="Q1426" s="15" t="str">
        <f t="shared" si="136"/>
        <v>4</v>
      </c>
      <c r="R1426" s="16">
        <f t="shared" si="137"/>
        <v>4</v>
      </c>
      <c r="S1426" s="16">
        <f t="shared" si="138"/>
        <v>6.6666666666666666E-2</v>
      </c>
    </row>
    <row r="1427" spans="1:19">
      <c r="A1427" t="s">
        <v>272</v>
      </c>
      <c r="B1427" t="s">
        <v>273</v>
      </c>
      <c r="C1427" s="49">
        <v>45444</v>
      </c>
      <c r="D1427" s="1">
        <v>2024</v>
      </c>
      <c r="E1427" s="1" t="str">
        <f t="shared" si="133"/>
        <v>junio</v>
      </c>
      <c r="F1427" t="s">
        <v>274</v>
      </c>
      <c r="G1427" t="s">
        <v>220</v>
      </c>
      <c r="H1427" t="s">
        <v>98</v>
      </c>
      <c r="I1427" s="2">
        <v>1</v>
      </c>
      <c r="J1427" s="2">
        <v>400</v>
      </c>
      <c r="K1427" s="2">
        <v>1.1000000000000001</v>
      </c>
      <c r="L1427" t="s">
        <v>238</v>
      </c>
      <c r="M1427" t="s">
        <v>573</v>
      </c>
      <c r="N1427" t="s">
        <v>489</v>
      </c>
      <c r="O1427" s="14">
        <f t="shared" si="134"/>
        <v>3</v>
      </c>
      <c r="P1427" s="15" t="str">
        <f t="shared" si="135"/>
        <v>1,</v>
      </c>
      <c r="Q1427" s="15" t="str">
        <f t="shared" si="136"/>
        <v>1</v>
      </c>
      <c r="R1427" s="16">
        <f t="shared" si="137"/>
        <v>61</v>
      </c>
      <c r="S1427" s="16">
        <f t="shared" si="138"/>
        <v>1.0166666666666666</v>
      </c>
    </row>
    <row r="1428" spans="1:19">
      <c r="A1428" t="s">
        <v>272</v>
      </c>
      <c r="B1428" t="s">
        <v>273</v>
      </c>
      <c r="C1428" s="49">
        <v>45444</v>
      </c>
      <c r="D1428" s="1">
        <v>2024</v>
      </c>
      <c r="E1428" s="1" t="str">
        <f t="shared" si="133"/>
        <v>junio</v>
      </c>
      <c r="F1428" t="s">
        <v>274</v>
      </c>
      <c r="G1428" t="s">
        <v>220</v>
      </c>
      <c r="H1428" t="s">
        <v>98</v>
      </c>
      <c r="I1428" s="2">
        <v>1</v>
      </c>
      <c r="J1428" s="2">
        <v>400</v>
      </c>
      <c r="K1428" s="2">
        <v>0.5</v>
      </c>
      <c r="L1428" t="s">
        <v>25</v>
      </c>
      <c r="M1428" t="s">
        <v>26</v>
      </c>
      <c r="N1428" t="s">
        <v>501</v>
      </c>
      <c r="O1428" s="14">
        <f t="shared" si="134"/>
        <v>3</v>
      </c>
      <c r="P1428" s="15" t="str">
        <f t="shared" si="135"/>
        <v>0,</v>
      </c>
      <c r="Q1428" s="15" t="str">
        <f t="shared" si="136"/>
        <v>5</v>
      </c>
      <c r="R1428" s="16">
        <f t="shared" si="137"/>
        <v>5</v>
      </c>
      <c r="S1428" s="16">
        <f t="shared" si="138"/>
        <v>8.3333333333333329E-2</v>
      </c>
    </row>
    <row r="1429" spans="1:19">
      <c r="A1429" t="s">
        <v>272</v>
      </c>
      <c r="B1429" t="s">
        <v>273</v>
      </c>
      <c r="C1429" s="49">
        <v>45444</v>
      </c>
      <c r="D1429" s="1">
        <v>2024</v>
      </c>
      <c r="E1429" s="1" t="str">
        <f t="shared" si="133"/>
        <v>junio</v>
      </c>
      <c r="F1429" t="s">
        <v>274</v>
      </c>
      <c r="G1429" t="s">
        <v>220</v>
      </c>
      <c r="H1429" t="s">
        <v>98</v>
      </c>
      <c r="I1429" s="2">
        <v>1</v>
      </c>
      <c r="J1429" s="2">
        <v>1200</v>
      </c>
      <c r="K1429" s="2">
        <v>3.2</v>
      </c>
      <c r="L1429" t="s">
        <v>116</v>
      </c>
      <c r="M1429" t="s">
        <v>117</v>
      </c>
      <c r="N1429" t="s">
        <v>556</v>
      </c>
      <c r="O1429" s="14">
        <f t="shared" si="134"/>
        <v>3</v>
      </c>
      <c r="P1429" s="15" t="str">
        <f t="shared" si="135"/>
        <v>3,</v>
      </c>
      <c r="Q1429" s="15" t="str">
        <f t="shared" si="136"/>
        <v>2</v>
      </c>
      <c r="R1429" s="16">
        <f t="shared" si="137"/>
        <v>182</v>
      </c>
      <c r="S1429" s="16">
        <f t="shared" si="138"/>
        <v>3.0333333333333332</v>
      </c>
    </row>
    <row r="1430" spans="1:19">
      <c r="A1430" t="s">
        <v>272</v>
      </c>
      <c r="B1430" t="s">
        <v>273</v>
      </c>
      <c r="C1430" s="49">
        <v>45444</v>
      </c>
      <c r="D1430" s="1">
        <v>2024</v>
      </c>
      <c r="E1430" s="1" t="str">
        <f t="shared" si="133"/>
        <v>junio</v>
      </c>
      <c r="F1430" t="s">
        <v>274</v>
      </c>
      <c r="G1430" t="s">
        <v>220</v>
      </c>
      <c r="H1430" t="s">
        <v>98</v>
      </c>
      <c r="I1430" s="2">
        <v>1</v>
      </c>
      <c r="J1430" s="2">
        <v>1200</v>
      </c>
      <c r="K1430" s="2">
        <v>3.2</v>
      </c>
      <c r="L1430" t="s">
        <v>148</v>
      </c>
      <c r="M1430" t="s">
        <v>149</v>
      </c>
      <c r="N1430" t="s">
        <v>556</v>
      </c>
      <c r="O1430" s="14">
        <f t="shared" si="134"/>
        <v>3</v>
      </c>
      <c r="P1430" s="15" t="str">
        <f t="shared" si="135"/>
        <v>3,</v>
      </c>
      <c r="Q1430" s="15" t="str">
        <f t="shared" si="136"/>
        <v>2</v>
      </c>
      <c r="R1430" s="16">
        <f t="shared" si="137"/>
        <v>182</v>
      </c>
      <c r="S1430" s="16">
        <f t="shared" si="138"/>
        <v>3.0333333333333332</v>
      </c>
    </row>
    <row r="1431" spans="1:19">
      <c r="A1431" t="s">
        <v>272</v>
      </c>
      <c r="B1431" t="s">
        <v>273</v>
      </c>
      <c r="C1431" s="49">
        <v>45474</v>
      </c>
      <c r="D1431" s="1">
        <v>2024</v>
      </c>
      <c r="E1431" s="1" t="str">
        <f t="shared" si="133"/>
        <v>julio</v>
      </c>
      <c r="F1431" t="s">
        <v>274</v>
      </c>
      <c r="G1431" t="s">
        <v>220</v>
      </c>
      <c r="H1431" t="s">
        <v>98</v>
      </c>
      <c r="I1431" s="2">
        <v>1</v>
      </c>
      <c r="J1431" s="2">
        <v>400</v>
      </c>
      <c r="K1431" s="2">
        <v>1</v>
      </c>
      <c r="L1431" t="s">
        <v>88</v>
      </c>
      <c r="M1431" t="s">
        <v>89</v>
      </c>
      <c r="N1431" t="s">
        <v>505</v>
      </c>
      <c r="O1431" s="14">
        <f t="shared" si="134"/>
        <v>1</v>
      </c>
      <c r="P1431" s="15" t="str">
        <f t="shared" si="135"/>
        <v>1</v>
      </c>
      <c r="Q1431" s="15">
        <f t="shared" si="136"/>
        <v>0</v>
      </c>
      <c r="R1431" s="16">
        <f t="shared" si="137"/>
        <v>60</v>
      </c>
      <c r="S1431" s="16">
        <f t="shared" si="138"/>
        <v>1</v>
      </c>
    </row>
    <row r="1432" spans="1:19">
      <c r="A1432" t="s">
        <v>272</v>
      </c>
      <c r="B1432" t="s">
        <v>273</v>
      </c>
      <c r="C1432" s="49">
        <v>45474</v>
      </c>
      <c r="D1432" s="1">
        <v>2024</v>
      </c>
      <c r="E1432" s="1" t="str">
        <f t="shared" si="133"/>
        <v>julio</v>
      </c>
      <c r="F1432" t="s">
        <v>274</v>
      </c>
      <c r="G1432" t="s">
        <v>220</v>
      </c>
      <c r="H1432" t="s">
        <v>98</v>
      </c>
      <c r="I1432" s="2">
        <v>1</v>
      </c>
      <c r="J1432" s="2">
        <v>400</v>
      </c>
      <c r="K1432" s="2">
        <v>1.1499999999999999</v>
      </c>
      <c r="L1432" t="s">
        <v>25</v>
      </c>
      <c r="M1432" t="s">
        <v>26</v>
      </c>
      <c r="N1432" t="s">
        <v>501</v>
      </c>
      <c r="O1432" s="14">
        <f t="shared" si="134"/>
        <v>4</v>
      </c>
      <c r="P1432" s="15" t="str">
        <f t="shared" si="135"/>
        <v>1,</v>
      </c>
      <c r="Q1432" s="15" t="str">
        <f t="shared" si="136"/>
        <v>15</v>
      </c>
      <c r="R1432" s="16">
        <f t="shared" si="137"/>
        <v>75</v>
      </c>
      <c r="S1432" s="16">
        <f t="shared" si="138"/>
        <v>1.25</v>
      </c>
    </row>
    <row r="1433" spans="1:19">
      <c r="A1433" t="s">
        <v>272</v>
      </c>
      <c r="B1433" t="s">
        <v>273</v>
      </c>
      <c r="C1433" s="49">
        <v>45474</v>
      </c>
      <c r="D1433" s="1">
        <v>2024</v>
      </c>
      <c r="E1433" s="1" t="str">
        <f t="shared" si="133"/>
        <v>julio</v>
      </c>
      <c r="F1433" t="s">
        <v>274</v>
      </c>
      <c r="G1433" t="s">
        <v>220</v>
      </c>
      <c r="H1433" t="s">
        <v>98</v>
      </c>
      <c r="I1433" s="2">
        <v>1</v>
      </c>
      <c r="J1433" s="2">
        <v>700</v>
      </c>
      <c r="K1433" s="2">
        <v>1.5</v>
      </c>
      <c r="L1433" t="s">
        <v>311</v>
      </c>
      <c r="M1433" t="s">
        <v>598</v>
      </c>
      <c r="N1433" t="s">
        <v>493</v>
      </c>
      <c r="O1433" s="14">
        <f t="shared" si="134"/>
        <v>3</v>
      </c>
      <c r="P1433" s="15" t="str">
        <f t="shared" si="135"/>
        <v>1,</v>
      </c>
      <c r="Q1433" s="15" t="str">
        <f t="shared" si="136"/>
        <v>5</v>
      </c>
      <c r="R1433" s="16">
        <f t="shared" si="137"/>
        <v>65</v>
      </c>
      <c r="S1433" s="16">
        <f t="shared" si="138"/>
        <v>1.0833333333333333</v>
      </c>
    </row>
    <row r="1434" spans="1:19">
      <c r="A1434" t="s">
        <v>272</v>
      </c>
      <c r="B1434" t="s">
        <v>273</v>
      </c>
      <c r="C1434" s="49">
        <v>45474</v>
      </c>
      <c r="D1434" s="1">
        <v>2024</v>
      </c>
      <c r="E1434" s="1" t="str">
        <f t="shared" si="133"/>
        <v>julio</v>
      </c>
      <c r="F1434" t="s">
        <v>275</v>
      </c>
      <c r="G1434" t="s">
        <v>93</v>
      </c>
      <c r="H1434" t="s">
        <v>98</v>
      </c>
      <c r="I1434" s="2">
        <v>4</v>
      </c>
      <c r="J1434" s="2">
        <v>400</v>
      </c>
      <c r="K1434" s="2">
        <v>12.1</v>
      </c>
      <c r="L1434" t="s">
        <v>108</v>
      </c>
      <c r="M1434" t="s">
        <v>591</v>
      </c>
      <c r="N1434" t="s">
        <v>489</v>
      </c>
      <c r="O1434" s="14">
        <f t="shared" si="134"/>
        <v>4</v>
      </c>
      <c r="P1434" s="15" t="str">
        <f t="shared" si="135"/>
        <v>12</v>
      </c>
      <c r="Q1434" s="15" t="str">
        <f t="shared" si="136"/>
        <v>,1</v>
      </c>
      <c r="R1434" s="16">
        <f t="shared" si="137"/>
        <v>720.1</v>
      </c>
      <c r="S1434" s="16">
        <f t="shared" si="138"/>
        <v>12.001666666666667</v>
      </c>
    </row>
    <row r="1435" spans="1:19">
      <c r="A1435" t="s">
        <v>272</v>
      </c>
      <c r="B1435" t="s">
        <v>273</v>
      </c>
      <c r="C1435" s="49">
        <v>45474</v>
      </c>
      <c r="D1435" s="1">
        <v>2024</v>
      </c>
      <c r="E1435" s="1" t="str">
        <f t="shared" si="133"/>
        <v>julio</v>
      </c>
      <c r="F1435" t="s">
        <v>275</v>
      </c>
      <c r="G1435" t="s">
        <v>93</v>
      </c>
      <c r="H1435" t="s">
        <v>98</v>
      </c>
      <c r="I1435" s="2">
        <v>1</v>
      </c>
      <c r="J1435" s="2">
        <v>1200</v>
      </c>
      <c r="K1435" s="2">
        <v>3.1</v>
      </c>
      <c r="L1435" t="s">
        <v>118</v>
      </c>
      <c r="M1435" t="s">
        <v>119</v>
      </c>
      <c r="N1435" t="s">
        <v>485</v>
      </c>
      <c r="O1435" s="14">
        <f t="shared" si="134"/>
        <v>3</v>
      </c>
      <c r="P1435" s="15" t="str">
        <f t="shared" si="135"/>
        <v>3,</v>
      </c>
      <c r="Q1435" s="15" t="str">
        <f t="shared" si="136"/>
        <v>1</v>
      </c>
      <c r="R1435" s="16">
        <f t="shared" si="137"/>
        <v>181</v>
      </c>
      <c r="S1435" s="16">
        <f t="shared" si="138"/>
        <v>3.0166666666666666</v>
      </c>
    </row>
    <row r="1436" spans="1:19">
      <c r="A1436" t="s">
        <v>272</v>
      </c>
      <c r="B1436" t="s">
        <v>273</v>
      </c>
      <c r="C1436" s="49">
        <v>45505</v>
      </c>
      <c r="D1436" s="1">
        <v>2024</v>
      </c>
      <c r="E1436" s="1" t="str">
        <f t="shared" si="133"/>
        <v>agosto</v>
      </c>
      <c r="F1436" t="s">
        <v>274</v>
      </c>
      <c r="G1436" t="s">
        <v>220</v>
      </c>
      <c r="H1436" t="s">
        <v>98</v>
      </c>
      <c r="I1436" s="2">
        <v>2</v>
      </c>
      <c r="J1436" s="2">
        <v>500</v>
      </c>
      <c r="K1436" s="2">
        <v>1.2</v>
      </c>
      <c r="L1436" t="s">
        <v>19</v>
      </c>
      <c r="M1436" t="s">
        <v>581</v>
      </c>
      <c r="N1436" t="s">
        <v>490</v>
      </c>
      <c r="O1436" s="14">
        <f t="shared" si="134"/>
        <v>3</v>
      </c>
      <c r="P1436" s="15" t="str">
        <f t="shared" si="135"/>
        <v>1,</v>
      </c>
      <c r="Q1436" s="15" t="str">
        <f t="shared" si="136"/>
        <v>2</v>
      </c>
      <c r="R1436" s="16">
        <f t="shared" si="137"/>
        <v>62</v>
      </c>
      <c r="S1436" s="16">
        <f t="shared" si="138"/>
        <v>1.0333333333333334</v>
      </c>
    </row>
    <row r="1437" spans="1:19">
      <c r="A1437" t="s">
        <v>272</v>
      </c>
      <c r="B1437" t="s">
        <v>273</v>
      </c>
      <c r="C1437" s="49">
        <v>45505</v>
      </c>
      <c r="D1437" s="1">
        <v>2024</v>
      </c>
      <c r="E1437" s="1" t="str">
        <f t="shared" si="133"/>
        <v>agosto</v>
      </c>
      <c r="F1437" t="s">
        <v>274</v>
      </c>
      <c r="G1437" t="s">
        <v>220</v>
      </c>
      <c r="H1437" t="s">
        <v>98</v>
      </c>
      <c r="I1437" s="2">
        <v>11</v>
      </c>
      <c r="J1437" s="2">
        <v>400</v>
      </c>
      <c r="K1437" s="2">
        <v>1</v>
      </c>
      <c r="L1437" t="s">
        <v>108</v>
      </c>
      <c r="M1437" t="s">
        <v>591</v>
      </c>
      <c r="N1437" t="s">
        <v>489</v>
      </c>
      <c r="O1437" s="14">
        <f t="shared" si="134"/>
        <v>1</v>
      </c>
      <c r="P1437" s="15" t="str">
        <f t="shared" si="135"/>
        <v>1</v>
      </c>
      <c r="Q1437" s="15">
        <f t="shared" si="136"/>
        <v>0</v>
      </c>
      <c r="R1437" s="16">
        <f t="shared" si="137"/>
        <v>60</v>
      </c>
      <c r="S1437" s="16">
        <f t="shared" si="138"/>
        <v>1</v>
      </c>
    </row>
    <row r="1438" spans="1:19">
      <c r="A1438" t="s">
        <v>272</v>
      </c>
      <c r="B1438" t="s">
        <v>273</v>
      </c>
      <c r="C1438" s="49">
        <v>45505</v>
      </c>
      <c r="D1438" s="1">
        <v>2024</v>
      </c>
      <c r="E1438" s="1" t="str">
        <f t="shared" si="133"/>
        <v>agosto</v>
      </c>
      <c r="F1438" t="s">
        <v>274</v>
      </c>
      <c r="G1438" t="s">
        <v>220</v>
      </c>
      <c r="H1438" t="s">
        <v>98</v>
      </c>
      <c r="I1438" s="2">
        <v>2</v>
      </c>
      <c r="J1438" s="2">
        <v>400</v>
      </c>
      <c r="K1438" s="2">
        <v>1</v>
      </c>
      <c r="L1438" t="s">
        <v>126</v>
      </c>
      <c r="M1438" t="s">
        <v>568</v>
      </c>
      <c r="N1438" t="s">
        <v>489</v>
      </c>
      <c r="O1438" s="14">
        <f t="shared" si="134"/>
        <v>1</v>
      </c>
      <c r="P1438" s="15" t="str">
        <f t="shared" si="135"/>
        <v>1</v>
      </c>
      <c r="Q1438" s="15">
        <f t="shared" si="136"/>
        <v>0</v>
      </c>
      <c r="R1438" s="16">
        <f t="shared" si="137"/>
        <v>60</v>
      </c>
      <c r="S1438" s="16">
        <f t="shared" si="138"/>
        <v>1</v>
      </c>
    </row>
    <row r="1439" spans="1:19">
      <c r="A1439" t="s">
        <v>272</v>
      </c>
      <c r="B1439" t="s">
        <v>273</v>
      </c>
      <c r="C1439" s="49">
        <v>45505</v>
      </c>
      <c r="D1439" s="1">
        <v>2024</v>
      </c>
      <c r="E1439" s="1" t="str">
        <f t="shared" si="133"/>
        <v>agosto</v>
      </c>
      <c r="F1439" t="s">
        <v>274</v>
      </c>
      <c r="G1439" t="s">
        <v>220</v>
      </c>
      <c r="H1439" t="s">
        <v>98</v>
      </c>
      <c r="I1439" s="2">
        <v>1</v>
      </c>
      <c r="J1439" s="2">
        <v>400</v>
      </c>
      <c r="K1439" s="2">
        <v>1</v>
      </c>
      <c r="L1439" t="s">
        <v>134</v>
      </c>
      <c r="M1439" t="s">
        <v>583</v>
      </c>
      <c r="N1439" t="s">
        <v>489</v>
      </c>
      <c r="O1439" s="14">
        <f t="shared" si="134"/>
        <v>1</v>
      </c>
      <c r="P1439" s="15" t="str">
        <f t="shared" si="135"/>
        <v>1</v>
      </c>
      <c r="Q1439" s="15">
        <f t="shared" si="136"/>
        <v>0</v>
      </c>
      <c r="R1439" s="16">
        <f t="shared" si="137"/>
        <v>60</v>
      </c>
      <c r="S1439" s="16">
        <f t="shared" si="138"/>
        <v>1</v>
      </c>
    </row>
    <row r="1440" spans="1:19">
      <c r="A1440" t="s">
        <v>272</v>
      </c>
      <c r="B1440" t="s">
        <v>273</v>
      </c>
      <c r="C1440" s="49">
        <v>45505</v>
      </c>
      <c r="D1440" s="1">
        <v>2024</v>
      </c>
      <c r="E1440" s="1" t="str">
        <f t="shared" si="133"/>
        <v>agosto</v>
      </c>
      <c r="F1440" t="s">
        <v>274</v>
      </c>
      <c r="G1440" t="s">
        <v>220</v>
      </c>
      <c r="H1440" t="s">
        <v>98</v>
      </c>
      <c r="I1440" s="2">
        <v>1</v>
      </c>
      <c r="J1440" s="2">
        <v>400</v>
      </c>
      <c r="K1440" s="2">
        <v>1</v>
      </c>
      <c r="L1440" t="s">
        <v>88</v>
      </c>
      <c r="M1440" t="s">
        <v>89</v>
      </c>
      <c r="N1440" t="s">
        <v>505</v>
      </c>
      <c r="O1440" s="14">
        <f t="shared" si="134"/>
        <v>1</v>
      </c>
      <c r="P1440" s="15" t="str">
        <f t="shared" si="135"/>
        <v>1</v>
      </c>
      <c r="Q1440" s="15">
        <f t="shared" si="136"/>
        <v>0</v>
      </c>
      <c r="R1440" s="16">
        <f t="shared" si="137"/>
        <v>60</v>
      </c>
      <c r="S1440" s="16">
        <f t="shared" si="138"/>
        <v>1</v>
      </c>
    </row>
    <row r="1441" spans="1:19">
      <c r="A1441" t="s">
        <v>272</v>
      </c>
      <c r="B1441" t="s">
        <v>273</v>
      </c>
      <c r="C1441" s="49">
        <v>45505</v>
      </c>
      <c r="D1441" s="1">
        <v>2024</v>
      </c>
      <c r="E1441" s="1" t="str">
        <f t="shared" si="133"/>
        <v>agosto</v>
      </c>
      <c r="F1441" t="s">
        <v>274</v>
      </c>
      <c r="G1441" t="s">
        <v>220</v>
      </c>
      <c r="H1441" t="s">
        <v>98</v>
      </c>
      <c r="I1441" s="2">
        <v>1</v>
      </c>
      <c r="J1441" s="2">
        <v>400</v>
      </c>
      <c r="K1441" s="2">
        <v>1</v>
      </c>
      <c r="L1441" t="s">
        <v>49</v>
      </c>
      <c r="M1441" t="s">
        <v>50</v>
      </c>
      <c r="N1441" t="s">
        <v>499</v>
      </c>
      <c r="O1441" s="14">
        <f t="shared" si="134"/>
        <v>1</v>
      </c>
      <c r="P1441" s="15" t="str">
        <f t="shared" si="135"/>
        <v>1</v>
      </c>
      <c r="Q1441" s="15">
        <f t="shared" si="136"/>
        <v>0</v>
      </c>
      <c r="R1441" s="16">
        <f t="shared" si="137"/>
        <v>60</v>
      </c>
      <c r="S1441" s="16">
        <f t="shared" si="138"/>
        <v>1</v>
      </c>
    </row>
    <row r="1442" spans="1:19">
      <c r="A1442" t="s">
        <v>272</v>
      </c>
      <c r="B1442" t="s">
        <v>273</v>
      </c>
      <c r="C1442" s="49">
        <v>45505</v>
      </c>
      <c r="D1442" s="1">
        <v>2024</v>
      </c>
      <c r="E1442" s="1" t="str">
        <f t="shared" si="133"/>
        <v>agosto</v>
      </c>
      <c r="F1442" t="s">
        <v>274</v>
      </c>
      <c r="G1442" t="s">
        <v>220</v>
      </c>
      <c r="H1442" t="s">
        <v>98</v>
      </c>
      <c r="I1442" s="2">
        <v>1</v>
      </c>
      <c r="J1442" s="2">
        <v>400</v>
      </c>
      <c r="K1442" s="2">
        <v>1</v>
      </c>
      <c r="L1442" t="s">
        <v>25</v>
      </c>
      <c r="M1442" t="s">
        <v>26</v>
      </c>
      <c r="N1442" t="s">
        <v>501</v>
      </c>
      <c r="O1442" s="14">
        <f t="shared" si="134"/>
        <v>1</v>
      </c>
      <c r="P1442" s="15" t="str">
        <f t="shared" si="135"/>
        <v>1</v>
      </c>
      <c r="Q1442" s="15">
        <f t="shared" si="136"/>
        <v>0</v>
      </c>
      <c r="R1442" s="16">
        <f t="shared" si="137"/>
        <v>60</v>
      </c>
      <c r="S1442" s="16">
        <f t="shared" si="138"/>
        <v>1</v>
      </c>
    </row>
    <row r="1443" spans="1:19">
      <c r="A1443" t="s">
        <v>276</v>
      </c>
      <c r="B1443" t="s">
        <v>277</v>
      </c>
      <c r="C1443" s="49">
        <v>45292</v>
      </c>
      <c r="D1443" s="1">
        <v>2024</v>
      </c>
      <c r="E1443" s="1" t="str">
        <f t="shared" si="133"/>
        <v>enero</v>
      </c>
      <c r="F1443" t="s">
        <v>278</v>
      </c>
      <c r="G1443" t="s">
        <v>279</v>
      </c>
      <c r="H1443" t="s">
        <v>380</v>
      </c>
      <c r="I1443" s="2">
        <v>8</v>
      </c>
      <c r="J1443" s="2">
        <v>3564</v>
      </c>
      <c r="K1443" s="2">
        <v>19.48</v>
      </c>
      <c r="L1443" t="s">
        <v>280</v>
      </c>
      <c r="M1443" t="s">
        <v>281</v>
      </c>
      <c r="N1443" t="s">
        <v>548</v>
      </c>
      <c r="O1443" s="14">
        <f t="shared" si="134"/>
        <v>5</v>
      </c>
      <c r="P1443" s="15" t="str">
        <f t="shared" si="135"/>
        <v>19</v>
      </c>
      <c r="Q1443" s="15" t="str">
        <f t="shared" si="136"/>
        <v>,48</v>
      </c>
      <c r="R1443" s="16">
        <f t="shared" si="137"/>
        <v>1140.48</v>
      </c>
      <c r="S1443" s="16">
        <f t="shared" si="138"/>
        <v>19.007999999999999</v>
      </c>
    </row>
    <row r="1444" spans="1:19">
      <c r="A1444" t="s">
        <v>276</v>
      </c>
      <c r="B1444" t="s">
        <v>277</v>
      </c>
      <c r="C1444" s="49">
        <v>45292</v>
      </c>
      <c r="D1444" s="1">
        <v>2024</v>
      </c>
      <c r="E1444" s="1" t="str">
        <f t="shared" si="133"/>
        <v>enero</v>
      </c>
      <c r="F1444" t="s">
        <v>278</v>
      </c>
      <c r="G1444" t="s">
        <v>279</v>
      </c>
      <c r="H1444" t="s">
        <v>380</v>
      </c>
      <c r="I1444" s="2">
        <v>6</v>
      </c>
      <c r="J1444" s="2">
        <v>2700</v>
      </c>
      <c r="K1444" s="2">
        <v>15</v>
      </c>
      <c r="L1444" t="s">
        <v>282</v>
      </c>
      <c r="M1444" t="s">
        <v>283</v>
      </c>
      <c r="N1444" t="s">
        <v>487</v>
      </c>
      <c r="O1444" s="14">
        <f t="shared" si="134"/>
        <v>2</v>
      </c>
      <c r="P1444" s="15" t="str">
        <f t="shared" si="135"/>
        <v>15</v>
      </c>
      <c r="Q1444" s="15">
        <f t="shared" si="136"/>
        <v>0</v>
      </c>
      <c r="R1444" s="16">
        <f t="shared" si="137"/>
        <v>900</v>
      </c>
      <c r="S1444" s="16">
        <f t="shared" si="138"/>
        <v>15</v>
      </c>
    </row>
    <row r="1445" spans="1:19">
      <c r="A1445" t="s">
        <v>276</v>
      </c>
      <c r="B1445" t="s">
        <v>277</v>
      </c>
      <c r="C1445" s="49">
        <v>45292</v>
      </c>
      <c r="D1445" s="1">
        <v>2024</v>
      </c>
      <c r="E1445" s="1" t="str">
        <f t="shared" si="133"/>
        <v>enero</v>
      </c>
      <c r="F1445" t="s">
        <v>278</v>
      </c>
      <c r="G1445" t="s">
        <v>279</v>
      </c>
      <c r="H1445" t="s">
        <v>380</v>
      </c>
      <c r="I1445" s="2">
        <v>6</v>
      </c>
      <c r="J1445" s="2">
        <v>1962</v>
      </c>
      <c r="K1445" s="2">
        <v>10.54</v>
      </c>
      <c r="L1445" t="s">
        <v>146</v>
      </c>
      <c r="M1445" t="s">
        <v>147</v>
      </c>
      <c r="N1445" t="s">
        <v>509</v>
      </c>
      <c r="O1445" s="14">
        <f t="shared" si="134"/>
        <v>5</v>
      </c>
      <c r="P1445" s="15" t="str">
        <f t="shared" si="135"/>
        <v>10</v>
      </c>
      <c r="Q1445" s="15" t="str">
        <f t="shared" si="136"/>
        <v>,54</v>
      </c>
      <c r="R1445" s="16">
        <f t="shared" si="137"/>
        <v>600.54</v>
      </c>
      <c r="S1445" s="16">
        <f t="shared" si="138"/>
        <v>10.008999999999999</v>
      </c>
    </row>
    <row r="1446" spans="1:19">
      <c r="A1446" t="s">
        <v>276</v>
      </c>
      <c r="B1446" t="s">
        <v>277</v>
      </c>
      <c r="C1446" s="49">
        <v>45292</v>
      </c>
      <c r="D1446" s="1">
        <v>2024</v>
      </c>
      <c r="E1446" s="1" t="str">
        <f t="shared" si="133"/>
        <v>enero</v>
      </c>
      <c r="F1446" t="s">
        <v>284</v>
      </c>
      <c r="G1446" t="s">
        <v>285</v>
      </c>
      <c r="H1446" t="s">
        <v>380</v>
      </c>
      <c r="I1446" s="2">
        <v>1</v>
      </c>
      <c r="J1446" s="2">
        <v>414</v>
      </c>
      <c r="K1446" s="2">
        <v>2.1800000000000002</v>
      </c>
      <c r="L1446" t="s">
        <v>280</v>
      </c>
      <c r="M1446" t="s">
        <v>281</v>
      </c>
      <c r="N1446" t="s">
        <v>548</v>
      </c>
      <c r="O1446" s="14">
        <f t="shared" si="134"/>
        <v>4</v>
      </c>
      <c r="P1446" s="15" t="str">
        <f t="shared" si="135"/>
        <v>2,</v>
      </c>
      <c r="Q1446" s="15" t="str">
        <f t="shared" si="136"/>
        <v>18</v>
      </c>
      <c r="R1446" s="16">
        <f t="shared" si="137"/>
        <v>138</v>
      </c>
      <c r="S1446" s="16">
        <f t="shared" si="138"/>
        <v>2.2999999999999998</v>
      </c>
    </row>
    <row r="1447" spans="1:19">
      <c r="A1447" t="s">
        <v>276</v>
      </c>
      <c r="B1447" t="s">
        <v>277</v>
      </c>
      <c r="C1447" s="49">
        <v>45292</v>
      </c>
      <c r="D1447" s="1">
        <v>2024</v>
      </c>
      <c r="E1447" s="1" t="str">
        <f t="shared" si="133"/>
        <v>enero</v>
      </c>
      <c r="F1447" t="s">
        <v>284</v>
      </c>
      <c r="G1447" t="s">
        <v>285</v>
      </c>
      <c r="H1447" t="s">
        <v>380</v>
      </c>
      <c r="I1447" s="2">
        <v>22</v>
      </c>
      <c r="J1447" s="2">
        <v>7272</v>
      </c>
      <c r="K1447" s="2">
        <v>16.239999999999998</v>
      </c>
      <c r="L1447" t="s">
        <v>286</v>
      </c>
      <c r="M1447" t="s">
        <v>287</v>
      </c>
      <c r="N1447" t="s">
        <v>487</v>
      </c>
      <c r="O1447" s="14">
        <f t="shared" si="134"/>
        <v>5</v>
      </c>
      <c r="P1447" s="15" t="str">
        <f t="shared" si="135"/>
        <v>16</v>
      </c>
      <c r="Q1447" s="15" t="str">
        <f t="shared" si="136"/>
        <v>,24</v>
      </c>
      <c r="R1447" s="16">
        <f t="shared" si="137"/>
        <v>960.24</v>
      </c>
      <c r="S1447" s="16">
        <f t="shared" si="138"/>
        <v>16.004000000000001</v>
      </c>
    </row>
    <row r="1448" spans="1:19" ht="39.6">
      <c r="A1448" t="s">
        <v>276</v>
      </c>
      <c r="B1448" t="s">
        <v>277</v>
      </c>
      <c r="C1448" s="49">
        <v>45292</v>
      </c>
      <c r="D1448" s="1">
        <v>2024</v>
      </c>
      <c r="E1448" s="1" t="str">
        <f t="shared" si="133"/>
        <v>enero</v>
      </c>
      <c r="F1448" t="s">
        <v>284</v>
      </c>
      <c r="G1448" t="s">
        <v>285</v>
      </c>
      <c r="H1448" s="40" t="s">
        <v>465</v>
      </c>
      <c r="I1448" s="2">
        <v>34</v>
      </c>
      <c r="J1448" s="2">
        <v>1026</v>
      </c>
      <c r="K1448" s="2">
        <v>5.42</v>
      </c>
      <c r="L1448" t="s">
        <v>286</v>
      </c>
      <c r="M1448" t="s">
        <v>287</v>
      </c>
      <c r="N1448" t="s">
        <v>487</v>
      </c>
      <c r="O1448" s="14">
        <f t="shared" si="134"/>
        <v>4</v>
      </c>
      <c r="P1448" s="15" t="str">
        <f t="shared" si="135"/>
        <v>5,</v>
      </c>
      <c r="Q1448" s="15" t="str">
        <f t="shared" si="136"/>
        <v>42</v>
      </c>
      <c r="R1448" s="16">
        <f t="shared" si="137"/>
        <v>342</v>
      </c>
      <c r="S1448" s="16">
        <f t="shared" si="138"/>
        <v>5.7</v>
      </c>
    </row>
    <row r="1449" spans="1:19">
      <c r="A1449" t="s">
        <v>276</v>
      </c>
      <c r="B1449" t="s">
        <v>277</v>
      </c>
      <c r="C1449" s="49">
        <v>45292</v>
      </c>
      <c r="D1449" s="1">
        <v>2024</v>
      </c>
      <c r="E1449" s="1" t="str">
        <f t="shared" si="133"/>
        <v>enero</v>
      </c>
      <c r="F1449" t="s">
        <v>284</v>
      </c>
      <c r="G1449" t="s">
        <v>285</v>
      </c>
      <c r="H1449" t="s">
        <v>464</v>
      </c>
      <c r="I1449" s="2">
        <v>34</v>
      </c>
      <c r="J1449" s="2">
        <v>1980</v>
      </c>
      <c r="K1449" s="2">
        <v>11</v>
      </c>
      <c r="L1449" t="s">
        <v>140</v>
      </c>
      <c r="M1449" t="s">
        <v>141</v>
      </c>
      <c r="N1449" t="s">
        <v>508</v>
      </c>
      <c r="O1449" s="14">
        <f t="shared" si="134"/>
        <v>2</v>
      </c>
      <c r="P1449" s="15" t="str">
        <f t="shared" si="135"/>
        <v>11</v>
      </c>
      <c r="Q1449" s="15">
        <f t="shared" si="136"/>
        <v>0</v>
      </c>
      <c r="R1449" s="16">
        <f t="shared" si="137"/>
        <v>660</v>
      </c>
      <c r="S1449" s="16">
        <f t="shared" si="138"/>
        <v>11</v>
      </c>
    </row>
    <row r="1450" spans="1:19">
      <c r="A1450" t="s">
        <v>276</v>
      </c>
      <c r="B1450" t="s">
        <v>277</v>
      </c>
      <c r="C1450" s="49">
        <v>45292</v>
      </c>
      <c r="D1450" s="1">
        <v>2024</v>
      </c>
      <c r="E1450" s="1" t="str">
        <f t="shared" si="133"/>
        <v>enero</v>
      </c>
      <c r="F1450" t="s">
        <v>288</v>
      </c>
      <c r="G1450" t="s">
        <v>289</v>
      </c>
      <c r="H1450" t="s">
        <v>610</v>
      </c>
      <c r="I1450" s="2">
        <v>103</v>
      </c>
      <c r="J1450" s="2">
        <v>6498</v>
      </c>
      <c r="K1450" s="2">
        <v>36.06</v>
      </c>
      <c r="L1450" t="s">
        <v>290</v>
      </c>
      <c r="M1450" t="s">
        <v>291</v>
      </c>
      <c r="N1450" t="s">
        <v>499</v>
      </c>
      <c r="O1450" s="14">
        <f t="shared" si="134"/>
        <v>5</v>
      </c>
      <c r="P1450" s="15" t="str">
        <f t="shared" si="135"/>
        <v>36</v>
      </c>
      <c r="Q1450" s="15" t="str">
        <f t="shared" si="136"/>
        <v>,06</v>
      </c>
      <c r="R1450" s="16">
        <f t="shared" si="137"/>
        <v>2160.06</v>
      </c>
      <c r="S1450" s="16">
        <f t="shared" si="138"/>
        <v>36.000999999999998</v>
      </c>
    </row>
    <row r="1451" spans="1:19">
      <c r="A1451" t="s">
        <v>276</v>
      </c>
      <c r="B1451" t="s">
        <v>277</v>
      </c>
      <c r="C1451" s="49">
        <v>45292</v>
      </c>
      <c r="D1451" s="1">
        <v>2024</v>
      </c>
      <c r="E1451" s="1" t="str">
        <f t="shared" si="133"/>
        <v>enero</v>
      </c>
      <c r="F1451" t="s">
        <v>292</v>
      </c>
      <c r="G1451" t="s">
        <v>285</v>
      </c>
      <c r="H1451" t="s">
        <v>610</v>
      </c>
      <c r="I1451" s="2">
        <v>53</v>
      </c>
      <c r="J1451" s="2">
        <v>900</v>
      </c>
      <c r="K1451" s="2">
        <v>5</v>
      </c>
      <c r="L1451" t="s">
        <v>293</v>
      </c>
      <c r="M1451" t="s">
        <v>294</v>
      </c>
      <c r="N1451" t="s">
        <v>484</v>
      </c>
      <c r="O1451" s="14">
        <f t="shared" si="134"/>
        <v>1</v>
      </c>
      <c r="P1451" s="15" t="str">
        <f t="shared" si="135"/>
        <v>5</v>
      </c>
      <c r="Q1451" s="15">
        <f t="shared" si="136"/>
        <v>0</v>
      </c>
      <c r="R1451" s="16">
        <f t="shared" si="137"/>
        <v>300</v>
      </c>
      <c r="S1451" s="16">
        <f t="shared" si="138"/>
        <v>5</v>
      </c>
    </row>
    <row r="1452" spans="1:19">
      <c r="A1452" t="s">
        <v>276</v>
      </c>
      <c r="B1452" t="s">
        <v>277</v>
      </c>
      <c r="C1452" s="49">
        <v>45292</v>
      </c>
      <c r="D1452" s="1">
        <v>2024</v>
      </c>
      <c r="E1452" s="1" t="str">
        <f t="shared" si="133"/>
        <v>enero</v>
      </c>
      <c r="F1452" t="s">
        <v>292</v>
      </c>
      <c r="G1452" t="s">
        <v>285</v>
      </c>
      <c r="H1452" t="s">
        <v>610</v>
      </c>
      <c r="I1452" s="2">
        <v>1</v>
      </c>
      <c r="J1452" s="2">
        <v>1458</v>
      </c>
      <c r="K1452" s="2">
        <v>8.06</v>
      </c>
      <c r="L1452" t="s">
        <v>51</v>
      </c>
      <c r="M1452" t="s">
        <v>52</v>
      </c>
      <c r="N1452" t="s">
        <v>484</v>
      </c>
      <c r="O1452" s="14">
        <f t="shared" si="134"/>
        <v>4</v>
      </c>
      <c r="P1452" s="15" t="str">
        <f t="shared" si="135"/>
        <v>8,</v>
      </c>
      <c r="Q1452" s="15" t="str">
        <f t="shared" si="136"/>
        <v>06</v>
      </c>
      <c r="R1452" s="16">
        <f t="shared" si="137"/>
        <v>486</v>
      </c>
      <c r="S1452" s="16">
        <f t="shared" si="138"/>
        <v>8.1</v>
      </c>
    </row>
    <row r="1453" spans="1:19">
      <c r="A1453" t="s">
        <v>276</v>
      </c>
      <c r="B1453" t="s">
        <v>277</v>
      </c>
      <c r="C1453" s="49">
        <v>45292</v>
      </c>
      <c r="D1453" s="1">
        <v>2024</v>
      </c>
      <c r="E1453" s="1" t="str">
        <f t="shared" si="133"/>
        <v>enero</v>
      </c>
      <c r="F1453" t="s">
        <v>292</v>
      </c>
      <c r="G1453" t="s">
        <v>285</v>
      </c>
      <c r="H1453" t="s">
        <v>610</v>
      </c>
      <c r="I1453" s="2">
        <v>12</v>
      </c>
      <c r="J1453" s="2">
        <v>360</v>
      </c>
      <c r="K1453" s="2">
        <v>2</v>
      </c>
      <c r="L1453" t="s">
        <v>53</v>
      </c>
      <c r="M1453" t="s">
        <v>54</v>
      </c>
      <c r="N1453" t="s">
        <v>484</v>
      </c>
      <c r="O1453" s="14">
        <f t="shared" si="134"/>
        <v>1</v>
      </c>
      <c r="P1453" s="15" t="str">
        <f t="shared" si="135"/>
        <v>2</v>
      </c>
      <c r="Q1453" s="15">
        <f t="shared" si="136"/>
        <v>0</v>
      </c>
      <c r="R1453" s="16">
        <f t="shared" si="137"/>
        <v>120</v>
      </c>
      <c r="S1453" s="16">
        <f t="shared" si="138"/>
        <v>2</v>
      </c>
    </row>
    <row r="1454" spans="1:19">
      <c r="A1454" t="s">
        <v>276</v>
      </c>
      <c r="B1454" t="s">
        <v>277</v>
      </c>
      <c r="C1454" s="49">
        <v>45292</v>
      </c>
      <c r="D1454" s="1">
        <v>2024</v>
      </c>
      <c r="E1454" s="1" t="str">
        <f t="shared" si="133"/>
        <v>enero</v>
      </c>
      <c r="F1454" t="s">
        <v>292</v>
      </c>
      <c r="G1454" t="s">
        <v>285</v>
      </c>
      <c r="H1454" t="s">
        <v>610</v>
      </c>
      <c r="I1454" s="2">
        <v>2</v>
      </c>
      <c r="J1454" s="2">
        <v>108</v>
      </c>
      <c r="K1454" s="2">
        <v>0.36</v>
      </c>
      <c r="L1454" t="s">
        <v>295</v>
      </c>
      <c r="M1454" t="s">
        <v>296</v>
      </c>
      <c r="N1454" t="s">
        <v>484</v>
      </c>
      <c r="O1454" s="14">
        <f t="shared" si="134"/>
        <v>4</v>
      </c>
      <c r="P1454" s="15" t="str">
        <f t="shared" si="135"/>
        <v>0,</v>
      </c>
      <c r="Q1454" s="15" t="str">
        <f t="shared" si="136"/>
        <v>36</v>
      </c>
      <c r="R1454" s="16">
        <f t="shared" si="137"/>
        <v>36</v>
      </c>
      <c r="S1454" s="16">
        <f t="shared" si="138"/>
        <v>0.6</v>
      </c>
    </row>
    <row r="1455" spans="1:19">
      <c r="A1455" t="s">
        <v>276</v>
      </c>
      <c r="B1455" t="s">
        <v>277</v>
      </c>
      <c r="C1455" s="49">
        <v>45292</v>
      </c>
      <c r="D1455" s="1">
        <v>2024</v>
      </c>
      <c r="E1455" s="1" t="str">
        <f t="shared" si="133"/>
        <v>enero</v>
      </c>
      <c r="F1455" t="s">
        <v>292</v>
      </c>
      <c r="G1455" t="s">
        <v>285</v>
      </c>
      <c r="H1455" t="s">
        <v>464</v>
      </c>
      <c r="I1455" s="2">
        <v>28</v>
      </c>
      <c r="J1455" s="2">
        <v>738</v>
      </c>
      <c r="K1455" s="2">
        <v>4.0599999999999996</v>
      </c>
      <c r="L1455" t="s">
        <v>39</v>
      </c>
      <c r="M1455" t="s">
        <v>548</v>
      </c>
      <c r="N1455" t="s">
        <v>548</v>
      </c>
      <c r="O1455" s="14">
        <f t="shared" si="134"/>
        <v>4</v>
      </c>
      <c r="P1455" s="15" t="str">
        <f t="shared" si="135"/>
        <v>4,</v>
      </c>
      <c r="Q1455" s="15" t="str">
        <f t="shared" si="136"/>
        <v>06</v>
      </c>
      <c r="R1455" s="16">
        <f t="shared" si="137"/>
        <v>246</v>
      </c>
      <c r="S1455" s="16">
        <f t="shared" si="138"/>
        <v>4.0999999999999996</v>
      </c>
    </row>
    <row r="1456" spans="1:19">
      <c r="A1456" t="s">
        <v>276</v>
      </c>
      <c r="B1456" t="s">
        <v>277</v>
      </c>
      <c r="C1456" s="49">
        <v>45292</v>
      </c>
      <c r="D1456" s="1">
        <v>2024</v>
      </c>
      <c r="E1456" s="1" t="str">
        <f t="shared" si="133"/>
        <v>enero</v>
      </c>
      <c r="F1456" t="s">
        <v>292</v>
      </c>
      <c r="G1456" t="s">
        <v>285</v>
      </c>
      <c r="H1456" t="s">
        <v>464</v>
      </c>
      <c r="I1456" s="2">
        <v>56</v>
      </c>
      <c r="J1456" s="2">
        <v>1620</v>
      </c>
      <c r="K1456" s="2">
        <v>9</v>
      </c>
      <c r="L1456" t="s">
        <v>297</v>
      </c>
      <c r="M1456" t="s">
        <v>298</v>
      </c>
      <c r="N1456" t="s">
        <v>484</v>
      </c>
      <c r="O1456" s="14">
        <f t="shared" si="134"/>
        <v>1</v>
      </c>
      <c r="P1456" s="15" t="str">
        <f t="shared" si="135"/>
        <v>9</v>
      </c>
      <c r="Q1456" s="15">
        <f t="shared" si="136"/>
        <v>0</v>
      </c>
      <c r="R1456" s="16">
        <f t="shared" si="137"/>
        <v>540</v>
      </c>
      <c r="S1456" s="16">
        <f t="shared" si="138"/>
        <v>9</v>
      </c>
    </row>
    <row r="1457" spans="1:19">
      <c r="A1457" t="s">
        <v>276</v>
      </c>
      <c r="B1457" t="s">
        <v>277</v>
      </c>
      <c r="C1457" s="49">
        <v>45292</v>
      </c>
      <c r="D1457" s="1">
        <v>2024</v>
      </c>
      <c r="E1457" s="1" t="str">
        <f t="shared" si="133"/>
        <v>enero</v>
      </c>
      <c r="F1457" t="s">
        <v>292</v>
      </c>
      <c r="G1457" t="s">
        <v>285</v>
      </c>
      <c r="H1457" t="s">
        <v>464</v>
      </c>
      <c r="I1457" s="2">
        <v>22</v>
      </c>
      <c r="J1457" s="2">
        <v>540</v>
      </c>
      <c r="K1457" s="2">
        <v>3</v>
      </c>
      <c r="L1457" t="s">
        <v>299</v>
      </c>
      <c r="M1457" t="s">
        <v>300</v>
      </c>
      <c r="N1457" t="s">
        <v>484</v>
      </c>
      <c r="O1457" s="14">
        <f t="shared" si="134"/>
        <v>1</v>
      </c>
      <c r="P1457" s="15" t="str">
        <f t="shared" si="135"/>
        <v>3</v>
      </c>
      <c r="Q1457" s="15">
        <f t="shared" si="136"/>
        <v>0</v>
      </c>
      <c r="R1457" s="16">
        <f t="shared" si="137"/>
        <v>180</v>
      </c>
      <c r="S1457" s="16">
        <f t="shared" si="138"/>
        <v>3</v>
      </c>
    </row>
    <row r="1458" spans="1:19">
      <c r="A1458" t="s">
        <v>276</v>
      </c>
      <c r="B1458" t="s">
        <v>277</v>
      </c>
      <c r="C1458" s="49">
        <v>45323</v>
      </c>
      <c r="D1458" s="1">
        <v>2024</v>
      </c>
      <c r="E1458" s="1" t="str">
        <f t="shared" si="133"/>
        <v>febrero</v>
      </c>
      <c r="F1458" t="s">
        <v>278</v>
      </c>
      <c r="G1458" t="s">
        <v>279</v>
      </c>
      <c r="H1458" t="s">
        <v>380</v>
      </c>
      <c r="I1458" s="2">
        <v>6</v>
      </c>
      <c r="J1458" s="2">
        <v>2340</v>
      </c>
      <c r="K1458" s="2">
        <v>13</v>
      </c>
      <c r="L1458" t="s">
        <v>282</v>
      </c>
      <c r="M1458" t="s">
        <v>283</v>
      </c>
      <c r="N1458" t="s">
        <v>487</v>
      </c>
      <c r="O1458" s="14">
        <f t="shared" si="134"/>
        <v>2</v>
      </c>
      <c r="P1458" s="15" t="str">
        <f t="shared" si="135"/>
        <v>13</v>
      </c>
      <c r="Q1458" s="15">
        <f t="shared" si="136"/>
        <v>0</v>
      </c>
      <c r="R1458" s="16">
        <f t="shared" si="137"/>
        <v>780</v>
      </c>
      <c r="S1458" s="16">
        <f t="shared" si="138"/>
        <v>13</v>
      </c>
    </row>
    <row r="1459" spans="1:19" ht="39.6">
      <c r="A1459" t="s">
        <v>276</v>
      </c>
      <c r="B1459" t="s">
        <v>277</v>
      </c>
      <c r="C1459" s="49">
        <v>45323</v>
      </c>
      <c r="D1459" s="1">
        <v>2024</v>
      </c>
      <c r="E1459" s="1" t="str">
        <f t="shared" si="133"/>
        <v>febrero</v>
      </c>
      <c r="F1459" t="s">
        <v>284</v>
      </c>
      <c r="G1459" t="s">
        <v>285</v>
      </c>
      <c r="H1459" s="40" t="s">
        <v>465</v>
      </c>
      <c r="I1459" s="2">
        <v>1</v>
      </c>
      <c r="J1459" s="2">
        <v>306</v>
      </c>
      <c r="K1459" s="2">
        <v>1.42</v>
      </c>
      <c r="L1459" t="s">
        <v>280</v>
      </c>
      <c r="M1459" t="s">
        <v>281</v>
      </c>
      <c r="N1459" t="s">
        <v>548</v>
      </c>
      <c r="O1459" s="14">
        <f t="shared" si="134"/>
        <v>4</v>
      </c>
      <c r="P1459" s="15" t="str">
        <f t="shared" si="135"/>
        <v>1,</v>
      </c>
      <c r="Q1459" s="15" t="str">
        <f t="shared" si="136"/>
        <v>42</v>
      </c>
      <c r="R1459" s="16">
        <f t="shared" si="137"/>
        <v>102</v>
      </c>
      <c r="S1459" s="16">
        <f t="shared" si="138"/>
        <v>1.7</v>
      </c>
    </row>
    <row r="1460" spans="1:19">
      <c r="A1460" t="s">
        <v>276</v>
      </c>
      <c r="B1460" t="s">
        <v>277</v>
      </c>
      <c r="C1460" s="49">
        <v>45323</v>
      </c>
      <c r="D1460" s="1">
        <v>2024</v>
      </c>
      <c r="E1460" s="1" t="str">
        <f t="shared" si="133"/>
        <v>febrero</v>
      </c>
      <c r="F1460" t="s">
        <v>284</v>
      </c>
      <c r="G1460" t="s">
        <v>285</v>
      </c>
      <c r="H1460" t="s">
        <v>464</v>
      </c>
      <c r="I1460" s="2">
        <v>17</v>
      </c>
      <c r="J1460" s="2">
        <v>450</v>
      </c>
      <c r="K1460" s="2">
        <v>2.2999999999999998</v>
      </c>
      <c r="L1460" t="s">
        <v>286</v>
      </c>
      <c r="M1460" t="s">
        <v>287</v>
      </c>
      <c r="N1460" t="s">
        <v>487</v>
      </c>
      <c r="O1460" s="14">
        <f t="shared" si="134"/>
        <v>3</v>
      </c>
      <c r="P1460" s="15" t="str">
        <f t="shared" si="135"/>
        <v>2,</v>
      </c>
      <c r="Q1460" s="15" t="str">
        <f t="shared" si="136"/>
        <v>3</v>
      </c>
      <c r="R1460" s="16">
        <f t="shared" si="137"/>
        <v>123</v>
      </c>
      <c r="S1460" s="16">
        <f t="shared" si="138"/>
        <v>2.0499999999999998</v>
      </c>
    </row>
    <row r="1461" spans="1:19">
      <c r="A1461" t="s">
        <v>276</v>
      </c>
      <c r="B1461" t="s">
        <v>277</v>
      </c>
      <c r="C1461" s="49">
        <v>45323</v>
      </c>
      <c r="D1461" s="1">
        <v>2024</v>
      </c>
      <c r="E1461" s="1" t="str">
        <f t="shared" si="133"/>
        <v>febrero</v>
      </c>
      <c r="F1461" t="s">
        <v>284</v>
      </c>
      <c r="G1461" t="s">
        <v>285</v>
      </c>
      <c r="H1461" t="s">
        <v>464</v>
      </c>
      <c r="I1461" s="2">
        <v>119</v>
      </c>
      <c r="J1461" s="2">
        <v>4050</v>
      </c>
      <c r="K1461" s="2">
        <v>22.3</v>
      </c>
      <c r="L1461" t="s">
        <v>33</v>
      </c>
      <c r="M1461" t="s">
        <v>34</v>
      </c>
      <c r="N1461" t="s">
        <v>503</v>
      </c>
      <c r="O1461" s="14">
        <f t="shared" si="134"/>
        <v>4</v>
      </c>
      <c r="P1461" s="15" t="str">
        <f t="shared" si="135"/>
        <v>22</v>
      </c>
      <c r="Q1461" s="15" t="str">
        <f t="shared" si="136"/>
        <v>,3</v>
      </c>
      <c r="R1461" s="16">
        <f t="shared" si="137"/>
        <v>1320.3</v>
      </c>
      <c r="S1461" s="16">
        <f t="shared" si="138"/>
        <v>22.004999999999999</v>
      </c>
    </row>
    <row r="1462" spans="1:19">
      <c r="A1462" t="s">
        <v>276</v>
      </c>
      <c r="B1462" t="s">
        <v>277</v>
      </c>
      <c r="C1462" s="49">
        <v>45323</v>
      </c>
      <c r="D1462" s="1">
        <v>2024</v>
      </c>
      <c r="E1462" s="1" t="str">
        <f t="shared" si="133"/>
        <v>febrero</v>
      </c>
      <c r="F1462" t="s">
        <v>284</v>
      </c>
      <c r="G1462" t="s">
        <v>285</v>
      </c>
      <c r="H1462" t="s">
        <v>464</v>
      </c>
      <c r="I1462" s="2">
        <v>65</v>
      </c>
      <c r="J1462" s="2">
        <v>1044</v>
      </c>
      <c r="K1462" s="2">
        <v>5.48</v>
      </c>
      <c r="L1462" t="s">
        <v>45</v>
      </c>
      <c r="M1462" t="s">
        <v>46</v>
      </c>
      <c r="N1462" t="s">
        <v>484</v>
      </c>
      <c r="O1462" s="14">
        <f t="shared" si="134"/>
        <v>4</v>
      </c>
      <c r="P1462" s="15" t="str">
        <f t="shared" si="135"/>
        <v>5,</v>
      </c>
      <c r="Q1462" s="15" t="str">
        <f t="shared" si="136"/>
        <v>48</v>
      </c>
      <c r="R1462" s="16">
        <f t="shared" si="137"/>
        <v>348</v>
      </c>
      <c r="S1462" s="16">
        <f t="shared" si="138"/>
        <v>5.8</v>
      </c>
    </row>
    <row r="1463" spans="1:19">
      <c r="A1463" t="s">
        <v>276</v>
      </c>
      <c r="B1463" t="s">
        <v>277</v>
      </c>
      <c r="C1463" s="49">
        <v>45323</v>
      </c>
      <c r="D1463" s="1">
        <v>2024</v>
      </c>
      <c r="E1463" s="1" t="str">
        <f t="shared" si="133"/>
        <v>febrero</v>
      </c>
      <c r="F1463" t="s">
        <v>288</v>
      </c>
      <c r="G1463" t="s">
        <v>289</v>
      </c>
      <c r="H1463" t="s">
        <v>610</v>
      </c>
      <c r="I1463" s="2">
        <v>42</v>
      </c>
      <c r="J1463" s="2">
        <v>1674</v>
      </c>
      <c r="K1463" s="2">
        <v>9.18</v>
      </c>
      <c r="L1463" t="s">
        <v>290</v>
      </c>
      <c r="M1463" t="s">
        <v>291</v>
      </c>
      <c r="N1463" t="s">
        <v>499</v>
      </c>
      <c r="O1463" s="14">
        <f t="shared" si="134"/>
        <v>4</v>
      </c>
      <c r="P1463" s="15" t="str">
        <f t="shared" si="135"/>
        <v>9,</v>
      </c>
      <c r="Q1463" s="15" t="str">
        <f t="shared" si="136"/>
        <v>18</v>
      </c>
      <c r="R1463" s="16">
        <f t="shared" si="137"/>
        <v>558</v>
      </c>
      <c r="S1463" s="16">
        <f t="shared" si="138"/>
        <v>9.3000000000000007</v>
      </c>
    </row>
    <row r="1464" spans="1:19" ht="39.6">
      <c r="A1464" t="s">
        <v>276</v>
      </c>
      <c r="B1464" t="s">
        <v>277</v>
      </c>
      <c r="C1464" s="49">
        <v>45323</v>
      </c>
      <c r="D1464" s="1">
        <v>2024</v>
      </c>
      <c r="E1464" s="1" t="str">
        <f t="shared" si="133"/>
        <v>febrero</v>
      </c>
      <c r="F1464" t="s">
        <v>292</v>
      </c>
      <c r="G1464" t="s">
        <v>285</v>
      </c>
      <c r="H1464" s="40" t="s">
        <v>465</v>
      </c>
      <c r="I1464" s="2">
        <v>3</v>
      </c>
      <c r="J1464" s="2">
        <v>810</v>
      </c>
      <c r="K1464" s="2">
        <v>4.3</v>
      </c>
      <c r="L1464" t="s">
        <v>286</v>
      </c>
      <c r="M1464" t="s">
        <v>287</v>
      </c>
      <c r="N1464" t="s">
        <v>487</v>
      </c>
      <c r="O1464" s="14">
        <f t="shared" si="134"/>
        <v>3</v>
      </c>
      <c r="P1464" s="15" t="str">
        <f t="shared" si="135"/>
        <v>4,</v>
      </c>
      <c r="Q1464" s="15" t="str">
        <f t="shared" si="136"/>
        <v>3</v>
      </c>
      <c r="R1464" s="16">
        <f t="shared" si="137"/>
        <v>243</v>
      </c>
      <c r="S1464" s="16">
        <f t="shared" si="138"/>
        <v>4.05</v>
      </c>
    </row>
    <row r="1465" spans="1:19" ht="39.6">
      <c r="A1465" t="s">
        <v>276</v>
      </c>
      <c r="B1465" t="s">
        <v>277</v>
      </c>
      <c r="C1465" s="49">
        <v>45323</v>
      </c>
      <c r="D1465" s="1">
        <v>2024</v>
      </c>
      <c r="E1465" s="1" t="str">
        <f t="shared" si="133"/>
        <v>febrero</v>
      </c>
      <c r="F1465" t="s">
        <v>292</v>
      </c>
      <c r="G1465" t="s">
        <v>285</v>
      </c>
      <c r="H1465" s="40" t="s">
        <v>465</v>
      </c>
      <c r="I1465" s="2">
        <v>1</v>
      </c>
      <c r="J1465" s="2">
        <v>252</v>
      </c>
      <c r="K1465" s="2">
        <v>1.24</v>
      </c>
      <c r="L1465" t="s">
        <v>301</v>
      </c>
      <c r="M1465" t="s">
        <v>302</v>
      </c>
      <c r="N1465" t="s">
        <v>484</v>
      </c>
      <c r="O1465" s="14">
        <f t="shared" si="134"/>
        <v>4</v>
      </c>
      <c r="P1465" s="15" t="str">
        <f t="shared" si="135"/>
        <v>1,</v>
      </c>
      <c r="Q1465" s="15" t="str">
        <f t="shared" si="136"/>
        <v>24</v>
      </c>
      <c r="R1465" s="16">
        <f t="shared" si="137"/>
        <v>84</v>
      </c>
      <c r="S1465" s="16">
        <f t="shared" si="138"/>
        <v>1.4</v>
      </c>
    </row>
    <row r="1466" spans="1:19">
      <c r="A1466" t="s">
        <v>276</v>
      </c>
      <c r="B1466" t="s">
        <v>277</v>
      </c>
      <c r="C1466" s="49">
        <v>45323</v>
      </c>
      <c r="D1466" s="1">
        <v>2024</v>
      </c>
      <c r="E1466" s="1" t="str">
        <f t="shared" si="133"/>
        <v>febrero</v>
      </c>
      <c r="F1466" t="s">
        <v>292</v>
      </c>
      <c r="G1466" t="s">
        <v>285</v>
      </c>
      <c r="H1466" t="s">
        <v>464</v>
      </c>
      <c r="I1466" s="2">
        <v>25</v>
      </c>
      <c r="J1466" s="2">
        <v>450</v>
      </c>
      <c r="K1466" s="2">
        <v>2.2999999999999998</v>
      </c>
      <c r="L1466" t="s">
        <v>45</v>
      </c>
      <c r="M1466" t="s">
        <v>46</v>
      </c>
      <c r="N1466" t="s">
        <v>484</v>
      </c>
      <c r="O1466" s="14">
        <f t="shared" si="134"/>
        <v>3</v>
      </c>
      <c r="P1466" s="15" t="str">
        <f t="shared" si="135"/>
        <v>2,</v>
      </c>
      <c r="Q1466" s="15" t="str">
        <f t="shared" si="136"/>
        <v>3</v>
      </c>
      <c r="R1466" s="16">
        <f t="shared" si="137"/>
        <v>123</v>
      </c>
      <c r="S1466" s="16">
        <f t="shared" si="138"/>
        <v>2.0499999999999998</v>
      </c>
    </row>
    <row r="1467" spans="1:19">
      <c r="A1467" t="s">
        <v>276</v>
      </c>
      <c r="B1467" t="s">
        <v>277</v>
      </c>
      <c r="C1467" s="49">
        <v>45323</v>
      </c>
      <c r="D1467" s="1">
        <v>2024</v>
      </c>
      <c r="E1467" s="1" t="str">
        <f t="shared" si="133"/>
        <v>febrero</v>
      </c>
      <c r="F1467" t="s">
        <v>292</v>
      </c>
      <c r="G1467" t="s">
        <v>285</v>
      </c>
      <c r="H1467" t="s">
        <v>464</v>
      </c>
      <c r="I1467" s="2">
        <v>45</v>
      </c>
      <c r="J1467" s="2">
        <v>648</v>
      </c>
      <c r="K1467" s="2">
        <v>3.36</v>
      </c>
      <c r="L1467" t="s">
        <v>299</v>
      </c>
      <c r="M1467" t="s">
        <v>300</v>
      </c>
      <c r="N1467" t="s">
        <v>484</v>
      </c>
      <c r="O1467" s="14">
        <f t="shared" si="134"/>
        <v>4</v>
      </c>
      <c r="P1467" s="15" t="str">
        <f t="shared" si="135"/>
        <v>3,</v>
      </c>
      <c r="Q1467" s="15" t="str">
        <f t="shared" si="136"/>
        <v>36</v>
      </c>
      <c r="R1467" s="16">
        <f t="shared" si="137"/>
        <v>216</v>
      </c>
      <c r="S1467" s="16">
        <f t="shared" si="138"/>
        <v>3.6</v>
      </c>
    </row>
    <row r="1468" spans="1:19">
      <c r="A1468" t="s">
        <v>276</v>
      </c>
      <c r="B1468" t="s">
        <v>277</v>
      </c>
      <c r="C1468" s="49">
        <v>45323</v>
      </c>
      <c r="D1468" s="1">
        <v>2024</v>
      </c>
      <c r="E1468" s="1" t="str">
        <f t="shared" si="133"/>
        <v>febrero</v>
      </c>
      <c r="F1468" t="s">
        <v>292</v>
      </c>
      <c r="G1468" t="s">
        <v>285</v>
      </c>
      <c r="H1468" t="s">
        <v>610</v>
      </c>
      <c r="I1468" s="2">
        <v>44</v>
      </c>
      <c r="J1468" s="2">
        <v>1044</v>
      </c>
      <c r="K1468" s="2">
        <v>5.48</v>
      </c>
      <c r="L1468" t="s">
        <v>51</v>
      </c>
      <c r="M1468" t="s">
        <v>52</v>
      </c>
      <c r="N1468" t="s">
        <v>484</v>
      </c>
      <c r="O1468" s="14">
        <f t="shared" si="134"/>
        <v>4</v>
      </c>
      <c r="P1468" s="15" t="str">
        <f t="shared" si="135"/>
        <v>5,</v>
      </c>
      <c r="Q1468" s="15" t="str">
        <f t="shared" si="136"/>
        <v>48</v>
      </c>
      <c r="R1468" s="16">
        <f t="shared" si="137"/>
        <v>348</v>
      </c>
      <c r="S1468" s="16">
        <f t="shared" si="138"/>
        <v>5.8</v>
      </c>
    </row>
    <row r="1469" spans="1:19">
      <c r="A1469" t="s">
        <v>276</v>
      </c>
      <c r="B1469" t="s">
        <v>277</v>
      </c>
      <c r="C1469" s="49">
        <v>45352</v>
      </c>
      <c r="D1469" s="1">
        <v>2024</v>
      </c>
      <c r="E1469" s="1" t="str">
        <f t="shared" si="133"/>
        <v>marzo</v>
      </c>
      <c r="F1469" t="s">
        <v>278</v>
      </c>
      <c r="G1469" t="s">
        <v>279</v>
      </c>
      <c r="H1469" t="s">
        <v>380</v>
      </c>
      <c r="I1469" s="2">
        <v>1</v>
      </c>
      <c r="J1469" s="2">
        <v>324</v>
      </c>
      <c r="K1469" s="2">
        <v>1.48</v>
      </c>
      <c r="L1469" t="s">
        <v>130</v>
      </c>
      <c r="M1469" t="s">
        <v>599</v>
      </c>
      <c r="N1469" t="s">
        <v>486</v>
      </c>
      <c r="O1469" s="14">
        <f t="shared" si="134"/>
        <v>4</v>
      </c>
      <c r="P1469" s="15" t="str">
        <f t="shared" si="135"/>
        <v>1,</v>
      </c>
      <c r="Q1469" s="15" t="str">
        <f t="shared" si="136"/>
        <v>48</v>
      </c>
      <c r="R1469" s="16">
        <f t="shared" si="137"/>
        <v>108</v>
      </c>
      <c r="S1469" s="16">
        <f t="shared" si="138"/>
        <v>1.8</v>
      </c>
    </row>
    <row r="1470" spans="1:19">
      <c r="A1470" t="s">
        <v>276</v>
      </c>
      <c r="B1470" t="s">
        <v>277</v>
      </c>
      <c r="C1470" s="49">
        <v>45352</v>
      </c>
      <c r="D1470" s="1">
        <v>2024</v>
      </c>
      <c r="E1470" s="1" t="str">
        <f t="shared" si="133"/>
        <v>marzo</v>
      </c>
      <c r="F1470" t="s">
        <v>278</v>
      </c>
      <c r="G1470" t="s">
        <v>279</v>
      </c>
      <c r="H1470" t="s">
        <v>380</v>
      </c>
      <c r="I1470" s="2">
        <v>4</v>
      </c>
      <c r="J1470" s="2">
        <v>1818</v>
      </c>
      <c r="K1470" s="2">
        <v>10.06</v>
      </c>
      <c r="L1470" t="s">
        <v>303</v>
      </c>
      <c r="M1470" t="s">
        <v>304</v>
      </c>
      <c r="N1470" t="s">
        <v>503</v>
      </c>
      <c r="O1470" s="14">
        <f t="shared" si="134"/>
        <v>5</v>
      </c>
      <c r="P1470" s="15" t="str">
        <f t="shared" si="135"/>
        <v>10</v>
      </c>
      <c r="Q1470" s="15" t="str">
        <f t="shared" si="136"/>
        <v>,06</v>
      </c>
      <c r="R1470" s="16">
        <f t="shared" si="137"/>
        <v>600.05999999999995</v>
      </c>
      <c r="S1470" s="16">
        <f t="shared" si="138"/>
        <v>10.000999999999999</v>
      </c>
    </row>
    <row r="1471" spans="1:19">
      <c r="A1471" t="s">
        <v>276</v>
      </c>
      <c r="B1471" t="s">
        <v>277</v>
      </c>
      <c r="C1471" s="49">
        <v>45352</v>
      </c>
      <c r="D1471" s="1">
        <v>2024</v>
      </c>
      <c r="E1471" s="1" t="str">
        <f t="shared" si="133"/>
        <v>marzo</v>
      </c>
      <c r="F1471" t="s">
        <v>278</v>
      </c>
      <c r="G1471" t="s">
        <v>279</v>
      </c>
      <c r="H1471" t="s">
        <v>380</v>
      </c>
      <c r="I1471" s="2">
        <v>4</v>
      </c>
      <c r="J1471" s="2">
        <v>1476</v>
      </c>
      <c r="K1471" s="2">
        <v>8.1199999999999992</v>
      </c>
      <c r="L1471" t="s">
        <v>159</v>
      </c>
      <c r="M1471" t="s">
        <v>160</v>
      </c>
      <c r="N1471" t="s">
        <v>491</v>
      </c>
      <c r="O1471" s="14">
        <f t="shared" si="134"/>
        <v>4</v>
      </c>
      <c r="P1471" s="15" t="str">
        <f t="shared" si="135"/>
        <v>8,</v>
      </c>
      <c r="Q1471" s="15" t="str">
        <f t="shared" si="136"/>
        <v>12</v>
      </c>
      <c r="R1471" s="16">
        <f t="shared" si="137"/>
        <v>492</v>
      </c>
      <c r="S1471" s="16">
        <f t="shared" si="138"/>
        <v>8.1999999999999993</v>
      </c>
    </row>
    <row r="1472" spans="1:19">
      <c r="A1472" t="s">
        <v>276</v>
      </c>
      <c r="B1472" t="s">
        <v>277</v>
      </c>
      <c r="C1472" s="49">
        <v>45352</v>
      </c>
      <c r="D1472" s="1">
        <v>2024</v>
      </c>
      <c r="E1472" s="1" t="str">
        <f t="shared" si="133"/>
        <v>marzo</v>
      </c>
      <c r="F1472" t="s">
        <v>288</v>
      </c>
      <c r="G1472" t="s">
        <v>289</v>
      </c>
      <c r="H1472" t="s">
        <v>610</v>
      </c>
      <c r="I1472" s="2">
        <v>13</v>
      </c>
      <c r="J1472" s="2">
        <v>720</v>
      </c>
      <c r="K1472" s="2">
        <v>4</v>
      </c>
      <c r="L1472" t="s">
        <v>290</v>
      </c>
      <c r="M1472" t="s">
        <v>291</v>
      </c>
      <c r="N1472" t="s">
        <v>499</v>
      </c>
      <c r="O1472" s="14">
        <f t="shared" si="134"/>
        <v>1</v>
      </c>
      <c r="P1472" s="15" t="str">
        <f t="shared" si="135"/>
        <v>4</v>
      </c>
      <c r="Q1472" s="15">
        <f t="shared" si="136"/>
        <v>0</v>
      </c>
      <c r="R1472" s="16">
        <f t="shared" si="137"/>
        <v>240</v>
      </c>
      <c r="S1472" s="16">
        <f t="shared" si="138"/>
        <v>4</v>
      </c>
    </row>
    <row r="1473" spans="1:19">
      <c r="A1473" t="s">
        <v>276</v>
      </c>
      <c r="B1473" t="s">
        <v>277</v>
      </c>
      <c r="C1473" s="49">
        <v>45352</v>
      </c>
      <c r="D1473" s="1">
        <v>2024</v>
      </c>
      <c r="E1473" s="1" t="str">
        <f t="shared" si="133"/>
        <v>marzo</v>
      </c>
      <c r="F1473" t="s">
        <v>288</v>
      </c>
      <c r="G1473" t="s">
        <v>289</v>
      </c>
      <c r="H1473" t="s">
        <v>610</v>
      </c>
      <c r="I1473" s="2">
        <v>72</v>
      </c>
      <c r="J1473" s="2">
        <v>1656</v>
      </c>
      <c r="K1473" s="2">
        <v>9.1199999999999992</v>
      </c>
      <c r="L1473" t="s">
        <v>305</v>
      </c>
      <c r="M1473" t="s">
        <v>306</v>
      </c>
      <c r="N1473" t="s">
        <v>499</v>
      </c>
      <c r="O1473" s="14">
        <f t="shared" si="134"/>
        <v>4</v>
      </c>
      <c r="P1473" s="15" t="str">
        <f t="shared" si="135"/>
        <v>9,</v>
      </c>
      <c r="Q1473" s="15" t="str">
        <f t="shared" si="136"/>
        <v>12</v>
      </c>
      <c r="R1473" s="16">
        <f t="shared" si="137"/>
        <v>552</v>
      </c>
      <c r="S1473" s="16">
        <f t="shared" si="138"/>
        <v>9.1999999999999993</v>
      </c>
    </row>
    <row r="1474" spans="1:19">
      <c r="A1474" t="s">
        <v>276</v>
      </c>
      <c r="B1474" t="s">
        <v>277</v>
      </c>
      <c r="C1474" s="49">
        <v>45413</v>
      </c>
      <c r="D1474" s="1">
        <v>2024</v>
      </c>
      <c r="E1474" s="1" t="str">
        <f t="shared" ref="E1474:E1537" si="139">TEXT(C1474,"mmmm")</f>
        <v>mayo</v>
      </c>
      <c r="F1474" t="s">
        <v>292</v>
      </c>
      <c r="G1474" t="s">
        <v>285</v>
      </c>
      <c r="H1474" t="s">
        <v>610</v>
      </c>
      <c r="I1474" s="2">
        <v>1</v>
      </c>
      <c r="J1474" s="2">
        <v>108</v>
      </c>
      <c r="K1474" s="2">
        <v>0.36</v>
      </c>
      <c r="L1474" t="s">
        <v>53</v>
      </c>
      <c r="M1474" t="s">
        <v>54</v>
      </c>
      <c r="N1474" t="s">
        <v>484</v>
      </c>
      <c r="O1474" s="14">
        <f t="shared" si="134"/>
        <v>4</v>
      </c>
      <c r="P1474" s="15" t="str">
        <f t="shared" si="135"/>
        <v>0,</v>
      </c>
      <c r="Q1474" s="15" t="str">
        <f t="shared" si="136"/>
        <v>36</v>
      </c>
      <c r="R1474" s="16">
        <f t="shared" si="137"/>
        <v>36</v>
      </c>
      <c r="S1474" s="16">
        <f t="shared" si="138"/>
        <v>0.6</v>
      </c>
    </row>
    <row r="1475" spans="1:19">
      <c r="A1475" t="s">
        <v>276</v>
      </c>
      <c r="B1475" t="s">
        <v>277</v>
      </c>
      <c r="C1475" s="49">
        <v>45413</v>
      </c>
      <c r="D1475" s="1">
        <v>2024</v>
      </c>
      <c r="E1475" s="1" t="str">
        <f t="shared" si="139"/>
        <v>mayo</v>
      </c>
      <c r="F1475" t="s">
        <v>292</v>
      </c>
      <c r="G1475" t="s">
        <v>285</v>
      </c>
      <c r="H1475" t="s">
        <v>610</v>
      </c>
      <c r="I1475" s="2">
        <v>17</v>
      </c>
      <c r="J1475" s="2">
        <v>1548</v>
      </c>
      <c r="K1475" s="2">
        <v>8.36</v>
      </c>
      <c r="L1475" t="s">
        <v>307</v>
      </c>
      <c r="M1475" t="s">
        <v>308</v>
      </c>
      <c r="N1475" t="s">
        <v>484</v>
      </c>
      <c r="O1475" s="14">
        <f t="shared" ref="O1475:O1538" si="140">LEN($K1475)</f>
        <v>4</v>
      </c>
      <c r="P1475" s="15" t="str">
        <f t="shared" ref="P1475:P1538" si="141">IF(O1475="1",$K1475,IF(O1475=2,LEFT($K1475,2),LEFT($K1475,2)))</f>
        <v>8,</v>
      </c>
      <c r="Q1475" s="15" t="str">
        <f t="shared" ref="Q1475:Q1538" si="142">IF(O1475&lt;=2,0,MID($K1475,3,3))</f>
        <v>36</v>
      </c>
      <c r="R1475" s="16">
        <f t="shared" ref="R1475:R1538" si="143">+(P1475*60)+Q1475</f>
        <v>516</v>
      </c>
      <c r="S1475" s="16">
        <f t="shared" ref="S1475:S1538" si="144">+R1475/60</f>
        <v>8.6</v>
      </c>
    </row>
    <row r="1476" spans="1:19">
      <c r="A1476" t="s">
        <v>276</v>
      </c>
      <c r="B1476" t="s">
        <v>277</v>
      </c>
      <c r="C1476" s="49">
        <v>45413</v>
      </c>
      <c r="D1476" s="1">
        <v>2024</v>
      </c>
      <c r="E1476" s="1" t="str">
        <f t="shared" si="139"/>
        <v>mayo</v>
      </c>
      <c r="F1476" t="s">
        <v>292</v>
      </c>
      <c r="G1476" t="s">
        <v>285</v>
      </c>
      <c r="H1476" t="s">
        <v>610</v>
      </c>
      <c r="I1476" s="2">
        <v>3</v>
      </c>
      <c r="J1476" s="2">
        <v>288</v>
      </c>
      <c r="K1476" s="2">
        <v>1.36</v>
      </c>
      <c r="L1476" t="s">
        <v>295</v>
      </c>
      <c r="M1476" t="s">
        <v>296</v>
      </c>
      <c r="N1476" t="s">
        <v>484</v>
      </c>
      <c r="O1476" s="14">
        <f t="shared" si="140"/>
        <v>4</v>
      </c>
      <c r="P1476" s="15" t="str">
        <f t="shared" si="141"/>
        <v>1,</v>
      </c>
      <c r="Q1476" s="15" t="str">
        <f t="shared" si="142"/>
        <v>36</v>
      </c>
      <c r="R1476" s="16">
        <f t="shared" si="143"/>
        <v>96</v>
      </c>
      <c r="S1476" s="16">
        <f t="shared" si="144"/>
        <v>1.6</v>
      </c>
    </row>
    <row r="1477" spans="1:19">
      <c r="A1477" t="s">
        <v>276</v>
      </c>
      <c r="B1477" t="s">
        <v>277</v>
      </c>
      <c r="C1477" s="49">
        <v>45413</v>
      </c>
      <c r="D1477" s="1">
        <v>2024</v>
      </c>
      <c r="E1477" s="1" t="str">
        <f t="shared" si="139"/>
        <v>mayo</v>
      </c>
      <c r="F1477" t="s">
        <v>292</v>
      </c>
      <c r="G1477" t="s">
        <v>285</v>
      </c>
      <c r="H1477" t="s">
        <v>610</v>
      </c>
      <c r="I1477" s="2">
        <v>25</v>
      </c>
      <c r="J1477" s="2">
        <v>1008</v>
      </c>
      <c r="K1477" s="2">
        <v>5.36</v>
      </c>
      <c r="L1477" t="s">
        <v>309</v>
      </c>
      <c r="M1477" t="s">
        <v>310</v>
      </c>
      <c r="N1477" t="s">
        <v>484</v>
      </c>
      <c r="O1477" s="14">
        <f t="shared" si="140"/>
        <v>4</v>
      </c>
      <c r="P1477" s="15" t="str">
        <f t="shared" si="141"/>
        <v>5,</v>
      </c>
      <c r="Q1477" s="15" t="str">
        <f t="shared" si="142"/>
        <v>36</v>
      </c>
      <c r="R1477" s="16">
        <f t="shared" si="143"/>
        <v>336</v>
      </c>
      <c r="S1477" s="16">
        <f t="shared" si="144"/>
        <v>5.6</v>
      </c>
    </row>
    <row r="1478" spans="1:19">
      <c r="A1478" t="s">
        <v>276</v>
      </c>
      <c r="B1478" t="s">
        <v>277</v>
      </c>
      <c r="C1478" s="49">
        <v>45413</v>
      </c>
      <c r="D1478" s="1">
        <v>2024</v>
      </c>
      <c r="E1478" s="1" t="str">
        <f t="shared" si="139"/>
        <v>mayo</v>
      </c>
      <c r="F1478" t="s">
        <v>292</v>
      </c>
      <c r="G1478" t="s">
        <v>285</v>
      </c>
      <c r="H1478" t="s">
        <v>610</v>
      </c>
      <c r="I1478" s="2">
        <v>1</v>
      </c>
      <c r="J1478" s="2">
        <v>90</v>
      </c>
      <c r="K1478" s="2">
        <v>0.3</v>
      </c>
      <c r="L1478" t="s">
        <v>57</v>
      </c>
      <c r="M1478" t="s">
        <v>58</v>
      </c>
      <c r="N1478" t="s">
        <v>484</v>
      </c>
      <c r="O1478" s="14">
        <f t="shared" si="140"/>
        <v>3</v>
      </c>
      <c r="P1478" s="15" t="str">
        <f t="shared" si="141"/>
        <v>0,</v>
      </c>
      <c r="Q1478" s="15" t="str">
        <f t="shared" si="142"/>
        <v>3</v>
      </c>
      <c r="R1478" s="16">
        <f t="shared" si="143"/>
        <v>3</v>
      </c>
      <c r="S1478" s="16">
        <f t="shared" si="144"/>
        <v>0.05</v>
      </c>
    </row>
    <row r="1479" spans="1:19">
      <c r="A1479" t="s">
        <v>276</v>
      </c>
      <c r="B1479" t="s">
        <v>277</v>
      </c>
      <c r="C1479" s="49">
        <v>45413</v>
      </c>
      <c r="D1479" s="1">
        <v>2024</v>
      </c>
      <c r="E1479" s="1" t="str">
        <f t="shared" si="139"/>
        <v>mayo</v>
      </c>
      <c r="F1479" t="s">
        <v>292</v>
      </c>
      <c r="G1479" t="s">
        <v>285</v>
      </c>
      <c r="H1479" t="s">
        <v>610</v>
      </c>
      <c r="I1479" s="2">
        <v>103</v>
      </c>
      <c r="J1479" s="2">
        <v>6282</v>
      </c>
      <c r="K1479" s="2">
        <v>34.54</v>
      </c>
      <c r="L1479" t="s">
        <v>305</v>
      </c>
      <c r="M1479" t="s">
        <v>306</v>
      </c>
      <c r="N1479" t="s">
        <v>499</v>
      </c>
      <c r="O1479" s="14">
        <f t="shared" si="140"/>
        <v>5</v>
      </c>
      <c r="P1479" s="15" t="str">
        <f t="shared" si="141"/>
        <v>34</v>
      </c>
      <c r="Q1479" s="15" t="str">
        <f t="shared" si="142"/>
        <v>,54</v>
      </c>
      <c r="R1479" s="16">
        <f t="shared" si="143"/>
        <v>2040.54</v>
      </c>
      <c r="S1479" s="16">
        <f t="shared" si="144"/>
        <v>34.009</v>
      </c>
    </row>
    <row r="1480" spans="1:19">
      <c r="A1480" t="s">
        <v>276</v>
      </c>
      <c r="B1480" t="s">
        <v>277</v>
      </c>
      <c r="C1480" s="49">
        <v>45444</v>
      </c>
      <c r="D1480" s="1">
        <v>2024</v>
      </c>
      <c r="E1480" s="1" t="str">
        <f t="shared" si="139"/>
        <v>junio</v>
      </c>
      <c r="F1480" t="s">
        <v>278</v>
      </c>
      <c r="G1480" t="s">
        <v>279</v>
      </c>
      <c r="H1480" t="s">
        <v>380</v>
      </c>
      <c r="I1480" s="2">
        <v>1</v>
      </c>
      <c r="J1480" s="2">
        <v>306</v>
      </c>
      <c r="K1480" s="2">
        <v>1.42</v>
      </c>
      <c r="L1480" t="s">
        <v>132</v>
      </c>
      <c r="M1480" t="s">
        <v>133</v>
      </c>
      <c r="N1480" t="s">
        <v>504</v>
      </c>
      <c r="O1480" s="14">
        <f t="shared" si="140"/>
        <v>4</v>
      </c>
      <c r="P1480" s="15" t="str">
        <f t="shared" si="141"/>
        <v>1,</v>
      </c>
      <c r="Q1480" s="15" t="str">
        <f t="shared" si="142"/>
        <v>42</v>
      </c>
      <c r="R1480" s="16">
        <f t="shared" si="143"/>
        <v>102</v>
      </c>
      <c r="S1480" s="16">
        <f t="shared" si="144"/>
        <v>1.7</v>
      </c>
    </row>
    <row r="1481" spans="1:19">
      <c r="A1481" t="s">
        <v>276</v>
      </c>
      <c r="B1481" t="s">
        <v>277</v>
      </c>
      <c r="C1481" s="49">
        <v>45444</v>
      </c>
      <c r="D1481" s="1">
        <v>2024</v>
      </c>
      <c r="E1481" s="1" t="str">
        <f t="shared" si="139"/>
        <v>junio</v>
      </c>
      <c r="F1481" t="s">
        <v>278</v>
      </c>
      <c r="G1481" t="s">
        <v>279</v>
      </c>
      <c r="H1481" t="s">
        <v>380</v>
      </c>
      <c r="I1481" s="2">
        <v>4</v>
      </c>
      <c r="J1481" s="2">
        <v>1224</v>
      </c>
      <c r="K1481" s="2">
        <v>6.48</v>
      </c>
      <c r="L1481" t="s">
        <v>21</v>
      </c>
      <c r="M1481" t="s">
        <v>578</v>
      </c>
      <c r="N1481" t="s">
        <v>499</v>
      </c>
      <c r="O1481" s="14">
        <f t="shared" si="140"/>
        <v>4</v>
      </c>
      <c r="P1481" s="15" t="str">
        <f t="shared" si="141"/>
        <v>6,</v>
      </c>
      <c r="Q1481" s="15" t="str">
        <f t="shared" si="142"/>
        <v>48</v>
      </c>
      <c r="R1481" s="16">
        <f t="shared" si="143"/>
        <v>408</v>
      </c>
      <c r="S1481" s="16">
        <f t="shared" si="144"/>
        <v>6.8</v>
      </c>
    </row>
    <row r="1482" spans="1:19">
      <c r="A1482" t="s">
        <v>276</v>
      </c>
      <c r="B1482" t="s">
        <v>277</v>
      </c>
      <c r="C1482" s="49">
        <v>45444</v>
      </c>
      <c r="D1482" s="1">
        <v>2024</v>
      </c>
      <c r="E1482" s="1" t="str">
        <f t="shared" si="139"/>
        <v>junio</v>
      </c>
      <c r="F1482" t="s">
        <v>278</v>
      </c>
      <c r="G1482" t="s">
        <v>279</v>
      </c>
      <c r="H1482" t="s">
        <v>380</v>
      </c>
      <c r="I1482" s="2">
        <v>3</v>
      </c>
      <c r="J1482" s="2">
        <v>810</v>
      </c>
      <c r="K1482" s="2">
        <v>4.3</v>
      </c>
      <c r="L1482" t="s">
        <v>144</v>
      </c>
      <c r="M1482" t="s">
        <v>145</v>
      </c>
      <c r="N1482" t="s">
        <v>510</v>
      </c>
      <c r="O1482" s="14">
        <f t="shared" si="140"/>
        <v>3</v>
      </c>
      <c r="P1482" s="15" t="str">
        <f t="shared" si="141"/>
        <v>4,</v>
      </c>
      <c r="Q1482" s="15" t="str">
        <f t="shared" si="142"/>
        <v>3</v>
      </c>
      <c r="R1482" s="16">
        <f t="shared" si="143"/>
        <v>243</v>
      </c>
      <c r="S1482" s="16">
        <f t="shared" si="144"/>
        <v>4.05</v>
      </c>
    </row>
    <row r="1483" spans="1:19">
      <c r="A1483" t="s">
        <v>276</v>
      </c>
      <c r="B1483" t="s">
        <v>277</v>
      </c>
      <c r="C1483" s="49">
        <v>45444</v>
      </c>
      <c r="D1483" s="1">
        <v>2024</v>
      </c>
      <c r="E1483" s="1" t="str">
        <f t="shared" si="139"/>
        <v>junio</v>
      </c>
      <c r="F1483" t="s">
        <v>278</v>
      </c>
      <c r="G1483" t="s">
        <v>279</v>
      </c>
      <c r="H1483" t="s">
        <v>380</v>
      </c>
      <c r="I1483" s="2">
        <v>2</v>
      </c>
      <c r="J1483" s="2">
        <v>558</v>
      </c>
      <c r="K1483" s="2">
        <v>3.06</v>
      </c>
      <c r="L1483" t="s">
        <v>311</v>
      </c>
      <c r="M1483" t="s">
        <v>598</v>
      </c>
      <c r="N1483" t="s">
        <v>493</v>
      </c>
      <c r="O1483" s="14">
        <f t="shared" si="140"/>
        <v>4</v>
      </c>
      <c r="P1483" s="15" t="str">
        <f t="shared" si="141"/>
        <v>3,</v>
      </c>
      <c r="Q1483" s="15" t="str">
        <f t="shared" si="142"/>
        <v>06</v>
      </c>
      <c r="R1483" s="16">
        <f t="shared" si="143"/>
        <v>186</v>
      </c>
      <c r="S1483" s="16">
        <f t="shared" si="144"/>
        <v>3.1</v>
      </c>
    </row>
    <row r="1484" spans="1:19">
      <c r="A1484" t="s">
        <v>276</v>
      </c>
      <c r="B1484" t="s">
        <v>277</v>
      </c>
      <c r="C1484" s="49">
        <v>45444</v>
      </c>
      <c r="D1484" s="1">
        <v>2024</v>
      </c>
      <c r="E1484" s="1" t="str">
        <f t="shared" si="139"/>
        <v>junio</v>
      </c>
      <c r="F1484" t="s">
        <v>312</v>
      </c>
      <c r="G1484" t="s">
        <v>289</v>
      </c>
      <c r="H1484" t="s">
        <v>610</v>
      </c>
      <c r="I1484" s="2">
        <v>19</v>
      </c>
      <c r="J1484" s="2">
        <v>1440</v>
      </c>
      <c r="K1484" s="2">
        <v>8</v>
      </c>
      <c r="L1484" t="s">
        <v>290</v>
      </c>
      <c r="M1484" t="s">
        <v>291</v>
      </c>
      <c r="N1484" t="s">
        <v>499</v>
      </c>
      <c r="O1484" s="14">
        <f t="shared" si="140"/>
        <v>1</v>
      </c>
      <c r="P1484" s="15" t="str">
        <f t="shared" si="141"/>
        <v>8</v>
      </c>
      <c r="Q1484" s="15">
        <f t="shared" si="142"/>
        <v>0</v>
      </c>
      <c r="R1484" s="16">
        <f t="shared" si="143"/>
        <v>480</v>
      </c>
      <c r="S1484" s="16">
        <f t="shared" si="144"/>
        <v>8</v>
      </c>
    </row>
    <row r="1485" spans="1:19">
      <c r="A1485" t="s">
        <v>276</v>
      </c>
      <c r="B1485" t="s">
        <v>277</v>
      </c>
      <c r="C1485" s="49">
        <v>45444</v>
      </c>
      <c r="D1485" s="1">
        <v>2024</v>
      </c>
      <c r="E1485" s="1" t="str">
        <f t="shared" si="139"/>
        <v>junio</v>
      </c>
      <c r="F1485" t="s">
        <v>312</v>
      </c>
      <c r="G1485" t="s">
        <v>289</v>
      </c>
      <c r="H1485" t="s">
        <v>610</v>
      </c>
      <c r="I1485" s="2">
        <v>60</v>
      </c>
      <c r="J1485" s="2">
        <v>4014</v>
      </c>
      <c r="K1485" s="2">
        <v>22.18</v>
      </c>
      <c r="L1485" t="s">
        <v>305</v>
      </c>
      <c r="M1485" t="s">
        <v>306</v>
      </c>
      <c r="N1485" t="s">
        <v>499</v>
      </c>
      <c r="O1485" s="14">
        <f t="shared" si="140"/>
        <v>5</v>
      </c>
      <c r="P1485" s="15" t="str">
        <f t="shared" si="141"/>
        <v>22</v>
      </c>
      <c r="Q1485" s="15" t="str">
        <f t="shared" si="142"/>
        <v>,18</v>
      </c>
      <c r="R1485" s="16">
        <f t="shared" si="143"/>
        <v>1320.18</v>
      </c>
      <c r="S1485" s="16">
        <f t="shared" si="144"/>
        <v>22.003</v>
      </c>
    </row>
    <row r="1486" spans="1:19">
      <c r="A1486" t="s">
        <v>276</v>
      </c>
      <c r="B1486" t="s">
        <v>277</v>
      </c>
      <c r="C1486" s="49">
        <v>45444</v>
      </c>
      <c r="D1486" s="1">
        <v>2024</v>
      </c>
      <c r="E1486" s="1" t="str">
        <f t="shared" si="139"/>
        <v>junio</v>
      </c>
      <c r="F1486" t="s">
        <v>292</v>
      </c>
      <c r="G1486" t="s">
        <v>285</v>
      </c>
      <c r="H1486" t="s">
        <v>610</v>
      </c>
      <c r="I1486" s="2">
        <v>3</v>
      </c>
      <c r="J1486" s="2">
        <v>90</v>
      </c>
      <c r="K1486" s="2">
        <v>0.3</v>
      </c>
      <c r="L1486" t="s">
        <v>53</v>
      </c>
      <c r="M1486" t="s">
        <v>54</v>
      </c>
      <c r="N1486" t="s">
        <v>484</v>
      </c>
      <c r="O1486" s="14">
        <f t="shared" si="140"/>
        <v>3</v>
      </c>
      <c r="P1486" s="15" t="str">
        <f t="shared" si="141"/>
        <v>0,</v>
      </c>
      <c r="Q1486" s="15" t="str">
        <f t="shared" si="142"/>
        <v>3</v>
      </c>
      <c r="R1486" s="16">
        <f t="shared" si="143"/>
        <v>3</v>
      </c>
      <c r="S1486" s="16">
        <f t="shared" si="144"/>
        <v>0.05</v>
      </c>
    </row>
    <row r="1487" spans="1:19">
      <c r="A1487" t="s">
        <v>276</v>
      </c>
      <c r="B1487" t="s">
        <v>277</v>
      </c>
      <c r="C1487" s="49">
        <v>45444</v>
      </c>
      <c r="D1487" s="1">
        <v>2024</v>
      </c>
      <c r="E1487" s="1" t="str">
        <f t="shared" si="139"/>
        <v>junio</v>
      </c>
      <c r="F1487" t="s">
        <v>292</v>
      </c>
      <c r="G1487" t="s">
        <v>285</v>
      </c>
      <c r="H1487" t="s">
        <v>610</v>
      </c>
      <c r="I1487" s="2">
        <v>8</v>
      </c>
      <c r="J1487" s="2">
        <v>720</v>
      </c>
      <c r="K1487" s="2">
        <v>4</v>
      </c>
      <c r="L1487" t="s">
        <v>307</v>
      </c>
      <c r="M1487" t="s">
        <v>308</v>
      </c>
      <c r="N1487" t="s">
        <v>484</v>
      </c>
      <c r="O1487" s="14">
        <f t="shared" si="140"/>
        <v>1</v>
      </c>
      <c r="P1487" s="15" t="str">
        <f t="shared" si="141"/>
        <v>4</v>
      </c>
      <c r="Q1487" s="15">
        <f t="shared" si="142"/>
        <v>0</v>
      </c>
      <c r="R1487" s="16">
        <f t="shared" si="143"/>
        <v>240</v>
      </c>
      <c r="S1487" s="16">
        <f t="shared" si="144"/>
        <v>4</v>
      </c>
    </row>
    <row r="1488" spans="1:19">
      <c r="A1488" t="s">
        <v>276</v>
      </c>
      <c r="B1488" t="s">
        <v>277</v>
      </c>
      <c r="C1488" s="49">
        <v>45444</v>
      </c>
      <c r="D1488" s="1">
        <v>2024</v>
      </c>
      <c r="E1488" s="1" t="str">
        <f t="shared" si="139"/>
        <v>junio</v>
      </c>
      <c r="F1488" t="s">
        <v>292</v>
      </c>
      <c r="G1488" t="s">
        <v>285</v>
      </c>
      <c r="H1488" t="s">
        <v>610</v>
      </c>
      <c r="I1488" s="2">
        <v>2</v>
      </c>
      <c r="J1488" s="2">
        <v>90</v>
      </c>
      <c r="K1488" s="2">
        <v>0.3</v>
      </c>
      <c r="L1488" t="s">
        <v>295</v>
      </c>
      <c r="M1488" t="s">
        <v>296</v>
      </c>
      <c r="N1488" t="s">
        <v>484</v>
      </c>
      <c r="O1488" s="14">
        <f t="shared" si="140"/>
        <v>3</v>
      </c>
      <c r="P1488" s="15" t="str">
        <f t="shared" si="141"/>
        <v>0,</v>
      </c>
      <c r="Q1488" s="15" t="str">
        <f t="shared" si="142"/>
        <v>3</v>
      </c>
      <c r="R1488" s="16">
        <f t="shared" si="143"/>
        <v>3</v>
      </c>
      <c r="S1488" s="16">
        <f t="shared" si="144"/>
        <v>0.05</v>
      </c>
    </row>
    <row r="1489" spans="1:19">
      <c r="A1489" t="s">
        <v>276</v>
      </c>
      <c r="B1489" t="s">
        <v>277</v>
      </c>
      <c r="C1489" s="49">
        <v>45444</v>
      </c>
      <c r="D1489" s="1">
        <v>2024</v>
      </c>
      <c r="E1489" s="1" t="str">
        <f t="shared" si="139"/>
        <v>junio</v>
      </c>
      <c r="F1489" t="s">
        <v>292</v>
      </c>
      <c r="G1489" t="s">
        <v>285</v>
      </c>
      <c r="H1489" t="s">
        <v>610</v>
      </c>
      <c r="I1489" s="2">
        <v>8</v>
      </c>
      <c r="J1489" s="2">
        <v>450</v>
      </c>
      <c r="K1489" s="2">
        <v>2.2999999999999998</v>
      </c>
      <c r="L1489" t="s">
        <v>57</v>
      </c>
      <c r="M1489" t="s">
        <v>58</v>
      </c>
      <c r="N1489" t="s">
        <v>484</v>
      </c>
      <c r="O1489" s="14">
        <f t="shared" si="140"/>
        <v>3</v>
      </c>
      <c r="P1489" s="15" t="str">
        <f t="shared" si="141"/>
        <v>2,</v>
      </c>
      <c r="Q1489" s="15" t="str">
        <f t="shared" si="142"/>
        <v>3</v>
      </c>
      <c r="R1489" s="16">
        <f t="shared" si="143"/>
        <v>123</v>
      </c>
      <c r="S1489" s="16">
        <f t="shared" si="144"/>
        <v>2.0499999999999998</v>
      </c>
    </row>
    <row r="1490" spans="1:19">
      <c r="A1490" t="s">
        <v>276</v>
      </c>
      <c r="B1490" t="s">
        <v>277</v>
      </c>
      <c r="C1490" s="49">
        <v>45444</v>
      </c>
      <c r="D1490" s="1">
        <v>2024</v>
      </c>
      <c r="E1490" s="1" t="str">
        <f t="shared" si="139"/>
        <v>junio</v>
      </c>
      <c r="F1490" t="s">
        <v>292</v>
      </c>
      <c r="G1490" t="s">
        <v>285</v>
      </c>
      <c r="H1490" t="s">
        <v>610</v>
      </c>
      <c r="I1490" s="2">
        <v>19</v>
      </c>
      <c r="J1490" s="2">
        <v>1440</v>
      </c>
      <c r="K1490" s="2">
        <v>8</v>
      </c>
      <c r="L1490" t="s">
        <v>290</v>
      </c>
      <c r="M1490" t="s">
        <v>291</v>
      </c>
      <c r="N1490" t="s">
        <v>499</v>
      </c>
      <c r="O1490" s="14">
        <f t="shared" si="140"/>
        <v>1</v>
      </c>
      <c r="P1490" s="15" t="str">
        <f t="shared" si="141"/>
        <v>8</v>
      </c>
      <c r="Q1490" s="15">
        <f t="shared" si="142"/>
        <v>0</v>
      </c>
      <c r="R1490" s="16">
        <f t="shared" si="143"/>
        <v>480</v>
      </c>
      <c r="S1490" s="16">
        <f t="shared" si="144"/>
        <v>8</v>
      </c>
    </row>
    <row r="1491" spans="1:19">
      <c r="A1491" t="s">
        <v>276</v>
      </c>
      <c r="B1491" t="s">
        <v>277</v>
      </c>
      <c r="C1491" s="49">
        <v>45444</v>
      </c>
      <c r="D1491" s="1">
        <v>2024</v>
      </c>
      <c r="E1491" s="1" t="str">
        <f t="shared" si="139"/>
        <v>junio</v>
      </c>
      <c r="F1491" t="s">
        <v>292</v>
      </c>
      <c r="G1491" t="s">
        <v>285</v>
      </c>
      <c r="H1491" t="s">
        <v>610</v>
      </c>
      <c r="I1491" s="2">
        <v>60</v>
      </c>
      <c r="J1491" s="2">
        <v>4014</v>
      </c>
      <c r="K1491" s="2">
        <v>22.18</v>
      </c>
      <c r="L1491" t="s">
        <v>305</v>
      </c>
      <c r="M1491" t="s">
        <v>306</v>
      </c>
      <c r="N1491" t="s">
        <v>499</v>
      </c>
      <c r="O1491" s="14">
        <f t="shared" si="140"/>
        <v>5</v>
      </c>
      <c r="P1491" s="15" t="str">
        <f t="shared" si="141"/>
        <v>22</v>
      </c>
      <c r="Q1491" s="15" t="str">
        <f t="shared" si="142"/>
        <v>,18</v>
      </c>
      <c r="R1491" s="16">
        <f t="shared" si="143"/>
        <v>1320.18</v>
      </c>
      <c r="S1491" s="16">
        <f t="shared" si="144"/>
        <v>22.003</v>
      </c>
    </row>
    <row r="1492" spans="1:19">
      <c r="A1492" t="s">
        <v>276</v>
      </c>
      <c r="B1492" t="s">
        <v>277</v>
      </c>
      <c r="C1492" s="49">
        <v>45474</v>
      </c>
      <c r="D1492" s="1">
        <v>2024</v>
      </c>
      <c r="E1492" s="1" t="str">
        <f t="shared" si="139"/>
        <v>julio</v>
      </c>
      <c r="F1492" t="s">
        <v>284</v>
      </c>
      <c r="G1492" t="s">
        <v>285</v>
      </c>
      <c r="H1492" t="s">
        <v>380</v>
      </c>
      <c r="I1492" s="2">
        <v>2</v>
      </c>
      <c r="J1492" s="2">
        <v>756</v>
      </c>
      <c r="K1492" s="2">
        <v>4.12</v>
      </c>
      <c r="L1492" t="s">
        <v>454</v>
      </c>
      <c r="M1492" t="s">
        <v>455</v>
      </c>
      <c r="N1492" t="s">
        <v>507</v>
      </c>
      <c r="O1492" s="14">
        <f t="shared" si="140"/>
        <v>4</v>
      </c>
      <c r="P1492" s="15" t="str">
        <f t="shared" si="141"/>
        <v>4,</v>
      </c>
      <c r="Q1492" s="15" t="str">
        <f t="shared" si="142"/>
        <v>12</v>
      </c>
      <c r="R1492" s="16">
        <f t="shared" si="143"/>
        <v>252</v>
      </c>
      <c r="S1492" s="16">
        <f t="shared" si="144"/>
        <v>4.2</v>
      </c>
    </row>
    <row r="1493" spans="1:19">
      <c r="A1493" t="s">
        <v>276</v>
      </c>
      <c r="B1493" t="s">
        <v>277</v>
      </c>
      <c r="C1493" s="49">
        <v>45474</v>
      </c>
      <c r="D1493" s="1">
        <v>2024</v>
      </c>
      <c r="E1493" s="1" t="str">
        <f t="shared" si="139"/>
        <v>julio</v>
      </c>
      <c r="F1493" t="s">
        <v>312</v>
      </c>
      <c r="G1493" t="s">
        <v>289</v>
      </c>
      <c r="H1493" t="s">
        <v>610</v>
      </c>
      <c r="I1493" s="2">
        <v>26</v>
      </c>
      <c r="J1493" s="2">
        <v>1962</v>
      </c>
      <c r="K1493" s="2">
        <v>10.54</v>
      </c>
      <c r="L1493" t="s">
        <v>290</v>
      </c>
      <c r="M1493" t="s">
        <v>291</v>
      </c>
      <c r="N1493" t="s">
        <v>499</v>
      </c>
      <c r="O1493" s="14">
        <f t="shared" si="140"/>
        <v>5</v>
      </c>
      <c r="P1493" s="15" t="str">
        <f t="shared" si="141"/>
        <v>10</v>
      </c>
      <c r="Q1493" s="15" t="str">
        <f t="shared" si="142"/>
        <v>,54</v>
      </c>
      <c r="R1493" s="16">
        <f t="shared" si="143"/>
        <v>600.54</v>
      </c>
      <c r="S1493" s="16">
        <f t="shared" si="144"/>
        <v>10.008999999999999</v>
      </c>
    </row>
    <row r="1494" spans="1:19">
      <c r="A1494" t="s">
        <v>276</v>
      </c>
      <c r="B1494" t="s">
        <v>277</v>
      </c>
      <c r="C1494" s="49">
        <v>45474</v>
      </c>
      <c r="D1494" s="1">
        <v>2024</v>
      </c>
      <c r="E1494" s="1" t="str">
        <f t="shared" si="139"/>
        <v>julio</v>
      </c>
      <c r="F1494" t="s">
        <v>312</v>
      </c>
      <c r="G1494" t="s">
        <v>289</v>
      </c>
      <c r="H1494" t="s">
        <v>610</v>
      </c>
      <c r="I1494" s="2">
        <v>24</v>
      </c>
      <c r="J1494" s="2">
        <v>1764</v>
      </c>
      <c r="K1494" s="2">
        <v>9.48</v>
      </c>
      <c r="L1494" t="s">
        <v>305</v>
      </c>
      <c r="M1494" t="s">
        <v>306</v>
      </c>
      <c r="N1494" t="s">
        <v>499</v>
      </c>
      <c r="O1494" s="14">
        <f t="shared" si="140"/>
        <v>4</v>
      </c>
      <c r="P1494" s="15" t="str">
        <f t="shared" si="141"/>
        <v>9,</v>
      </c>
      <c r="Q1494" s="15" t="str">
        <f t="shared" si="142"/>
        <v>48</v>
      </c>
      <c r="R1494" s="16">
        <f t="shared" si="143"/>
        <v>588</v>
      </c>
      <c r="S1494" s="16">
        <f t="shared" si="144"/>
        <v>9.8000000000000007</v>
      </c>
    </row>
    <row r="1495" spans="1:19">
      <c r="A1495" t="s">
        <v>276</v>
      </c>
      <c r="B1495" t="s">
        <v>277</v>
      </c>
      <c r="C1495" s="49">
        <v>45474</v>
      </c>
      <c r="D1495" s="1">
        <v>2024</v>
      </c>
      <c r="E1495" s="1" t="str">
        <f t="shared" si="139"/>
        <v>julio</v>
      </c>
      <c r="F1495" t="s">
        <v>292</v>
      </c>
      <c r="G1495" t="s">
        <v>285</v>
      </c>
      <c r="H1495" t="s">
        <v>610</v>
      </c>
      <c r="I1495" s="2">
        <v>3</v>
      </c>
      <c r="J1495" s="2">
        <v>162</v>
      </c>
      <c r="K1495" s="2">
        <v>0.54</v>
      </c>
      <c r="L1495" t="s">
        <v>53</v>
      </c>
      <c r="M1495" t="s">
        <v>54</v>
      </c>
      <c r="N1495" t="s">
        <v>484</v>
      </c>
      <c r="O1495" s="14">
        <f t="shared" si="140"/>
        <v>4</v>
      </c>
      <c r="P1495" s="15" t="str">
        <f t="shared" si="141"/>
        <v>0,</v>
      </c>
      <c r="Q1495" s="15" t="str">
        <f t="shared" si="142"/>
        <v>54</v>
      </c>
      <c r="R1495" s="16">
        <f t="shared" si="143"/>
        <v>54</v>
      </c>
      <c r="S1495" s="16">
        <f t="shared" si="144"/>
        <v>0.9</v>
      </c>
    </row>
    <row r="1496" spans="1:19">
      <c r="A1496" t="s">
        <v>276</v>
      </c>
      <c r="B1496" t="s">
        <v>277</v>
      </c>
      <c r="C1496" s="49">
        <v>45505</v>
      </c>
      <c r="D1496" s="1">
        <v>2024</v>
      </c>
      <c r="E1496" s="1" t="str">
        <f t="shared" si="139"/>
        <v>agosto</v>
      </c>
      <c r="F1496" t="s">
        <v>284</v>
      </c>
      <c r="G1496" t="s">
        <v>285</v>
      </c>
      <c r="H1496" t="s">
        <v>610</v>
      </c>
      <c r="I1496" s="2">
        <v>1</v>
      </c>
      <c r="J1496" s="2">
        <v>180</v>
      </c>
      <c r="K1496" s="2">
        <v>1</v>
      </c>
      <c r="L1496" t="s">
        <v>481</v>
      </c>
      <c r="M1496" t="s">
        <v>482</v>
      </c>
      <c r="N1496" t="s">
        <v>504</v>
      </c>
      <c r="O1496" s="14">
        <f t="shared" si="140"/>
        <v>1</v>
      </c>
      <c r="P1496" s="15" t="str">
        <f t="shared" si="141"/>
        <v>1</v>
      </c>
      <c r="Q1496" s="15">
        <f t="shared" si="142"/>
        <v>0</v>
      </c>
      <c r="R1496" s="16">
        <f t="shared" si="143"/>
        <v>60</v>
      </c>
      <c r="S1496" s="16">
        <f t="shared" si="144"/>
        <v>1</v>
      </c>
    </row>
    <row r="1497" spans="1:19">
      <c r="A1497" t="s">
        <v>276</v>
      </c>
      <c r="B1497" t="s">
        <v>277</v>
      </c>
      <c r="C1497" s="49">
        <v>45505</v>
      </c>
      <c r="D1497" s="1">
        <v>2024</v>
      </c>
      <c r="E1497" s="1" t="str">
        <f t="shared" si="139"/>
        <v>agosto</v>
      </c>
      <c r="F1497" t="s">
        <v>284</v>
      </c>
      <c r="G1497" t="s">
        <v>285</v>
      </c>
      <c r="H1497" t="s">
        <v>610</v>
      </c>
      <c r="I1497" s="2">
        <v>3</v>
      </c>
      <c r="J1497" s="2">
        <v>144</v>
      </c>
      <c r="K1497" s="2">
        <v>0.48</v>
      </c>
      <c r="L1497" t="s">
        <v>53</v>
      </c>
      <c r="M1497" t="s">
        <v>54</v>
      </c>
      <c r="N1497" t="s">
        <v>484</v>
      </c>
      <c r="O1497" s="14">
        <f t="shared" si="140"/>
        <v>4</v>
      </c>
      <c r="P1497" s="15" t="str">
        <f t="shared" si="141"/>
        <v>0,</v>
      </c>
      <c r="Q1497" s="15" t="str">
        <f t="shared" si="142"/>
        <v>48</v>
      </c>
      <c r="R1497" s="16">
        <f t="shared" si="143"/>
        <v>48</v>
      </c>
      <c r="S1497" s="16">
        <f t="shared" si="144"/>
        <v>0.8</v>
      </c>
    </row>
    <row r="1498" spans="1:19">
      <c r="A1498" t="s">
        <v>276</v>
      </c>
      <c r="B1498" t="s">
        <v>277</v>
      </c>
      <c r="C1498" s="49">
        <v>45505</v>
      </c>
      <c r="D1498" s="1">
        <v>2024</v>
      </c>
      <c r="E1498" s="1" t="str">
        <f t="shared" si="139"/>
        <v>agosto</v>
      </c>
      <c r="F1498" t="s">
        <v>284</v>
      </c>
      <c r="G1498" t="s">
        <v>285</v>
      </c>
      <c r="H1498" t="s">
        <v>610</v>
      </c>
      <c r="I1498" s="2">
        <v>5</v>
      </c>
      <c r="J1498" s="2">
        <v>216</v>
      </c>
      <c r="K1498" s="2">
        <v>1.1200000000000001</v>
      </c>
      <c r="L1498" t="s">
        <v>295</v>
      </c>
      <c r="M1498" t="s">
        <v>296</v>
      </c>
      <c r="N1498" t="s">
        <v>484</v>
      </c>
      <c r="O1498" s="14">
        <f t="shared" si="140"/>
        <v>4</v>
      </c>
      <c r="P1498" s="15" t="str">
        <f t="shared" si="141"/>
        <v>1,</v>
      </c>
      <c r="Q1498" s="15" t="str">
        <f t="shared" si="142"/>
        <v>12</v>
      </c>
      <c r="R1498" s="16">
        <f t="shared" si="143"/>
        <v>72</v>
      </c>
      <c r="S1498" s="16">
        <f t="shared" si="144"/>
        <v>1.2</v>
      </c>
    </row>
    <row r="1499" spans="1:19">
      <c r="A1499" t="s">
        <v>276</v>
      </c>
      <c r="B1499" t="s">
        <v>277</v>
      </c>
      <c r="C1499" s="49">
        <v>45505</v>
      </c>
      <c r="D1499" s="1">
        <v>2024</v>
      </c>
      <c r="E1499" s="1" t="str">
        <f t="shared" si="139"/>
        <v>agosto</v>
      </c>
      <c r="F1499" t="s">
        <v>284</v>
      </c>
      <c r="G1499" t="s">
        <v>285</v>
      </c>
      <c r="H1499" t="s">
        <v>610</v>
      </c>
      <c r="I1499" s="2">
        <v>32</v>
      </c>
      <c r="J1499" s="2">
        <v>2286</v>
      </c>
      <c r="K1499" s="2">
        <v>12.42</v>
      </c>
      <c r="L1499" t="s">
        <v>290</v>
      </c>
      <c r="M1499" t="s">
        <v>291</v>
      </c>
      <c r="N1499" t="s">
        <v>499</v>
      </c>
      <c r="O1499" s="14">
        <f t="shared" si="140"/>
        <v>5</v>
      </c>
      <c r="P1499" s="15" t="str">
        <f t="shared" si="141"/>
        <v>12</v>
      </c>
      <c r="Q1499" s="15" t="str">
        <f t="shared" si="142"/>
        <v>,42</v>
      </c>
      <c r="R1499" s="16">
        <f t="shared" si="143"/>
        <v>720.42</v>
      </c>
      <c r="S1499" s="16">
        <f t="shared" si="144"/>
        <v>12.007</v>
      </c>
    </row>
    <row r="1500" spans="1:19">
      <c r="A1500" t="s">
        <v>276</v>
      </c>
      <c r="B1500" t="s">
        <v>277</v>
      </c>
      <c r="C1500" s="49">
        <v>45505</v>
      </c>
      <c r="D1500" s="1">
        <v>2024</v>
      </c>
      <c r="E1500" s="1" t="str">
        <f t="shared" si="139"/>
        <v>agosto</v>
      </c>
      <c r="F1500" t="s">
        <v>312</v>
      </c>
      <c r="G1500" t="s">
        <v>289</v>
      </c>
      <c r="H1500" t="s">
        <v>610</v>
      </c>
      <c r="I1500" s="2">
        <v>32</v>
      </c>
      <c r="J1500" s="2">
        <v>2286</v>
      </c>
      <c r="K1500" s="2">
        <v>12.42</v>
      </c>
      <c r="L1500" t="s">
        <v>290</v>
      </c>
      <c r="M1500" t="s">
        <v>291</v>
      </c>
      <c r="N1500" t="s">
        <v>499</v>
      </c>
      <c r="O1500" s="14">
        <f t="shared" si="140"/>
        <v>5</v>
      </c>
      <c r="P1500" s="15" t="str">
        <f t="shared" si="141"/>
        <v>12</v>
      </c>
      <c r="Q1500" s="15" t="str">
        <f t="shared" si="142"/>
        <v>,42</v>
      </c>
      <c r="R1500" s="16">
        <f t="shared" si="143"/>
        <v>720.42</v>
      </c>
      <c r="S1500" s="16">
        <f t="shared" si="144"/>
        <v>12.007</v>
      </c>
    </row>
    <row r="1501" spans="1:19">
      <c r="A1501" t="s">
        <v>276</v>
      </c>
      <c r="B1501" t="s">
        <v>277</v>
      </c>
      <c r="C1501" s="49">
        <v>45505</v>
      </c>
      <c r="D1501" s="1">
        <v>2024</v>
      </c>
      <c r="E1501" s="1" t="str">
        <f t="shared" si="139"/>
        <v>agosto</v>
      </c>
      <c r="F1501" t="s">
        <v>292</v>
      </c>
      <c r="G1501" t="s">
        <v>285</v>
      </c>
      <c r="H1501" t="s">
        <v>610</v>
      </c>
      <c r="I1501" s="2">
        <v>1</v>
      </c>
      <c r="J1501" s="2">
        <v>180</v>
      </c>
      <c r="K1501" s="2">
        <v>1</v>
      </c>
      <c r="L1501" t="s">
        <v>481</v>
      </c>
      <c r="M1501" t="s">
        <v>482</v>
      </c>
      <c r="N1501" t="s">
        <v>504</v>
      </c>
      <c r="O1501" s="14">
        <f t="shared" si="140"/>
        <v>1</v>
      </c>
      <c r="P1501" s="15" t="str">
        <f t="shared" si="141"/>
        <v>1</v>
      </c>
      <c r="Q1501" s="15">
        <f t="shared" si="142"/>
        <v>0</v>
      </c>
      <c r="R1501" s="16">
        <f t="shared" si="143"/>
        <v>60</v>
      </c>
      <c r="S1501" s="16">
        <f t="shared" si="144"/>
        <v>1</v>
      </c>
    </row>
    <row r="1502" spans="1:19">
      <c r="A1502" t="s">
        <v>276</v>
      </c>
      <c r="B1502" t="s">
        <v>277</v>
      </c>
      <c r="C1502" s="49">
        <v>45505</v>
      </c>
      <c r="D1502" s="1">
        <v>2024</v>
      </c>
      <c r="E1502" s="1" t="str">
        <f t="shared" si="139"/>
        <v>agosto</v>
      </c>
      <c r="F1502" t="s">
        <v>292</v>
      </c>
      <c r="G1502" t="s">
        <v>285</v>
      </c>
      <c r="H1502" t="s">
        <v>610</v>
      </c>
      <c r="I1502" s="2">
        <v>3</v>
      </c>
      <c r="J1502" s="2">
        <v>144</v>
      </c>
      <c r="K1502" s="2">
        <v>0.48</v>
      </c>
      <c r="L1502" t="s">
        <v>53</v>
      </c>
      <c r="M1502" t="s">
        <v>54</v>
      </c>
      <c r="N1502" t="s">
        <v>484</v>
      </c>
      <c r="O1502" s="14">
        <f t="shared" si="140"/>
        <v>4</v>
      </c>
      <c r="P1502" s="15" t="str">
        <f t="shared" si="141"/>
        <v>0,</v>
      </c>
      <c r="Q1502" s="15" t="str">
        <f t="shared" si="142"/>
        <v>48</v>
      </c>
      <c r="R1502" s="16">
        <f t="shared" si="143"/>
        <v>48</v>
      </c>
      <c r="S1502" s="16">
        <f t="shared" si="144"/>
        <v>0.8</v>
      </c>
    </row>
    <row r="1503" spans="1:19">
      <c r="A1503" t="s">
        <v>276</v>
      </c>
      <c r="B1503" t="s">
        <v>277</v>
      </c>
      <c r="C1503" s="49">
        <v>45505</v>
      </c>
      <c r="D1503" s="1">
        <v>2024</v>
      </c>
      <c r="E1503" s="1" t="str">
        <f t="shared" si="139"/>
        <v>agosto</v>
      </c>
      <c r="F1503" t="s">
        <v>292</v>
      </c>
      <c r="G1503" t="s">
        <v>285</v>
      </c>
      <c r="H1503" t="s">
        <v>610</v>
      </c>
      <c r="I1503" s="2">
        <v>5</v>
      </c>
      <c r="J1503" s="2">
        <v>216</v>
      </c>
      <c r="K1503" s="2">
        <v>1.1200000000000001</v>
      </c>
      <c r="L1503" t="s">
        <v>295</v>
      </c>
      <c r="M1503" t="s">
        <v>296</v>
      </c>
      <c r="N1503" t="s">
        <v>484</v>
      </c>
      <c r="O1503" s="14">
        <f t="shared" si="140"/>
        <v>4</v>
      </c>
      <c r="P1503" s="15" t="str">
        <f t="shared" si="141"/>
        <v>1,</v>
      </c>
      <c r="Q1503" s="15" t="str">
        <f t="shared" si="142"/>
        <v>12</v>
      </c>
      <c r="R1503" s="16">
        <f t="shared" si="143"/>
        <v>72</v>
      </c>
      <c r="S1503" s="16">
        <f t="shared" si="144"/>
        <v>1.2</v>
      </c>
    </row>
    <row r="1504" spans="1:19">
      <c r="A1504" t="s">
        <v>313</v>
      </c>
      <c r="B1504" t="s">
        <v>314</v>
      </c>
      <c r="C1504" s="49">
        <v>45292</v>
      </c>
      <c r="D1504" s="1">
        <v>2024</v>
      </c>
      <c r="E1504" s="1" t="str">
        <f t="shared" si="139"/>
        <v>enero</v>
      </c>
      <c r="F1504" t="s">
        <v>315</v>
      </c>
      <c r="G1504" t="s">
        <v>316</v>
      </c>
      <c r="H1504" t="s">
        <v>98</v>
      </c>
      <c r="I1504" s="2">
        <v>1</v>
      </c>
      <c r="J1504" s="2">
        <v>116</v>
      </c>
      <c r="K1504" s="2">
        <v>0.4</v>
      </c>
      <c r="L1504" t="s">
        <v>21</v>
      </c>
      <c r="M1504" t="s">
        <v>578</v>
      </c>
      <c r="N1504" t="s">
        <v>499</v>
      </c>
      <c r="O1504" s="14">
        <f t="shared" si="140"/>
        <v>3</v>
      </c>
      <c r="P1504" s="15" t="str">
        <f t="shared" si="141"/>
        <v>0,</v>
      </c>
      <c r="Q1504" s="15" t="str">
        <f t="shared" si="142"/>
        <v>4</v>
      </c>
      <c r="R1504" s="16">
        <f t="shared" si="143"/>
        <v>4</v>
      </c>
      <c r="S1504" s="16">
        <f t="shared" si="144"/>
        <v>6.6666666666666666E-2</v>
      </c>
    </row>
    <row r="1505" spans="1:19">
      <c r="A1505" t="s">
        <v>313</v>
      </c>
      <c r="B1505" t="s">
        <v>314</v>
      </c>
      <c r="C1505" s="49">
        <v>45292</v>
      </c>
      <c r="D1505" s="1">
        <v>2024</v>
      </c>
      <c r="E1505" s="1" t="str">
        <f t="shared" si="139"/>
        <v>enero</v>
      </c>
      <c r="F1505" t="s">
        <v>315</v>
      </c>
      <c r="G1505" t="s">
        <v>316</v>
      </c>
      <c r="H1505" t="s">
        <v>98</v>
      </c>
      <c r="I1505" s="2">
        <v>1</v>
      </c>
      <c r="J1505" s="2">
        <v>241</v>
      </c>
      <c r="K1505" s="2">
        <v>0.5</v>
      </c>
      <c r="L1505" t="s">
        <v>241</v>
      </c>
      <c r="M1505" t="s">
        <v>595</v>
      </c>
      <c r="N1505" t="s">
        <v>495</v>
      </c>
      <c r="O1505" s="14">
        <f t="shared" si="140"/>
        <v>3</v>
      </c>
      <c r="P1505" s="15" t="str">
        <f t="shared" si="141"/>
        <v>0,</v>
      </c>
      <c r="Q1505" s="15" t="str">
        <f t="shared" si="142"/>
        <v>5</v>
      </c>
      <c r="R1505" s="16">
        <f t="shared" si="143"/>
        <v>5</v>
      </c>
      <c r="S1505" s="16">
        <f t="shared" si="144"/>
        <v>8.3333333333333329E-2</v>
      </c>
    </row>
    <row r="1506" spans="1:19">
      <c r="A1506" t="s">
        <v>313</v>
      </c>
      <c r="B1506" t="s">
        <v>314</v>
      </c>
      <c r="C1506" s="49">
        <v>45292</v>
      </c>
      <c r="D1506" s="1">
        <v>2024</v>
      </c>
      <c r="E1506" s="1" t="str">
        <f t="shared" si="139"/>
        <v>enero</v>
      </c>
      <c r="F1506" t="s">
        <v>317</v>
      </c>
      <c r="G1506" t="s">
        <v>316</v>
      </c>
      <c r="H1506" t="s">
        <v>98</v>
      </c>
      <c r="I1506" s="2">
        <v>29</v>
      </c>
      <c r="J1506" s="2">
        <v>910</v>
      </c>
      <c r="K1506" s="2">
        <v>36.18</v>
      </c>
      <c r="L1506" t="s">
        <v>39</v>
      </c>
      <c r="M1506" t="s">
        <v>548</v>
      </c>
      <c r="N1506" t="s">
        <v>548</v>
      </c>
      <c r="O1506" s="14">
        <f t="shared" si="140"/>
        <v>5</v>
      </c>
      <c r="P1506" s="15" t="str">
        <f t="shared" si="141"/>
        <v>36</v>
      </c>
      <c r="Q1506" s="15" t="str">
        <f t="shared" si="142"/>
        <v>,18</v>
      </c>
      <c r="R1506" s="16">
        <f t="shared" si="143"/>
        <v>2160.1799999999998</v>
      </c>
      <c r="S1506" s="16">
        <f t="shared" si="144"/>
        <v>36.003</v>
      </c>
    </row>
    <row r="1507" spans="1:19">
      <c r="A1507" t="s">
        <v>313</v>
      </c>
      <c r="B1507" t="s">
        <v>314</v>
      </c>
      <c r="C1507" s="49">
        <v>45292</v>
      </c>
      <c r="D1507" s="1">
        <v>2024</v>
      </c>
      <c r="E1507" s="1" t="str">
        <f t="shared" si="139"/>
        <v>enero</v>
      </c>
      <c r="F1507" t="s">
        <v>317</v>
      </c>
      <c r="G1507" t="s">
        <v>316</v>
      </c>
      <c r="H1507" t="s">
        <v>98</v>
      </c>
      <c r="I1507" s="2">
        <v>1</v>
      </c>
      <c r="J1507" s="2">
        <v>130</v>
      </c>
      <c r="K1507" s="2">
        <v>0.37</v>
      </c>
      <c r="L1507" t="s">
        <v>132</v>
      </c>
      <c r="M1507" t="s">
        <v>133</v>
      </c>
      <c r="N1507" t="s">
        <v>504</v>
      </c>
      <c r="O1507" s="14">
        <f t="shared" si="140"/>
        <v>4</v>
      </c>
      <c r="P1507" s="15" t="str">
        <f t="shared" si="141"/>
        <v>0,</v>
      </c>
      <c r="Q1507" s="15" t="str">
        <f t="shared" si="142"/>
        <v>37</v>
      </c>
      <c r="R1507" s="16">
        <f t="shared" si="143"/>
        <v>37</v>
      </c>
      <c r="S1507" s="16">
        <f t="shared" si="144"/>
        <v>0.6166666666666667</v>
      </c>
    </row>
    <row r="1508" spans="1:19">
      <c r="A1508" t="s">
        <v>313</v>
      </c>
      <c r="B1508" t="s">
        <v>314</v>
      </c>
      <c r="C1508" s="49">
        <v>45292</v>
      </c>
      <c r="D1508" s="1">
        <v>2024</v>
      </c>
      <c r="E1508" s="1" t="str">
        <f t="shared" si="139"/>
        <v>enero</v>
      </c>
      <c r="F1508" t="s">
        <v>317</v>
      </c>
      <c r="G1508" t="s">
        <v>316</v>
      </c>
      <c r="H1508" t="s">
        <v>98</v>
      </c>
      <c r="I1508" s="2">
        <v>1</v>
      </c>
      <c r="J1508" s="2">
        <v>328</v>
      </c>
      <c r="K1508" s="2">
        <v>2</v>
      </c>
      <c r="L1508" t="s">
        <v>209</v>
      </c>
      <c r="M1508" t="s">
        <v>210</v>
      </c>
      <c r="N1508" t="s">
        <v>488</v>
      </c>
      <c r="O1508" s="14">
        <f t="shared" si="140"/>
        <v>1</v>
      </c>
      <c r="P1508" s="15" t="str">
        <f t="shared" si="141"/>
        <v>2</v>
      </c>
      <c r="Q1508" s="15">
        <f t="shared" si="142"/>
        <v>0</v>
      </c>
      <c r="R1508" s="16">
        <f t="shared" si="143"/>
        <v>120</v>
      </c>
      <c r="S1508" s="16">
        <f t="shared" si="144"/>
        <v>2</v>
      </c>
    </row>
    <row r="1509" spans="1:19">
      <c r="A1509" t="s">
        <v>313</v>
      </c>
      <c r="B1509" t="s">
        <v>314</v>
      </c>
      <c r="C1509" s="49">
        <v>45292</v>
      </c>
      <c r="D1509" s="1">
        <v>2024</v>
      </c>
      <c r="E1509" s="1" t="str">
        <f t="shared" si="139"/>
        <v>enero</v>
      </c>
      <c r="F1509" t="s">
        <v>317</v>
      </c>
      <c r="G1509" t="s">
        <v>316</v>
      </c>
      <c r="H1509" t="s">
        <v>98</v>
      </c>
      <c r="I1509" s="2">
        <v>1</v>
      </c>
      <c r="J1509" s="2">
        <v>426</v>
      </c>
      <c r="K1509" s="2">
        <v>1.1000000000000001</v>
      </c>
      <c r="L1509" t="s">
        <v>19</v>
      </c>
      <c r="M1509" t="s">
        <v>581</v>
      </c>
      <c r="N1509" t="s">
        <v>490</v>
      </c>
      <c r="O1509" s="14">
        <f t="shared" si="140"/>
        <v>3</v>
      </c>
      <c r="P1509" s="15" t="str">
        <f t="shared" si="141"/>
        <v>1,</v>
      </c>
      <c r="Q1509" s="15" t="str">
        <f t="shared" si="142"/>
        <v>1</v>
      </c>
      <c r="R1509" s="16">
        <f t="shared" si="143"/>
        <v>61</v>
      </c>
      <c r="S1509" s="16">
        <f t="shared" si="144"/>
        <v>1.0166666666666666</v>
      </c>
    </row>
    <row r="1510" spans="1:19">
      <c r="A1510" t="s">
        <v>313</v>
      </c>
      <c r="B1510" t="s">
        <v>314</v>
      </c>
      <c r="C1510" s="49">
        <v>45292</v>
      </c>
      <c r="D1510" s="1">
        <v>2024</v>
      </c>
      <c r="E1510" s="1" t="str">
        <f t="shared" si="139"/>
        <v>enero</v>
      </c>
      <c r="F1510" t="s">
        <v>317</v>
      </c>
      <c r="G1510" t="s">
        <v>316</v>
      </c>
      <c r="H1510" t="s">
        <v>98</v>
      </c>
      <c r="I1510" s="2">
        <v>1</v>
      </c>
      <c r="J1510" s="2">
        <v>666</v>
      </c>
      <c r="K1510" s="2">
        <v>1.46</v>
      </c>
      <c r="L1510" t="s">
        <v>159</v>
      </c>
      <c r="M1510" t="s">
        <v>160</v>
      </c>
      <c r="N1510" t="s">
        <v>491</v>
      </c>
      <c r="O1510" s="14">
        <f t="shared" si="140"/>
        <v>4</v>
      </c>
      <c r="P1510" s="15" t="str">
        <f t="shared" si="141"/>
        <v>1,</v>
      </c>
      <c r="Q1510" s="15" t="str">
        <f t="shared" si="142"/>
        <v>46</v>
      </c>
      <c r="R1510" s="16">
        <f t="shared" si="143"/>
        <v>106</v>
      </c>
      <c r="S1510" s="16">
        <f t="shared" si="144"/>
        <v>1.7666666666666666</v>
      </c>
    </row>
    <row r="1511" spans="1:19">
      <c r="A1511" t="s">
        <v>313</v>
      </c>
      <c r="B1511" t="s">
        <v>314</v>
      </c>
      <c r="C1511" s="49">
        <v>45292</v>
      </c>
      <c r="D1511" s="1">
        <v>2024</v>
      </c>
      <c r="E1511" s="1" t="str">
        <f t="shared" si="139"/>
        <v>enero</v>
      </c>
      <c r="F1511" t="s">
        <v>317</v>
      </c>
      <c r="G1511" t="s">
        <v>316</v>
      </c>
      <c r="H1511" t="s">
        <v>98</v>
      </c>
      <c r="I1511" s="2">
        <v>1</v>
      </c>
      <c r="J1511" s="2">
        <v>116</v>
      </c>
      <c r="K1511" s="2">
        <v>0.4</v>
      </c>
      <c r="L1511" t="s">
        <v>21</v>
      </c>
      <c r="M1511" t="s">
        <v>578</v>
      </c>
      <c r="N1511" t="s">
        <v>499</v>
      </c>
      <c r="O1511" s="14">
        <f t="shared" si="140"/>
        <v>3</v>
      </c>
      <c r="P1511" s="15" t="str">
        <f t="shared" si="141"/>
        <v>0,</v>
      </c>
      <c r="Q1511" s="15" t="str">
        <f t="shared" si="142"/>
        <v>4</v>
      </c>
      <c r="R1511" s="16">
        <f t="shared" si="143"/>
        <v>4</v>
      </c>
      <c r="S1511" s="16">
        <f t="shared" si="144"/>
        <v>6.6666666666666666E-2</v>
      </c>
    </row>
    <row r="1512" spans="1:19">
      <c r="A1512" t="s">
        <v>313</v>
      </c>
      <c r="B1512" t="s">
        <v>314</v>
      </c>
      <c r="C1512" s="49">
        <v>45292</v>
      </c>
      <c r="D1512" s="1">
        <v>2024</v>
      </c>
      <c r="E1512" s="1" t="str">
        <f t="shared" si="139"/>
        <v>enero</v>
      </c>
      <c r="F1512" t="s">
        <v>317</v>
      </c>
      <c r="G1512" t="s">
        <v>316</v>
      </c>
      <c r="H1512" t="s">
        <v>98</v>
      </c>
      <c r="I1512" s="2">
        <v>1</v>
      </c>
      <c r="J1512" s="2">
        <v>348</v>
      </c>
      <c r="K1512" s="2">
        <v>1.05</v>
      </c>
      <c r="L1512" t="s">
        <v>99</v>
      </c>
      <c r="M1512" t="s">
        <v>553</v>
      </c>
      <c r="N1512" t="s">
        <v>497</v>
      </c>
      <c r="O1512" s="14">
        <f t="shared" si="140"/>
        <v>4</v>
      </c>
      <c r="P1512" s="15" t="str">
        <f t="shared" si="141"/>
        <v>1,</v>
      </c>
      <c r="Q1512" s="15" t="str">
        <f t="shared" si="142"/>
        <v>05</v>
      </c>
      <c r="R1512" s="16">
        <f t="shared" si="143"/>
        <v>65</v>
      </c>
      <c r="S1512" s="16">
        <f t="shared" si="144"/>
        <v>1.0833333333333333</v>
      </c>
    </row>
    <row r="1513" spans="1:19">
      <c r="A1513" t="s">
        <v>313</v>
      </c>
      <c r="B1513" t="s">
        <v>314</v>
      </c>
      <c r="C1513" s="49">
        <v>45292</v>
      </c>
      <c r="D1513" s="1">
        <v>2024</v>
      </c>
      <c r="E1513" s="1" t="str">
        <f t="shared" si="139"/>
        <v>enero</v>
      </c>
      <c r="F1513" t="s">
        <v>317</v>
      </c>
      <c r="G1513" t="s">
        <v>316</v>
      </c>
      <c r="H1513" t="s">
        <v>98</v>
      </c>
      <c r="I1513" s="2">
        <v>3</v>
      </c>
      <c r="J1513" s="2">
        <v>136</v>
      </c>
      <c r="K1513" s="2">
        <v>1.45</v>
      </c>
      <c r="L1513" t="s">
        <v>49</v>
      </c>
      <c r="M1513" t="s">
        <v>50</v>
      </c>
      <c r="N1513" t="s">
        <v>499</v>
      </c>
      <c r="O1513" s="14">
        <f t="shared" si="140"/>
        <v>4</v>
      </c>
      <c r="P1513" s="15" t="str">
        <f t="shared" si="141"/>
        <v>1,</v>
      </c>
      <c r="Q1513" s="15" t="str">
        <f t="shared" si="142"/>
        <v>45</v>
      </c>
      <c r="R1513" s="16">
        <f t="shared" si="143"/>
        <v>105</v>
      </c>
      <c r="S1513" s="16">
        <f t="shared" si="144"/>
        <v>1.75</v>
      </c>
    </row>
    <row r="1514" spans="1:19">
      <c r="A1514" t="s">
        <v>313</v>
      </c>
      <c r="B1514" t="s">
        <v>314</v>
      </c>
      <c r="C1514" s="49">
        <v>45292</v>
      </c>
      <c r="D1514" s="1">
        <v>2024</v>
      </c>
      <c r="E1514" s="1" t="str">
        <f t="shared" si="139"/>
        <v>enero</v>
      </c>
      <c r="F1514" t="s">
        <v>317</v>
      </c>
      <c r="G1514" t="s">
        <v>316</v>
      </c>
      <c r="H1514" t="s">
        <v>98</v>
      </c>
      <c r="I1514" s="2">
        <v>1</v>
      </c>
      <c r="J1514" s="2">
        <v>154</v>
      </c>
      <c r="K1514" s="2">
        <v>0.35</v>
      </c>
      <c r="L1514" t="s">
        <v>197</v>
      </c>
      <c r="M1514" t="s">
        <v>198</v>
      </c>
      <c r="N1514" t="s">
        <v>511</v>
      </c>
      <c r="O1514" s="14">
        <f t="shared" si="140"/>
        <v>4</v>
      </c>
      <c r="P1514" s="15" t="str">
        <f t="shared" si="141"/>
        <v>0,</v>
      </c>
      <c r="Q1514" s="15" t="str">
        <f t="shared" si="142"/>
        <v>35</v>
      </c>
      <c r="R1514" s="16">
        <f t="shared" si="143"/>
        <v>35</v>
      </c>
      <c r="S1514" s="16">
        <f t="shared" si="144"/>
        <v>0.58333333333333337</v>
      </c>
    </row>
    <row r="1515" spans="1:19">
      <c r="A1515" t="s">
        <v>313</v>
      </c>
      <c r="B1515" t="s">
        <v>314</v>
      </c>
      <c r="C1515" s="49">
        <v>45292</v>
      </c>
      <c r="D1515" s="1">
        <v>2024</v>
      </c>
      <c r="E1515" s="1" t="str">
        <f t="shared" si="139"/>
        <v>enero</v>
      </c>
      <c r="F1515" t="s">
        <v>317</v>
      </c>
      <c r="G1515" t="s">
        <v>316</v>
      </c>
      <c r="H1515" t="s">
        <v>98</v>
      </c>
      <c r="I1515" s="2">
        <v>1</v>
      </c>
      <c r="J1515" s="2">
        <v>173</v>
      </c>
      <c r="K1515" s="2">
        <v>0.4</v>
      </c>
      <c r="L1515" t="s">
        <v>157</v>
      </c>
      <c r="M1515" t="s">
        <v>158</v>
      </c>
      <c r="N1515" t="s">
        <v>495</v>
      </c>
      <c r="O1515" s="14">
        <f t="shared" si="140"/>
        <v>3</v>
      </c>
      <c r="P1515" s="15" t="str">
        <f t="shared" si="141"/>
        <v>0,</v>
      </c>
      <c r="Q1515" s="15" t="str">
        <f t="shared" si="142"/>
        <v>4</v>
      </c>
      <c r="R1515" s="16">
        <f t="shared" si="143"/>
        <v>4</v>
      </c>
      <c r="S1515" s="16">
        <f t="shared" si="144"/>
        <v>6.6666666666666666E-2</v>
      </c>
    </row>
    <row r="1516" spans="1:19">
      <c r="A1516" t="s">
        <v>313</v>
      </c>
      <c r="B1516" t="s">
        <v>314</v>
      </c>
      <c r="C1516" s="49">
        <v>45292</v>
      </c>
      <c r="D1516" s="1">
        <v>2024</v>
      </c>
      <c r="E1516" s="1" t="str">
        <f t="shared" si="139"/>
        <v>enero</v>
      </c>
      <c r="F1516" t="s">
        <v>317</v>
      </c>
      <c r="G1516" t="s">
        <v>316</v>
      </c>
      <c r="H1516" t="s">
        <v>98</v>
      </c>
      <c r="I1516" s="2">
        <v>1</v>
      </c>
      <c r="J1516" s="2">
        <v>180</v>
      </c>
      <c r="K1516" s="2">
        <v>0.5</v>
      </c>
      <c r="L1516" t="s">
        <v>25</v>
      </c>
      <c r="M1516" t="s">
        <v>26</v>
      </c>
      <c r="N1516" t="s">
        <v>501</v>
      </c>
      <c r="O1516" s="14">
        <f t="shared" si="140"/>
        <v>3</v>
      </c>
      <c r="P1516" s="15" t="str">
        <f t="shared" si="141"/>
        <v>0,</v>
      </c>
      <c r="Q1516" s="15" t="str">
        <f t="shared" si="142"/>
        <v>5</v>
      </c>
      <c r="R1516" s="16">
        <f t="shared" si="143"/>
        <v>5</v>
      </c>
      <c r="S1516" s="16">
        <f t="shared" si="144"/>
        <v>8.3333333333333329E-2</v>
      </c>
    </row>
    <row r="1517" spans="1:19">
      <c r="A1517" t="s">
        <v>313</v>
      </c>
      <c r="B1517" t="s">
        <v>314</v>
      </c>
      <c r="C1517" s="49">
        <v>45292</v>
      </c>
      <c r="D1517" s="1">
        <v>2024</v>
      </c>
      <c r="E1517" s="1" t="str">
        <f t="shared" si="139"/>
        <v>enero</v>
      </c>
      <c r="F1517" t="s">
        <v>317</v>
      </c>
      <c r="G1517" t="s">
        <v>316</v>
      </c>
      <c r="H1517" t="s">
        <v>98</v>
      </c>
      <c r="I1517" s="2">
        <v>1</v>
      </c>
      <c r="J1517" s="2">
        <v>462</v>
      </c>
      <c r="K1517" s="2">
        <v>1.3</v>
      </c>
      <c r="L1517" t="s">
        <v>177</v>
      </c>
      <c r="M1517" t="s">
        <v>586</v>
      </c>
      <c r="N1517" t="s">
        <v>493</v>
      </c>
      <c r="O1517" s="14">
        <f t="shared" si="140"/>
        <v>3</v>
      </c>
      <c r="P1517" s="15" t="str">
        <f t="shared" si="141"/>
        <v>1,</v>
      </c>
      <c r="Q1517" s="15" t="str">
        <f t="shared" si="142"/>
        <v>3</v>
      </c>
      <c r="R1517" s="16">
        <f t="shared" si="143"/>
        <v>63</v>
      </c>
      <c r="S1517" s="16">
        <f t="shared" si="144"/>
        <v>1.05</v>
      </c>
    </row>
    <row r="1518" spans="1:19">
      <c r="A1518" t="s">
        <v>313</v>
      </c>
      <c r="B1518" t="s">
        <v>314</v>
      </c>
      <c r="C1518" s="49">
        <v>45323</v>
      </c>
      <c r="D1518" s="1">
        <v>2024</v>
      </c>
      <c r="E1518" s="1" t="str">
        <f t="shared" si="139"/>
        <v>febrero</v>
      </c>
      <c r="F1518" t="s">
        <v>317</v>
      </c>
      <c r="G1518" t="s">
        <v>316</v>
      </c>
      <c r="H1518" t="s">
        <v>98</v>
      </c>
      <c r="I1518" s="2">
        <v>26</v>
      </c>
      <c r="J1518" s="2">
        <v>910</v>
      </c>
      <c r="K1518" s="2">
        <v>40.049999999999997</v>
      </c>
      <c r="L1518" t="s">
        <v>39</v>
      </c>
      <c r="M1518" t="s">
        <v>548</v>
      </c>
      <c r="N1518" t="s">
        <v>548</v>
      </c>
      <c r="O1518" s="14">
        <f t="shared" si="140"/>
        <v>5</v>
      </c>
      <c r="P1518" s="15" t="str">
        <f t="shared" si="141"/>
        <v>40</v>
      </c>
      <c r="Q1518" s="15" t="str">
        <f t="shared" si="142"/>
        <v>,05</v>
      </c>
      <c r="R1518" s="16">
        <f t="shared" si="143"/>
        <v>2400.0500000000002</v>
      </c>
      <c r="S1518" s="16">
        <f t="shared" si="144"/>
        <v>40.00083333333334</v>
      </c>
    </row>
    <row r="1519" spans="1:19">
      <c r="A1519" t="s">
        <v>313</v>
      </c>
      <c r="B1519" t="s">
        <v>314</v>
      </c>
      <c r="C1519" s="49">
        <v>45323</v>
      </c>
      <c r="D1519" s="1">
        <v>2024</v>
      </c>
      <c r="E1519" s="1" t="str">
        <f t="shared" si="139"/>
        <v>febrero</v>
      </c>
      <c r="F1519" t="s">
        <v>317</v>
      </c>
      <c r="G1519" t="s">
        <v>316</v>
      </c>
      <c r="H1519" t="s">
        <v>98</v>
      </c>
      <c r="I1519" s="2">
        <v>1</v>
      </c>
      <c r="J1519" s="2">
        <v>666</v>
      </c>
      <c r="K1519" s="2">
        <v>1.5</v>
      </c>
      <c r="L1519" t="s">
        <v>159</v>
      </c>
      <c r="M1519" t="s">
        <v>160</v>
      </c>
      <c r="N1519" t="s">
        <v>491</v>
      </c>
      <c r="O1519" s="14">
        <f t="shared" si="140"/>
        <v>3</v>
      </c>
      <c r="P1519" s="15" t="str">
        <f t="shared" si="141"/>
        <v>1,</v>
      </c>
      <c r="Q1519" s="15" t="str">
        <f t="shared" si="142"/>
        <v>5</v>
      </c>
      <c r="R1519" s="16">
        <f t="shared" si="143"/>
        <v>65</v>
      </c>
      <c r="S1519" s="16">
        <f t="shared" si="144"/>
        <v>1.0833333333333333</v>
      </c>
    </row>
    <row r="1520" spans="1:19">
      <c r="A1520" t="s">
        <v>313</v>
      </c>
      <c r="B1520" t="s">
        <v>314</v>
      </c>
      <c r="C1520" s="49">
        <v>45323</v>
      </c>
      <c r="D1520" s="1">
        <v>2024</v>
      </c>
      <c r="E1520" s="1" t="str">
        <f t="shared" si="139"/>
        <v>febrero</v>
      </c>
      <c r="F1520" t="s">
        <v>317</v>
      </c>
      <c r="G1520" t="s">
        <v>316</v>
      </c>
      <c r="H1520" t="s">
        <v>98</v>
      </c>
      <c r="I1520" s="2">
        <v>1</v>
      </c>
      <c r="J1520" s="2">
        <v>98</v>
      </c>
      <c r="K1520" s="2">
        <v>0.2</v>
      </c>
      <c r="L1520" t="s">
        <v>83</v>
      </c>
      <c r="M1520" t="s">
        <v>571</v>
      </c>
      <c r="N1520" t="s">
        <v>500</v>
      </c>
      <c r="O1520" s="14">
        <f t="shared" si="140"/>
        <v>3</v>
      </c>
      <c r="P1520" s="15" t="str">
        <f t="shared" si="141"/>
        <v>0,</v>
      </c>
      <c r="Q1520" s="15" t="str">
        <f t="shared" si="142"/>
        <v>2</v>
      </c>
      <c r="R1520" s="16">
        <f t="shared" si="143"/>
        <v>2</v>
      </c>
      <c r="S1520" s="16">
        <f t="shared" si="144"/>
        <v>3.3333333333333333E-2</v>
      </c>
    </row>
    <row r="1521" spans="1:19">
      <c r="A1521" t="s">
        <v>313</v>
      </c>
      <c r="B1521" t="s">
        <v>314</v>
      </c>
      <c r="C1521" s="49">
        <v>45323</v>
      </c>
      <c r="D1521" s="1">
        <v>2024</v>
      </c>
      <c r="E1521" s="1" t="str">
        <f t="shared" si="139"/>
        <v>febrero</v>
      </c>
      <c r="F1521" t="s">
        <v>317</v>
      </c>
      <c r="G1521" t="s">
        <v>316</v>
      </c>
      <c r="H1521" t="s">
        <v>98</v>
      </c>
      <c r="I1521" s="2">
        <v>1</v>
      </c>
      <c r="J1521" s="2">
        <v>256</v>
      </c>
      <c r="K1521" s="2">
        <v>0.5</v>
      </c>
      <c r="L1521" t="s">
        <v>241</v>
      </c>
      <c r="M1521" t="s">
        <v>595</v>
      </c>
      <c r="N1521" t="s">
        <v>495</v>
      </c>
      <c r="O1521" s="14">
        <f t="shared" si="140"/>
        <v>3</v>
      </c>
      <c r="P1521" s="15" t="str">
        <f t="shared" si="141"/>
        <v>0,</v>
      </c>
      <c r="Q1521" s="15" t="str">
        <f t="shared" si="142"/>
        <v>5</v>
      </c>
      <c r="R1521" s="16">
        <f t="shared" si="143"/>
        <v>5</v>
      </c>
      <c r="S1521" s="16">
        <f t="shared" si="144"/>
        <v>8.3333333333333329E-2</v>
      </c>
    </row>
    <row r="1522" spans="1:19">
      <c r="A1522" t="s">
        <v>313</v>
      </c>
      <c r="B1522" t="s">
        <v>314</v>
      </c>
      <c r="C1522" s="49">
        <v>45323</v>
      </c>
      <c r="D1522" s="1">
        <v>2024</v>
      </c>
      <c r="E1522" s="1" t="str">
        <f t="shared" si="139"/>
        <v>febrero</v>
      </c>
      <c r="F1522" t="s">
        <v>317</v>
      </c>
      <c r="G1522" t="s">
        <v>316</v>
      </c>
      <c r="H1522" t="s">
        <v>98</v>
      </c>
      <c r="I1522" s="2">
        <v>2</v>
      </c>
      <c r="J1522" s="2">
        <v>923</v>
      </c>
      <c r="K1522" s="2">
        <v>3.77</v>
      </c>
      <c r="L1522" t="s">
        <v>177</v>
      </c>
      <c r="M1522" t="s">
        <v>586</v>
      </c>
      <c r="N1522" t="s">
        <v>493</v>
      </c>
      <c r="O1522" s="14">
        <f t="shared" si="140"/>
        <v>4</v>
      </c>
      <c r="P1522" s="15" t="str">
        <f t="shared" si="141"/>
        <v>3,</v>
      </c>
      <c r="Q1522" s="15" t="str">
        <f t="shared" si="142"/>
        <v>77</v>
      </c>
      <c r="R1522" s="16">
        <f t="shared" si="143"/>
        <v>257</v>
      </c>
      <c r="S1522" s="16">
        <f t="shared" si="144"/>
        <v>4.2833333333333332</v>
      </c>
    </row>
    <row r="1523" spans="1:19">
      <c r="A1523" t="s">
        <v>313</v>
      </c>
      <c r="B1523" t="s">
        <v>314</v>
      </c>
      <c r="C1523" s="49">
        <v>45323</v>
      </c>
      <c r="D1523" s="1">
        <v>2024</v>
      </c>
      <c r="E1523" s="1" t="str">
        <f t="shared" si="139"/>
        <v>febrero</v>
      </c>
      <c r="F1523" t="s">
        <v>317</v>
      </c>
      <c r="G1523" t="s">
        <v>318</v>
      </c>
      <c r="H1523" t="s">
        <v>98</v>
      </c>
      <c r="I1523" s="2">
        <v>1</v>
      </c>
      <c r="J1523" s="2">
        <v>457</v>
      </c>
      <c r="K1523" s="2">
        <v>1.44</v>
      </c>
      <c r="L1523" t="s">
        <v>116</v>
      </c>
      <c r="M1523" t="s">
        <v>117</v>
      </c>
      <c r="N1523" t="s">
        <v>556</v>
      </c>
      <c r="O1523" s="14">
        <f t="shared" si="140"/>
        <v>4</v>
      </c>
      <c r="P1523" s="15" t="str">
        <f t="shared" si="141"/>
        <v>1,</v>
      </c>
      <c r="Q1523" s="15" t="str">
        <f t="shared" si="142"/>
        <v>44</v>
      </c>
      <c r="R1523" s="16">
        <f t="shared" si="143"/>
        <v>104</v>
      </c>
      <c r="S1523" s="16">
        <f t="shared" si="144"/>
        <v>1.7333333333333334</v>
      </c>
    </row>
    <row r="1524" spans="1:19">
      <c r="A1524" t="s">
        <v>313</v>
      </c>
      <c r="B1524" t="s">
        <v>314</v>
      </c>
      <c r="C1524" s="49">
        <v>45323</v>
      </c>
      <c r="D1524" s="1">
        <v>2024</v>
      </c>
      <c r="E1524" s="1" t="str">
        <f t="shared" si="139"/>
        <v>febrero</v>
      </c>
      <c r="F1524" t="s">
        <v>265</v>
      </c>
      <c r="G1524" t="s">
        <v>266</v>
      </c>
      <c r="H1524" t="s">
        <v>98</v>
      </c>
      <c r="I1524" s="2">
        <v>1</v>
      </c>
      <c r="J1524" s="2">
        <v>256</v>
      </c>
      <c r="K1524" s="2">
        <v>0.34</v>
      </c>
      <c r="L1524" t="s">
        <v>241</v>
      </c>
      <c r="M1524" t="s">
        <v>595</v>
      </c>
      <c r="N1524" t="s">
        <v>495</v>
      </c>
      <c r="O1524" s="14">
        <f t="shared" si="140"/>
        <v>4</v>
      </c>
      <c r="P1524" s="15" t="str">
        <f t="shared" si="141"/>
        <v>0,</v>
      </c>
      <c r="Q1524" s="15" t="str">
        <f t="shared" si="142"/>
        <v>34</v>
      </c>
      <c r="R1524" s="16">
        <f t="shared" si="143"/>
        <v>34</v>
      </c>
      <c r="S1524" s="16">
        <f t="shared" si="144"/>
        <v>0.56666666666666665</v>
      </c>
    </row>
    <row r="1525" spans="1:19">
      <c r="A1525" t="s">
        <v>313</v>
      </c>
      <c r="B1525" t="s">
        <v>314</v>
      </c>
      <c r="C1525" s="49">
        <v>45352</v>
      </c>
      <c r="D1525" s="1">
        <v>2024</v>
      </c>
      <c r="E1525" s="1" t="str">
        <f t="shared" si="139"/>
        <v>marzo</v>
      </c>
      <c r="F1525" t="s">
        <v>317</v>
      </c>
      <c r="G1525" t="s">
        <v>316</v>
      </c>
      <c r="H1525" t="s">
        <v>98</v>
      </c>
      <c r="I1525" s="2">
        <v>13</v>
      </c>
      <c r="J1525" s="2">
        <v>878</v>
      </c>
      <c r="K1525" s="2">
        <v>26.02</v>
      </c>
      <c r="L1525" t="s">
        <v>39</v>
      </c>
      <c r="M1525" t="s">
        <v>548</v>
      </c>
      <c r="N1525" t="s">
        <v>548</v>
      </c>
      <c r="O1525" s="14">
        <f t="shared" si="140"/>
        <v>5</v>
      </c>
      <c r="P1525" s="15" t="str">
        <f t="shared" si="141"/>
        <v>26</v>
      </c>
      <c r="Q1525" s="15" t="str">
        <f t="shared" si="142"/>
        <v>,02</v>
      </c>
      <c r="R1525" s="16">
        <f t="shared" si="143"/>
        <v>1560.02</v>
      </c>
      <c r="S1525" s="16">
        <f t="shared" si="144"/>
        <v>26.000333333333334</v>
      </c>
    </row>
    <row r="1526" spans="1:19">
      <c r="A1526" t="s">
        <v>313</v>
      </c>
      <c r="B1526" t="s">
        <v>314</v>
      </c>
      <c r="C1526" s="49">
        <v>45352</v>
      </c>
      <c r="D1526" s="1">
        <v>2024</v>
      </c>
      <c r="E1526" s="1" t="str">
        <f t="shared" si="139"/>
        <v>marzo</v>
      </c>
      <c r="F1526" t="s">
        <v>317</v>
      </c>
      <c r="G1526" t="s">
        <v>316</v>
      </c>
      <c r="H1526" t="s">
        <v>98</v>
      </c>
      <c r="I1526" s="2">
        <v>2</v>
      </c>
      <c r="J1526" s="2">
        <v>374</v>
      </c>
      <c r="K1526" s="2">
        <v>2.15</v>
      </c>
      <c r="L1526" t="s">
        <v>49</v>
      </c>
      <c r="M1526" t="s">
        <v>50</v>
      </c>
      <c r="N1526" t="s">
        <v>499</v>
      </c>
      <c r="O1526" s="14">
        <f t="shared" si="140"/>
        <v>4</v>
      </c>
      <c r="P1526" s="15" t="str">
        <f t="shared" si="141"/>
        <v>2,</v>
      </c>
      <c r="Q1526" s="15" t="str">
        <f t="shared" si="142"/>
        <v>15</v>
      </c>
      <c r="R1526" s="16">
        <f t="shared" si="143"/>
        <v>135</v>
      </c>
      <c r="S1526" s="16">
        <f t="shared" si="144"/>
        <v>2.25</v>
      </c>
    </row>
    <row r="1527" spans="1:19">
      <c r="A1527" t="s">
        <v>313</v>
      </c>
      <c r="B1527" t="s">
        <v>314</v>
      </c>
      <c r="C1527" s="49">
        <v>45352</v>
      </c>
      <c r="D1527" s="1">
        <v>2024</v>
      </c>
      <c r="E1527" s="1" t="str">
        <f t="shared" si="139"/>
        <v>marzo</v>
      </c>
      <c r="F1527" t="s">
        <v>317</v>
      </c>
      <c r="G1527" t="s">
        <v>316</v>
      </c>
      <c r="H1527" t="s">
        <v>98</v>
      </c>
      <c r="I1527" s="2">
        <v>1</v>
      </c>
      <c r="J1527" s="2">
        <v>256</v>
      </c>
      <c r="K1527" s="2">
        <v>1.5</v>
      </c>
      <c r="L1527" t="s">
        <v>241</v>
      </c>
      <c r="M1527" t="s">
        <v>595</v>
      </c>
      <c r="N1527" t="s">
        <v>495</v>
      </c>
      <c r="O1527" s="14">
        <f t="shared" si="140"/>
        <v>3</v>
      </c>
      <c r="P1527" s="15" t="str">
        <f t="shared" si="141"/>
        <v>1,</v>
      </c>
      <c r="Q1527" s="15" t="str">
        <f t="shared" si="142"/>
        <v>5</v>
      </c>
      <c r="R1527" s="16">
        <f t="shared" si="143"/>
        <v>65</v>
      </c>
      <c r="S1527" s="16">
        <f t="shared" si="144"/>
        <v>1.0833333333333333</v>
      </c>
    </row>
    <row r="1528" spans="1:19">
      <c r="A1528" t="s">
        <v>313</v>
      </c>
      <c r="B1528" t="s">
        <v>314</v>
      </c>
      <c r="C1528" s="49">
        <v>45352</v>
      </c>
      <c r="D1528" s="1">
        <v>2024</v>
      </c>
      <c r="E1528" s="1" t="str">
        <f t="shared" si="139"/>
        <v>marzo</v>
      </c>
      <c r="F1528" t="s">
        <v>317</v>
      </c>
      <c r="G1528" t="s">
        <v>316</v>
      </c>
      <c r="H1528" t="s">
        <v>98</v>
      </c>
      <c r="I1528" s="2">
        <v>1</v>
      </c>
      <c r="J1528" s="2">
        <v>598</v>
      </c>
      <c r="K1528" s="2">
        <v>0.5</v>
      </c>
      <c r="L1528" t="s">
        <v>100</v>
      </c>
      <c r="M1528" t="s">
        <v>101</v>
      </c>
      <c r="N1528" t="s">
        <v>483</v>
      </c>
      <c r="O1528" s="14">
        <f t="shared" si="140"/>
        <v>3</v>
      </c>
      <c r="P1528" s="15" t="str">
        <f t="shared" si="141"/>
        <v>0,</v>
      </c>
      <c r="Q1528" s="15" t="str">
        <f t="shared" si="142"/>
        <v>5</v>
      </c>
      <c r="R1528" s="16">
        <f t="shared" si="143"/>
        <v>5</v>
      </c>
      <c r="S1528" s="16">
        <f t="shared" si="144"/>
        <v>8.3333333333333329E-2</v>
      </c>
    </row>
    <row r="1529" spans="1:19">
      <c r="A1529" t="s">
        <v>313</v>
      </c>
      <c r="B1529" t="s">
        <v>314</v>
      </c>
      <c r="C1529" s="49">
        <v>45413</v>
      </c>
      <c r="D1529" s="1">
        <v>2024</v>
      </c>
      <c r="E1529" s="1" t="str">
        <f t="shared" si="139"/>
        <v>mayo</v>
      </c>
      <c r="F1529" t="s">
        <v>317</v>
      </c>
      <c r="G1529" t="s">
        <v>316</v>
      </c>
      <c r="H1529" t="s">
        <v>98</v>
      </c>
      <c r="I1529" s="2">
        <v>2</v>
      </c>
      <c r="J1529" s="2">
        <v>426</v>
      </c>
      <c r="K1529" s="2">
        <v>2.27</v>
      </c>
      <c r="L1529" t="s">
        <v>19</v>
      </c>
      <c r="M1529" t="s">
        <v>581</v>
      </c>
      <c r="N1529" t="s">
        <v>490</v>
      </c>
      <c r="O1529" s="14">
        <f t="shared" si="140"/>
        <v>4</v>
      </c>
      <c r="P1529" s="15" t="str">
        <f t="shared" si="141"/>
        <v>2,</v>
      </c>
      <c r="Q1529" s="15" t="str">
        <f t="shared" si="142"/>
        <v>27</v>
      </c>
      <c r="R1529" s="16">
        <f t="shared" si="143"/>
        <v>147</v>
      </c>
      <c r="S1529" s="16">
        <f t="shared" si="144"/>
        <v>2.4500000000000002</v>
      </c>
    </row>
    <row r="1530" spans="1:19">
      <c r="A1530" t="s">
        <v>313</v>
      </c>
      <c r="B1530" t="s">
        <v>314</v>
      </c>
      <c r="C1530" s="49">
        <v>45413</v>
      </c>
      <c r="D1530" s="1">
        <v>2024</v>
      </c>
      <c r="E1530" s="1" t="str">
        <f t="shared" si="139"/>
        <v>mayo</v>
      </c>
      <c r="F1530" t="s">
        <v>317</v>
      </c>
      <c r="G1530" t="s">
        <v>316</v>
      </c>
      <c r="H1530" t="s">
        <v>98</v>
      </c>
      <c r="I1530" s="2">
        <v>1</v>
      </c>
      <c r="J1530" s="2">
        <v>257</v>
      </c>
      <c r="K1530" s="2">
        <v>0.48</v>
      </c>
      <c r="L1530" t="s">
        <v>108</v>
      </c>
      <c r="M1530" t="s">
        <v>591</v>
      </c>
      <c r="N1530" t="s">
        <v>489</v>
      </c>
      <c r="O1530" s="14">
        <f t="shared" si="140"/>
        <v>4</v>
      </c>
      <c r="P1530" s="15" t="str">
        <f t="shared" si="141"/>
        <v>0,</v>
      </c>
      <c r="Q1530" s="15" t="str">
        <f t="shared" si="142"/>
        <v>48</v>
      </c>
      <c r="R1530" s="16">
        <f t="shared" si="143"/>
        <v>48</v>
      </c>
      <c r="S1530" s="16">
        <f t="shared" si="144"/>
        <v>0.8</v>
      </c>
    </row>
    <row r="1531" spans="1:19">
      <c r="A1531" t="s">
        <v>313</v>
      </c>
      <c r="B1531" t="s">
        <v>314</v>
      </c>
      <c r="C1531" s="49">
        <v>45413</v>
      </c>
      <c r="D1531" s="1">
        <v>2024</v>
      </c>
      <c r="E1531" s="1" t="str">
        <f t="shared" si="139"/>
        <v>mayo</v>
      </c>
      <c r="F1531" t="s">
        <v>317</v>
      </c>
      <c r="G1531" t="s">
        <v>316</v>
      </c>
      <c r="H1531" t="s">
        <v>98</v>
      </c>
      <c r="I1531" s="2">
        <v>1</v>
      </c>
      <c r="J1531" s="2">
        <v>74</v>
      </c>
      <c r="K1531" s="2">
        <v>0.27</v>
      </c>
      <c r="L1531" t="s">
        <v>146</v>
      </c>
      <c r="M1531" t="s">
        <v>147</v>
      </c>
      <c r="N1531" t="s">
        <v>509</v>
      </c>
      <c r="O1531" s="14">
        <f t="shared" si="140"/>
        <v>4</v>
      </c>
      <c r="P1531" s="15" t="str">
        <f t="shared" si="141"/>
        <v>0,</v>
      </c>
      <c r="Q1531" s="15" t="str">
        <f t="shared" si="142"/>
        <v>27</v>
      </c>
      <c r="R1531" s="16">
        <f t="shared" si="143"/>
        <v>27</v>
      </c>
      <c r="S1531" s="16">
        <f t="shared" si="144"/>
        <v>0.45</v>
      </c>
    </row>
    <row r="1532" spans="1:19">
      <c r="A1532" t="s">
        <v>313</v>
      </c>
      <c r="B1532" t="s">
        <v>314</v>
      </c>
      <c r="C1532" s="49">
        <v>45413</v>
      </c>
      <c r="D1532" s="1">
        <v>2024</v>
      </c>
      <c r="E1532" s="1" t="str">
        <f t="shared" si="139"/>
        <v>mayo</v>
      </c>
      <c r="F1532" t="s">
        <v>317</v>
      </c>
      <c r="G1532" t="s">
        <v>316</v>
      </c>
      <c r="H1532" t="s">
        <v>98</v>
      </c>
      <c r="I1532" s="2">
        <v>1</v>
      </c>
      <c r="J1532" s="2">
        <v>386</v>
      </c>
      <c r="K1532" s="2">
        <v>1.1100000000000001</v>
      </c>
      <c r="L1532" t="s">
        <v>267</v>
      </c>
      <c r="M1532" t="s">
        <v>268</v>
      </c>
      <c r="N1532" t="s">
        <v>499</v>
      </c>
      <c r="O1532" s="14">
        <f t="shared" si="140"/>
        <v>4</v>
      </c>
      <c r="P1532" s="15" t="str">
        <f t="shared" si="141"/>
        <v>1,</v>
      </c>
      <c r="Q1532" s="15" t="str">
        <f t="shared" si="142"/>
        <v>11</v>
      </c>
      <c r="R1532" s="16">
        <f t="shared" si="143"/>
        <v>71</v>
      </c>
      <c r="S1532" s="16">
        <f t="shared" si="144"/>
        <v>1.1833333333333333</v>
      </c>
    </row>
    <row r="1533" spans="1:19">
      <c r="A1533" t="s">
        <v>313</v>
      </c>
      <c r="B1533" t="s">
        <v>314</v>
      </c>
      <c r="C1533" s="49">
        <v>45413</v>
      </c>
      <c r="D1533" s="1">
        <v>2024</v>
      </c>
      <c r="E1533" s="1" t="str">
        <f t="shared" si="139"/>
        <v>mayo</v>
      </c>
      <c r="F1533" t="s">
        <v>317</v>
      </c>
      <c r="G1533" t="s">
        <v>316</v>
      </c>
      <c r="H1533" t="s">
        <v>98</v>
      </c>
      <c r="I1533" s="2">
        <v>2</v>
      </c>
      <c r="J1533" s="2">
        <v>259</v>
      </c>
      <c r="K1533" s="2">
        <v>1.22</v>
      </c>
      <c r="L1533" t="s">
        <v>49</v>
      </c>
      <c r="M1533" t="s">
        <v>50</v>
      </c>
      <c r="N1533" t="s">
        <v>499</v>
      </c>
      <c r="O1533" s="14">
        <f t="shared" si="140"/>
        <v>4</v>
      </c>
      <c r="P1533" s="15" t="str">
        <f t="shared" si="141"/>
        <v>1,</v>
      </c>
      <c r="Q1533" s="15" t="str">
        <f t="shared" si="142"/>
        <v>22</v>
      </c>
      <c r="R1533" s="16">
        <f t="shared" si="143"/>
        <v>82</v>
      </c>
      <c r="S1533" s="16">
        <f t="shared" si="144"/>
        <v>1.3666666666666667</v>
      </c>
    </row>
    <row r="1534" spans="1:19">
      <c r="A1534" t="s">
        <v>313</v>
      </c>
      <c r="B1534" t="s">
        <v>314</v>
      </c>
      <c r="C1534" s="49">
        <v>45413</v>
      </c>
      <c r="D1534" s="1">
        <v>2024</v>
      </c>
      <c r="E1534" s="1" t="str">
        <f t="shared" si="139"/>
        <v>mayo</v>
      </c>
      <c r="F1534" t="s">
        <v>317</v>
      </c>
      <c r="G1534" t="s">
        <v>316</v>
      </c>
      <c r="H1534" t="s">
        <v>98</v>
      </c>
      <c r="I1534" s="2">
        <v>0</v>
      </c>
      <c r="J1534" s="2">
        <v>251</v>
      </c>
      <c r="K1534" s="2">
        <v>0.56999999999999995</v>
      </c>
      <c r="L1534" t="s">
        <v>35</v>
      </c>
      <c r="M1534" t="s">
        <v>36</v>
      </c>
      <c r="N1534" t="s">
        <v>502</v>
      </c>
      <c r="O1534" s="14">
        <f t="shared" si="140"/>
        <v>4</v>
      </c>
      <c r="P1534" s="15" t="str">
        <f t="shared" si="141"/>
        <v>0,</v>
      </c>
      <c r="Q1534" s="15" t="str">
        <f t="shared" si="142"/>
        <v>57</v>
      </c>
      <c r="R1534" s="16">
        <f t="shared" si="143"/>
        <v>57</v>
      </c>
      <c r="S1534" s="16">
        <f t="shared" si="144"/>
        <v>0.95</v>
      </c>
    </row>
    <row r="1535" spans="1:19">
      <c r="A1535" t="s">
        <v>313</v>
      </c>
      <c r="B1535" t="s">
        <v>314</v>
      </c>
      <c r="C1535" s="49">
        <v>45413</v>
      </c>
      <c r="D1535" s="1">
        <v>2024</v>
      </c>
      <c r="E1535" s="1" t="str">
        <f t="shared" si="139"/>
        <v>mayo</v>
      </c>
      <c r="F1535" t="s">
        <v>317</v>
      </c>
      <c r="G1535" t="s">
        <v>316</v>
      </c>
      <c r="H1535" t="s">
        <v>98</v>
      </c>
      <c r="I1535" s="2">
        <v>0</v>
      </c>
      <c r="J1535" s="2">
        <v>597</v>
      </c>
      <c r="K1535" s="2">
        <v>2</v>
      </c>
      <c r="L1535" t="s">
        <v>100</v>
      </c>
      <c r="M1535" t="s">
        <v>101</v>
      </c>
      <c r="N1535" t="s">
        <v>483</v>
      </c>
      <c r="O1535" s="14">
        <f t="shared" si="140"/>
        <v>1</v>
      </c>
      <c r="P1535" s="15" t="str">
        <f t="shared" si="141"/>
        <v>2</v>
      </c>
      <c r="Q1535" s="15">
        <f t="shared" si="142"/>
        <v>0</v>
      </c>
      <c r="R1535" s="16">
        <f t="shared" si="143"/>
        <v>120</v>
      </c>
      <c r="S1535" s="16">
        <f t="shared" si="144"/>
        <v>2</v>
      </c>
    </row>
    <row r="1536" spans="1:19">
      <c r="A1536" t="s">
        <v>313</v>
      </c>
      <c r="B1536" t="s">
        <v>314</v>
      </c>
      <c r="C1536" s="49">
        <v>45413</v>
      </c>
      <c r="D1536" s="1">
        <v>2024</v>
      </c>
      <c r="E1536" s="1" t="str">
        <f t="shared" si="139"/>
        <v>mayo</v>
      </c>
      <c r="F1536" t="s">
        <v>317</v>
      </c>
      <c r="G1536" t="s">
        <v>316</v>
      </c>
      <c r="H1536" t="s">
        <v>98</v>
      </c>
      <c r="I1536" s="2">
        <v>1</v>
      </c>
      <c r="J1536" s="2">
        <v>309</v>
      </c>
      <c r="K1536" s="2">
        <v>0.56999999999999995</v>
      </c>
      <c r="L1536" t="s">
        <v>114</v>
      </c>
      <c r="M1536" t="s">
        <v>115</v>
      </c>
      <c r="N1536" t="s">
        <v>530</v>
      </c>
      <c r="O1536" s="14">
        <f t="shared" si="140"/>
        <v>4</v>
      </c>
      <c r="P1536" s="15" t="str">
        <f t="shared" si="141"/>
        <v>0,</v>
      </c>
      <c r="Q1536" s="15" t="str">
        <f t="shared" si="142"/>
        <v>57</v>
      </c>
      <c r="R1536" s="16">
        <f t="shared" si="143"/>
        <v>57</v>
      </c>
      <c r="S1536" s="16">
        <f t="shared" si="144"/>
        <v>0.95</v>
      </c>
    </row>
    <row r="1537" spans="1:19">
      <c r="A1537" t="s">
        <v>313</v>
      </c>
      <c r="B1537" t="s">
        <v>314</v>
      </c>
      <c r="C1537" s="49">
        <v>45413</v>
      </c>
      <c r="D1537" s="1">
        <v>2024</v>
      </c>
      <c r="E1537" s="1" t="str">
        <f t="shared" si="139"/>
        <v>mayo</v>
      </c>
      <c r="F1537" t="s">
        <v>317</v>
      </c>
      <c r="G1537" t="s">
        <v>316</v>
      </c>
      <c r="H1537" t="s">
        <v>98</v>
      </c>
      <c r="I1537" s="2">
        <v>1</v>
      </c>
      <c r="J1537" s="2">
        <v>180</v>
      </c>
      <c r="K1537" s="2">
        <v>0.35</v>
      </c>
      <c r="L1537" t="s">
        <v>25</v>
      </c>
      <c r="M1537" t="s">
        <v>26</v>
      </c>
      <c r="N1537" t="s">
        <v>501</v>
      </c>
      <c r="O1537" s="14">
        <f t="shared" si="140"/>
        <v>4</v>
      </c>
      <c r="P1537" s="15" t="str">
        <f t="shared" si="141"/>
        <v>0,</v>
      </c>
      <c r="Q1537" s="15" t="str">
        <f t="shared" si="142"/>
        <v>35</v>
      </c>
      <c r="R1537" s="16">
        <f t="shared" si="143"/>
        <v>35</v>
      </c>
      <c r="S1537" s="16">
        <f t="shared" si="144"/>
        <v>0.58333333333333337</v>
      </c>
    </row>
    <row r="1538" spans="1:19">
      <c r="A1538" t="s">
        <v>313</v>
      </c>
      <c r="B1538" t="s">
        <v>314</v>
      </c>
      <c r="C1538" s="49">
        <v>45413</v>
      </c>
      <c r="D1538" s="1">
        <v>2024</v>
      </c>
      <c r="E1538" s="1" t="str">
        <f t="shared" ref="E1538:E1601" si="145">TEXT(C1538,"mmmm")</f>
        <v>mayo</v>
      </c>
      <c r="F1538" t="s">
        <v>265</v>
      </c>
      <c r="G1538" t="s">
        <v>266</v>
      </c>
      <c r="H1538" t="s">
        <v>98</v>
      </c>
      <c r="I1538" s="2">
        <v>29</v>
      </c>
      <c r="J1538" s="2">
        <v>1653</v>
      </c>
      <c r="K1538" s="2">
        <v>43.26</v>
      </c>
      <c r="L1538" t="s">
        <v>39</v>
      </c>
      <c r="M1538" t="s">
        <v>548</v>
      </c>
      <c r="N1538" t="s">
        <v>548</v>
      </c>
      <c r="O1538" s="14">
        <f t="shared" si="140"/>
        <v>5</v>
      </c>
      <c r="P1538" s="15" t="str">
        <f t="shared" si="141"/>
        <v>43</v>
      </c>
      <c r="Q1538" s="15" t="str">
        <f t="shared" si="142"/>
        <v>,26</v>
      </c>
      <c r="R1538" s="16">
        <f t="shared" si="143"/>
        <v>2580.2600000000002</v>
      </c>
      <c r="S1538" s="16">
        <f t="shared" si="144"/>
        <v>43.004333333333335</v>
      </c>
    </row>
    <row r="1539" spans="1:19">
      <c r="A1539" t="s">
        <v>313</v>
      </c>
      <c r="B1539" t="s">
        <v>314</v>
      </c>
      <c r="C1539" s="49">
        <v>45413</v>
      </c>
      <c r="D1539" s="1">
        <v>2024</v>
      </c>
      <c r="E1539" s="1" t="str">
        <f t="shared" si="145"/>
        <v>mayo</v>
      </c>
      <c r="F1539" t="s">
        <v>265</v>
      </c>
      <c r="G1539" t="s">
        <v>266</v>
      </c>
      <c r="H1539" t="s">
        <v>98</v>
      </c>
      <c r="I1539" s="2">
        <v>1</v>
      </c>
      <c r="J1539" s="2">
        <v>256</v>
      </c>
      <c r="K1539" s="2">
        <v>0.32</v>
      </c>
      <c r="L1539" t="s">
        <v>241</v>
      </c>
      <c r="M1539" t="s">
        <v>595</v>
      </c>
      <c r="N1539" t="s">
        <v>495</v>
      </c>
      <c r="O1539" s="14">
        <f t="shared" ref="O1539:O1602" si="146">LEN($K1539)</f>
        <v>4</v>
      </c>
      <c r="P1539" s="15" t="str">
        <f t="shared" ref="P1539:P1602" si="147">IF(O1539="1",$K1539,IF(O1539=2,LEFT($K1539,2),LEFT($K1539,2)))</f>
        <v>0,</v>
      </c>
      <c r="Q1539" s="15" t="str">
        <f t="shared" ref="Q1539:Q1602" si="148">IF(O1539&lt;=2,0,MID($K1539,3,3))</f>
        <v>32</v>
      </c>
      <c r="R1539" s="16">
        <f t="shared" ref="R1539:R1602" si="149">+(P1539*60)+Q1539</f>
        <v>32</v>
      </c>
      <c r="S1539" s="16">
        <f t="shared" ref="S1539:S1602" si="150">+R1539/60</f>
        <v>0.53333333333333333</v>
      </c>
    </row>
    <row r="1540" spans="1:19">
      <c r="A1540" t="s">
        <v>313</v>
      </c>
      <c r="B1540" t="s">
        <v>314</v>
      </c>
      <c r="C1540" s="49">
        <v>45444</v>
      </c>
      <c r="D1540" s="1">
        <v>2024</v>
      </c>
      <c r="E1540" s="1" t="str">
        <f t="shared" si="145"/>
        <v>junio</v>
      </c>
      <c r="F1540" t="s">
        <v>315</v>
      </c>
      <c r="G1540" t="s">
        <v>316</v>
      </c>
      <c r="H1540" t="s">
        <v>98</v>
      </c>
      <c r="I1540" s="2">
        <v>3</v>
      </c>
      <c r="J1540" s="2">
        <v>891</v>
      </c>
      <c r="K1540" s="2">
        <v>7.44</v>
      </c>
      <c r="L1540" t="s">
        <v>49</v>
      </c>
      <c r="M1540" t="s">
        <v>50</v>
      </c>
      <c r="N1540" t="s">
        <v>499</v>
      </c>
      <c r="O1540" s="14">
        <f t="shared" si="146"/>
        <v>4</v>
      </c>
      <c r="P1540" s="15" t="str">
        <f t="shared" si="147"/>
        <v>7,</v>
      </c>
      <c r="Q1540" s="15" t="str">
        <f t="shared" si="148"/>
        <v>44</v>
      </c>
      <c r="R1540" s="16">
        <f t="shared" si="149"/>
        <v>464</v>
      </c>
      <c r="S1540" s="16">
        <f t="shared" si="150"/>
        <v>7.7333333333333334</v>
      </c>
    </row>
    <row r="1541" spans="1:19">
      <c r="A1541" t="s">
        <v>313</v>
      </c>
      <c r="B1541" t="s">
        <v>314</v>
      </c>
      <c r="C1541" s="49">
        <v>45444</v>
      </c>
      <c r="D1541" s="1">
        <v>2024</v>
      </c>
      <c r="E1541" s="1" t="str">
        <f t="shared" si="145"/>
        <v>junio</v>
      </c>
      <c r="F1541" t="s">
        <v>315</v>
      </c>
      <c r="G1541" t="s">
        <v>316</v>
      </c>
      <c r="H1541" t="s">
        <v>98</v>
      </c>
      <c r="I1541" s="2">
        <v>2</v>
      </c>
      <c r="J1541" s="2">
        <v>1133</v>
      </c>
      <c r="K1541" s="2">
        <v>6.13</v>
      </c>
      <c r="L1541" t="s">
        <v>241</v>
      </c>
      <c r="M1541" t="s">
        <v>595</v>
      </c>
      <c r="N1541" t="s">
        <v>495</v>
      </c>
      <c r="O1541" s="14">
        <f t="shared" si="146"/>
        <v>4</v>
      </c>
      <c r="P1541" s="15" t="str">
        <f t="shared" si="147"/>
        <v>6,</v>
      </c>
      <c r="Q1541" s="15" t="str">
        <f t="shared" si="148"/>
        <v>13</v>
      </c>
      <c r="R1541" s="16">
        <f t="shared" si="149"/>
        <v>373</v>
      </c>
      <c r="S1541" s="16">
        <f t="shared" si="150"/>
        <v>6.2166666666666668</v>
      </c>
    </row>
    <row r="1542" spans="1:19">
      <c r="A1542" t="s">
        <v>313</v>
      </c>
      <c r="B1542" t="s">
        <v>314</v>
      </c>
      <c r="C1542" s="49">
        <v>45444</v>
      </c>
      <c r="D1542" s="1">
        <v>2024</v>
      </c>
      <c r="E1542" s="1" t="str">
        <f t="shared" si="145"/>
        <v>junio</v>
      </c>
      <c r="F1542" t="s">
        <v>317</v>
      </c>
      <c r="G1542" t="s">
        <v>316</v>
      </c>
      <c r="H1542" t="s">
        <v>98</v>
      </c>
      <c r="I1542" s="2">
        <v>6</v>
      </c>
      <c r="J1542" s="2">
        <v>259</v>
      </c>
      <c r="K1542" s="2">
        <v>11.34</v>
      </c>
      <c r="L1542" t="s">
        <v>49</v>
      </c>
      <c r="M1542" t="s">
        <v>50</v>
      </c>
      <c r="N1542" t="s">
        <v>499</v>
      </c>
      <c r="O1542" s="14">
        <f t="shared" si="146"/>
        <v>5</v>
      </c>
      <c r="P1542" s="15" t="str">
        <f t="shared" si="147"/>
        <v>11</v>
      </c>
      <c r="Q1542" s="15" t="str">
        <f t="shared" si="148"/>
        <v>,34</v>
      </c>
      <c r="R1542" s="16">
        <f t="shared" si="149"/>
        <v>660.34</v>
      </c>
      <c r="S1542" s="16">
        <f t="shared" si="150"/>
        <v>11.005666666666666</v>
      </c>
    </row>
    <row r="1543" spans="1:19">
      <c r="A1543" t="s">
        <v>313</v>
      </c>
      <c r="B1543" t="s">
        <v>314</v>
      </c>
      <c r="C1543" s="49">
        <v>45444</v>
      </c>
      <c r="D1543" s="1">
        <v>2024</v>
      </c>
      <c r="E1543" s="1" t="str">
        <f t="shared" si="145"/>
        <v>junio</v>
      </c>
      <c r="F1543" t="s">
        <v>317</v>
      </c>
      <c r="G1543" t="s">
        <v>316</v>
      </c>
      <c r="H1543" t="s">
        <v>98</v>
      </c>
      <c r="I1543" s="2">
        <v>3</v>
      </c>
      <c r="J1543" s="2">
        <v>251</v>
      </c>
      <c r="K1543" s="2">
        <v>4.1500000000000004</v>
      </c>
      <c r="L1543" t="s">
        <v>35</v>
      </c>
      <c r="M1543" t="s">
        <v>36</v>
      </c>
      <c r="N1543" t="s">
        <v>502</v>
      </c>
      <c r="O1543" s="14">
        <f t="shared" si="146"/>
        <v>4</v>
      </c>
      <c r="P1543" s="15" t="str">
        <f t="shared" si="147"/>
        <v>4,</v>
      </c>
      <c r="Q1543" s="15" t="str">
        <f t="shared" si="148"/>
        <v>15</v>
      </c>
      <c r="R1543" s="16">
        <f t="shared" si="149"/>
        <v>255</v>
      </c>
      <c r="S1543" s="16">
        <f t="shared" si="150"/>
        <v>4.25</v>
      </c>
    </row>
    <row r="1544" spans="1:19">
      <c r="A1544" t="s">
        <v>313</v>
      </c>
      <c r="B1544" t="s">
        <v>314</v>
      </c>
      <c r="C1544" s="49">
        <v>45444</v>
      </c>
      <c r="D1544" s="1">
        <v>2024</v>
      </c>
      <c r="E1544" s="1" t="str">
        <f t="shared" si="145"/>
        <v>junio</v>
      </c>
      <c r="F1544" t="s">
        <v>317</v>
      </c>
      <c r="G1544" t="s">
        <v>316</v>
      </c>
      <c r="H1544" t="s">
        <v>98</v>
      </c>
      <c r="I1544" s="2">
        <v>3</v>
      </c>
      <c r="J1544" s="2">
        <v>255</v>
      </c>
      <c r="K1544" s="2">
        <v>2.0499999999999998</v>
      </c>
      <c r="L1544" t="s">
        <v>241</v>
      </c>
      <c r="M1544" t="s">
        <v>595</v>
      </c>
      <c r="N1544" t="s">
        <v>495</v>
      </c>
      <c r="O1544" s="14">
        <f t="shared" si="146"/>
        <v>4</v>
      </c>
      <c r="P1544" s="15" t="str">
        <f t="shared" si="147"/>
        <v>2,</v>
      </c>
      <c r="Q1544" s="15" t="str">
        <f t="shared" si="148"/>
        <v>05</v>
      </c>
      <c r="R1544" s="16">
        <f t="shared" si="149"/>
        <v>125</v>
      </c>
      <c r="S1544" s="16">
        <f t="shared" si="150"/>
        <v>2.0833333333333335</v>
      </c>
    </row>
    <row r="1545" spans="1:19">
      <c r="A1545" t="s">
        <v>313</v>
      </c>
      <c r="B1545" t="s">
        <v>314</v>
      </c>
      <c r="C1545" s="49">
        <v>45444</v>
      </c>
      <c r="D1545" s="1">
        <v>2024</v>
      </c>
      <c r="E1545" s="1" t="str">
        <f t="shared" si="145"/>
        <v>junio</v>
      </c>
      <c r="F1545" t="s">
        <v>317</v>
      </c>
      <c r="G1545" t="s">
        <v>316</v>
      </c>
      <c r="H1545" t="s">
        <v>98</v>
      </c>
      <c r="I1545" s="2">
        <v>4</v>
      </c>
      <c r="J1545" s="2">
        <v>597</v>
      </c>
      <c r="K1545" s="2">
        <v>4.26</v>
      </c>
      <c r="L1545" t="s">
        <v>100</v>
      </c>
      <c r="M1545" t="s">
        <v>101</v>
      </c>
      <c r="N1545" t="s">
        <v>483</v>
      </c>
      <c r="O1545" s="14">
        <f t="shared" si="146"/>
        <v>4</v>
      </c>
      <c r="P1545" s="15" t="str">
        <f t="shared" si="147"/>
        <v>4,</v>
      </c>
      <c r="Q1545" s="15" t="str">
        <f t="shared" si="148"/>
        <v>26</v>
      </c>
      <c r="R1545" s="16">
        <f t="shared" si="149"/>
        <v>266</v>
      </c>
      <c r="S1545" s="16">
        <f t="shared" si="150"/>
        <v>4.4333333333333336</v>
      </c>
    </row>
    <row r="1546" spans="1:19">
      <c r="A1546" t="s">
        <v>313</v>
      </c>
      <c r="B1546" t="s">
        <v>314</v>
      </c>
      <c r="C1546" s="49">
        <v>45444</v>
      </c>
      <c r="D1546" s="1">
        <v>2024</v>
      </c>
      <c r="E1546" s="1" t="str">
        <f t="shared" si="145"/>
        <v>junio</v>
      </c>
      <c r="F1546" t="s">
        <v>265</v>
      </c>
      <c r="G1546" t="s">
        <v>266</v>
      </c>
      <c r="H1546" t="s">
        <v>98</v>
      </c>
      <c r="I1546" s="2">
        <v>21</v>
      </c>
      <c r="J1546" s="2">
        <v>1653</v>
      </c>
      <c r="K1546" s="2">
        <v>29.17</v>
      </c>
      <c r="L1546" t="s">
        <v>39</v>
      </c>
      <c r="M1546" t="s">
        <v>548</v>
      </c>
      <c r="N1546" t="s">
        <v>548</v>
      </c>
      <c r="O1546" s="14">
        <f t="shared" si="146"/>
        <v>5</v>
      </c>
      <c r="P1546" s="15" t="str">
        <f t="shared" si="147"/>
        <v>29</v>
      </c>
      <c r="Q1546" s="15" t="str">
        <f t="shared" si="148"/>
        <v>,17</v>
      </c>
      <c r="R1546" s="16">
        <f t="shared" si="149"/>
        <v>1740.17</v>
      </c>
      <c r="S1546" s="16">
        <f t="shared" si="150"/>
        <v>29.002833333333335</v>
      </c>
    </row>
    <row r="1547" spans="1:19">
      <c r="A1547" t="s">
        <v>313</v>
      </c>
      <c r="B1547" t="s">
        <v>314</v>
      </c>
      <c r="C1547" s="49">
        <v>45444</v>
      </c>
      <c r="D1547" s="1">
        <v>2024</v>
      </c>
      <c r="E1547" s="1" t="str">
        <f t="shared" si="145"/>
        <v>junio</v>
      </c>
      <c r="F1547" t="s">
        <v>265</v>
      </c>
      <c r="G1547" t="s">
        <v>266</v>
      </c>
      <c r="H1547" t="s">
        <v>98</v>
      </c>
      <c r="I1547" s="2">
        <v>1</v>
      </c>
      <c r="J1547" s="2">
        <v>846</v>
      </c>
      <c r="K1547" s="2">
        <v>1.25</v>
      </c>
      <c r="L1547" t="s">
        <v>49</v>
      </c>
      <c r="M1547" t="s">
        <v>50</v>
      </c>
      <c r="N1547" t="s">
        <v>499</v>
      </c>
      <c r="O1547" s="14">
        <f t="shared" si="146"/>
        <v>4</v>
      </c>
      <c r="P1547" s="15" t="str">
        <f t="shared" si="147"/>
        <v>1,</v>
      </c>
      <c r="Q1547" s="15" t="str">
        <f t="shared" si="148"/>
        <v>25</v>
      </c>
      <c r="R1547" s="16">
        <f t="shared" si="149"/>
        <v>85</v>
      </c>
      <c r="S1547" s="16">
        <f t="shared" si="150"/>
        <v>1.4166666666666667</v>
      </c>
    </row>
    <row r="1548" spans="1:19">
      <c r="A1548" t="s">
        <v>313</v>
      </c>
      <c r="B1548" t="s">
        <v>314</v>
      </c>
      <c r="C1548" s="49">
        <v>45444</v>
      </c>
      <c r="D1548" s="1">
        <v>2024</v>
      </c>
      <c r="E1548" s="1" t="str">
        <f t="shared" si="145"/>
        <v>junio</v>
      </c>
      <c r="F1548" t="s">
        <v>265</v>
      </c>
      <c r="G1548" t="s">
        <v>266</v>
      </c>
      <c r="H1548" t="s">
        <v>98</v>
      </c>
      <c r="I1548" s="2">
        <v>1</v>
      </c>
      <c r="J1548" s="2">
        <v>251</v>
      </c>
      <c r="K1548" s="2">
        <v>1.05</v>
      </c>
      <c r="L1548" t="s">
        <v>35</v>
      </c>
      <c r="M1548" t="s">
        <v>36</v>
      </c>
      <c r="N1548" t="s">
        <v>502</v>
      </c>
      <c r="O1548" s="14">
        <f t="shared" si="146"/>
        <v>4</v>
      </c>
      <c r="P1548" s="15" t="str">
        <f t="shared" si="147"/>
        <v>1,</v>
      </c>
      <c r="Q1548" s="15" t="str">
        <f t="shared" si="148"/>
        <v>05</v>
      </c>
      <c r="R1548" s="16">
        <f t="shared" si="149"/>
        <v>65</v>
      </c>
      <c r="S1548" s="16">
        <f t="shared" si="150"/>
        <v>1.0833333333333333</v>
      </c>
    </row>
    <row r="1549" spans="1:19">
      <c r="A1549" t="s">
        <v>313</v>
      </c>
      <c r="B1549" t="s">
        <v>314</v>
      </c>
      <c r="C1549" s="49">
        <v>45444</v>
      </c>
      <c r="D1549" s="1">
        <v>2024</v>
      </c>
      <c r="E1549" s="1" t="str">
        <f t="shared" si="145"/>
        <v>junio</v>
      </c>
      <c r="F1549" t="s">
        <v>265</v>
      </c>
      <c r="G1549" t="s">
        <v>266</v>
      </c>
      <c r="H1549" t="s">
        <v>98</v>
      </c>
      <c r="I1549" s="2">
        <v>4</v>
      </c>
      <c r="J1549" s="2">
        <v>256</v>
      </c>
      <c r="K1549" s="2">
        <v>11.21</v>
      </c>
      <c r="L1549" t="s">
        <v>241</v>
      </c>
      <c r="M1549" t="s">
        <v>595</v>
      </c>
      <c r="N1549" t="s">
        <v>495</v>
      </c>
      <c r="O1549" s="14">
        <f t="shared" si="146"/>
        <v>5</v>
      </c>
      <c r="P1549" s="15" t="str">
        <f t="shared" si="147"/>
        <v>11</v>
      </c>
      <c r="Q1549" s="15" t="str">
        <f t="shared" si="148"/>
        <v>,21</v>
      </c>
      <c r="R1549" s="16">
        <f t="shared" si="149"/>
        <v>660.21</v>
      </c>
      <c r="S1549" s="16">
        <f t="shared" si="150"/>
        <v>11.003500000000001</v>
      </c>
    </row>
    <row r="1550" spans="1:19">
      <c r="A1550" t="s">
        <v>313</v>
      </c>
      <c r="B1550" t="s">
        <v>314</v>
      </c>
      <c r="C1550" s="49">
        <v>45444</v>
      </c>
      <c r="D1550" s="1">
        <v>2024</v>
      </c>
      <c r="E1550" s="1" t="str">
        <f t="shared" si="145"/>
        <v>junio</v>
      </c>
      <c r="F1550" t="s">
        <v>265</v>
      </c>
      <c r="G1550" t="s">
        <v>266</v>
      </c>
      <c r="H1550" t="s">
        <v>98</v>
      </c>
      <c r="I1550" s="2">
        <v>1</v>
      </c>
      <c r="J1550" s="2">
        <v>1411</v>
      </c>
      <c r="K1550" s="2">
        <v>1.41</v>
      </c>
      <c r="L1550" t="s">
        <v>116</v>
      </c>
      <c r="M1550" t="s">
        <v>117</v>
      </c>
      <c r="N1550" t="s">
        <v>556</v>
      </c>
      <c r="O1550" s="14">
        <f t="shared" si="146"/>
        <v>4</v>
      </c>
      <c r="P1550" s="15" t="str">
        <f t="shared" si="147"/>
        <v>1,</v>
      </c>
      <c r="Q1550" s="15" t="str">
        <f t="shared" si="148"/>
        <v>41</v>
      </c>
      <c r="R1550" s="16">
        <f t="shared" si="149"/>
        <v>101</v>
      </c>
      <c r="S1550" s="16">
        <f t="shared" si="150"/>
        <v>1.6833333333333333</v>
      </c>
    </row>
    <row r="1551" spans="1:19">
      <c r="A1551" t="s">
        <v>319</v>
      </c>
      <c r="B1551" t="s">
        <v>378</v>
      </c>
      <c r="C1551" s="49">
        <v>45292</v>
      </c>
      <c r="D1551" s="1">
        <v>2024</v>
      </c>
      <c r="E1551" s="1" t="str">
        <f t="shared" si="145"/>
        <v>enero</v>
      </c>
      <c r="F1551" t="s">
        <v>320</v>
      </c>
      <c r="G1551" t="s">
        <v>321</v>
      </c>
      <c r="H1551" t="s">
        <v>98</v>
      </c>
      <c r="I1551" s="2">
        <v>8</v>
      </c>
      <c r="J1551" s="2">
        <v>1776</v>
      </c>
      <c r="K1551" s="2">
        <v>8</v>
      </c>
      <c r="L1551" t="s">
        <v>194</v>
      </c>
      <c r="M1551" t="s">
        <v>577</v>
      </c>
      <c r="N1551" t="s">
        <v>509</v>
      </c>
      <c r="O1551" s="14">
        <f t="shared" si="146"/>
        <v>1</v>
      </c>
      <c r="P1551" s="15" t="str">
        <f t="shared" si="147"/>
        <v>8</v>
      </c>
      <c r="Q1551" s="15">
        <f t="shared" si="148"/>
        <v>0</v>
      </c>
      <c r="R1551" s="16">
        <f t="shared" si="149"/>
        <v>480</v>
      </c>
      <c r="S1551" s="16">
        <f t="shared" si="150"/>
        <v>8</v>
      </c>
    </row>
    <row r="1552" spans="1:19">
      <c r="A1552" t="s">
        <v>319</v>
      </c>
      <c r="B1552" t="s">
        <v>378</v>
      </c>
      <c r="C1552" s="49">
        <v>45292</v>
      </c>
      <c r="D1552" s="1">
        <v>2024</v>
      </c>
      <c r="E1552" s="1" t="str">
        <f t="shared" si="145"/>
        <v>enero</v>
      </c>
      <c r="F1552" t="s">
        <v>320</v>
      </c>
      <c r="G1552" t="s">
        <v>321</v>
      </c>
      <c r="H1552" t="s">
        <v>98</v>
      </c>
      <c r="I1552" s="2">
        <v>28</v>
      </c>
      <c r="J1552" s="2">
        <v>6216</v>
      </c>
      <c r="K1552" s="2">
        <v>4</v>
      </c>
      <c r="L1552" t="s">
        <v>142</v>
      </c>
      <c r="M1552" t="s">
        <v>143</v>
      </c>
      <c r="N1552" t="s">
        <v>509</v>
      </c>
      <c r="O1552" s="14">
        <f t="shared" si="146"/>
        <v>1</v>
      </c>
      <c r="P1552" s="15" t="str">
        <f t="shared" si="147"/>
        <v>4</v>
      </c>
      <c r="Q1552" s="15">
        <f t="shared" si="148"/>
        <v>0</v>
      </c>
      <c r="R1552" s="16">
        <f t="shared" si="149"/>
        <v>240</v>
      </c>
      <c r="S1552" s="16">
        <f t="shared" si="150"/>
        <v>4</v>
      </c>
    </row>
    <row r="1553" spans="1:19">
      <c r="A1553" t="s">
        <v>319</v>
      </c>
      <c r="B1553" t="s">
        <v>378</v>
      </c>
      <c r="C1553" s="49">
        <v>45292</v>
      </c>
      <c r="D1553" s="1">
        <v>2024</v>
      </c>
      <c r="E1553" s="1" t="str">
        <f t="shared" si="145"/>
        <v>enero</v>
      </c>
      <c r="F1553" t="s">
        <v>320</v>
      </c>
      <c r="G1553" t="s">
        <v>321</v>
      </c>
      <c r="H1553" t="s">
        <v>98</v>
      </c>
      <c r="I1553" s="2">
        <v>1</v>
      </c>
      <c r="J1553" s="2">
        <v>633</v>
      </c>
      <c r="K1553" s="2">
        <v>2.2000000000000002</v>
      </c>
      <c r="L1553" t="s">
        <v>131</v>
      </c>
      <c r="M1553" t="s">
        <v>572</v>
      </c>
      <c r="N1553" t="s">
        <v>606</v>
      </c>
      <c r="O1553" s="14">
        <f t="shared" si="146"/>
        <v>3</v>
      </c>
      <c r="P1553" s="15" t="str">
        <f t="shared" si="147"/>
        <v>2,</v>
      </c>
      <c r="Q1553" s="15" t="str">
        <f t="shared" si="148"/>
        <v>2</v>
      </c>
      <c r="R1553" s="16">
        <f t="shared" si="149"/>
        <v>122</v>
      </c>
      <c r="S1553" s="16">
        <f t="shared" si="150"/>
        <v>2.0333333333333332</v>
      </c>
    </row>
    <row r="1554" spans="1:19">
      <c r="A1554" t="s">
        <v>319</v>
      </c>
      <c r="B1554" t="s">
        <v>378</v>
      </c>
      <c r="C1554" s="49">
        <v>45292</v>
      </c>
      <c r="D1554" s="1">
        <v>2024</v>
      </c>
      <c r="E1554" s="1" t="str">
        <f t="shared" si="145"/>
        <v>enero</v>
      </c>
      <c r="F1554" t="s">
        <v>320</v>
      </c>
      <c r="G1554" t="s">
        <v>321</v>
      </c>
      <c r="H1554" t="s">
        <v>98</v>
      </c>
      <c r="I1554" s="2">
        <v>2</v>
      </c>
      <c r="J1554" s="2">
        <v>850</v>
      </c>
      <c r="K1554" s="2">
        <v>3.4</v>
      </c>
      <c r="L1554" t="s">
        <v>135</v>
      </c>
      <c r="M1554" t="s">
        <v>136</v>
      </c>
      <c r="N1554" t="s">
        <v>506</v>
      </c>
      <c r="O1554" s="14">
        <f t="shared" si="146"/>
        <v>3</v>
      </c>
      <c r="P1554" s="15" t="str">
        <f t="shared" si="147"/>
        <v>3,</v>
      </c>
      <c r="Q1554" s="15" t="str">
        <f t="shared" si="148"/>
        <v>4</v>
      </c>
      <c r="R1554" s="16">
        <f t="shared" si="149"/>
        <v>184</v>
      </c>
      <c r="S1554" s="16">
        <f t="shared" si="150"/>
        <v>3.0666666666666669</v>
      </c>
    </row>
    <row r="1555" spans="1:19">
      <c r="A1555" t="s">
        <v>319</v>
      </c>
      <c r="B1555" t="s">
        <v>378</v>
      </c>
      <c r="C1555" s="49">
        <v>45292</v>
      </c>
      <c r="D1555" s="1">
        <v>2024</v>
      </c>
      <c r="E1555" s="1" t="str">
        <f t="shared" si="145"/>
        <v>enero</v>
      </c>
      <c r="F1555" t="s">
        <v>322</v>
      </c>
      <c r="G1555" t="s">
        <v>121</v>
      </c>
      <c r="H1555" t="s">
        <v>98</v>
      </c>
      <c r="I1555" s="2">
        <v>2</v>
      </c>
      <c r="J1555" s="2">
        <v>870</v>
      </c>
      <c r="K1555" s="2">
        <v>3.45</v>
      </c>
      <c r="L1555" t="s">
        <v>135</v>
      </c>
      <c r="M1555" t="s">
        <v>136</v>
      </c>
      <c r="N1555" t="s">
        <v>506</v>
      </c>
      <c r="O1555" s="14">
        <f t="shared" si="146"/>
        <v>4</v>
      </c>
      <c r="P1555" s="15" t="str">
        <f t="shared" si="147"/>
        <v>3,</v>
      </c>
      <c r="Q1555" s="15" t="str">
        <f t="shared" si="148"/>
        <v>45</v>
      </c>
      <c r="R1555" s="16">
        <f t="shared" si="149"/>
        <v>225</v>
      </c>
      <c r="S1555" s="16">
        <f t="shared" si="150"/>
        <v>3.75</v>
      </c>
    </row>
    <row r="1556" spans="1:19">
      <c r="A1556" t="s">
        <v>319</v>
      </c>
      <c r="B1556" t="s">
        <v>378</v>
      </c>
      <c r="C1556" s="49">
        <v>45292</v>
      </c>
      <c r="D1556" s="1">
        <v>2024</v>
      </c>
      <c r="E1556" s="1" t="str">
        <f t="shared" si="145"/>
        <v>enero</v>
      </c>
      <c r="F1556" t="s">
        <v>322</v>
      </c>
      <c r="G1556" t="s">
        <v>121</v>
      </c>
      <c r="H1556" t="s">
        <v>98</v>
      </c>
      <c r="I1556" s="2">
        <v>1</v>
      </c>
      <c r="J1556" s="2">
        <v>175</v>
      </c>
      <c r="K1556" s="2">
        <v>0.5</v>
      </c>
      <c r="L1556" t="s">
        <v>33</v>
      </c>
      <c r="M1556" t="s">
        <v>34</v>
      </c>
      <c r="N1556" t="s">
        <v>503</v>
      </c>
      <c r="O1556" s="14">
        <f t="shared" si="146"/>
        <v>3</v>
      </c>
      <c r="P1556" s="15" t="str">
        <f t="shared" si="147"/>
        <v>0,</v>
      </c>
      <c r="Q1556" s="15" t="str">
        <f t="shared" si="148"/>
        <v>5</v>
      </c>
      <c r="R1556" s="16">
        <f t="shared" si="149"/>
        <v>5</v>
      </c>
      <c r="S1556" s="16">
        <f t="shared" si="150"/>
        <v>8.3333333333333329E-2</v>
      </c>
    </row>
    <row r="1557" spans="1:19">
      <c r="A1557" t="s">
        <v>319</v>
      </c>
      <c r="B1557" t="s">
        <v>378</v>
      </c>
      <c r="C1557" s="49">
        <v>45292</v>
      </c>
      <c r="D1557" s="1">
        <v>2024</v>
      </c>
      <c r="E1557" s="1" t="str">
        <f t="shared" si="145"/>
        <v>enero</v>
      </c>
      <c r="F1557" t="s">
        <v>322</v>
      </c>
      <c r="G1557" t="s">
        <v>121</v>
      </c>
      <c r="H1557" t="s">
        <v>98</v>
      </c>
      <c r="I1557" s="2">
        <v>2</v>
      </c>
      <c r="J1557" s="2">
        <v>444</v>
      </c>
      <c r="K1557" s="2">
        <v>1.1000000000000001</v>
      </c>
      <c r="L1557" t="s">
        <v>146</v>
      </c>
      <c r="M1557" t="s">
        <v>147</v>
      </c>
      <c r="N1557" t="s">
        <v>509</v>
      </c>
      <c r="O1557" s="14">
        <f t="shared" si="146"/>
        <v>3</v>
      </c>
      <c r="P1557" s="15" t="str">
        <f t="shared" si="147"/>
        <v>1,</v>
      </c>
      <c r="Q1557" s="15" t="str">
        <f t="shared" si="148"/>
        <v>1</v>
      </c>
      <c r="R1557" s="16">
        <f t="shared" si="149"/>
        <v>61</v>
      </c>
      <c r="S1557" s="16">
        <f t="shared" si="150"/>
        <v>1.0166666666666666</v>
      </c>
    </row>
    <row r="1558" spans="1:19">
      <c r="A1558" t="s">
        <v>319</v>
      </c>
      <c r="B1558" t="s">
        <v>378</v>
      </c>
      <c r="C1558" s="49">
        <v>45292</v>
      </c>
      <c r="D1558" s="1">
        <v>2024</v>
      </c>
      <c r="E1558" s="1" t="str">
        <f t="shared" si="145"/>
        <v>enero</v>
      </c>
      <c r="F1558" t="s">
        <v>322</v>
      </c>
      <c r="G1558" t="s">
        <v>121</v>
      </c>
      <c r="H1558" t="s">
        <v>98</v>
      </c>
      <c r="I1558" s="2">
        <v>3</v>
      </c>
      <c r="J1558" s="2">
        <v>666</v>
      </c>
      <c r="K1558" s="2">
        <v>2.5</v>
      </c>
      <c r="L1558" t="s">
        <v>194</v>
      </c>
      <c r="M1558" t="s">
        <v>577</v>
      </c>
      <c r="N1558" t="s">
        <v>509</v>
      </c>
      <c r="O1558" s="14">
        <f t="shared" si="146"/>
        <v>3</v>
      </c>
      <c r="P1558" s="15" t="str">
        <f t="shared" si="147"/>
        <v>2,</v>
      </c>
      <c r="Q1558" s="15" t="str">
        <f t="shared" si="148"/>
        <v>5</v>
      </c>
      <c r="R1558" s="16">
        <f t="shared" si="149"/>
        <v>125</v>
      </c>
      <c r="S1558" s="16">
        <f t="shared" si="150"/>
        <v>2.0833333333333335</v>
      </c>
    </row>
    <row r="1559" spans="1:19">
      <c r="A1559" t="s">
        <v>319</v>
      </c>
      <c r="B1559" t="s">
        <v>378</v>
      </c>
      <c r="C1559" s="49">
        <v>45292</v>
      </c>
      <c r="D1559" s="1">
        <v>2024</v>
      </c>
      <c r="E1559" s="1" t="str">
        <f t="shared" si="145"/>
        <v>enero</v>
      </c>
      <c r="F1559" t="s">
        <v>322</v>
      </c>
      <c r="G1559" t="s">
        <v>121</v>
      </c>
      <c r="H1559" t="s">
        <v>98</v>
      </c>
      <c r="I1559" s="2">
        <v>9</v>
      </c>
      <c r="J1559" s="2">
        <v>1998</v>
      </c>
      <c r="K1559" s="2">
        <v>9.1999999999999993</v>
      </c>
      <c r="L1559" t="s">
        <v>142</v>
      </c>
      <c r="M1559" t="s">
        <v>143</v>
      </c>
      <c r="N1559" t="s">
        <v>509</v>
      </c>
      <c r="O1559" s="14">
        <f t="shared" si="146"/>
        <v>3</v>
      </c>
      <c r="P1559" s="15" t="str">
        <f t="shared" si="147"/>
        <v>9,</v>
      </c>
      <c r="Q1559" s="15" t="str">
        <f t="shared" si="148"/>
        <v>2</v>
      </c>
      <c r="R1559" s="16">
        <f t="shared" si="149"/>
        <v>542</v>
      </c>
      <c r="S1559" s="16">
        <f t="shared" si="150"/>
        <v>9.0333333333333332</v>
      </c>
    </row>
    <row r="1560" spans="1:19">
      <c r="A1560" t="s">
        <v>319</v>
      </c>
      <c r="B1560" t="s">
        <v>378</v>
      </c>
      <c r="C1560" s="49">
        <v>45292</v>
      </c>
      <c r="D1560" s="1">
        <v>2024</v>
      </c>
      <c r="E1560" s="1" t="str">
        <f t="shared" si="145"/>
        <v>enero</v>
      </c>
      <c r="F1560" t="s">
        <v>322</v>
      </c>
      <c r="G1560" t="s">
        <v>121</v>
      </c>
      <c r="H1560" t="s">
        <v>98</v>
      </c>
      <c r="I1560" s="2">
        <v>1</v>
      </c>
      <c r="J1560" s="2">
        <v>773</v>
      </c>
      <c r="K1560" s="2">
        <v>2.0499999999999998</v>
      </c>
      <c r="L1560" t="s">
        <v>177</v>
      </c>
      <c r="M1560" t="s">
        <v>586</v>
      </c>
      <c r="N1560" t="s">
        <v>493</v>
      </c>
      <c r="O1560" s="14">
        <f t="shared" si="146"/>
        <v>4</v>
      </c>
      <c r="P1560" s="15" t="str">
        <f t="shared" si="147"/>
        <v>2,</v>
      </c>
      <c r="Q1560" s="15" t="str">
        <f t="shared" si="148"/>
        <v>05</v>
      </c>
      <c r="R1560" s="16">
        <f t="shared" si="149"/>
        <v>125</v>
      </c>
      <c r="S1560" s="16">
        <f t="shared" si="150"/>
        <v>2.0833333333333335</v>
      </c>
    </row>
    <row r="1561" spans="1:19">
      <c r="A1561" t="s">
        <v>319</v>
      </c>
      <c r="B1561" t="s">
        <v>378</v>
      </c>
      <c r="C1561" s="49">
        <v>45292</v>
      </c>
      <c r="D1561" s="1">
        <v>2024</v>
      </c>
      <c r="E1561" s="1" t="str">
        <f t="shared" si="145"/>
        <v>enero</v>
      </c>
      <c r="F1561" t="s">
        <v>322</v>
      </c>
      <c r="G1561" t="s">
        <v>121</v>
      </c>
      <c r="H1561" t="s">
        <v>98</v>
      </c>
      <c r="I1561" s="2">
        <v>1</v>
      </c>
      <c r="J1561" s="2">
        <v>250</v>
      </c>
      <c r="K1561" s="2">
        <v>1.2</v>
      </c>
      <c r="L1561" t="s">
        <v>173</v>
      </c>
      <c r="M1561" t="s">
        <v>592</v>
      </c>
      <c r="N1561" t="s">
        <v>492</v>
      </c>
      <c r="O1561" s="14">
        <f t="shared" si="146"/>
        <v>3</v>
      </c>
      <c r="P1561" s="15" t="str">
        <f t="shared" si="147"/>
        <v>1,</v>
      </c>
      <c r="Q1561" s="15" t="str">
        <f t="shared" si="148"/>
        <v>2</v>
      </c>
      <c r="R1561" s="16">
        <f t="shared" si="149"/>
        <v>62</v>
      </c>
      <c r="S1561" s="16">
        <f t="shared" si="150"/>
        <v>1.0333333333333334</v>
      </c>
    </row>
    <row r="1562" spans="1:19">
      <c r="A1562" t="s">
        <v>319</v>
      </c>
      <c r="B1562" t="s">
        <v>378</v>
      </c>
      <c r="C1562" s="49">
        <v>45292</v>
      </c>
      <c r="D1562" s="1">
        <v>2024</v>
      </c>
      <c r="E1562" s="1" t="str">
        <f t="shared" si="145"/>
        <v>enero</v>
      </c>
      <c r="F1562" t="s">
        <v>322</v>
      </c>
      <c r="G1562" t="s">
        <v>121</v>
      </c>
      <c r="H1562" t="s">
        <v>98</v>
      </c>
      <c r="I1562" s="2">
        <v>3</v>
      </c>
      <c r="J1562" s="2">
        <v>1149</v>
      </c>
      <c r="K1562" s="2">
        <v>4.4000000000000004</v>
      </c>
      <c r="L1562" t="s">
        <v>128</v>
      </c>
      <c r="M1562" t="s">
        <v>129</v>
      </c>
      <c r="N1562" t="s">
        <v>506</v>
      </c>
      <c r="O1562" s="14">
        <f t="shared" si="146"/>
        <v>3</v>
      </c>
      <c r="P1562" s="15" t="str">
        <f t="shared" si="147"/>
        <v>4,</v>
      </c>
      <c r="Q1562" s="15" t="str">
        <f t="shared" si="148"/>
        <v>4</v>
      </c>
      <c r="R1562" s="16">
        <f t="shared" si="149"/>
        <v>244</v>
      </c>
      <c r="S1562" s="16">
        <f t="shared" si="150"/>
        <v>4.0666666666666664</v>
      </c>
    </row>
    <row r="1563" spans="1:19">
      <c r="A1563" t="s">
        <v>319</v>
      </c>
      <c r="B1563" t="s">
        <v>378</v>
      </c>
      <c r="C1563" s="49">
        <v>45323</v>
      </c>
      <c r="D1563" s="1">
        <v>2024</v>
      </c>
      <c r="E1563" s="1" t="str">
        <f t="shared" si="145"/>
        <v>febrero</v>
      </c>
      <c r="F1563" t="s">
        <v>320</v>
      </c>
      <c r="G1563" t="s">
        <v>321</v>
      </c>
      <c r="H1563" t="s">
        <v>98</v>
      </c>
      <c r="I1563" s="2">
        <v>6</v>
      </c>
      <c r="J1563" s="2">
        <v>1332</v>
      </c>
      <c r="K1563" s="2">
        <v>5.5</v>
      </c>
      <c r="L1563" t="s">
        <v>194</v>
      </c>
      <c r="M1563" t="s">
        <v>577</v>
      </c>
      <c r="N1563" t="s">
        <v>509</v>
      </c>
      <c r="O1563" s="14">
        <f t="shared" si="146"/>
        <v>3</v>
      </c>
      <c r="P1563" s="15" t="str">
        <f t="shared" si="147"/>
        <v>5,</v>
      </c>
      <c r="Q1563" s="15" t="str">
        <f t="shared" si="148"/>
        <v>5</v>
      </c>
      <c r="R1563" s="16">
        <f t="shared" si="149"/>
        <v>305</v>
      </c>
      <c r="S1563" s="16">
        <f t="shared" si="150"/>
        <v>5.083333333333333</v>
      </c>
    </row>
    <row r="1564" spans="1:19">
      <c r="A1564" t="s">
        <v>319</v>
      </c>
      <c r="B1564" t="s">
        <v>378</v>
      </c>
      <c r="C1564" s="49">
        <v>45323</v>
      </c>
      <c r="D1564" s="1">
        <v>2024</v>
      </c>
      <c r="E1564" s="1" t="str">
        <f t="shared" si="145"/>
        <v>febrero</v>
      </c>
      <c r="F1564" t="s">
        <v>320</v>
      </c>
      <c r="G1564" t="s">
        <v>321</v>
      </c>
      <c r="H1564" t="s">
        <v>98</v>
      </c>
      <c r="I1564" s="2">
        <v>21</v>
      </c>
      <c r="J1564" s="2">
        <v>4662</v>
      </c>
      <c r="K1564" s="2">
        <v>21.35</v>
      </c>
      <c r="L1564" t="s">
        <v>142</v>
      </c>
      <c r="M1564" t="s">
        <v>143</v>
      </c>
      <c r="N1564" t="s">
        <v>509</v>
      </c>
      <c r="O1564" s="14">
        <f t="shared" si="146"/>
        <v>5</v>
      </c>
      <c r="P1564" s="15" t="str">
        <f t="shared" si="147"/>
        <v>21</v>
      </c>
      <c r="Q1564" s="15" t="str">
        <f t="shared" si="148"/>
        <v>,35</v>
      </c>
      <c r="R1564" s="16">
        <f t="shared" si="149"/>
        <v>1260.3499999999999</v>
      </c>
      <c r="S1564" s="16">
        <f t="shared" si="150"/>
        <v>21.005833333333332</v>
      </c>
    </row>
    <row r="1565" spans="1:19">
      <c r="A1565" t="s">
        <v>319</v>
      </c>
      <c r="B1565" t="s">
        <v>378</v>
      </c>
      <c r="C1565" s="49">
        <v>45323</v>
      </c>
      <c r="D1565" s="1">
        <v>2024</v>
      </c>
      <c r="E1565" s="1" t="str">
        <f t="shared" si="145"/>
        <v>febrero</v>
      </c>
      <c r="F1565" t="s">
        <v>320</v>
      </c>
      <c r="G1565" t="s">
        <v>321</v>
      </c>
      <c r="H1565" t="s">
        <v>98</v>
      </c>
      <c r="I1565" s="2">
        <v>2</v>
      </c>
      <c r="J1565" s="2">
        <v>1426</v>
      </c>
      <c r="K1565" s="2">
        <v>5.3</v>
      </c>
      <c r="L1565" t="s">
        <v>111</v>
      </c>
      <c r="M1565" t="s">
        <v>587</v>
      </c>
      <c r="N1565" t="s">
        <v>506</v>
      </c>
      <c r="O1565" s="14">
        <f t="shared" si="146"/>
        <v>3</v>
      </c>
      <c r="P1565" s="15" t="str">
        <f t="shared" si="147"/>
        <v>5,</v>
      </c>
      <c r="Q1565" s="15" t="str">
        <f t="shared" si="148"/>
        <v>3</v>
      </c>
      <c r="R1565" s="16">
        <f t="shared" si="149"/>
        <v>303</v>
      </c>
      <c r="S1565" s="16">
        <f t="shared" si="150"/>
        <v>5.05</v>
      </c>
    </row>
    <row r="1566" spans="1:19">
      <c r="A1566" t="s">
        <v>319</v>
      </c>
      <c r="B1566" t="s">
        <v>378</v>
      </c>
      <c r="C1566" s="49">
        <v>45323</v>
      </c>
      <c r="D1566" s="1">
        <v>2024</v>
      </c>
      <c r="E1566" s="1" t="str">
        <f t="shared" si="145"/>
        <v>febrero</v>
      </c>
      <c r="F1566" t="s">
        <v>320</v>
      </c>
      <c r="G1566" t="s">
        <v>321</v>
      </c>
      <c r="H1566" t="s">
        <v>98</v>
      </c>
      <c r="I1566" s="2">
        <v>1</v>
      </c>
      <c r="J1566" s="2">
        <v>373</v>
      </c>
      <c r="K1566" s="2">
        <v>1.45</v>
      </c>
      <c r="L1566" t="s">
        <v>128</v>
      </c>
      <c r="M1566" t="s">
        <v>129</v>
      </c>
      <c r="N1566" t="s">
        <v>506</v>
      </c>
      <c r="O1566" s="14">
        <f t="shared" si="146"/>
        <v>4</v>
      </c>
      <c r="P1566" s="15" t="str">
        <f t="shared" si="147"/>
        <v>1,</v>
      </c>
      <c r="Q1566" s="15" t="str">
        <f t="shared" si="148"/>
        <v>45</v>
      </c>
      <c r="R1566" s="16">
        <f t="shared" si="149"/>
        <v>105</v>
      </c>
      <c r="S1566" s="16">
        <f t="shared" si="150"/>
        <v>1.75</v>
      </c>
    </row>
    <row r="1567" spans="1:19">
      <c r="A1567" t="s">
        <v>319</v>
      </c>
      <c r="B1567" t="s">
        <v>378</v>
      </c>
      <c r="C1567" s="49">
        <v>45323</v>
      </c>
      <c r="D1567" s="1">
        <v>2024</v>
      </c>
      <c r="E1567" s="1" t="str">
        <f t="shared" si="145"/>
        <v>febrero</v>
      </c>
      <c r="F1567" t="s">
        <v>322</v>
      </c>
      <c r="G1567" t="s">
        <v>121</v>
      </c>
      <c r="H1567" t="s">
        <v>98</v>
      </c>
      <c r="I1567" s="2">
        <v>2</v>
      </c>
      <c r="J1567" s="2">
        <v>587</v>
      </c>
      <c r="K1567" s="2">
        <v>3.1</v>
      </c>
      <c r="L1567" t="s">
        <v>209</v>
      </c>
      <c r="M1567" t="s">
        <v>210</v>
      </c>
      <c r="N1567" t="s">
        <v>488</v>
      </c>
      <c r="O1567" s="14">
        <f t="shared" si="146"/>
        <v>3</v>
      </c>
      <c r="P1567" s="15" t="str">
        <f t="shared" si="147"/>
        <v>3,</v>
      </c>
      <c r="Q1567" s="15" t="str">
        <f t="shared" si="148"/>
        <v>1</v>
      </c>
      <c r="R1567" s="16">
        <f t="shared" si="149"/>
        <v>181</v>
      </c>
      <c r="S1567" s="16">
        <f t="shared" si="150"/>
        <v>3.0166666666666666</v>
      </c>
    </row>
    <row r="1568" spans="1:19">
      <c r="A1568" t="s">
        <v>319</v>
      </c>
      <c r="B1568" t="s">
        <v>378</v>
      </c>
      <c r="C1568" s="49">
        <v>45323</v>
      </c>
      <c r="D1568" s="1">
        <v>2024</v>
      </c>
      <c r="E1568" s="1" t="str">
        <f t="shared" si="145"/>
        <v>febrero</v>
      </c>
      <c r="F1568" t="s">
        <v>322</v>
      </c>
      <c r="G1568" t="s">
        <v>121</v>
      </c>
      <c r="H1568" t="s">
        <v>98</v>
      </c>
      <c r="I1568" s="2">
        <v>1</v>
      </c>
      <c r="J1568" s="2">
        <v>288</v>
      </c>
      <c r="K1568" s="2">
        <v>1.25</v>
      </c>
      <c r="L1568" t="s">
        <v>19</v>
      </c>
      <c r="M1568" t="s">
        <v>581</v>
      </c>
      <c r="N1568" t="s">
        <v>490</v>
      </c>
      <c r="O1568" s="14">
        <f t="shared" si="146"/>
        <v>4</v>
      </c>
      <c r="P1568" s="15" t="str">
        <f t="shared" si="147"/>
        <v>1,</v>
      </c>
      <c r="Q1568" s="15" t="str">
        <f t="shared" si="148"/>
        <v>25</v>
      </c>
      <c r="R1568" s="16">
        <f t="shared" si="149"/>
        <v>85</v>
      </c>
      <c r="S1568" s="16">
        <f t="shared" si="150"/>
        <v>1.4166666666666667</v>
      </c>
    </row>
    <row r="1569" spans="1:19">
      <c r="A1569" t="s">
        <v>319</v>
      </c>
      <c r="B1569" t="s">
        <v>378</v>
      </c>
      <c r="C1569" s="49">
        <v>45323</v>
      </c>
      <c r="D1569" s="1">
        <v>2024</v>
      </c>
      <c r="E1569" s="1" t="str">
        <f t="shared" si="145"/>
        <v>febrero</v>
      </c>
      <c r="F1569" t="s">
        <v>322</v>
      </c>
      <c r="G1569" t="s">
        <v>121</v>
      </c>
      <c r="H1569" t="s">
        <v>98</v>
      </c>
      <c r="I1569" s="2">
        <v>1</v>
      </c>
      <c r="J1569" s="2">
        <v>222</v>
      </c>
      <c r="K1569" s="2">
        <v>0.4</v>
      </c>
      <c r="L1569" t="s">
        <v>21</v>
      </c>
      <c r="M1569" t="s">
        <v>578</v>
      </c>
      <c r="N1569" t="s">
        <v>499</v>
      </c>
      <c r="O1569" s="14">
        <f t="shared" si="146"/>
        <v>3</v>
      </c>
      <c r="P1569" s="15" t="str">
        <f t="shared" si="147"/>
        <v>0,</v>
      </c>
      <c r="Q1569" s="15" t="str">
        <f t="shared" si="148"/>
        <v>4</v>
      </c>
      <c r="R1569" s="16">
        <f t="shared" si="149"/>
        <v>4</v>
      </c>
      <c r="S1569" s="16">
        <f t="shared" si="150"/>
        <v>6.6666666666666666E-2</v>
      </c>
    </row>
    <row r="1570" spans="1:19">
      <c r="A1570" t="s">
        <v>319</v>
      </c>
      <c r="B1570" t="s">
        <v>378</v>
      </c>
      <c r="C1570" s="49">
        <v>45323</v>
      </c>
      <c r="D1570" s="1">
        <v>2024</v>
      </c>
      <c r="E1570" s="1" t="str">
        <f t="shared" si="145"/>
        <v>febrero</v>
      </c>
      <c r="F1570" t="s">
        <v>322</v>
      </c>
      <c r="G1570" t="s">
        <v>121</v>
      </c>
      <c r="H1570" t="s">
        <v>98</v>
      </c>
      <c r="I1570" s="2">
        <v>3</v>
      </c>
      <c r="J1570" s="2">
        <v>666</v>
      </c>
      <c r="K1570" s="2">
        <v>2.5</v>
      </c>
      <c r="L1570" t="s">
        <v>194</v>
      </c>
      <c r="M1570" t="s">
        <v>577</v>
      </c>
      <c r="N1570" t="s">
        <v>509</v>
      </c>
      <c r="O1570" s="14">
        <f t="shared" si="146"/>
        <v>3</v>
      </c>
      <c r="P1570" s="15" t="str">
        <f t="shared" si="147"/>
        <v>2,</v>
      </c>
      <c r="Q1570" s="15" t="str">
        <f t="shared" si="148"/>
        <v>5</v>
      </c>
      <c r="R1570" s="16">
        <f t="shared" si="149"/>
        <v>125</v>
      </c>
      <c r="S1570" s="16">
        <f t="shared" si="150"/>
        <v>2.0833333333333335</v>
      </c>
    </row>
    <row r="1571" spans="1:19">
      <c r="A1571" t="s">
        <v>319</v>
      </c>
      <c r="B1571" t="s">
        <v>378</v>
      </c>
      <c r="C1571" s="49">
        <v>45323</v>
      </c>
      <c r="D1571" s="1">
        <v>2024</v>
      </c>
      <c r="E1571" s="1" t="str">
        <f t="shared" si="145"/>
        <v>febrero</v>
      </c>
      <c r="F1571" t="s">
        <v>322</v>
      </c>
      <c r="G1571" t="s">
        <v>121</v>
      </c>
      <c r="H1571" t="s">
        <v>98</v>
      </c>
      <c r="I1571" s="2">
        <v>14</v>
      </c>
      <c r="J1571" s="2">
        <v>3108</v>
      </c>
      <c r="K1571" s="2">
        <v>14</v>
      </c>
      <c r="L1571" t="s">
        <v>142</v>
      </c>
      <c r="M1571" t="s">
        <v>143</v>
      </c>
      <c r="N1571" t="s">
        <v>509</v>
      </c>
      <c r="O1571" s="14">
        <f t="shared" si="146"/>
        <v>2</v>
      </c>
      <c r="P1571" s="15" t="str">
        <f t="shared" si="147"/>
        <v>14</v>
      </c>
      <c r="Q1571" s="15">
        <f t="shared" si="148"/>
        <v>0</v>
      </c>
      <c r="R1571" s="16">
        <f t="shared" si="149"/>
        <v>840</v>
      </c>
      <c r="S1571" s="16">
        <f t="shared" si="150"/>
        <v>14</v>
      </c>
    </row>
    <row r="1572" spans="1:19">
      <c r="A1572" t="s">
        <v>319</v>
      </c>
      <c r="B1572" t="s">
        <v>378</v>
      </c>
      <c r="C1572" s="49">
        <v>45323</v>
      </c>
      <c r="D1572" s="1">
        <v>2024</v>
      </c>
      <c r="E1572" s="1" t="str">
        <f t="shared" si="145"/>
        <v>febrero</v>
      </c>
      <c r="F1572" t="s">
        <v>322</v>
      </c>
      <c r="G1572" t="s">
        <v>121</v>
      </c>
      <c r="H1572" t="s">
        <v>98</v>
      </c>
      <c r="I1572" s="2">
        <v>1</v>
      </c>
      <c r="J1572" s="2">
        <v>625</v>
      </c>
      <c r="K1572" s="2">
        <v>2.35</v>
      </c>
      <c r="L1572" t="s">
        <v>208</v>
      </c>
      <c r="M1572" t="s">
        <v>594</v>
      </c>
      <c r="N1572" t="s">
        <v>496</v>
      </c>
      <c r="O1572" s="14">
        <f t="shared" si="146"/>
        <v>4</v>
      </c>
      <c r="P1572" s="15" t="str">
        <f t="shared" si="147"/>
        <v>2,</v>
      </c>
      <c r="Q1572" s="15" t="str">
        <f t="shared" si="148"/>
        <v>35</v>
      </c>
      <c r="R1572" s="16">
        <f t="shared" si="149"/>
        <v>155</v>
      </c>
      <c r="S1572" s="16">
        <f t="shared" si="150"/>
        <v>2.5833333333333335</v>
      </c>
    </row>
    <row r="1573" spans="1:19">
      <c r="A1573" t="s">
        <v>319</v>
      </c>
      <c r="B1573" t="s">
        <v>378</v>
      </c>
      <c r="C1573" s="49">
        <v>45323</v>
      </c>
      <c r="D1573" s="1">
        <v>2024</v>
      </c>
      <c r="E1573" s="1" t="str">
        <f t="shared" si="145"/>
        <v>febrero</v>
      </c>
      <c r="F1573" t="s">
        <v>322</v>
      </c>
      <c r="G1573" t="s">
        <v>121</v>
      </c>
      <c r="H1573" t="s">
        <v>98</v>
      </c>
      <c r="I1573" s="2">
        <v>1</v>
      </c>
      <c r="J1573" s="2">
        <v>330</v>
      </c>
      <c r="K1573" s="2">
        <v>1.1499999999999999</v>
      </c>
      <c r="L1573" t="s">
        <v>35</v>
      </c>
      <c r="M1573" t="s">
        <v>36</v>
      </c>
      <c r="N1573" t="s">
        <v>502</v>
      </c>
      <c r="O1573" s="14">
        <f t="shared" si="146"/>
        <v>4</v>
      </c>
      <c r="P1573" s="15" t="str">
        <f t="shared" si="147"/>
        <v>1,</v>
      </c>
      <c r="Q1573" s="15" t="str">
        <f t="shared" si="148"/>
        <v>15</v>
      </c>
      <c r="R1573" s="16">
        <f t="shared" si="149"/>
        <v>75</v>
      </c>
      <c r="S1573" s="16">
        <f t="shared" si="150"/>
        <v>1.25</v>
      </c>
    </row>
    <row r="1574" spans="1:19">
      <c r="A1574" t="s">
        <v>319</v>
      </c>
      <c r="B1574" t="s">
        <v>378</v>
      </c>
      <c r="C1574" s="49">
        <v>45323</v>
      </c>
      <c r="D1574" s="1">
        <v>2024</v>
      </c>
      <c r="E1574" s="1" t="str">
        <f t="shared" si="145"/>
        <v>febrero</v>
      </c>
      <c r="F1574" t="s">
        <v>322</v>
      </c>
      <c r="G1574" t="s">
        <v>121</v>
      </c>
      <c r="H1574" t="s">
        <v>98</v>
      </c>
      <c r="I1574" s="2">
        <v>1</v>
      </c>
      <c r="J1574" s="2">
        <v>633</v>
      </c>
      <c r="K1574" s="2">
        <v>2.25</v>
      </c>
      <c r="L1574" t="s">
        <v>131</v>
      </c>
      <c r="M1574" t="s">
        <v>572</v>
      </c>
      <c r="N1574" t="s">
        <v>606</v>
      </c>
      <c r="O1574" s="14">
        <f t="shared" si="146"/>
        <v>4</v>
      </c>
      <c r="P1574" s="15" t="str">
        <f t="shared" si="147"/>
        <v>2,</v>
      </c>
      <c r="Q1574" s="15" t="str">
        <f t="shared" si="148"/>
        <v>25</v>
      </c>
      <c r="R1574" s="16">
        <f t="shared" si="149"/>
        <v>145</v>
      </c>
      <c r="S1574" s="16">
        <f t="shared" si="150"/>
        <v>2.4166666666666665</v>
      </c>
    </row>
    <row r="1575" spans="1:19">
      <c r="A1575" t="s">
        <v>319</v>
      </c>
      <c r="B1575" t="s">
        <v>378</v>
      </c>
      <c r="C1575" s="49">
        <v>45323</v>
      </c>
      <c r="D1575" s="1">
        <v>2024</v>
      </c>
      <c r="E1575" s="1" t="str">
        <f t="shared" si="145"/>
        <v>febrero</v>
      </c>
      <c r="F1575" t="s">
        <v>322</v>
      </c>
      <c r="G1575" t="s">
        <v>121</v>
      </c>
      <c r="H1575" t="s">
        <v>98</v>
      </c>
      <c r="I1575" s="2">
        <v>2</v>
      </c>
      <c r="J1575" s="2">
        <v>793</v>
      </c>
      <c r="K1575" s="2">
        <v>3.1</v>
      </c>
      <c r="L1575" t="s">
        <v>128</v>
      </c>
      <c r="M1575" t="s">
        <v>129</v>
      </c>
      <c r="N1575" t="s">
        <v>506</v>
      </c>
      <c r="O1575" s="14">
        <f t="shared" si="146"/>
        <v>3</v>
      </c>
      <c r="P1575" s="15" t="str">
        <f t="shared" si="147"/>
        <v>3,</v>
      </c>
      <c r="Q1575" s="15" t="str">
        <f t="shared" si="148"/>
        <v>1</v>
      </c>
      <c r="R1575" s="16">
        <f t="shared" si="149"/>
        <v>181</v>
      </c>
      <c r="S1575" s="16">
        <f t="shared" si="150"/>
        <v>3.0166666666666666</v>
      </c>
    </row>
    <row r="1576" spans="1:19">
      <c r="A1576" t="s">
        <v>319</v>
      </c>
      <c r="B1576" t="s">
        <v>378</v>
      </c>
      <c r="C1576" s="49">
        <v>45323</v>
      </c>
      <c r="D1576" s="1">
        <v>2024</v>
      </c>
      <c r="E1576" s="1" t="str">
        <f t="shared" si="145"/>
        <v>febrero</v>
      </c>
      <c r="F1576" t="s">
        <v>322</v>
      </c>
      <c r="G1576" t="s">
        <v>121</v>
      </c>
      <c r="H1576" t="s">
        <v>98</v>
      </c>
      <c r="I1576" s="2">
        <v>1</v>
      </c>
      <c r="J1576" s="2">
        <v>475</v>
      </c>
      <c r="K1576" s="2">
        <v>1.5</v>
      </c>
      <c r="L1576" t="s">
        <v>135</v>
      </c>
      <c r="M1576" t="s">
        <v>136</v>
      </c>
      <c r="N1576" t="s">
        <v>506</v>
      </c>
      <c r="O1576" s="14">
        <f t="shared" si="146"/>
        <v>3</v>
      </c>
      <c r="P1576" s="15" t="str">
        <f t="shared" si="147"/>
        <v>1,</v>
      </c>
      <c r="Q1576" s="15" t="str">
        <f t="shared" si="148"/>
        <v>5</v>
      </c>
      <c r="R1576" s="16">
        <f t="shared" si="149"/>
        <v>65</v>
      </c>
      <c r="S1576" s="16">
        <f t="shared" si="150"/>
        <v>1.0833333333333333</v>
      </c>
    </row>
    <row r="1577" spans="1:19">
      <c r="A1577" t="s">
        <v>319</v>
      </c>
      <c r="B1577" t="s">
        <v>378</v>
      </c>
      <c r="C1577" s="49">
        <v>45352</v>
      </c>
      <c r="D1577" s="1">
        <v>2024</v>
      </c>
      <c r="E1577" s="1" t="str">
        <f t="shared" si="145"/>
        <v>marzo</v>
      </c>
      <c r="F1577" t="s">
        <v>320</v>
      </c>
      <c r="G1577" t="s">
        <v>321</v>
      </c>
      <c r="H1577" t="s">
        <v>98</v>
      </c>
      <c r="I1577" s="2">
        <v>11</v>
      </c>
      <c r="J1577" s="2">
        <v>2442</v>
      </c>
      <c r="K1577" s="2">
        <v>10.050000000000001</v>
      </c>
      <c r="L1577" t="s">
        <v>194</v>
      </c>
      <c r="M1577" t="s">
        <v>577</v>
      </c>
      <c r="N1577" t="s">
        <v>509</v>
      </c>
      <c r="O1577" s="14">
        <f t="shared" si="146"/>
        <v>5</v>
      </c>
      <c r="P1577" s="15" t="str">
        <f t="shared" si="147"/>
        <v>10</v>
      </c>
      <c r="Q1577" s="15" t="str">
        <f t="shared" si="148"/>
        <v>,05</v>
      </c>
      <c r="R1577" s="16">
        <f t="shared" si="149"/>
        <v>600.04999999999995</v>
      </c>
      <c r="S1577" s="16">
        <f t="shared" si="150"/>
        <v>10.000833333333333</v>
      </c>
    </row>
    <row r="1578" spans="1:19">
      <c r="A1578" t="s">
        <v>319</v>
      </c>
      <c r="B1578" t="s">
        <v>378</v>
      </c>
      <c r="C1578" s="49">
        <v>45352</v>
      </c>
      <c r="D1578" s="1">
        <v>2024</v>
      </c>
      <c r="E1578" s="1" t="str">
        <f t="shared" si="145"/>
        <v>marzo</v>
      </c>
      <c r="F1578" t="s">
        <v>320</v>
      </c>
      <c r="G1578" t="s">
        <v>321</v>
      </c>
      <c r="H1578" t="s">
        <v>98</v>
      </c>
      <c r="I1578" s="2">
        <v>14</v>
      </c>
      <c r="J1578" s="2">
        <v>3108</v>
      </c>
      <c r="K1578" s="2">
        <v>14.15</v>
      </c>
      <c r="L1578" t="s">
        <v>142</v>
      </c>
      <c r="M1578" t="s">
        <v>143</v>
      </c>
      <c r="N1578" t="s">
        <v>509</v>
      </c>
      <c r="O1578" s="14">
        <f t="shared" si="146"/>
        <v>5</v>
      </c>
      <c r="P1578" s="15" t="str">
        <f t="shared" si="147"/>
        <v>14</v>
      </c>
      <c r="Q1578" s="15" t="str">
        <f t="shared" si="148"/>
        <v>,15</v>
      </c>
      <c r="R1578" s="16">
        <f t="shared" si="149"/>
        <v>840.15</v>
      </c>
      <c r="S1578" s="16">
        <f t="shared" si="150"/>
        <v>14.0025</v>
      </c>
    </row>
    <row r="1579" spans="1:19">
      <c r="A1579" t="s">
        <v>319</v>
      </c>
      <c r="B1579" t="s">
        <v>378</v>
      </c>
      <c r="C1579" s="49">
        <v>45352</v>
      </c>
      <c r="D1579" s="1">
        <v>2024</v>
      </c>
      <c r="E1579" s="1" t="str">
        <f t="shared" si="145"/>
        <v>marzo</v>
      </c>
      <c r="F1579" t="s">
        <v>320</v>
      </c>
      <c r="G1579" t="s">
        <v>321</v>
      </c>
      <c r="H1579" t="s">
        <v>98</v>
      </c>
      <c r="I1579" s="2">
        <v>2</v>
      </c>
      <c r="J1579" s="2">
        <v>1266</v>
      </c>
      <c r="K1579" s="2">
        <v>4.55</v>
      </c>
      <c r="L1579" t="s">
        <v>131</v>
      </c>
      <c r="M1579" t="s">
        <v>572</v>
      </c>
      <c r="N1579" t="s">
        <v>606</v>
      </c>
      <c r="O1579" s="14">
        <f t="shared" si="146"/>
        <v>4</v>
      </c>
      <c r="P1579" s="15" t="str">
        <f t="shared" si="147"/>
        <v>4,</v>
      </c>
      <c r="Q1579" s="15" t="str">
        <f t="shared" si="148"/>
        <v>55</v>
      </c>
      <c r="R1579" s="16">
        <f t="shared" si="149"/>
        <v>295</v>
      </c>
      <c r="S1579" s="16">
        <f t="shared" si="150"/>
        <v>4.916666666666667</v>
      </c>
    </row>
    <row r="1580" spans="1:19">
      <c r="A1580" t="s">
        <v>319</v>
      </c>
      <c r="B1580" t="s">
        <v>378</v>
      </c>
      <c r="C1580" s="49">
        <v>45352</v>
      </c>
      <c r="D1580" s="1">
        <v>2024</v>
      </c>
      <c r="E1580" s="1" t="str">
        <f t="shared" si="145"/>
        <v>marzo</v>
      </c>
      <c r="F1580" t="s">
        <v>320</v>
      </c>
      <c r="G1580" t="s">
        <v>321</v>
      </c>
      <c r="H1580" t="s">
        <v>98</v>
      </c>
      <c r="I1580" s="2">
        <v>1</v>
      </c>
      <c r="J1580" s="2">
        <v>713</v>
      </c>
      <c r="K1580" s="2">
        <v>2.4</v>
      </c>
      <c r="L1580" t="s">
        <v>111</v>
      </c>
      <c r="M1580" t="s">
        <v>587</v>
      </c>
      <c r="N1580" t="s">
        <v>506</v>
      </c>
      <c r="O1580" s="14">
        <f t="shared" si="146"/>
        <v>3</v>
      </c>
      <c r="P1580" s="15" t="str">
        <f t="shared" si="147"/>
        <v>2,</v>
      </c>
      <c r="Q1580" s="15" t="str">
        <f t="shared" si="148"/>
        <v>4</v>
      </c>
      <c r="R1580" s="16">
        <f t="shared" si="149"/>
        <v>124</v>
      </c>
      <c r="S1580" s="16">
        <f t="shared" si="150"/>
        <v>2.0666666666666669</v>
      </c>
    </row>
    <row r="1581" spans="1:19">
      <c r="A1581" t="s">
        <v>319</v>
      </c>
      <c r="B1581" t="s">
        <v>378</v>
      </c>
      <c r="C1581" s="49">
        <v>45352</v>
      </c>
      <c r="D1581" s="1">
        <v>2024</v>
      </c>
      <c r="E1581" s="1" t="str">
        <f t="shared" si="145"/>
        <v>marzo</v>
      </c>
      <c r="F1581" t="s">
        <v>320</v>
      </c>
      <c r="G1581" t="s">
        <v>321</v>
      </c>
      <c r="H1581" t="s">
        <v>98</v>
      </c>
      <c r="I1581" s="2">
        <v>1</v>
      </c>
      <c r="J1581" s="2">
        <v>425</v>
      </c>
      <c r="K1581" s="2">
        <v>1.35</v>
      </c>
      <c r="L1581" t="s">
        <v>135</v>
      </c>
      <c r="M1581" t="s">
        <v>136</v>
      </c>
      <c r="N1581" t="s">
        <v>506</v>
      </c>
      <c r="O1581" s="14">
        <f t="shared" si="146"/>
        <v>4</v>
      </c>
      <c r="P1581" s="15" t="str">
        <f t="shared" si="147"/>
        <v>1,</v>
      </c>
      <c r="Q1581" s="15" t="str">
        <f t="shared" si="148"/>
        <v>35</v>
      </c>
      <c r="R1581" s="16">
        <f t="shared" si="149"/>
        <v>95</v>
      </c>
      <c r="S1581" s="16">
        <f t="shared" si="150"/>
        <v>1.5833333333333333</v>
      </c>
    </row>
    <row r="1582" spans="1:19">
      <c r="A1582" t="s">
        <v>319</v>
      </c>
      <c r="B1582" t="s">
        <v>378</v>
      </c>
      <c r="C1582" s="49">
        <v>45352</v>
      </c>
      <c r="D1582" s="1">
        <v>2024</v>
      </c>
      <c r="E1582" s="1" t="str">
        <f t="shared" si="145"/>
        <v>marzo</v>
      </c>
      <c r="F1582" t="s">
        <v>322</v>
      </c>
      <c r="G1582" t="s">
        <v>121</v>
      </c>
      <c r="H1582" t="s">
        <v>98</v>
      </c>
      <c r="I1582" s="2">
        <v>1</v>
      </c>
      <c r="J1582" s="2">
        <v>180</v>
      </c>
      <c r="K1582" s="2">
        <v>1</v>
      </c>
      <c r="L1582" t="s">
        <v>122</v>
      </c>
      <c r="M1582" t="s">
        <v>123</v>
      </c>
      <c r="N1582" t="s">
        <v>507</v>
      </c>
      <c r="O1582" s="14">
        <f t="shared" si="146"/>
        <v>1</v>
      </c>
      <c r="P1582" s="15" t="str">
        <f t="shared" si="147"/>
        <v>1</v>
      </c>
      <c r="Q1582" s="15">
        <f t="shared" si="148"/>
        <v>0</v>
      </c>
      <c r="R1582" s="16">
        <f t="shared" si="149"/>
        <v>60</v>
      </c>
      <c r="S1582" s="16">
        <f t="shared" si="150"/>
        <v>1</v>
      </c>
    </row>
    <row r="1583" spans="1:19">
      <c r="A1583" t="s">
        <v>319</v>
      </c>
      <c r="B1583" t="s">
        <v>378</v>
      </c>
      <c r="C1583" s="49">
        <v>45352</v>
      </c>
      <c r="D1583" s="1">
        <v>2024</v>
      </c>
      <c r="E1583" s="1" t="str">
        <f t="shared" si="145"/>
        <v>marzo</v>
      </c>
      <c r="F1583" t="s">
        <v>322</v>
      </c>
      <c r="G1583" t="s">
        <v>121</v>
      </c>
      <c r="H1583" t="s">
        <v>98</v>
      </c>
      <c r="I1583" s="2">
        <v>4</v>
      </c>
      <c r="J1583" s="2">
        <v>888</v>
      </c>
      <c r="K1583" s="2">
        <v>3.4</v>
      </c>
      <c r="L1583" t="s">
        <v>194</v>
      </c>
      <c r="M1583" t="s">
        <v>577</v>
      </c>
      <c r="N1583" t="s">
        <v>509</v>
      </c>
      <c r="O1583" s="14">
        <f t="shared" si="146"/>
        <v>3</v>
      </c>
      <c r="P1583" s="15" t="str">
        <f t="shared" si="147"/>
        <v>3,</v>
      </c>
      <c r="Q1583" s="15" t="str">
        <f t="shared" si="148"/>
        <v>4</v>
      </c>
      <c r="R1583" s="16">
        <f t="shared" si="149"/>
        <v>184</v>
      </c>
      <c r="S1583" s="16">
        <f t="shared" si="150"/>
        <v>3.0666666666666669</v>
      </c>
    </row>
    <row r="1584" spans="1:19">
      <c r="A1584" t="s">
        <v>319</v>
      </c>
      <c r="B1584" t="s">
        <v>378</v>
      </c>
      <c r="C1584" s="49">
        <v>45352</v>
      </c>
      <c r="D1584" s="1">
        <v>2024</v>
      </c>
      <c r="E1584" s="1" t="str">
        <f t="shared" si="145"/>
        <v>marzo</v>
      </c>
      <c r="F1584" t="s">
        <v>322</v>
      </c>
      <c r="G1584" t="s">
        <v>121</v>
      </c>
      <c r="H1584" t="s">
        <v>98</v>
      </c>
      <c r="I1584" s="2">
        <v>18</v>
      </c>
      <c r="J1584" s="2">
        <v>4052</v>
      </c>
      <c r="K1584" s="2">
        <v>18.3</v>
      </c>
      <c r="L1584" t="s">
        <v>142</v>
      </c>
      <c r="M1584" t="s">
        <v>143</v>
      </c>
      <c r="N1584" t="s">
        <v>509</v>
      </c>
      <c r="O1584" s="14">
        <f t="shared" si="146"/>
        <v>4</v>
      </c>
      <c r="P1584" s="15" t="str">
        <f t="shared" si="147"/>
        <v>18</v>
      </c>
      <c r="Q1584" s="15" t="str">
        <f t="shared" si="148"/>
        <v>,3</v>
      </c>
      <c r="R1584" s="16">
        <f t="shared" si="149"/>
        <v>1080.3</v>
      </c>
      <c r="S1584" s="16">
        <f t="shared" si="150"/>
        <v>18.004999999999999</v>
      </c>
    </row>
    <row r="1585" spans="1:19">
      <c r="A1585" t="s">
        <v>319</v>
      </c>
      <c r="B1585" t="s">
        <v>378</v>
      </c>
      <c r="C1585" s="49">
        <v>45352</v>
      </c>
      <c r="D1585" s="1">
        <v>2024</v>
      </c>
      <c r="E1585" s="1" t="str">
        <f t="shared" si="145"/>
        <v>marzo</v>
      </c>
      <c r="F1585" t="s">
        <v>322</v>
      </c>
      <c r="G1585" t="s">
        <v>121</v>
      </c>
      <c r="H1585" t="s">
        <v>98</v>
      </c>
      <c r="I1585" s="2">
        <v>1</v>
      </c>
      <c r="J1585" s="2">
        <v>690</v>
      </c>
      <c r="K1585" s="2">
        <v>2.4</v>
      </c>
      <c r="L1585" t="s">
        <v>131</v>
      </c>
      <c r="M1585" t="s">
        <v>572</v>
      </c>
      <c r="N1585" t="s">
        <v>606</v>
      </c>
      <c r="O1585" s="14">
        <f t="shared" si="146"/>
        <v>3</v>
      </c>
      <c r="P1585" s="15" t="str">
        <f t="shared" si="147"/>
        <v>2,</v>
      </c>
      <c r="Q1585" s="15" t="str">
        <f t="shared" si="148"/>
        <v>4</v>
      </c>
      <c r="R1585" s="16">
        <f t="shared" si="149"/>
        <v>124</v>
      </c>
      <c r="S1585" s="16">
        <f t="shared" si="150"/>
        <v>2.0666666666666669</v>
      </c>
    </row>
    <row r="1586" spans="1:19">
      <c r="A1586" t="s">
        <v>319</v>
      </c>
      <c r="B1586" t="s">
        <v>378</v>
      </c>
      <c r="C1586" s="49">
        <v>45352</v>
      </c>
      <c r="D1586" s="1">
        <v>2024</v>
      </c>
      <c r="E1586" s="1" t="str">
        <f t="shared" si="145"/>
        <v>marzo</v>
      </c>
      <c r="F1586" t="s">
        <v>322</v>
      </c>
      <c r="G1586" t="s">
        <v>121</v>
      </c>
      <c r="H1586" t="s">
        <v>98</v>
      </c>
      <c r="I1586" s="2">
        <v>1</v>
      </c>
      <c r="J1586" s="2">
        <v>450</v>
      </c>
      <c r="K1586" s="2">
        <v>1.55</v>
      </c>
      <c r="L1586" t="s">
        <v>174</v>
      </c>
      <c r="M1586" t="s">
        <v>175</v>
      </c>
      <c r="N1586" t="s">
        <v>492</v>
      </c>
      <c r="O1586" s="14">
        <f t="shared" si="146"/>
        <v>4</v>
      </c>
      <c r="P1586" s="15" t="str">
        <f t="shared" si="147"/>
        <v>1,</v>
      </c>
      <c r="Q1586" s="15" t="str">
        <f t="shared" si="148"/>
        <v>55</v>
      </c>
      <c r="R1586" s="16">
        <f t="shared" si="149"/>
        <v>115</v>
      </c>
      <c r="S1586" s="16">
        <f t="shared" si="150"/>
        <v>1.9166666666666667</v>
      </c>
    </row>
    <row r="1587" spans="1:19">
      <c r="A1587" t="s">
        <v>319</v>
      </c>
      <c r="B1587" t="s">
        <v>378</v>
      </c>
      <c r="C1587" s="49">
        <v>45352</v>
      </c>
      <c r="D1587" s="1">
        <v>2024</v>
      </c>
      <c r="E1587" s="1" t="str">
        <f t="shared" si="145"/>
        <v>marzo</v>
      </c>
      <c r="F1587" t="s">
        <v>322</v>
      </c>
      <c r="G1587" t="s">
        <v>121</v>
      </c>
      <c r="H1587" t="s">
        <v>98</v>
      </c>
      <c r="I1587" s="2">
        <v>1</v>
      </c>
      <c r="J1587" s="2">
        <v>410</v>
      </c>
      <c r="K1587" s="2">
        <v>1.4</v>
      </c>
      <c r="L1587" t="s">
        <v>128</v>
      </c>
      <c r="M1587" t="s">
        <v>129</v>
      </c>
      <c r="N1587" t="s">
        <v>506</v>
      </c>
      <c r="O1587" s="14">
        <f t="shared" si="146"/>
        <v>3</v>
      </c>
      <c r="P1587" s="15" t="str">
        <f t="shared" si="147"/>
        <v>1,</v>
      </c>
      <c r="Q1587" s="15" t="str">
        <f t="shared" si="148"/>
        <v>4</v>
      </c>
      <c r="R1587" s="16">
        <f t="shared" si="149"/>
        <v>64</v>
      </c>
      <c r="S1587" s="16">
        <f t="shared" si="150"/>
        <v>1.0666666666666667</v>
      </c>
    </row>
    <row r="1588" spans="1:19">
      <c r="A1588" t="s">
        <v>319</v>
      </c>
      <c r="B1588" t="s">
        <v>378</v>
      </c>
      <c r="C1588" s="49">
        <v>45352</v>
      </c>
      <c r="D1588" s="1">
        <v>2024</v>
      </c>
      <c r="E1588" s="1" t="str">
        <f t="shared" si="145"/>
        <v>marzo</v>
      </c>
      <c r="F1588" t="s">
        <v>322</v>
      </c>
      <c r="G1588" t="s">
        <v>121</v>
      </c>
      <c r="H1588" t="s">
        <v>98</v>
      </c>
      <c r="I1588" s="2">
        <v>1</v>
      </c>
      <c r="J1588" s="2">
        <v>475</v>
      </c>
      <c r="K1588" s="2">
        <v>2</v>
      </c>
      <c r="L1588" t="s">
        <v>135</v>
      </c>
      <c r="M1588" t="s">
        <v>136</v>
      </c>
      <c r="N1588" t="s">
        <v>506</v>
      </c>
      <c r="O1588" s="14">
        <f t="shared" si="146"/>
        <v>1</v>
      </c>
      <c r="P1588" s="15" t="str">
        <f t="shared" si="147"/>
        <v>2</v>
      </c>
      <c r="Q1588" s="15">
        <f t="shared" si="148"/>
        <v>0</v>
      </c>
      <c r="R1588" s="16">
        <f t="shared" si="149"/>
        <v>120</v>
      </c>
      <c r="S1588" s="16">
        <f t="shared" si="150"/>
        <v>2</v>
      </c>
    </row>
    <row r="1589" spans="1:19">
      <c r="A1589" t="s">
        <v>319</v>
      </c>
      <c r="B1589" t="s">
        <v>378</v>
      </c>
      <c r="C1589" s="49">
        <v>45352</v>
      </c>
      <c r="D1589" s="1">
        <v>2024</v>
      </c>
      <c r="E1589" s="1" t="str">
        <f t="shared" si="145"/>
        <v>marzo</v>
      </c>
      <c r="F1589" t="s">
        <v>323</v>
      </c>
      <c r="G1589" t="s">
        <v>227</v>
      </c>
      <c r="H1589" t="s">
        <v>98</v>
      </c>
      <c r="I1589" s="2">
        <v>1</v>
      </c>
      <c r="J1589" s="2">
        <v>222</v>
      </c>
      <c r="K1589" s="2">
        <v>0.5</v>
      </c>
      <c r="L1589" t="s">
        <v>142</v>
      </c>
      <c r="M1589" t="s">
        <v>143</v>
      </c>
      <c r="N1589" t="s">
        <v>509</v>
      </c>
      <c r="O1589" s="14">
        <f t="shared" si="146"/>
        <v>3</v>
      </c>
      <c r="P1589" s="15" t="str">
        <f t="shared" si="147"/>
        <v>0,</v>
      </c>
      <c r="Q1589" s="15" t="str">
        <f t="shared" si="148"/>
        <v>5</v>
      </c>
      <c r="R1589" s="16">
        <f t="shared" si="149"/>
        <v>5</v>
      </c>
      <c r="S1589" s="16">
        <f t="shared" si="150"/>
        <v>8.3333333333333329E-2</v>
      </c>
    </row>
    <row r="1590" spans="1:19">
      <c r="A1590" t="s">
        <v>319</v>
      </c>
      <c r="B1590" t="s">
        <v>378</v>
      </c>
      <c r="C1590" s="49">
        <v>45383</v>
      </c>
      <c r="D1590" s="1">
        <v>2024</v>
      </c>
      <c r="E1590" s="1" t="str">
        <f t="shared" si="145"/>
        <v>abril</v>
      </c>
      <c r="F1590" t="s">
        <v>320</v>
      </c>
      <c r="G1590" t="s">
        <v>321</v>
      </c>
      <c r="H1590" t="s">
        <v>98</v>
      </c>
      <c r="I1590" s="2">
        <v>1</v>
      </c>
      <c r="J1590" s="2">
        <v>385</v>
      </c>
      <c r="K1590" s="2">
        <v>1.55</v>
      </c>
      <c r="L1590" t="s">
        <v>161</v>
      </c>
      <c r="M1590" t="s">
        <v>585</v>
      </c>
      <c r="N1590" t="s">
        <v>507</v>
      </c>
      <c r="O1590" s="14">
        <f t="shared" si="146"/>
        <v>4</v>
      </c>
      <c r="P1590" s="15" t="str">
        <f t="shared" si="147"/>
        <v>1,</v>
      </c>
      <c r="Q1590" s="15" t="str">
        <f t="shared" si="148"/>
        <v>55</v>
      </c>
      <c r="R1590" s="16">
        <f t="shared" si="149"/>
        <v>115</v>
      </c>
      <c r="S1590" s="16">
        <f t="shared" si="150"/>
        <v>1.9166666666666667</v>
      </c>
    </row>
    <row r="1591" spans="1:19">
      <c r="A1591" t="s">
        <v>319</v>
      </c>
      <c r="B1591" t="s">
        <v>378</v>
      </c>
      <c r="C1591" s="49">
        <v>45383</v>
      </c>
      <c r="D1591" s="1">
        <v>2024</v>
      </c>
      <c r="E1591" s="1" t="str">
        <f t="shared" si="145"/>
        <v>abril</v>
      </c>
      <c r="F1591" t="s">
        <v>320</v>
      </c>
      <c r="G1591" t="s">
        <v>321</v>
      </c>
      <c r="H1591" t="s">
        <v>98</v>
      </c>
      <c r="I1591" s="2">
        <v>1</v>
      </c>
      <c r="J1591" s="2">
        <v>330</v>
      </c>
      <c r="K1591" s="2">
        <v>1.25</v>
      </c>
      <c r="L1591" t="s">
        <v>146</v>
      </c>
      <c r="M1591" t="s">
        <v>147</v>
      </c>
      <c r="N1591" t="s">
        <v>509</v>
      </c>
      <c r="O1591" s="14">
        <f t="shared" si="146"/>
        <v>4</v>
      </c>
      <c r="P1591" s="15" t="str">
        <f t="shared" si="147"/>
        <v>1,</v>
      </c>
      <c r="Q1591" s="15" t="str">
        <f t="shared" si="148"/>
        <v>25</v>
      </c>
      <c r="R1591" s="16">
        <f t="shared" si="149"/>
        <v>85</v>
      </c>
      <c r="S1591" s="16">
        <f t="shared" si="150"/>
        <v>1.4166666666666667</v>
      </c>
    </row>
    <row r="1592" spans="1:19">
      <c r="A1592" t="s">
        <v>319</v>
      </c>
      <c r="B1592" t="s">
        <v>378</v>
      </c>
      <c r="C1592" s="49">
        <v>45383</v>
      </c>
      <c r="D1592" s="1">
        <v>2024</v>
      </c>
      <c r="E1592" s="1" t="str">
        <f t="shared" si="145"/>
        <v>abril</v>
      </c>
      <c r="F1592" t="s">
        <v>320</v>
      </c>
      <c r="G1592" t="s">
        <v>321</v>
      </c>
      <c r="H1592" t="s">
        <v>98</v>
      </c>
      <c r="I1592" s="2">
        <v>10</v>
      </c>
      <c r="J1592" s="2">
        <v>2220</v>
      </c>
      <c r="K1592" s="2">
        <v>9.8000000000000007</v>
      </c>
      <c r="L1592" t="s">
        <v>194</v>
      </c>
      <c r="M1592" t="s">
        <v>577</v>
      </c>
      <c r="N1592" t="s">
        <v>509</v>
      </c>
      <c r="O1592" s="14">
        <f t="shared" si="146"/>
        <v>3</v>
      </c>
      <c r="P1592" s="15" t="str">
        <f t="shared" si="147"/>
        <v>9,</v>
      </c>
      <c r="Q1592" s="15" t="str">
        <f t="shared" si="148"/>
        <v>8</v>
      </c>
      <c r="R1592" s="16">
        <f t="shared" si="149"/>
        <v>548</v>
      </c>
      <c r="S1592" s="16">
        <f t="shared" si="150"/>
        <v>9.1333333333333329</v>
      </c>
    </row>
    <row r="1593" spans="1:19">
      <c r="A1593" t="s">
        <v>319</v>
      </c>
      <c r="B1593" t="s">
        <v>378</v>
      </c>
      <c r="C1593" s="49">
        <v>45383</v>
      </c>
      <c r="D1593" s="1">
        <v>2024</v>
      </c>
      <c r="E1593" s="1" t="str">
        <f t="shared" si="145"/>
        <v>abril</v>
      </c>
      <c r="F1593" t="s">
        <v>320</v>
      </c>
      <c r="G1593" t="s">
        <v>321</v>
      </c>
      <c r="H1593" t="s">
        <v>98</v>
      </c>
      <c r="I1593" s="2">
        <v>28</v>
      </c>
      <c r="J1593" s="2">
        <v>6272</v>
      </c>
      <c r="K1593" s="2">
        <v>27.65</v>
      </c>
      <c r="L1593" t="s">
        <v>142</v>
      </c>
      <c r="M1593" t="s">
        <v>143</v>
      </c>
      <c r="N1593" t="s">
        <v>509</v>
      </c>
      <c r="O1593" s="14">
        <f t="shared" si="146"/>
        <v>5</v>
      </c>
      <c r="P1593" s="15" t="str">
        <f t="shared" si="147"/>
        <v>27</v>
      </c>
      <c r="Q1593" s="15" t="str">
        <f t="shared" si="148"/>
        <v>,65</v>
      </c>
      <c r="R1593" s="16">
        <f t="shared" si="149"/>
        <v>1620.65</v>
      </c>
      <c r="S1593" s="16">
        <f t="shared" si="150"/>
        <v>27.010833333333334</v>
      </c>
    </row>
    <row r="1594" spans="1:19">
      <c r="A1594" t="s">
        <v>319</v>
      </c>
      <c r="B1594" t="s">
        <v>378</v>
      </c>
      <c r="C1594" s="49">
        <v>45383</v>
      </c>
      <c r="D1594" s="1">
        <v>2024</v>
      </c>
      <c r="E1594" s="1" t="str">
        <f t="shared" si="145"/>
        <v>abril</v>
      </c>
      <c r="F1594" t="s">
        <v>320</v>
      </c>
      <c r="G1594" t="s">
        <v>321</v>
      </c>
      <c r="H1594" t="s">
        <v>98</v>
      </c>
      <c r="I1594" s="2">
        <v>1</v>
      </c>
      <c r="J1594" s="2">
        <v>372</v>
      </c>
      <c r="K1594" s="2">
        <v>1.35</v>
      </c>
      <c r="L1594" t="s">
        <v>248</v>
      </c>
      <c r="M1594" t="s">
        <v>249</v>
      </c>
      <c r="N1594" t="s">
        <v>499</v>
      </c>
      <c r="O1594" s="14">
        <f t="shared" si="146"/>
        <v>4</v>
      </c>
      <c r="P1594" s="15" t="str">
        <f t="shared" si="147"/>
        <v>1,</v>
      </c>
      <c r="Q1594" s="15" t="str">
        <f t="shared" si="148"/>
        <v>35</v>
      </c>
      <c r="R1594" s="16">
        <f t="shared" si="149"/>
        <v>95</v>
      </c>
      <c r="S1594" s="16">
        <f t="shared" si="150"/>
        <v>1.5833333333333333</v>
      </c>
    </row>
    <row r="1595" spans="1:19">
      <c r="A1595" t="s">
        <v>319</v>
      </c>
      <c r="B1595" t="s">
        <v>378</v>
      </c>
      <c r="C1595" s="49">
        <v>45383</v>
      </c>
      <c r="D1595" s="1">
        <v>2024</v>
      </c>
      <c r="E1595" s="1" t="str">
        <f t="shared" si="145"/>
        <v>abril</v>
      </c>
      <c r="F1595" t="s">
        <v>320</v>
      </c>
      <c r="G1595" t="s">
        <v>321</v>
      </c>
      <c r="H1595" t="s">
        <v>98</v>
      </c>
      <c r="I1595" s="2">
        <v>1</v>
      </c>
      <c r="J1595" s="2">
        <v>125</v>
      </c>
      <c r="K1595" s="2">
        <v>0.45</v>
      </c>
      <c r="L1595" t="s">
        <v>83</v>
      </c>
      <c r="M1595" t="s">
        <v>571</v>
      </c>
      <c r="N1595" t="s">
        <v>500</v>
      </c>
      <c r="O1595" s="14">
        <f t="shared" si="146"/>
        <v>4</v>
      </c>
      <c r="P1595" s="15" t="str">
        <f t="shared" si="147"/>
        <v>0,</v>
      </c>
      <c r="Q1595" s="15" t="str">
        <f t="shared" si="148"/>
        <v>45</v>
      </c>
      <c r="R1595" s="16">
        <f t="shared" si="149"/>
        <v>45</v>
      </c>
      <c r="S1595" s="16">
        <f t="shared" si="150"/>
        <v>0.75</v>
      </c>
    </row>
    <row r="1596" spans="1:19">
      <c r="A1596" t="s">
        <v>319</v>
      </c>
      <c r="B1596" t="s">
        <v>378</v>
      </c>
      <c r="C1596" s="49">
        <v>45383</v>
      </c>
      <c r="D1596" s="1">
        <v>2024</v>
      </c>
      <c r="E1596" s="1" t="str">
        <f t="shared" si="145"/>
        <v>abril</v>
      </c>
      <c r="F1596" t="s">
        <v>320</v>
      </c>
      <c r="G1596" t="s">
        <v>321</v>
      </c>
      <c r="H1596" t="s">
        <v>98</v>
      </c>
      <c r="I1596" s="2">
        <v>1</v>
      </c>
      <c r="J1596" s="2">
        <v>362</v>
      </c>
      <c r="K1596" s="2">
        <v>1.3</v>
      </c>
      <c r="L1596" t="s">
        <v>114</v>
      </c>
      <c r="M1596" t="s">
        <v>115</v>
      </c>
      <c r="N1596" t="s">
        <v>530</v>
      </c>
      <c r="O1596" s="14">
        <f t="shared" si="146"/>
        <v>3</v>
      </c>
      <c r="P1596" s="15" t="str">
        <f t="shared" si="147"/>
        <v>1,</v>
      </c>
      <c r="Q1596" s="15" t="str">
        <f t="shared" si="148"/>
        <v>3</v>
      </c>
      <c r="R1596" s="16">
        <f t="shared" si="149"/>
        <v>63</v>
      </c>
      <c r="S1596" s="16">
        <f t="shared" si="150"/>
        <v>1.05</v>
      </c>
    </row>
    <row r="1597" spans="1:19">
      <c r="A1597" t="s">
        <v>319</v>
      </c>
      <c r="B1597" t="s">
        <v>378</v>
      </c>
      <c r="C1597" s="49">
        <v>45383</v>
      </c>
      <c r="D1597" s="1">
        <v>2024</v>
      </c>
      <c r="E1597" s="1" t="str">
        <f t="shared" si="145"/>
        <v>abril</v>
      </c>
      <c r="F1597" t="s">
        <v>320</v>
      </c>
      <c r="G1597" t="s">
        <v>321</v>
      </c>
      <c r="H1597" t="s">
        <v>98</v>
      </c>
      <c r="I1597" s="2">
        <v>1</v>
      </c>
      <c r="J1597" s="2">
        <v>200</v>
      </c>
      <c r="K1597" s="2">
        <v>0.55000000000000004</v>
      </c>
      <c r="L1597" t="s">
        <v>25</v>
      </c>
      <c r="M1597" t="s">
        <v>26</v>
      </c>
      <c r="N1597" t="s">
        <v>501</v>
      </c>
      <c r="O1597" s="14">
        <f t="shared" si="146"/>
        <v>4</v>
      </c>
      <c r="P1597" s="15" t="str">
        <f t="shared" si="147"/>
        <v>0,</v>
      </c>
      <c r="Q1597" s="15" t="str">
        <f t="shared" si="148"/>
        <v>55</v>
      </c>
      <c r="R1597" s="16">
        <f t="shared" si="149"/>
        <v>55</v>
      </c>
      <c r="S1597" s="16">
        <f t="shared" si="150"/>
        <v>0.91666666666666663</v>
      </c>
    </row>
    <row r="1598" spans="1:19">
      <c r="A1598" t="s">
        <v>319</v>
      </c>
      <c r="B1598" t="s">
        <v>378</v>
      </c>
      <c r="C1598" s="49">
        <v>45383</v>
      </c>
      <c r="D1598" s="1">
        <v>2024</v>
      </c>
      <c r="E1598" s="1" t="str">
        <f t="shared" si="145"/>
        <v>abril</v>
      </c>
      <c r="F1598" t="s">
        <v>320</v>
      </c>
      <c r="G1598" t="s">
        <v>321</v>
      </c>
      <c r="H1598" t="s">
        <v>98</v>
      </c>
      <c r="I1598" s="2">
        <v>1</v>
      </c>
      <c r="J1598" s="2">
        <v>580</v>
      </c>
      <c r="K1598" s="2">
        <v>2.25</v>
      </c>
      <c r="L1598" t="s">
        <v>110</v>
      </c>
      <c r="M1598" t="s">
        <v>580</v>
      </c>
      <c r="N1598" t="s">
        <v>498</v>
      </c>
      <c r="O1598" s="14">
        <f t="shared" si="146"/>
        <v>4</v>
      </c>
      <c r="P1598" s="15" t="str">
        <f t="shared" si="147"/>
        <v>2,</v>
      </c>
      <c r="Q1598" s="15" t="str">
        <f t="shared" si="148"/>
        <v>25</v>
      </c>
      <c r="R1598" s="16">
        <f t="shared" si="149"/>
        <v>145</v>
      </c>
      <c r="S1598" s="16">
        <f t="shared" si="150"/>
        <v>2.4166666666666665</v>
      </c>
    </row>
    <row r="1599" spans="1:19">
      <c r="A1599" t="s">
        <v>319</v>
      </c>
      <c r="B1599" t="s">
        <v>378</v>
      </c>
      <c r="C1599" s="49">
        <v>45383</v>
      </c>
      <c r="D1599" s="1">
        <v>2024</v>
      </c>
      <c r="E1599" s="1" t="str">
        <f t="shared" si="145"/>
        <v>abril</v>
      </c>
      <c r="F1599" t="s">
        <v>320</v>
      </c>
      <c r="G1599" t="s">
        <v>321</v>
      </c>
      <c r="H1599" t="s">
        <v>98</v>
      </c>
      <c r="I1599" s="2">
        <v>1</v>
      </c>
      <c r="J1599" s="2">
        <v>713</v>
      </c>
      <c r="K1599" s="2">
        <v>2.4</v>
      </c>
      <c r="L1599" t="s">
        <v>111</v>
      </c>
      <c r="M1599" t="s">
        <v>587</v>
      </c>
      <c r="N1599" t="s">
        <v>506</v>
      </c>
      <c r="O1599" s="14">
        <f t="shared" si="146"/>
        <v>3</v>
      </c>
      <c r="P1599" s="15" t="str">
        <f t="shared" si="147"/>
        <v>2,</v>
      </c>
      <c r="Q1599" s="15" t="str">
        <f t="shared" si="148"/>
        <v>4</v>
      </c>
      <c r="R1599" s="16">
        <f t="shared" si="149"/>
        <v>124</v>
      </c>
      <c r="S1599" s="16">
        <f t="shared" si="150"/>
        <v>2.0666666666666669</v>
      </c>
    </row>
    <row r="1600" spans="1:19">
      <c r="A1600" t="s">
        <v>319</v>
      </c>
      <c r="B1600" t="s">
        <v>378</v>
      </c>
      <c r="C1600" s="49">
        <v>45383</v>
      </c>
      <c r="D1600" s="1">
        <v>2024</v>
      </c>
      <c r="E1600" s="1" t="str">
        <f t="shared" si="145"/>
        <v>abril</v>
      </c>
      <c r="F1600" t="s">
        <v>320</v>
      </c>
      <c r="G1600" t="s">
        <v>321</v>
      </c>
      <c r="H1600" t="s">
        <v>98</v>
      </c>
      <c r="I1600" s="2">
        <v>3</v>
      </c>
      <c r="J1600" s="2">
        <v>1325</v>
      </c>
      <c r="K1600" s="2">
        <v>4.6500000000000004</v>
      </c>
      <c r="L1600" t="s">
        <v>135</v>
      </c>
      <c r="M1600" t="s">
        <v>136</v>
      </c>
      <c r="N1600" t="s">
        <v>506</v>
      </c>
      <c r="O1600" s="14">
        <f t="shared" si="146"/>
        <v>4</v>
      </c>
      <c r="P1600" s="15" t="str">
        <f t="shared" si="147"/>
        <v>4,</v>
      </c>
      <c r="Q1600" s="15" t="str">
        <f t="shared" si="148"/>
        <v>65</v>
      </c>
      <c r="R1600" s="16">
        <f t="shared" si="149"/>
        <v>305</v>
      </c>
      <c r="S1600" s="16">
        <f t="shared" si="150"/>
        <v>5.083333333333333</v>
      </c>
    </row>
    <row r="1601" spans="1:19">
      <c r="A1601" t="s">
        <v>319</v>
      </c>
      <c r="B1601" t="s">
        <v>378</v>
      </c>
      <c r="C1601" s="49">
        <v>45383</v>
      </c>
      <c r="D1601" s="1">
        <v>2024</v>
      </c>
      <c r="E1601" s="1" t="str">
        <f t="shared" si="145"/>
        <v>abril</v>
      </c>
      <c r="F1601" t="s">
        <v>323</v>
      </c>
      <c r="G1601" t="s">
        <v>227</v>
      </c>
      <c r="H1601" t="s">
        <v>98</v>
      </c>
      <c r="I1601" s="2">
        <v>1</v>
      </c>
      <c r="J1601" s="2">
        <v>222</v>
      </c>
      <c r="K1601" s="2">
        <v>0.55000000000000004</v>
      </c>
      <c r="L1601" t="s">
        <v>142</v>
      </c>
      <c r="M1601" t="s">
        <v>143</v>
      </c>
      <c r="N1601" t="s">
        <v>509</v>
      </c>
      <c r="O1601" s="14">
        <f t="shared" si="146"/>
        <v>4</v>
      </c>
      <c r="P1601" s="15" t="str">
        <f t="shared" si="147"/>
        <v>0,</v>
      </c>
      <c r="Q1601" s="15" t="str">
        <f t="shared" si="148"/>
        <v>55</v>
      </c>
      <c r="R1601" s="16">
        <f t="shared" si="149"/>
        <v>55</v>
      </c>
      <c r="S1601" s="16">
        <f t="shared" si="150"/>
        <v>0.91666666666666663</v>
      </c>
    </row>
    <row r="1602" spans="1:19">
      <c r="A1602" t="s">
        <v>319</v>
      </c>
      <c r="B1602" t="s">
        <v>378</v>
      </c>
      <c r="C1602" s="49">
        <v>45383</v>
      </c>
      <c r="D1602" s="1">
        <v>2024</v>
      </c>
      <c r="E1602" s="1" t="str">
        <f t="shared" ref="E1602:E1665" si="151">TEXT(C1602,"mmmm")</f>
        <v>abril</v>
      </c>
      <c r="F1602" t="s">
        <v>323</v>
      </c>
      <c r="G1602" t="s">
        <v>227</v>
      </c>
      <c r="H1602" t="s">
        <v>98</v>
      </c>
      <c r="I1602" s="2">
        <v>1</v>
      </c>
      <c r="J1602" s="2">
        <v>766</v>
      </c>
      <c r="K1602" s="2">
        <v>2.1</v>
      </c>
      <c r="L1602" t="s">
        <v>171</v>
      </c>
      <c r="M1602" t="s">
        <v>172</v>
      </c>
      <c r="N1602" t="s">
        <v>606</v>
      </c>
      <c r="O1602" s="14">
        <f t="shared" si="146"/>
        <v>3</v>
      </c>
      <c r="P1602" s="15" t="str">
        <f t="shared" si="147"/>
        <v>2,</v>
      </c>
      <c r="Q1602" s="15" t="str">
        <f t="shared" si="148"/>
        <v>1</v>
      </c>
      <c r="R1602" s="16">
        <f t="shared" si="149"/>
        <v>121</v>
      </c>
      <c r="S1602" s="16">
        <f t="shared" si="150"/>
        <v>2.0166666666666666</v>
      </c>
    </row>
    <row r="1603" spans="1:19">
      <c r="A1603" t="s">
        <v>319</v>
      </c>
      <c r="B1603" t="s">
        <v>378</v>
      </c>
      <c r="C1603" s="49">
        <v>45413</v>
      </c>
      <c r="D1603" s="1">
        <v>2024</v>
      </c>
      <c r="E1603" s="1" t="str">
        <f t="shared" si="151"/>
        <v>mayo</v>
      </c>
      <c r="F1603" t="s">
        <v>322</v>
      </c>
      <c r="G1603" t="s">
        <v>121</v>
      </c>
      <c r="H1603" t="s">
        <v>98</v>
      </c>
      <c r="I1603" s="2">
        <v>1</v>
      </c>
      <c r="J1603" s="2">
        <v>485</v>
      </c>
      <c r="K1603" s="2">
        <v>2.1</v>
      </c>
      <c r="L1603" t="s">
        <v>19</v>
      </c>
      <c r="M1603" t="s">
        <v>581</v>
      </c>
      <c r="N1603" t="s">
        <v>490</v>
      </c>
      <c r="O1603" s="14">
        <f t="shared" ref="O1603:O1666" si="152">LEN($K1603)</f>
        <v>3</v>
      </c>
      <c r="P1603" s="15" t="str">
        <f t="shared" ref="P1603:P1666" si="153">IF(O1603="1",$K1603,IF(O1603=2,LEFT($K1603,2),LEFT($K1603,2)))</f>
        <v>2,</v>
      </c>
      <c r="Q1603" s="15" t="str">
        <f t="shared" ref="Q1603:Q1666" si="154">IF(O1603&lt;=2,0,MID($K1603,3,3))</f>
        <v>1</v>
      </c>
      <c r="R1603" s="16">
        <f t="shared" ref="R1603:R1666" si="155">+(P1603*60)+Q1603</f>
        <v>121</v>
      </c>
      <c r="S1603" s="16">
        <f t="shared" ref="S1603:S1666" si="156">+R1603/60</f>
        <v>2.0166666666666666</v>
      </c>
    </row>
    <row r="1604" spans="1:19">
      <c r="A1604" t="s">
        <v>319</v>
      </c>
      <c r="B1604" t="s">
        <v>378</v>
      </c>
      <c r="C1604" s="49">
        <v>45413</v>
      </c>
      <c r="D1604" s="1">
        <v>2024</v>
      </c>
      <c r="E1604" s="1" t="str">
        <f t="shared" si="151"/>
        <v>mayo</v>
      </c>
      <c r="F1604" t="s">
        <v>322</v>
      </c>
      <c r="G1604" t="s">
        <v>121</v>
      </c>
      <c r="H1604" t="s">
        <v>98</v>
      </c>
      <c r="I1604" s="2">
        <v>10</v>
      </c>
      <c r="J1604" s="2">
        <v>2220</v>
      </c>
      <c r="K1604" s="2">
        <v>9.5500000000000007</v>
      </c>
      <c r="L1604" t="s">
        <v>194</v>
      </c>
      <c r="M1604" t="s">
        <v>577</v>
      </c>
      <c r="N1604" t="s">
        <v>509</v>
      </c>
      <c r="O1604" s="14">
        <f t="shared" si="152"/>
        <v>4</v>
      </c>
      <c r="P1604" s="15" t="str">
        <f t="shared" si="153"/>
        <v>9,</v>
      </c>
      <c r="Q1604" s="15" t="str">
        <f t="shared" si="154"/>
        <v>55</v>
      </c>
      <c r="R1604" s="16">
        <f t="shared" si="155"/>
        <v>595</v>
      </c>
      <c r="S1604" s="16">
        <f t="shared" si="156"/>
        <v>9.9166666666666661</v>
      </c>
    </row>
    <row r="1605" spans="1:19">
      <c r="A1605" t="s">
        <v>319</v>
      </c>
      <c r="B1605" t="s">
        <v>378</v>
      </c>
      <c r="C1605" s="49">
        <v>45413</v>
      </c>
      <c r="D1605" s="1">
        <v>2024</v>
      </c>
      <c r="E1605" s="1" t="str">
        <f t="shared" si="151"/>
        <v>mayo</v>
      </c>
      <c r="F1605" t="s">
        <v>322</v>
      </c>
      <c r="G1605" t="s">
        <v>121</v>
      </c>
      <c r="H1605" t="s">
        <v>98</v>
      </c>
      <c r="I1605" s="2">
        <v>30</v>
      </c>
      <c r="J1605" s="2">
        <v>6688</v>
      </c>
      <c r="K1605" s="2">
        <v>29.6</v>
      </c>
      <c r="L1605" t="s">
        <v>142</v>
      </c>
      <c r="M1605" t="s">
        <v>143</v>
      </c>
      <c r="N1605" t="s">
        <v>509</v>
      </c>
      <c r="O1605" s="14">
        <f t="shared" si="152"/>
        <v>4</v>
      </c>
      <c r="P1605" s="15" t="str">
        <f t="shared" si="153"/>
        <v>29</v>
      </c>
      <c r="Q1605" s="15" t="str">
        <f t="shared" si="154"/>
        <v>,6</v>
      </c>
      <c r="R1605" s="16">
        <f t="shared" si="155"/>
        <v>1740.6</v>
      </c>
      <c r="S1605" s="16">
        <f t="shared" si="156"/>
        <v>29.009999999999998</v>
      </c>
    </row>
    <row r="1606" spans="1:19">
      <c r="A1606" t="s">
        <v>319</v>
      </c>
      <c r="B1606" t="s">
        <v>378</v>
      </c>
      <c r="C1606" s="49">
        <v>45413</v>
      </c>
      <c r="D1606" s="1">
        <v>2024</v>
      </c>
      <c r="E1606" s="1" t="str">
        <f t="shared" si="151"/>
        <v>mayo</v>
      </c>
      <c r="F1606" t="s">
        <v>322</v>
      </c>
      <c r="G1606" t="s">
        <v>121</v>
      </c>
      <c r="H1606" t="s">
        <v>98</v>
      </c>
      <c r="I1606" s="2">
        <v>2</v>
      </c>
      <c r="J1606" s="2">
        <v>604</v>
      </c>
      <c r="K1606" s="2">
        <v>2.15</v>
      </c>
      <c r="L1606" t="s">
        <v>35</v>
      </c>
      <c r="M1606" t="s">
        <v>36</v>
      </c>
      <c r="N1606" t="s">
        <v>502</v>
      </c>
      <c r="O1606" s="14">
        <f t="shared" si="152"/>
        <v>4</v>
      </c>
      <c r="P1606" s="15" t="str">
        <f t="shared" si="153"/>
        <v>2,</v>
      </c>
      <c r="Q1606" s="15" t="str">
        <f t="shared" si="154"/>
        <v>15</v>
      </c>
      <c r="R1606" s="16">
        <f t="shared" si="155"/>
        <v>135</v>
      </c>
      <c r="S1606" s="16">
        <f t="shared" si="156"/>
        <v>2.25</v>
      </c>
    </row>
    <row r="1607" spans="1:19">
      <c r="A1607" t="s">
        <v>319</v>
      </c>
      <c r="B1607" t="s">
        <v>378</v>
      </c>
      <c r="C1607" s="49">
        <v>45413</v>
      </c>
      <c r="D1607" s="1">
        <v>2024</v>
      </c>
      <c r="E1607" s="1" t="str">
        <f t="shared" si="151"/>
        <v>mayo</v>
      </c>
      <c r="F1607" t="s">
        <v>322</v>
      </c>
      <c r="G1607" t="s">
        <v>121</v>
      </c>
      <c r="H1607" t="s">
        <v>98</v>
      </c>
      <c r="I1607" s="2">
        <v>1</v>
      </c>
      <c r="J1607" s="2">
        <v>338</v>
      </c>
      <c r="K1607" s="2">
        <v>1.3</v>
      </c>
      <c r="L1607" t="s">
        <v>114</v>
      </c>
      <c r="M1607" t="s">
        <v>115</v>
      </c>
      <c r="N1607" t="s">
        <v>530</v>
      </c>
      <c r="O1607" s="14">
        <f t="shared" si="152"/>
        <v>3</v>
      </c>
      <c r="P1607" s="15" t="str">
        <f t="shared" si="153"/>
        <v>1,</v>
      </c>
      <c r="Q1607" s="15" t="str">
        <f t="shared" si="154"/>
        <v>3</v>
      </c>
      <c r="R1607" s="16">
        <f t="shared" si="155"/>
        <v>63</v>
      </c>
      <c r="S1607" s="16">
        <f t="shared" si="156"/>
        <v>1.05</v>
      </c>
    </row>
    <row r="1608" spans="1:19">
      <c r="A1608" t="s">
        <v>319</v>
      </c>
      <c r="B1608" t="s">
        <v>378</v>
      </c>
      <c r="C1608" s="49">
        <v>45413</v>
      </c>
      <c r="D1608" s="1">
        <v>2024</v>
      </c>
      <c r="E1608" s="1" t="str">
        <f t="shared" si="151"/>
        <v>mayo</v>
      </c>
      <c r="F1608" t="s">
        <v>322</v>
      </c>
      <c r="G1608" t="s">
        <v>121</v>
      </c>
      <c r="H1608" t="s">
        <v>98</v>
      </c>
      <c r="I1608" s="2">
        <v>1</v>
      </c>
      <c r="J1608" s="2">
        <v>633</v>
      </c>
      <c r="K1608" s="2">
        <v>2.0499999999999998</v>
      </c>
      <c r="L1608" t="s">
        <v>131</v>
      </c>
      <c r="M1608" t="s">
        <v>572</v>
      </c>
      <c r="N1608" t="s">
        <v>606</v>
      </c>
      <c r="O1608" s="14">
        <f t="shared" si="152"/>
        <v>4</v>
      </c>
      <c r="P1608" s="15" t="str">
        <f t="shared" si="153"/>
        <v>2,</v>
      </c>
      <c r="Q1608" s="15" t="str">
        <f t="shared" si="154"/>
        <v>05</v>
      </c>
      <c r="R1608" s="16">
        <f t="shared" si="155"/>
        <v>125</v>
      </c>
      <c r="S1608" s="16">
        <f t="shared" si="156"/>
        <v>2.0833333333333335</v>
      </c>
    </row>
    <row r="1609" spans="1:19">
      <c r="A1609" t="s">
        <v>319</v>
      </c>
      <c r="B1609" t="s">
        <v>378</v>
      </c>
      <c r="C1609" s="49">
        <v>45413</v>
      </c>
      <c r="D1609" s="1">
        <v>2024</v>
      </c>
      <c r="E1609" s="1" t="str">
        <f t="shared" si="151"/>
        <v>mayo</v>
      </c>
      <c r="F1609" t="s">
        <v>322</v>
      </c>
      <c r="G1609" t="s">
        <v>121</v>
      </c>
      <c r="H1609" t="s">
        <v>98</v>
      </c>
      <c r="I1609" s="2">
        <v>1</v>
      </c>
      <c r="J1609" s="2">
        <v>495</v>
      </c>
      <c r="K1609" s="2">
        <v>2</v>
      </c>
      <c r="L1609" t="s">
        <v>110</v>
      </c>
      <c r="M1609" t="s">
        <v>580</v>
      </c>
      <c r="N1609" t="s">
        <v>498</v>
      </c>
      <c r="O1609" s="14">
        <f t="shared" si="152"/>
        <v>1</v>
      </c>
      <c r="P1609" s="15" t="str">
        <f t="shared" si="153"/>
        <v>2</v>
      </c>
      <c r="Q1609" s="15">
        <f t="shared" si="154"/>
        <v>0</v>
      </c>
      <c r="R1609" s="16">
        <f t="shared" si="155"/>
        <v>120</v>
      </c>
      <c r="S1609" s="16">
        <f t="shared" si="156"/>
        <v>2</v>
      </c>
    </row>
    <row r="1610" spans="1:19">
      <c r="A1610" t="s">
        <v>319</v>
      </c>
      <c r="B1610" t="s">
        <v>378</v>
      </c>
      <c r="C1610" s="49">
        <v>45413</v>
      </c>
      <c r="D1610" s="1">
        <v>2024</v>
      </c>
      <c r="E1610" s="1" t="str">
        <f t="shared" si="151"/>
        <v>mayo</v>
      </c>
      <c r="F1610" t="s">
        <v>322</v>
      </c>
      <c r="G1610" t="s">
        <v>121</v>
      </c>
      <c r="H1610" t="s">
        <v>98</v>
      </c>
      <c r="I1610" s="2">
        <v>1</v>
      </c>
      <c r="J1610" s="2">
        <v>425</v>
      </c>
      <c r="K1610" s="2">
        <v>1.4</v>
      </c>
      <c r="L1610" t="s">
        <v>135</v>
      </c>
      <c r="M1610" t="s">
        <v>136</v>
      </c>
      <c r="N1610" t="s">
        <v>506</v>
      </c>
      <c r="O1610" s="14">
        <f t="shared" si="152"/>
        <v>3</v>
      </c>
      <c r="P1610" s="15" t="str">
        <f t="shared" si="153"/>
        <v>1,</v>
      </c>
      <c r="Q1610" s="15" t="str">
        <f t="shared" si="154"/>
        <v>4</v>
      </c>
      <c r="R1610" s="16">
        <f t="shared" si="155"/>
        <v>64</v>
      </c>
      <c r="S1610" s="16">
        <f t="shared" si="156"/>
        <v>1.0666666666666667</v>
      </c>
    </row>
    <row r="1611" spans="1:19">
      <c r="A1611" t="s">
        <v>319</v>
      </c>
      <c r="B1611" t="s">
        <v>378</v>
      </c>
      <c r="C1611" s="49">
        <v>45444</v>
      </c>
      <c r="D1611" s="1">
        <v>2024</v>
      </c>
      <c r="E1611" s="1" t="str">
        <f t="shared" si="151"/>
        <v>junio</v>
      </c>
      <c r="F1611" t="s">
        <v>322</v>
      </c>
      <c r="G1611" t="s">
        <v>121</v>
      </c>
      <c r="H1611" t="s">
        <v>98</v>
      </c>
      <c r="I1611" s="2">
        <v>1</v>
      </c>
      <c r="J1611" s="2">
        <v>757</v>
      </c>
      <c r="K1611" s="2">
        <v>2.5</v>
      </c>
      <c r="L1611" t="s">
        <v>146</v>
      </c>
      <c r="M1611" t="s">
        <v>147</v>
      </c>
      <c r="N1611" t="s">
        <v>509</v>
      </c>
      <c r="O1611" s="14">
        <f t="shared" si="152"/>
        <v>3</v>
      </c>
      <c r="P1611" s="15" t="str">
        <f t="shared" si="153"/>
        <v>2,</v>
      </c>
      <c r="Q1611" s="15" t="str">
        <f t="shared" si="154"/>
        <v>5</v>
      </c>
      <c r="R1611" s="16">
        <f t="shared" si="155"/>
        <v>125</v>
      </c>
      <c r="S1611" s="16">
        <f t="shared" si="156"/>
        <v>2.0833333333333335</v>
      </c>
    </row>
    <row r="1612" spans="1:19">
      <c r="A1612" t="s">
        <v>319</v>
      </c>
      <c r="B1612" t="s">
        <v>378</v>
      </c>
      <c r="C1612" s="49">
        <v>45444</v>
      </c>
      <c r="D1612" s="1">
        <v>2024</v>
      </c>
      <c r="E1612" s="1" t="str">
        <f t="shared" si="151"/>
        <v>junio</v>
      </c>
      <c r="F1612" t="s">
        <v>322</v>
      </c>
      <c r="G1612" t="s">
        <v>121</v>
      </c>
      <c r="H1612" t="s">
        <v>98</v>
      </c>
      <c r="I1612" s="2">
        <v>15</v>
      </c>
      <c r="J1612" s="2">
        <v>3330</v>
      </c>
      <c r="K1612" s="2">
        <v>14.45</v>
      </c>
      <c r="L1612" t="s">
        <v>194</v>
      </c>
      <c r="M1612" t="s">
        <v>577</v>
      </c>
      <c r="N1612" t="s">
        <v>509</v>
      </c>
      <c r="O1612" s="14">
        <f t="shared" si="152"/>
        <v>5</v>
      </c>
      <c r="P1612" s="15" t="str">
        <f t="shared" si="153"/>
        <v>14</v>
      </c>
      <c r="Q1612" s="15" t="str">
        <f t="shared" si="154"/>
        <v>,45</v>
      </c>
      <c r="R1612" s="16">
        <f t="shared" si="155"/>
        <v>840.45</v>
      </c>
      <c r="S1612" s="16">
        <f t="shared" si="156"/>
        <v>14.0075</v>
      </c>
    </row>
    <row r="1613" spans="1:19">
      <c r="A1613" t="s">
        <v>319</v>
      </c>
      <c r="B1613" t="s">
        <v>378</v>
      </c>
      <c r="C1613" s="49">
        <v>45444</v>
      </c>
      <c r="D1613" s="1">
        <v>2024</v>
      </c>
      <c r="E1613" s="1" t="str">
        <f t="shared" si="151"/>
        <v>junio</v>
      </c>
      <c r="F1613" t="s">
        <v>322</v>
      </c>
      <c r="G1613" t="s">
        <v>121</v>
      </c>
      <c r="H1613" t="s">
        <v>98</v>
      </c>
      <c r="I1613" s="2">
        <v>32</v>
      </c>
      <c r="J1613" s="2">
        <v>7132</v>
      </c>
      <c r="K1613" s="2">
        <v>31.05</v>
      </c>
      <c r="L1613" t="s">
        <v>142</v>
      </c>
      <c r="M1613" t="s">
        <v>143</v>
      </c>
      <c r="N1613" t="s">
        <v>509</v>
      </c>
      <c r="O1613" s="14">
        <f t="shared" si="152"/>
        <v>5</v>
      </c>
      <c r="P1613" s="15" t="str">
        <f t="shared" si="153"/>
        <v>31</v>
      </c>
      <c r="Q1613" s="15" t="str">
        <f t="shared" si="154"/>
        <v>,05</v>
      </c>
      <c r="R1613" s="16">
        <f t="shared" si="155"/>
        <v>1860.05</v>
      </c>
      <c r="S1613" s="16">
        <f t="shared" si="156"/>
        <v>31.000833333333333</v>
      </c>
    </row>
    <row r="1614" spans="1:19">
      <c r="A1614" t="s">
        <v>319</v>
      </c>
      <c r="B1614" t="s">
        <v>378</v>
      </c>
      <c r="C1614" s="49">
        <v>45444</v>
      </c>
      <c r="D1614" s="1">
        <v>2024</v>
      </c>
      <c r="E1614" s="1" t="str">
        <f t="shared" si="151"/>
        <v>junio</v>
      </c>
      <c r="F1614" t="s">
        <v>322</v>
      </c>
      <c r="G1614" t="s">
        <v>121</v>
      </c>
      <c r="H1614" t="s">
        <v>98</v>
      </c>
      <c r="I1614" s="2">
        <v>2</v>
      </c>
      <c r="J1614" s="2">
        <v>1426</v>
      </c>
      <c r="K1614" s="2">
        <v>5</v>
      </c>
      <c r="L1614" t="s">
        <v>111</v>
      </c>
      <c r="M1614" t="s">
        <v>587</v>
      </c>
      <c r="N1614" t="s">
        <v>506</v>
      </c>
      <c r="O1614" s="14">
        <f t="shared" si="152"/>
        <v>1</v>
      </c>
      <c r="P1614" s="15" t="str">
        <f t="shared" si="153"/>
        <v>5</v>
      </c>
      <c r="Q1614" s="15">
        <f t="shared" si="154"/>
        <v>0</v>
      </c>
      <c r="R1614" s="16">
        <f t="shared" si="155"/>
        <v>300</v>
      </c>
      <c r="S1614" s="16">
        <f t="shared" si="156"/>
        <v>5</v>
      </c>
    </row>
    <row r="1615" spans="1:19">
      <c r="A1615" t="s">
        <v>319</v>
      </c>
      <c r="B1615" t="s">
        <v>378</v>
      </c>
      <c r="C1615" s="49">
        <v>45444</v>
      </c>
      <c r="D1615" s="1">
        <v>2024</v>
      </c>
      <c r="E1615" s="1" t="str">
        <f t="shared" si="151"/>
        <v>junio</v>
      </c>
      <c r="F1615" t="s">
        <v>322</v>
      </c>
      <c r="G1615" t="s">
        <v>121</v>
      </c>
      <c r="H1615" t="s">
        <v>98</v>
      </c>
      <c r="I1615" s="2">
        <v>2</v>
      </c>
      <c r="J1615" s="2">
        <v>850</v>
      </c>
      <c r="K1615" s="2">
        <v>3.2</v>
      </c>
      <c r="L1615" t="s">
        <v>135</v>
      </c>
      <c r="M1615" t="s">
        <v>136</v>
      </c>
      <c r="N1615" t="s">
        <v>506</v>
      </c>
      <c r="O1615" s="14">
        <f t="shared" si="152"/>
        <v>3</v>
      </c>
      <c r="P1615" s="15" t="str">
        <f t="shared" si="153"/>
        <v>3,</v>
      </c>
      <c r="Q1615" s="15" t="str">
        <f t="shared" si="154"/>
        <v>2</v>
      </c>
      <c r="R1615" s="16">
        <f t="shared" si="155"/>
        <v>182</v>
      </c>
      <c r="S1615" s="16">
        <f t="shared" si="156"/>
        <v>3.0333333333333332</v>
      </c>
    </row>
    <row r="1616" spans="1:19">
      <c r="A1616" t="s">
        <v>319</v>
      </c>
      <c r="B1616" t="s">
        <v>378</v>
      </c>
      <c r="C1616" s="49">
        <v>45444</v>
      </c>
      <c r="D1616" s="1">
        <v>2024</v>
      </c>
      <c r="E1616" s="1" t="str">
        <f t="shared" si="151"/>
        <v>junio</v>
      </c>
      <c r="F1616" t="s">
        <v>323</v>
      </c>
      <c r="G1616" t="s">
        <v>227</v>
      </c>
      <c r="H1616" t="s">
        <v>98</v>
      </c>
      <c r="I1616" s="2">
        <v>3</v>
      </c>
      <c r="J1616" s="2">
        <v>666</v>
      </c>
      <c r="K1616" s="2">
        <v>2.5</v>
      </c>
      <c r="L1616" t="s">
        <v>142</v>
      </c>
      <c r="M1616" t="s">
        <v>143</v>
      </c>
      <c r="N1616" t="s">
        <v>509</v>
      </c>
      <c r="O1616" s="14">
        <f t="shared" si="152"/>
        <v>3</v>
      </c>
      <c r="P1616" s="15" t="str">
        <f t="shared" si="153"/>
        <v>2,</v>
      </c>
      <c r="Q1616" s="15" t="str">
        <f t="shared" si="154"/>
        <v>5</v>
      </c>
      <c r="R1616" s="16">
        <f t="shared" si="155"/>
        <v>125</v>
      </c>
      <c r="S1616" s="16">
        <f t="shared" si="156"/>
        <v>2.0833333333333335</v>
      </c>
    </row>
    <row r="1617" spans="1:19">
      <c r="A1617" t="s">
        <v>319</v>
      </c>
      <c r="B1617" t="s">
        <v>378</v>
      </c>
      <c r="C1617" s="49">
        <v>45474</v>
      </c>
      <c r="D1617" s="1">
        <v>2024</v>
      </c>
      <c r="E1617" s="1" t="str">
        <f t="shared" si="151"/>
        <v>julio</v>
      </c>
      <c r="F1617" t="s">
        <v>322</v>
      </c>
      <c r="G1617" t="s">
        <v>121</v>
      </c>
      <c r="H1617" t="s">
        <v>98</v>
      </c>
      <c r="I1617" s="2">
        <v>1</v>
      </c>
      <c r="J1617" s="2">
        <v>631</v>
      </c>
      <c r="K1617" s="2">
        <v>2.2999999999999998</v>
      </c>
      <c r="L1617" t="s">
        <v>33</v>
      </c>
      <c r="M1617" t="s">
        <v>34</v>
      </c>
      <c r="N1617" t="s">
        <v>503</v>
      </c>
      <c r="O1617" s="14">
        <f t="shared" si="152"/>
        <v>3</v>
      </c>
      <c r="P1617" s="15" t="str">
        <f t="shared" si="153"/>
        <v>2,</v>
      </c>
      <c r="Q1617" s="15" t="str">
        <f t="shared" si="154"/>
        <v>3</v>
      </c>
      <c r="R1617" s="16">
        <f t="shared" si="155"/>
        <v>123</v>
      </c>
      <c r="S1617" s="16">
        <f t="shared" si="156"/>
        <v>2.0499999999999998</v>
      </c>
    </row>
    <row r="1618" spans="1:19">
      <c r="A1618" t="s">
        <v>319</v>
      </c>
      <c r="B1618" t="s">
        <v>378</v>
      </c>
      <c r="C1618" s="49">
        <v>45474</v>
      </c>
      <c r="D1618" s="1">
        <v>2024</v>
      </c>
      <c r="E1618" s="1" t="str">
        <f t="shared" si="151"/>
        <v>julio</v>
      </c>
      <c r="F1618" t="s">
        <v>322</v>
      </c>
      <c r="G1618" t="s">
        <v>121</v>
      </c>
      <c r="H1618" t="s">
        <v>98</v>
      </c>
      <c r="I1618" s="2">
        <v>1</v>
      </c>
      <c r="J1618" s="2">
        <v>727</v>
      </c>
      <c r="K1618" s="2">
        <v>2.5</v>
      </c>
      <c r="L1618" t="s">
        <v>146</v>
      </c>
      <c r="M1618" t="s">
        <v>147</v>
      </c>
      <c r="N1618" t="s">
        <v>509</v>
      </c>
      <c r="O1618" s="14">
        <f t="shared" si="152"/>
        <v>3</v>
      </c>
      <c r="P1618" s="15" t="str">
        <f t="shared" si="153"/>
        <v>2,</v>
      </c>
      <c r="Q1618" s="15" t="str">
        <f t="shared" si="154"/>
        <v>5</v>
      </c>
      <c r="R1618" s="16">
        <f t="shared" si="155"/>
        <v>125</v>
      </c>
      <c r="S1618" s="16">
        <f t="shared" si="156"/>
        <v>2.0833333333333335</v>
      </c>
    </row>
    <row r="1619" spans="1:19">
      <c r="A1619" t="s">
        <v>319</v>
      </c>
      <c r="B1619" t="s">
        <v>378</v>
      </c>
      <c r="C1619" s="49">
        <v>45474</v>
      </c>
      <c r="D1619" s="1">
        <v>2024</v>
      </c>
      <c r="E1619" s="1" t="str">
        <f t="shared" si="151"/>
        <v>julio</v>
      </c>
      <c r="F1619" t="s">
        <v>322</v>
      </c>
      <c r="G1619" t="s">
        <v>121</v>
      </c>
      <c r="H1619" t="s">
        <v>98</v>
      </c>
      <c r="I1619" s="2">
        <v>11</v>
      </c>
      <c r="J1619" s="2">
        <v>2442</v>
      </c>
      <c r="K1619" s="2">
        <v>10.45</v>
      </c>
      <c r="L1619" t="s">
        <v>194</v>
      </c>
      <c r="M1619" t="s">
        <v>577</v>
      </c>
      <c r="N1619" t="s">
        <v>509</v>
      </c>
      <c r="O1619" s="14">
        <f t="shared" si="152"/>
        <v>5</v>
      </c>
      <c r="P1619" s="15" t="str">
        <f t="shared" si="153"/>
        <v>10</v>
      </c>
      <c r="Q1619" s="15" t="str">
        <f t="shared" si="154"/>
        <v>,45</v>
      </c>
      <c r="R1619" s="16">
        <f t="shared" si="155"/>
        <v>600.45000000000005</v>
      </c>
      <c r="S1619" s="16">
        <f t="shared" si="156"/>
        <v>10.0075</v>
      </c>
    </row>
    <row r="1620" spans="1:19">
      <c r="A1620" t="s">
        <v>319</v>
      </c>
      <c r="B1620" t="s">
        <v>378</v>
      </c>
      <c r="C1620" s="49">
        <v>45474</v>
      </c>
      <c r="D1620" s="1">
        <v>2024</v>
      </c>
      <c r="E1620" s="1" t="str">
        <f t="shared" si="151"/>
        <v>julio</v>
      </c>
      <c r="F1620" t="s">
        <v>322</v>
      </c>
      <c r="G1620" t="s">
        <v>121</v>
      </c>
      <c r="H1620" t="s">
        <v>98</v>
      </c>
      <c r="I1620" s="2">
        <v>39</v>
      </c>
      <c r="J1620" s="2">
        <v>8686</v>
      </c>
      <c r="K1620" s="2">
        <v>37.35</v>
      </c>
      <c r="L1620" t="s">
        <v>142</v>
      </c>
      <c r="M1620" t="s">
        <v>143</v>
      </c>
      <c r="N1620" t="s">
        <v>509</v>
      </c>
      <c r="O1620" s="14">
        <f t="shared" si="152"/>
        <v>5</v>
      </c>
      <c r="P1620" s="15" t="str">
        <f t="shared" si="153"/>
        <v>37</v>
      </c>
      <c r="Q1620" s="15" t="str">
        <f t="shared" si="154"/>
        <v>,35</v>
      </c>
      <c r="R1620" s="16">
        <f t="shared" si="155"/>
        <v>2220.35</v>
      </c>
      <c r="S1620" s="16">
        <f t="shared" si="156"/>
        <v>37.005833333333335</v>
      </c>
    </row>
    <row r="1621" spans="1:19">
      <c r="A1621" t="s">
        <v>319</v>
      </c>
      <c r="B1621" t="s">
        <v>378</v>
      </c>
      <c r="C1621" s="49">
        <v>45474</v>
      </c>
      <c r="D1621" s="1">
        <v>2024</v>
      </c>
      <c r="E1621" s="1" t="str">
        <f t="shared" si="151"/>
        <v>julio</v>
      </c>
      <c r="F1621" t="s">
        <v>322</v>
      </c>
      <c r="G1621" t="s">
        <v>121</v>
      </c>
      <c r="H1621" t="s">
        <v>98</v>
      </c>
      <c r="I1621" s="2">
        <v>1</v>
      </c>
      <c r="J1621" s="2">
        <v>362</v>
      </c>
      <c r="K1621" s="2">
        <v>1.3</v>
      </c>
      <c r="L1621" t="s">
        <v>114</v>
      </c>
      <c r="M1621" t="s">
        <v>115</v>
      </c>
      <c r="N1621" t="s">
        <v>530</v>
      </c>
      <c r="O1621" s="14">
        <f t="shared" si="152"/>
        <v>3</v>
      </c>
      <c r="P1621" s="15" t="str">
        <f t="shared" si="153"/>
        <v>1,</v>
      </c>
      <c r="Q1621" s="15" t="str">
        <f t="shared" si="154"/>
        <v>3</v>
      </c>
      <c r="R1621" s="16">
        <f t="shared" si="155"/>
        <v>63</v>
      </c>
      <c r="S1621" s="16">
        <f t="shared" si="156"/>
        <v>1.05</v>
      </c>
    </row>
    <row r="1622" spans="1:19">
      <c r="A1622" t="s">
        <v>319</v>
      </c>
      <c r="B1622" t="s">
        <v>378</v>
      </c>
      <c r="C1622" s="49">
        <v>45474</v>
      </c>
      <c r="D1622" s="1">
        <v>2024</v>
      </c>
      <c r="E1622" s="1" t="str">
        <f t="shared" si="151"/>
        <v>julio</v>
      </c>
      <c r="F1622" t="s">
        <v>322</v>
      </c>
      <c r="G1622" t="s">
        <v>121</v>
      </c>
      <c r="H1622" t="s">
        <v>98</v>
      </c>
      <c r="I1622" s="2">
        <v>1</v>
      </c>
      <c r="J1622" s="2">
        <v>713</v>
      </c>
      <c r="K1622" s="2">
        <v>2.25</v>
      </c>
      <c r="L1622" t="s">
        <v>111</v>
      </c>
      <c r="M1622" t="s">
        <v>587</v>
      </c>
      <c r="N1622" t="s">
        <v>506</v>
      </c>
      <c r="O1622" s="14">
        <f t="shared" si="152"/>
        <v>4</v>
      </c>
      <c r="P1622" s="15" t="str">
        <f t="shared" si="153"/>
        <v>2,</v>
      </c>
      <c r="Q1622" s="15" t="str">
        <f t="shared" si="154"/>
        <v>25</v>
      </c>
      <c r="R1622" s="16">
        <f t="shared" si="155"/>
        <v>145</v>
      </c>
      <c r="S1622" s="16">
        <f t="shared" si="156"/>
        <v>2.4166666666666665</v>
      </c>
    </row>
    <row r="1623" spans="1:19">
      <c r="A1623" t="s">
        <v>319</v>
      </c>
      <c r="B1623" t="s">
        <v>378</v>
      </c>
      <c r="C1623" s="49">
        <v>45474</v>
      </c>
      <c r="D1623" s="1">
        <v>2024</v>
      </c>
      <c r="E1623" s="1" t="str">
        <f t="shared" si="151"/>
        <v>julio</v>
      </c>
      <c r="F1623" t="s">
        <v>322</v>
      </c>
      <c r="G1623" t="s">
        <v>121</v>
      </c>
      <c r="H1623" t="s">
        <v>98</v>
      </c>
      <c r="I1623" s="2">
        <v>1</v>
      </c>
      <c r="J1623" s="2">
        <v>475</v>
      </c>
      <c r="K1623" s="2">
        <v>1.5</v>
      </c>
      <c r="L1623" t="s">
        <v>135</v>
      </c>
      <c r="M1623" t="s">
        <v>136</v>
      </c>
      <c r="N1623" t="s">
        <v>506</v>
      </c>
      <c r="O1623" s="14">
        <f t="shared" si="152"/>
        <v>3</v>
      </c>
      <c r="P1623" s="15" t="str">
        <f t="shared" si="153"/>
        <v>1,</v>
      </c>
      <c r="Q1623" s="15" t="str">
        <f t="shared" si="154"/>
        <v>5</v>
      </c>
      <c r="R1623" s="16">
        <f t="shared" si="155"/>
        <v>65</v>
      </c>
      <c r="S1623" s="16">
        <f t="shared" si="156"/>
        <v>1.0833333333333333</v>
      </c>
    </row>
    <row r="1624" spans="1:19">
      <c r="A1624" t="s">
        <v>319</v>
      </c>
      <c r="B1624" t="s">
        <v>378</v>
      </c>
      <c r="C1624" s="49">
        <v>45505</v>
      </c>
      <c r="D1624" s="1">
        <v>2024</v>
      </c>
      <c r="E1624" s="1" t="str">
        <f t="shared" si="151"/>
        <v>agosto</v>
      </c>
      <c r="F1624" t="s">
        <v>322</v>
      </c>
      <c r="G1624" t="s">
        <v>121</v>
      </c>
      <c r="H1624" t="s">
        <v>98</v>
      </c>
      <c r="I1624" s="2">
        <v>1</v>
      </c>
      <c r="J1624" s="2">
        <v>475</v>
      </c>
      <c r="K1624" s="2">
        <v>2</v>
      </c>
      <c r="L1624" t="s">
        <v>19</v>
      </c>
      <c r="M1624" t="s">
        <v>581</v>
      </c>
      <c r="N1624" t="s">
        <v>490</v>
      </c>
      <c r="O1624" s="14">
        <f t="shared" si="152"/>
        <v>1</v>
      </c>
      <c r="P1624" s="15" t="str">
        <f t="shared" si="153"/>
        <v>2</v>
      </c>
      <c r="Q1624" s="15">
        <f t="shared" si="154"/>
        <v>0</v>
      </c>
      <c r="R1624" s="16">
        <f t="shared" si="155"/>
        <v>120</v>
      </c>
      <c r="S1624" s="16">
        <f t="shared" si="156"/>
        <v>2</v>
      </c>
    </row>
    <row r="1625" spans="1:19">
      <c r="A1625" t="s">
        <v>319</v>
      </c>
      <c r="B1625" t="s">
        <v>378</v>
      </c>
      <c r="C1625" s="49">
        <v>45505</v>
      </c>
      <c r="D1625" s="1">
        <v>2024</v>
      </c>
      <c r="E1625" s="1" t="str">
        <f t="shared" si="151"/>
        <v>agosto</v>
      </c>
      <c r="F1625" t="s">
        <v>322</v>
      </c>
      <c r="G1625" t="s">
        <v>121</v>
      </c>
      <c r="H1625" t="s">
        <v>98</v>
      </c>
      <c r="I1625" s="2">
        <v>4</v>
      </c>
      <c r="J1625" s="2">
        <v>888</v>
      </c>
      <c r="K1625" s="2">
        <v>3.5</v>
      </c>
      <c r="L1625" t="s">
        <v>194</v>
      </c>
      <c r="M1625" t="s">
        <v>577</v>
      </c>
      <c r="N1625" t="s">
        <v>509</v>
      </c>
      <c r="O1625" s="14">
        <f t="shared" si="152"/>
        <v>3</v>
      </c>
      <c r="P1625" s="15" t="str">
        <f t="shared" si="153"/>
        <v>3,</v>
      </c>
      <c r="Q1625" s="15" t="str">
        <f t="shared" si="154"/>
        <v>5</v>
      </c>
      <c r="R1625" s="16">
        <f t="shared" si="155"/>
        <v>185</v>
      </c>
      <c r="S1625" s="16">
        <f t="shared" si="156"/>
        <v>3.0833333333333335</v>
      </c>
    </row>
    <row r="1626" spans="1:19">
      <c r="A1626" t="s">
        <v>319</v>
      </c>
      <c r="B1626" t="s">
        <v>378</v>
      </c>
      <c r="C1626" s="49">
        <v>45505</v>
      </c>
      <c r="D1626" s="1">
        <v>2024</v>
      </c>
      <c r="E1626" s="1" t="str">
        <f t="shared" si="151"/>
        <v>agosto</v>
      </c>
      <c r="F1626" t="s">
        <v>322</v>
      </c>
      <c r="G1626" t="s">
        <v>121</v>
      </c>
      <c r="H1626" t="s">
        <v>98</v>
      </c>
      <c r="I1626" s="2">
        <v>19</v>
      </c>
      <c r="J1626" s="2">
        <v>4273</v>
      </c>
      <c r="K1626" s="2">
        <v>18.55</v>
      </c>
      <c r="L1626" t="s">
        <v>142</v>
      </c>
      <c r="M1626" t="s">
        <v>143</v>
      </c>
      <c r="N1626" t="s">
        <v>509</v>
      </c>
      <c r="O1626" s="14">
        <f t="shared" si="152"/>
        <v>5</v>
      </c>
      <c r="P1626" s="15" t="str">
        <f t="shared" si="153"/>
        <v>18</v>
      </c>
      <c r="Q1626" s="15" t="str">
        <f t="shared" si="154"/>
        <v>,55</v>
      </c>
      <c r="R1626" s="16">
        <f t="shared" si="155"/>
        <v>1080.55</v>
      </c>
      <c r="S1626" s="16">
        <f t="shared" si="156"/>
        <v>18.009166666666665</v>
      </c>
    </row>
    <row r="1627" spans="1:19">
      <c r="A1627" t="s">
        <v>319</v>
      </c>
      <c r="B1627" t="s">
        <v>378</v>
      </c>
      <c r="C1627" s="49">
        <v>45505</v>
      </c>
      <c r="D1627" s="1">
        <v>2024</v>
      </c>
      <c r="E1627" s="1" t="str">
        <f t="shared" si="151"/>
        <v>agosto</v>
      </c>
      <c r="F1627" t="s">
        <v>322</v>
      </c>
      <c r="G1627" t="s">
        <v>121</v>
      </c>
      <c r="H1627" t="s">
        <v>98</v>
      </c>
      <c r="I1627" s="2">
        <v>3</v>
      </c>
      <c r="J1627" s="2">
        <v>1131</v>
      </c>
      <c r="K1627" s="2">
        <v>4.3</v>
      </c>
      <c r="L1627" t="s">
        <v>114</v>
      </c>
      <c r="M1627" t="s">
        <v>115</v>
      </c>
      <c r="N1627" t="s">
        <v>530</v>
      </c>
      <c r="O1627" s="14">
        <f t="shared" si="152"/>
        <v>3</v>
      </c>
      <c r="P1627" s="15" t="str">
        <f t="shared" si="153"/>
        <v>4,</v>
      </c>
      <c r="Q1627" s="15" t="str">
        <f t="shared" si="154"/>
        <v>3</v>
      </c>
      <c r="R1627" s="16">
        <f t="shared" si="155"/>
        <v>243</v>
      </c>
      <c r="S1627" s="16">
        <f t="shared" si="156"/>
        <v>4.05</v>
      </c>
    </row>
    <row r="1628" spans="1:19">
      <c r="A1628" t="s">
        <v>319</v>
      </c>
      <c r="B1628" t="s">
        <v>378</v>
      </c>
      <c r="C1628" s="49">
        <v>45505</v>
      </c>
      <c r="D1628" s="1">
        <v>2024</v>
      </c>
      <c r="E1628" s="1" t="str">
        <f t="shared" si="151"/>
        <v>agosto</v>
      </c>
      <c r="F1628" t="s">
        <v>322</v>
      </c>
      <c r="G1628" t="s">
        <v>121</v>
      </c>
      <c r="H1628" t="s">
        <v>98</v>
      </c>
      <c r="I1628" s="2">
        <v>1</v>
      </c>
      <c r="J1628" s="2">
        <v>713</v>
      </c>
      <c r="K1628" s="2">
        <v>2.2999999999999998</v>
      </c>
      <c r="L1628" t="s">
        <v>111</v>
      </c>
      <c r="M1628" t="s">
        <v>587</v>
      </c>
      <c r="N1628" t="s">
        <v>506</v>
      </c>
      <c r="O1628" s="14">
        <f t="shared" si="152"/>
        <v>3</v>
      </c>
      <c r="P1628" s="15" t="str">
        <f t="shared" si="153"/>
        <v>2,</v>
      </c>
      <c r="Q1628" s="15" t="str">
        <f t="shared" si="154"/>
        <v>3</v>
      </c>
      <c r="R1628" s="16">
        <f t="shared" si="155"/>
        <v>123</v>
      </c>
      <c r="S1628" s="16">
        <f t="shared" si="156"/>
        <v>2.0499999999999998</v>
      </c>
    </row>
    <row r="1629" spans="1:19">
      <c r="A1629" t="s">
        <v>319</v>
      </c>
      <c r="B1629" t="s">
        <v>378</v>
      </c>
      <c r="C1629" s="49">
        <v>45505</v>
      </c>
      <c r="D1629" s="1">
        <v>2024</v>
      </c>
      <c r="E1629" s="1" t="str">
        <f t="shared" si="151"/>
        <v>agosto</v>
      </c>
      <c r="F1629" t="s">
        <v>322</v>
      </c>
      <c r="G1629" t="s">
        <v>121</v>
      </c>
      <c r="H1629" t="s">
        <v>98</v>
      </c>
      <c r="I1629" s="2">
        <v>2</v>
      </c>
      <c r="J1629" s="2">
        <v>790</v>
      </c>
      <c r="K1629" s="2">
        <v>3.05</v>
      </c>
      <c r="L1629" t="s">
        <v>128</v>
      </c>
      <c r="M1629" t="s">
        <v>129</v>
      </c>
      <c r="N1629" t="s">
        <v>506</v>
      </c>
      <c r="O1629" s="14">
        <f t="shared" si="152"/>
        <v>4</v>
      </c>
      <c r="P1629" s="15" t="str">
        <f t="shared" si="153"/>
        <v>3,</v>
      </c>
      <c r="Q1629" s="15" t="str">
        <f t="shared" si="154"/>
        <v>05</v>
      </c>
      <c r="R1629" s="16">
        <f t="shared" si="155"/>
        <v>185</v>
      </c>
      <c r="S1629" s="16">
        <f t="shared" si="156"/>
        <v>3.0833333333333335</v>
      </c>
    </row>
    <row r="1630" spans="1:19">
      <c r="A1630" t="s">
        <v>324</v>
      </c>
      <c r="B1630" t="s">
        <v>325</v>
      </c>
      <c r="C1630" s="49">
        <v>45292</v>
      </c>
      <c r="D1630" s="1">
        <v>2024</v>
      </c>
      <c r="E1630" s="1" t="str">
        <f t="shared" si="151"/>
        <v>enero</v>
      </c>
      <c r="F1630" t="s">
        <v>326</v>
      </c>
      <c r="G1630" t="s">
        <v>30</v>
      </c>
      <c r="H1630" t="s">
        <v>98</v>
      </c>
      <c r="I1630" s="2">
        <v>23</v>
      </c>
      <c r="J1630" s="2">
        <v>3330</v>
      </c>
      <c r="K1630" s="2">
        <v>49.53</v>
      </c>
      <c r="L1630" t="s">
        <v>146</v>
      </c>
      <c r="M1630" t="s">
        <v>147</v>
      </c>
      <c r="N1630" t="s">
        <v>509</v>
      </c>
      <c r="O1630" s="14">
        <f t="shared" si="152"/>
        <v>5</v>
      </c>
      <c r="P1630" s="15" t="str">
        <f t="shared" si="153"/>
        <v>49</v>
      </c>
      <c r="Q1630" s="15" t="str">
        <f t="shared" si="154"/>
        <v>,53</v>
      </c>
      <c r="R1630" s="16">
        <f t="shared" si="155"/>
        <v>2940.53</v>
      </c>
      <c r="S1630" s="16">
        <f t="shared" si="156"/>
        <v>49.008833333333335</v>
      </c>
    </row>
    <row r="1631" spans="1:19">
      <c r="A1631" t="s">
        <v>324</v>
      </c>
      <c r="B1631" t="s">
        <v>325</v>
      </c>
      <c r="C1631" s="49">
        <v>45292</v>
      </c>
      <c r="D1631" s="1">
        <v>2024</v>
      </c>
      <c r="E1631" s="1" t="str">
        <f t="shared" si="151"/>
        <v>enero</v>
      </c>
      <c r="F1631" t="s">
        <v>326</v>
      </c>
      <c r="G1631" t="s">
        <v>30</v>
      </c>
      <c r="H1631" t="s">
        <v>98</v>
      </c>
      <c r="I1631" s="2">
        <v>2</v>
      </c>
      <c r="J1631" s="2">
        <v>1165</v>
      </c>
      <c r="K1631" s="2">
        <v>3.2</v>
      </c>
      <c r="L1631" t="s">
        <v>109</v>
      </c>
      <c r="M1631" t="s">
        <v>530</v>
      </c>
      <c r="N1631" t="s">
        <v>530</v>
      </c>
      <c r="O1631" s="14">
        <f t="shared" si="152"/>
        <v>3</v>
      </c>
      <c r="P1631" s="15" t="str">
        <f t="shared" si="153"/>
        <v>3,</v>
      </c>
      <c r="Q1631" s="15" t="str">
        <f t="shared" si="154"/>
        <v>2</v>
      </c>
      <c r="R1631" s="16">
        <f t="shared" si="155"/>
        <v>182</v>
      </c>
      <c r="S1631" s="16">
        <f t="shared" si="156"/>
        <v>3.0333333333333332</v>
      </c>
    </row>
    <row r="1632" spans="1:19">
      <c r="A1632" t="s">
        <v>324</v>
      </c>
      <c r="B1632" t="s">
        <v>325</v>
      </c>
      <c r="C1632" s="49">
        <v>45292</v>
      </c>
      <c r="D1632" s="1">
        <v>2024</v>
      </c>
      <c r="E1632" s="1" t="str">
        <f t="shared" si="151"/>
        <v>enero</v>
      </c>
      <c r="F1632" t="s">
        <v>326</v>
      </c>
      <c r="G1632" t="s">
        <v>30</v>
      </c>
      <c r="H1632" t="s">
        <v>98</v>
      </c>
      <c r="I1632" s="2">
        <v>6</v>
      </c>
      <c r="J1632" s="2">
        <v>3330</v>
      </c>
      <c r="K1632" s="2">
        <v>12.33</v>
      </c>
      <c r="L1632" t="s">
        <v>114</v>
      </c>
      <c r="M1632" t="s">
        <v>115</v>
      </c>
      <c r="N1632" t="s">
        <v>530</v>
      </c>
      <c r="O1632" s="14">
        <f t="shared" si="152"/>
        <v>5</v>
      </c>
      <c r="P1632" s="15" t="str">
        <f t="shared" si="153"/>
        <v>12</v>
      </c>
      <c r="Q1632" s="15" t="str">
        <f t="shared" si="154"/>
        <v>,33</v>
      </c>
      <c r="R1632" s="16">
        <f t="shared" si="155"/>
        <v>720.33</v>
      </c>
      <c r="S1632" s="16">
        <f t="shared" si="156"/>
        <v>12.005500000000001</v>
      </c>
    </row>
    <row r="1633" spans="1:19">
      <c r="A1633" t="s">
        <v>324</v>
      </c>
      <c r="B1633" t="s">
        <v>325</v>
      </c>
      <c r="C1633" s="49">
        <v>45292</v>
      </c>
      <c r="D1633" s="1">
        <v>2024</v>
      </c>
      <c r="E1633" s="1" t="str">
        <f t="shared" si="151"/>
        <v>enero</v>
      </c>
      <c r="F1633" t="s">
        <v>326</v>
      </c>
      <c r="G1633" t="s">
        <v>30</v>
      </c>
      <c r="H1633" t="s">
        <v>98</v>
      </c>
      <c r="I1633" s="2">
        <v>1</v>
      </c>
      <c r="J1633" s="2">
        <v>416</v>
      </c>
      <c r="K1633" s="2">
        <v>1.07</v>
      </c>
      <c r="L1633" t="s">
        <v>173</v>
      </c>
      <c r="M1633" t="s">
        <v>592</v>
      </c>
      <c r="N1633" t="s">
        <v>492</v>
      </c>
      <c r="O1633" s="14">
        <f t="shared" si="152"/>
        <v>4</v>
      </c>
      <c r="P1633" s="15" t="str">
        <f t="shared" si="153"/>
        <v>1,</v>
      </c>
      <c r="Q1633" s="15" t="str">
        <f t="shared" si="154"/>
        <v>07</v>
      </c>
      <c r="R1633" s="16">
        <f t="shared" si="155"/>
        <v>67</v>
      </c>
      <c r="S1633" s="16">
        <f t="shared" si="156"/>
        <v>1.1166666666666667</v>
      </c>
    </row>
    <row r="1634" spans="1:19">
      <c r="A1634" t="s">
        <v>324</v>
      </c>
      <c r="B1634" t="s">
        <v>325</v>
      </c>
      <c r="C1634" s="49">
        <v>45292</v>
      </c>
      <c r="D1634" s="1">
        <v>2024</v>
      </c>
      <c r="E1634" s="1" t="str">
        <f t="shared" si="151"/>
        <v>enero</v>
      </c>
      <c r="F1634" t="s">
        <v>326</v>
      </c>
      <c r="G1634" t="s">
        <v>30</v>
      </c>
      <c r="H1634" t="s">
        <v>98</v>
      </c>
      <c r="I1634" s="2">
        <v>1</v>
      </c>
      <c r="J1634" s="2">
        <v>666</v>
      </c>
      <c r="K1634" s="2">
        <v>1.5</v>
      </c>
      <c r="L1634" t="s">
        <v>174</v>
      </c>
      <c r="M1634" t="s">
        <v>175</v>
      </c>
      <c r="N1634" t="s">
        <v>492</v>
      </c>
      <c r="O1634" s="14">
        <f t="shared" si="152"/>
        <v>3</v>
      </c>
      <c r="P1634" s="15" t="str">
        <f t="shared" si="153"/>
        <v>1,</v>
      </c>
      <c r="Q1634" s="15" t="str">
        <f t="shared" si="154"/>
        <v>5</v>
      </c>
      <c r="R1634" s="16">
        <f t="shared" si="155"/>
        <v>65</v>
      </c>
      <c r="S1634" s="16">
        <f t="shared" si="156"/>
        <v>1.0833333333333333</v>
      </c>
    </row>
    <row r="1635" spans="1:19">
      <c r="A1635" t="s">
        <v>324</v>
      </c>
      <c r="B1635" t="s">
        <v>325</v>
      </c>
      <c r="C1635" s="49">
        <v>45292</v>
      </c>
      <c r="D1635" s="1">
        <v>2024</v>
      </c>
      <c r="E1635" s="1" t="str">
        <f t="shared" si="151"/>
        <v>enero</v>
      </c>
      <c r="F1635" t="s">
        <v>326</v>
      </c>
      <c r="G1635" t="s">
        <v>30</v>
      </c>
      <c r="H1635" t="s">
        <v>98</v>
      </c>
      <c r="I1635" s="2">
        <v>1</v>
      </c>
      <c r="J1635" s="2">
        <v>333</v>
      </c>
      <c r="K1635" s="2">
        <v>1</v>
      </c>
      <c r="L1635" t="s">
        <v>110</v>
      </c>
      <c r="M1635" t="s">
        <v>580</v>
      </c>
      <c r="N1635" t="s">
        <v>498</v>
      </c>
      <c r="O1635" s="14">
        <f t="shared" si="152"/>
        <v>1</v>
      </c>
      <c r="P1635" s="15" t="str">
        <f t="shared" si="153"/>
        <v>1</v>
      </c>
      <c r="Q1635" s="15">
        <f t="shared" si="154"/>
        <v>0</v>
      </c>
      <c r="R1635" s="16">
        <f t="shared" si="155"/>
        <v>60</v>
      </c>
      <c r="S1635" s="16">
        <f t="shared" si="156"/>
        <v>1</v>
      </c>
    </row>
    <row r="1636" spans="1:19">
      <c r="A1636" t="s">
        <v>324</v>
      </c>
      <c r="B1636" t="s">
        <v>325</v>
      </c>
      <c r="C1636" s="49">
        <v>45292</v>
      </c>
      <c r="D1636" s="1">
        <v>2024</v>
      </c>
      <c r="E1636" s="1" t="str">
        <f t="shared" si="151"/>
        <v>enero</v>
      </c>
      <c r="F1636" t="s">
        <v>326</v>
      </c>
      <c r="G1636" t="s">
        <v>30</v>
      </c>
      <c r="H1636" t="s">
        <v>98</v>
      </c>
      <c r="I1636" s="2">
        <v>1</v>
      </c>
      <c r="J1636" s="2">
        <v>1165</v>
      </c>
      <c r="K1636" s="2">
        <v>3.2</v>
      </c>
      <c r="L1636" t="s">
        <v>204</v>
      </c>
      <c r="M1636" t="s">
        <v>205</v>
      </c>
      <c r="N1636" t="s">
        <v>498</v>
      </c>
      <c r="O1636" s="14">
        <f t="shared" si="152"/>
        <v>3</v>
      </c>
      <c r="P1636" s="15" t="str">
        <f t="shared" si="153"/>
        <v>3,</v>
      </c>
      <c r="Q1636" s="15" t="str">
        <f t="shared" si="154"/>
        <v>2</v>
      </c>
      <c r="R1636" s="16">
        <f t="shared" si="155"/>
        <v>182</v>
      </c>
      <c r="S1636" s="16">
        <f t="shared" si="156"/>
        <v>3.0333333333333332</v>
      </c>
    </row>
    <row r="1637" spans="1:19">
      <c r="A1637" t="s">
        <v>324</v>
      </c>
      <c r="B1637" t="s">
        <v>325</v>
      </c>
      <c r="C1637" s="49">
        <v>45292</v>
      </c>
      <c r="D1637" s="1">
        <v>2024</v>
      </c>
      <c r="E1637" s="1" t="str">
        <f t="shared" si="151"/>
        <v>enero</v>
      </c>
      <c r="F1637" t="s">
        <v>326</v>
      </c>
      <c r="G1637" t="s">
        <v>30</v>
      </c>
      <c r="H1637" t="s">
        <v>98</v>
      </c>
      <c r="I1637" s="2">
        <v>7</v>
      </c>
      <c r="J1637" s="2">
        <v>3330</v>
      </c>
      <c r="K1637" s="2">
        <v>25.08</v>
      </c>
      <c r="L1637" t="s">
        <v>111</v>
      </c>
      <c r="M1637" t="s">
        <v>587</v>
      </c>
      <c r="N1637" t="s">
        <v>506</v>
      </c>
      <c r="O1637" s="14">
        <f t="shared" si="152"/>
        <v>5</v>
      </c>
      <c r="P1637" s="15" t="str">
        <f t="shared" si="153"/>
        <v>25</v>
      </c>
      <c r="Q1637" s="15" t="str">
        <f t="shared" si="154"/>
        <v>,08</v>
      </c>
      <c r="R1637" s="16">
        <f t="shared" si="155"/>
        <v>1500.08</v>
      </c>
      <c r="S1637" s="16">
        <f t="shared" si="156"/>
        <v>25.001333333333331</v>
      </c>
    </row>
    <row r="1638" spans="1:19">
      <c r="A1638" t="s">
        <v>324</v>
      </c>
      <c r="B1638" t="s">
        <v>325</v>
      </c>
      <c r="C1638" s="49">
        <v>45292</v>
      </c>
      <c r="D1638" s="1">
        <v>2024</v>
      </c>
      <c r="E1638" s="1" t="str">
        <f t="shared" si="151"/>
        <v>enero</v>
      </c>
      <c r="F1638" t="s">
        <v>326</v>
      </c>
      <c r="G1638" t="s">
        <v>30</v>
      </c>
      <c r="H1638" t="s">
        <v>98</v>
      </c>
      <c r="I1638" s="2">
        <v>3</v>
      </c>
      <c r="J1638" s="2">
        <v>2164</v>
      </c>
      <c r="K1638" s="2">
        <v>6.33</v>
      </c>
      <c r="L1638" t="s">
        <v>128</v>
      </c>
      <c r="M1638" t="s">
        <v>129</v>
      </c>
      <c r="N1638" t="s">
        <v>506</v>
      </c>
      <c r="O1638" s="14">
        <f t="shared" si="152"/>
        <v>4</v>
      </c>
      <c r="P1638" s="15" t="str">
        <f t="shared" si="153"/>
        <v>6,</v>
      </c>
      <c r="Q1638" s="15" t="str">
        <f t="shared" si="154"/>
        <v>33</v>
      </c>
      <c r="R1638" s="16">
        <f t="shared" si="155"/>
        <v>393</v>
      </c>
      <c r="S1638" s="16">
        <f t="shared" si="156"/>
        <v>6.55</v>
      </c>
    </row>
    <row r="1639" spans="1:19">
      <c r="A1639" t="s">
        <v>324</v>
      </c>
      <c r="B1639" t="s">
        <v>325</v>
      </c>
      <c r="C1639" s="49">
        <v>45292</v>
      </c>
      <c r="D1639" s="1">
        <v>2024</v>
      </c>
      <c r="E1639" s="1" t="str">
        <f t="shared" si="151"/>
        <v>enero</v>
      </c>
      <c r="F1639" t="s">
        <v>327</v>
      </c>
      <c r="G1639" t="s">
        <v>220</v>
      </c>
      <c r="H1639" t="s">
        <v>98</v>
      </c>
      <c r="I1639" s="2">
        <v>21</v>
      </c>
      <c r="J1639" s="2">
        <v>3330</v>
      </c>
      <c r="K1639" s="2">
        <v>46.2</v>
      </c>
      <c r="L1639" t="s">
        <v>39</v>
      </c>
      <c r="M1639" t="s">
        <v>548</v>
      </c>
      <c r="N1639" t="s">
        <v>548</v>
      </c>
      <c r="O1639" s="14">
        <f t="shared" si="152"/>
        <v>4</v>
      </c>
      <c r="P1639" s="15" t="str">
        <f t="shared" si="153"/>
        <v>46</v>
      </c>
      <c r="Q1639" s="15" t="str">
        <f t="shared" si="154"/>
        <v>,2</v>
      </c>
      <c r="R1639" s="16">
        <f t="shared" si="155"/>
        <v>2760.2</v>
      </c>
      <c r="S1639" s="16">
        <f t="shared" si="156"/>
        <v>46.00333333333333</v>
      </c>
    </row>
    <row r="1640" spans="1:19">
      <c r="A1640" t="s">
        <v>324</v>
      </c>
      <c r="B1640" t="s">
        <v>325</v>
      </c>
      <c r="C1640" s="49">
        <v>45292</v>
      </c>
      <c r="D1640" s="1">
        <v>2024</v>
      </c>
      <c r="E1640" s="1" t="str">
        <f t="shared" si="151"/>
        <v>enero</v>
      </c>
      <c r="F1640" t="s">
        <v>327</v>
      </c>
      <c r="G1640" t="s">
        <v>220</v>
      </c>
      <c r="H1640" t="s">
        <v>98</v>
      </c>
      <c r="I1640" s="2">
        <v>1</v>
      </c>
      <c r="J1640" s="2">
        <v>416</v>
      </c>
      <c r="K1640" s="2">
        <v>1.1000000000000001</v>
      </c>
      <c r="L1640" t="s">
        <v>19</v>
      </c>
      <c r="M1640" t="s">
        <v>581</v>
      </c>
      <c r="N1640" t="s">
        <v>490</v>
      </c>
      <c r="O1640" s="14">
        <f t="shared" si="152"/>
        <v>3</v>
      </c>
      <c r="P1640" s="15" t="str">
        <f t="shared" si="153"/>
        <v>1,</v>
      </c>
      <c r="Q1640" s="15" t="str">
        <f t="shared" si="154"/>
        <v>1</v>
      </c>
      <c r="R1640" s="16">
        <f t="shared" si="155"/>
        <v>61</v>
      </c>
      <c r="S1640" s="16">
        <f t="shared" si="156"/>
        <v>1.0166666666666666</v>
      </c>
    </row>
    <row r="1641" spans="1:19">
      <c r="A1641" t="s">
        <v>324</v>
      </c>
      <c r="B1641" t="s">
        <v>325</v>
      </c>
      <c r="C1641" s="49">
        <v>45292</v>
      </c>
      <c r="D1641" s="1">
        <v>2024</v>
      </c>
      <c r="E1641" s="1" t="str">
        <f t="shared" si="151"/>
        <v>enero</v>
      </c>
      <c r="F1641" t="s">
        <v>327</v>
      </c>
      <c r="G1641" t="s">
        <v>220</v>
      </c>
      <c r="H1641" t="s">
        <v>98</v>
      </c>
      <c r="I1641" s="2">
        <v>2</v>
      </c>
      <c r="J1641" s="2">
        <v>416</v>
      </c>
      <c r="K1641" s="2">
        <v>1.1499999999999999</v>
      </c>
      <c r="L1641" t="s">
        <v>108</v>
      </c>
      <c r="M1641" t="s">
        <v>591</v>
      </c>
      <c r="N1641" t="s">
        <v>489</v>
      </c>
      <c r="O1641" s="14">
        <f t="shared" si="152"/>
        <v>4</v>
      </c>
      <c r="P1641" s="15" t="str">
        <f t="shared" si="153"/>
        <v>1,</v>
      </c>
      <c r="Q1641" s="15" t="str">
        <f t="shared" si="154"/>
        <v>15</v>
      </c>
      <c r="R1641" s="16">
        <f t="shared" si="155"/>
        <v>75</v>
      </c>
      <c r="S1641" s="16">
        <f t="shared" si="156"/>
        <v>1.25</v>
      </c>
    </row>
    <row r="1642" spans="1:19">
      <c r="A1642" t="s">
        <v>324</v>
      </c>
      <c r="B1642" t="s">
        <v>325</v>
      </c>
      <c r="C1642" s="49">
        <v>45292</v>
      </c>
      <c r="D1642" s="1">
        <v>2024</v>
      </c>
      <c r="E1642" s="1" t="str">
        <f t="shared" si="151"/>
        <v>enero</v>
      </c>
      <c r="F1642" t="s">
        <v>327</v>
      </c>
      <c r="G1642" t="s">
        <v>220</v>
      </c>
      <c r="H1642" t="s">
        <v>98</v>
      </c>
      <c r="I1642" s="2">
        <v>1</v>
      </c>
      <c r="J1642" s="2">
        <v>749</v>
      </c>
      <c r="K1642" s="2">
        <v>2.15</v>
      </c>
      <c r="L1642" t="s">
        <v>140</v>
      </c>
      <c r="M1642" t="s">
        <v>141</v>
      </c>
      <c r="N1642" t="s">
        <v>508</v>
      </c>
      <c r="O1642" s="14">
        <f t="shared" si="152"/>
        <v>4</v>
      </c>
      <c r="P1642" s="15" t="str">
        <f t="shared" si="153"/>
        <v>2,</v>
      </c>
      <c r="Q1642" s="15" t="str">
        <f t="shared" si="154"/>
        <v>15</v>
      </c>
      <c r="R1642" s="16">
        <f t="shared" si="155"/>
        <v>135</v>
      </c>
      <c r="S1642" s="16">
        <f t="shared" si="156"/>
        <v>2.25</v>
      </c>
    </row>
    <row r="1643" spans="1:19">
      <c r="A1643" t="s">
        <v>324</v>
      </c>
      <c r="B1643" t="s">
        <v>325</v>
      </c>
      <c r="C1643" s="49">
        <v>45292</v>
      </c>
      <c r="D1643" s="1">
        <v>2024</v>
      </c>
      <c r="E1643" s="1" t="str">
        <f t="shared" si="151"/>
        <v>enero</v>
      </c>
      <c r="F1643" t="s">
        <v>327</v>
      </c>
      <c r="G1643" t="s">
        <v>220</v>
      </c>
      <c r="H1643" t="s">
        <v>98</v>
      </c>
      <c r="I1643" s="2">
        <v>7</v>
      </c>
      <c r="J1643" s="2">
        <v>3330</v>
      </c>
      <c r="K1643" s="2">
        <v>10.199999999999999</v>
      </c>
      <c r="L1643" t="s">
        <v>146</v>
      </c>
      <c r="M1643" t="s">
        <v>147</v>
      </c>
      <c r="N1643" t="s">
        <v>509</v>
      </c>
      <c r="O1643" s="14">
        <f t="shared" si="152"/>
        <v>4</v>
      </c>
      <c r="P1643" s="15" t="str">
        <f t="shared" si="153"/>
        <v>10</v>
      </c>
      <c r="Q1643" s="15" t="str">
        <f t="shared" si="154"/>
        <v>,2</v>
      </c>
      <c r="R1643" s="16">
        <f t="shared" si="155"/>
        <v>600.20000000000005</v>
      </c>
      <c r="S1643" s="16">
        <f t="shared" si="156"/>
        <v>10.003333333333334</v>
      </c>
    </row>
    <row r="1644" spans="1:19">
      <c r="A1644" t="s">
        <v>324</v>
      </c>
      <c r="B1644" t="s">
        <v>325</v>
      </c>
      <c r="C1644" s="49">
        <v>45292</v>
      </c>
      <c r="D1644" s="1">
        <v>2024</v>
      </c>
      <c r="E1644" s="1" t="str">
        <f t="shared" si="151"/>
        <v>enero</v>
      </c>
      <c r="F1644" t="s">
        <v>327</v>
      </c>
      <c r="G1644" t="s">
        <v>220</v>
      </c>
      <c r="H1644" t="s">
        <v>98</v>
      </c>
      <c r="I1644" s="2">
        <v>6</v>
      </c>
      <c r="J1644" s="2">
        <v>3330</v>
      </c>
      <c r="K1644" s="2">
        <v>16</v>
      </c>
      <c r="L1644" t="s">
        <v>21</v>
      </c>
      <c r="M1644" t="s">
        <v>578</v>
      </c>
      <c r="N1644" t="s">
        <v>499</v>
      </c>
      <c r="O1644" s="14">
        <f t="shared" si="152"/>
        <v>2</v>
      </c>
      <c r="P1644" s="15" t="str">
        <f t="shared" si="153"/>
        <v>16</v>
      </c>
      <c r="Q1644" s="15">
        <f t="shared" si="154"/>
        <v>0</v>
      </c>
      <c r="R1644" s="16">
        <f t="shared" si="155"/>
        <v>960</v>
      </c>
      <c r="S1644" s="16">
        <f t="shared" si="156"/>
        <v>16</v>
      </c>
    </row>
    <row r="1645" spans="1:19">
      <c r="A1645" t="s">
        <v>324</v>
      </c>
      <c r="B1645" t="s">
        <v>325</v>
      </c>
      <c r="C1645" s="49">
        <v>45292</v>
      </c>
      <c r="D1645" s="1">
        <v>2024</v>
      </c>
      <c r="E1645" s="1" t="str">
        <f t="shared" si="151"/>
        <v>enero</v>
      </c>
      <c r="F1645" t="s">
        <v>327</v>
      </c>
      <c r="G1645" t="s">
        <v>220</v>
      </c>
      <c r="H1645" t="s">
        <v>98</v>
      </c>
      <c r="I1645" s="2">
        <v>1</v>
      </c>
      <c r="J1645" s="2">
        <v>499</v>
      </c>
      <c r="K1645" s="2">
        <v>1.2</v>
      </c>
      <c r="L1645" t="s">
        <v>99</v>
      </c>
      <c r="M1645" t="s">
        <v>553</v>
      </c>
      <c r="N1645" t="s">
        <v>497</v>
      </c>
      <c r="O1645" s="14">
        <f t="shared" si="152"/>
        <v>3</v>
      </c>
      <c r="P1645" s="15" t="str">
        <f t="shared" si="153"/>
        <v>1,</v>
      </c>
      <c r="Q1645" s="15" t="str">
        <f t="shared" si="154"/>
        <v>2</v>
      </c>
      <c r="R1645" s="16">
        <f t="shared" si="155"/>
        <v>62</v>
      </c>
      <c r="S1645" s="16">
        <f t="shared" si="156"/>
        <v>1.0333333333333334</v>
      </c>
    </row>
    <row r="1646" spans="1:19">
      <c r="A1646" t="s">
        <v>324</v>
      </c>
      <c r="B1646" t="s">
        <v>325</v>
      </c>
      <c r="C1646" s="49">
        <v>45292</v>
      </c>
      <c r="D1646" s="1">
        <v>2024</v>
      </c>
      <c r="E1646" s="1" t="str">
        <f t="shared" si="151"/>
        <v>enero</v>
      </c>
      <c r="F1646" t="s">
        <v>327</v>
      </c>
      <c r="G1646" t="s">
        <v>220</v>
      </c>
      <c r="H1646" t="s">
        <v>98</v>
      </c>
      <c r="I1646" s="2">
        <v>1</v>
      </c>
      <c r="J1646" s="2">
        <v>166</v>
      </c>
      <c r="K1646" s="2">
        <v>0.25</v>
      </c>
      <c r="L1646" t="s">
        <v>70</v>
      </c>
      <c r="M1646" t="s">
        <v>71</v>
      </c>
      <c r="N1646" t="s">
        <v>499</v>
      </c>
      <c r="O1646" s="14">
        <f t="shared" si="152"/>
        <v>4</v>
      </c>
      <c r="P1646" s="15" t="str">
        <f t="shared" si="153"/>
        <v>0,</v>
      </c>
      <c r="Q1646" s="15" t="str">
        <f t="shared" si="154"/>
        <v>25</v>
      </c>
      <c r="R1646" s="16">
        <f t="shared" si="155"/>
        <v>25</v>
      </c>
      <c r="S1646" s="16">
        <f t="shared" si="156"/>
        <v>0.41666666666666669</v>
      </c>
    </row>
    <row r="1647" spans="1:19">
      <c r="A1647" t="s">
        <v>324</v>
      </c>
      <c r="B1647" t="s">
        <v>325</v>
      </c>
      <c r="C1647" s="49">
        <v>45292</v>
      </c>
      <c r="D1647" s="1">
        <v>2024</v>
      </c>
      <c r="E1647" s="1" t="str">
        <f t="shared" si="151"/>
        <v>enero</v>
      </c>
      <c r="F1647" t="s">
        <v>327</v>
      </c>
      <c r="G1647" t="s">
        <v>220</v>
      </c>
      <c r="H1647" t="s">
        <v>98</v>
      </c>
      <c r="I1647" s="2">
        <v>1</v>
      </c>
      <c r="J1647" s="2">
        <v>999</v>
      </c>
      <c r="K1647" s="2">
        <v>2.5499999999999998</v>
      </c>
      <c r="L1647" t="s">
        <v>83</v>
      </c>
      <c r="M1647" t="s">
        <v>571</v>
      </c>
      <c r="N1647" t="s">
        <v>500</v>
      </c>
      <c r="O1647" s="14">
        <f t="shared" si="152"/>
        <v>4</v>
      </c>
      <c r="P1647" s="15" t="str">
        <f t="shared" si="153"/>
        <v>2,</v>
      </c>
      <c r="Q1647" s="15" t="str">
        <f t="shared" si="154"/>
        <v>55</v>
      </c>
      <c r="R1647" s="16">
        <f t="shared" si="155"/>
        <v>175</v>
      </c>
      <c r="S1647" s="16">
        <f t="shared" si="156"/>
        <v>2.9166666666666665</v>
      </c>
    </row>
    <row r="1648" spans="1:19">
      <c r="A1648" t="s">
        <v>324</v>
      </c>
      <c r="B1648" t="s">
        <v>325</v>
      </c>
      <c r="C1648" s="49">
        <v>45292</v>
      </c>
      <c r="D1648" s="1">
        <v>2024</v>
      </c>
      <c r="E1648" s="1" t="str">
        <f t="shared" si="151"/>
        <v>enero</v>
      </c>
      <c r="F1648" t="s">
        <v>327</v>
      </c>
      <c r="G1648" t="s">
        <v>220</v>
      </c>
      <c r="H1648" t="s">
        <v>98</v>
      </c>
      <c r="I1648" s="2">
        <v>1</v>
      </c>
      <c r="J1648" s="2">
        <v>999</v>
      </c>
      <c r="K1648" s="2">
        <v>2.5499999999999998</v>
      </c>
      <c r="L1648" t="s">
        <v>241</v>
      </c>
      <c r="M1648" t="s">
        <v>595</v>
      </c>
      <c r="N1648" t="s">
        <v>495</v>
      </c>
      <c r="O1648" s="14">
        <f t="shared" si="152"/>
        <v>4</v>
      </c>
      <c r="P1648" s="15" t="str">
        <f t="shared" si="153"/>
        <v>2,</v>
      </c>
      <c r="Q1648" s="15" t="str">
        <f t="shared" si="154"/>
        <v>55</v>
      </c>
      <c r="R1648" s="16">
        <f t="shared" si="155"/>
        <v>175</v>
      </c>
      <c r="S1648" s="16">
        <f t="shared" si="156"/>
        <v>2.9166666666666665</v>
      </c>
    </row>
    <row r="1649" spans="1:19">
      <c r="A1649" t="s">
        <v>324</v>
      </c>
      <c r="B1649" t="s">
        <v>325</v>
      </c>
      <c r="C1649" s="49">
        <v>45292</v>
      </c>
      <c r="D1649" s="1">
        <v>2024</v>
      </c>
      <c r="E1649" s="1" t="str">
        <f t="shared" si="151"/>
        <v>enero</v>
      </c>
      <c r="F1649" t="s">
        <v>327</v>
      </c>
      <c r="G1649" t="s">
        <v>220</v>
      </c>
      <c r="H1649" t="s">
        <v>98</v>
      </c>
      <c r="I1649" s="2">
        <v>3</v>
      </c>
      <c r="J1649" s="2">
        <v>1998</v>
      </c>
      <c r="K1649" s="2">
        <v>6</v>
      </c>
      <c r="L1649" t="s">
        <v>100</v>
      </c>
      <c r="M1649" t="s">
        <v>101</v>
      </c>
      <c r="N1649" t="s">
        <v>483</v>
      </c>
      <c r="O1649" s="14">
        <f t="shared" si="152"/>
        <v>1</v>
      </c>
      <c r="P1649" s="15" t="str">
        <f t="shared" si="153"/>
        <v>6</v>
      </c>
      <c r="Q1649" s="15">
        <f t="shared" si="154"/>
        <v>0</v>
      </c>
      <c r="R1649" s="16">
        <f t="shared" si="155"/>
        <v>360</v>
      </c>
      <c r="S1649" s="16">
        <f t="shared" si="156"/>
        <v>6</v>
      </c>
    </row>
    <row r="1650" spans="1:19">
      <c r="A1650" t="s">
        <v>324</v>
      </c>
      <c r="B1650" t="s">
        <v>325</v>
      </c>
      <c r="C1650" s="49">
        <v>45292</v>
      </c>
      <c r="D1650" s="1">
        <v>2024</v>
      </c>
      <c r="E1650" s="1" t="str">
        <f t="shared" si="151"/>
        <v>enero</v>
      </c>
      <c r="F1650" t="s">
        <v>327</v>
      </c>
      <c r="G1650" t="s">
        <v>220</v>
      </c>
      <c r="H1650" t="s">
        <v>98</v>
      </c>
      <c r="I1650" s="2">
        <v>6</v>
      </c>
      <c r="J1650" s="2">
        <v>2633</v>
      </c>
      <c r="K1650" s="2">
        <v>7.5</v>
      </c>
      <c r="L1650" t="s">
        <v>109</v>
      </c>
      <c r="M1650" t="s">
        <v>530</v>
      </c>
      <c r="N1650" t="s">
        <v>530</v>
      </c>
      <c r="O1650" s="14">
        <f t="shared" si="152"/>
        <v>3</v>
      </c>
      <c r="P1650" s="15" t="str">
        <f t="shared" si="153"/>
        <v>7,</v>
      </c>
      <c r="Q1650" s="15" t="str">
        <f t="shared" si="154"/>
        <v>5</v>
      </c>
      <c r="R1650" s="16">
        <f t="shared" si="155"/>
        <v>425</v>
      </c>
      <c r="S1650" s="16">
        <f t="shared" si="156"/>
        <v>7.083333333333333</v>
      </c>
    </row>
    <row r="1651" spans="1:19">
      <c r="A1651" t="s">
        <v>324</v>
      </c>
      <c r="B1651" t="s">
        <v>325</v>
      </c>
      <c r="C1651" s="49">
        <v>45292</v>
      </c>
      <c r="D1651" s="1">
        <v>2024</v>
      </c>
      <c r="E1651" s="1" t="str">
        <f t="shared" si="151"/>
        <v>enero</v>
      </c>
      <c r="F1651" t="s">
        <v>327</v>
      </c>
      <c r="G1651" t="s">
        <v>220</v>
      </c>
      <c r="H1651" t="s">
        <v>98</v>
      </c>
      <c r="I1651" s="2">
        <v>5</v>
      </c>
      <c r="J1651" s="2">
        <v>1665</v>
      </c>
      <c r="K1651" s="2">
        <v>5</v>
      </c>
      <c r="L1651" t="s">
        <v>114</v>
      </c>
      <c r="M1651" t="s">
        <v>115</v>
      </c>
      <c r="N1651" t="s">
        <v>530</v>
      </c>
      <c r="O1651" s="14">
        <f t="shared" si="152"/>
        <v>1</v>
      </c>
      <c r="P1651" s="15" t="str">
        <f t="shared" si="153"/>
        <v>5</v>
      </c>
      <c r="Q1651" s="15">
        <f t="shared" si="154"/>
        <v>0</v>
      </c>
      <c r="R1651" s="16">
        <f t="shared" si="155"/>
        <v>300</v>
      </c>
      <c r="S1651" s="16">
        <f t="shared" si="156"/>
        <v>5</v>
      </c>
    </row>
    <row r="1652" spans="1:19">
      <c r="A1652" t="s">
        <v>324</v>
      </c>
      <c r="B1652" t="s">
        <v>325</v>
      </c>
      <c r="C1652" s="49">
        <v>45292</v>
      </c>
      <c r="D1652" s="1">
        <v>2024</v>
      </c>
      <c r="E1652" s="1" t="str">
        <f t="shared" si="151"/>
        <v>enero</v>
      </c>
      <c r="F1652" t="s">
        <v>327</v>
      </c>
      <c r="G1652" t="s">
        <v>220</v>
      </c>
      <c r="H1652" t="s">
        <v>98</v>
      </c>
      <c r="I1652" s="2">
        <v>13</v>
      </c>
      <c r="J1652" s="2">
        <v>3330</v>
      </c>
      <c r="K1652" s="2">
        <v>31.15</v>
      </c>
      <c r="L1652" t="s">
        <v>116</v>
      </c>
      <c r="M1652" t="s">
        <v>117</v>
      </c>
      <c r="N1652" t="s">
        <v>556</v>
      </c>
      <c r="O1652" s="14">
        <f t="shared" si="152"/>
        <v>5</v>
      </c>
      <c r="P1652" s="15" t="str">
        <f t="shared" si="153"/>
        <v>31</v>
      </c>
      <c r="Q1652" s="15" t="str">
        <f t="shared" si="154"/>
        <v>,15</v>
      </c>
      <c r="R1652" s="16">
        <f t="shared" si="155"/>
        <v>1860.15</v>
      </c>
      <c r="S1652" s="16">
        <f t="shared" si="156"/>
        <v>31.002500000000001</v>
      </c>
    </row>
    <row r="1653" spans="1:19">
      <c r="A1653" t="s">
        <v>324</v>
      </c>
      <c r="B1653" t="s">
        <v>325</v>
      </c>
      <c r="C1653" s="49">
        <v>45292</v>
      </c>
      <c r="D1653" s="1">
        <v>2024</v>
      </c>
      <c r="E1653" s="1" t="str">
        <f t="shared" si="151"/>
        <v>enero</v>
      </c>
      <c r="F1653" t="s">
        <v>327</v>
      </c>
      <c r="G1653" t="s">
        <v>220</v>
      </c>
      <c r="H1653" t="s">
        <v>98</v>
      </c>
      <c r="I1653" s="2">
        <v>1</v>
      </c>
      <c r="J1653" s="2">
        <v>83</v>
      </c>
      <c r="K1653" s="2">
        <v>0.15</v>
      </c>
      <c r="L1653" t="s">
        <v>148</v>
      </c>
      <c r="M1653" t="s">
        <v>149</v>
      </c>
      <c r="N1653" t="s">
        <v>556</v>
      </c>
      <c r="O1653" s="14">
        <f t="shared" si="152"/>
        <v>4</v>
      </c>
      <c r="P1653" s="15" t="str">
        <f t="shared" si="153"/>
        <v>0,</v>
      </c>
      <c r="Q1653" s="15" t="str">
        <f t="shared" si="154"/>
        <v>15</v>
      </c>
      <c r="R1653" s="16">
        <f t="shared" si="155"/>
        <v>15</v>
      </c>
      <c r="S1653" s="16">
        <f t="shared" si="156"/>
        <v>0.25</v>
      </c>
    </row>
    <row r="1654" spans="1:19">
      <c r="A1654" t="s">
        <v>324</v>
      </c>
      <c r="B1654" t="s">
        <v>325</v>
      </c>
      <c r="C1654" s="49">
        <v>45292</v>
      </c>
      <c r="D1654" s="1">
        <v>2024</v>
      </c>
      <c r="E1654" s="1" t="str">
        <f t="shared" si="151"/>
        <v>enero</v>
      </c>
      <c r="F1654" t="s">
        <v>327</v>
      </c>
      <c r="G1654" t="s">
        <v>220</v>
      </c>
      <c r="H1654" t="s">
        <v>98</v>
      </c>
      <c r="I1654" s="2">
        <v>11</v>
      </c>
      <c r="J1654" s="2">
        <v>3330</v>
      </c>
      <c r="K1654" s="2">
        <v>29.5</v>
      </c>
      <c r="L1654" t="s">
        <v>118</v>
      </c>
      <c r="M1654" t="s">
        <v>119</v>
      </c>
      <c r="N1654" t="s">
        <v>485</v>
      </c>
      <c r="O1654" s="14">
        <f t="shared" si="152"/>
        <v>4</v>
      </c>
      <c r="P1654" s="15" t="str">
        <f t="shared" si="153"/>
        <v>29</v>
      </c>
      <c r="Q1654" s="15" t="str">
        <f t="shared" si="154"/>
        <v>,5</v>
      </c>
      <c r="R1654" s="16">
        <f t="shared" si="155"/>
        <v>1740.5</v>
      </c>
      <c r="S1654" s="16">
        <f t="shared" si="156"/>
        <v>29.008333333333333</v>
      </c>
    </row>
    <row r="1655" spans="1:19">
      <c r="A1655" t="s">
        <v>324</v>
      </c>
      <c r="B1655" t="s">
        <v>325</v>
      </c>
      <c r="C1655" s="49">
        <v>45292</v>
      </c>
      <c r="D1655" s="1">
        <v>2024</v>
      </c>
      <c r="E1655" s="1" t="str">
        <f t="shared" si="151"/>
        <v>enero</v>
      </c>
      <c r="F1655" t="s">
        <v>327</v>
      </c>
      <c r="G1655" t="s">
        <v>220</v>
      </c>
      <c r="H1655" t="s">
        <v>98</v>
      </c>
      <c r="I1655" s="2">
        <v>1</v>
      </c>
      <c r="J1655" s="2">
        <v>999</v>
      </c>
      <c r="K1655" s="2">
        <v>2.5</v>
      </c>
      <c r="L1655" t="s">
        <v>169</v>
      </c>
      <c r="M1655" t="s">
        <v>170</v>
      </c>
      <c r="N1655" t="s">
        <v>485</v>
      </c>
      <c r="O1655" s="14">
        <f t="shared" si="152"/>
        <v>3</v>
      </c>
      <c r="P1655" s="15" t="str">
        <f t="shared" si="153"/>
        <v>2,</v>
      </c>
      <c r="Q1655" s="15" t="str">
        <f t="shared" si="154"/>
        <v>5</v>
      </c>
      <c r="R1655" s="16">
        <f t="shared" si="155"/>
        <v>125</v>
      </c>
      <c r="S1655" s="16">
        <f t="shared" si="156"/>
        <v>2.0833333333333335</v>
      </c>
    </row>
    <row r="1656" spans="1:19">
      <c r="A1656" t="s">
        <v>324</v>
      </c>
      <c r="B1656" t="s">
        <v>325</v>
      </c>
      <c r="C1656" s="49">
        <v>45292</v>
      </c>
      <c r="D1656" s="1">
        <v>2024</v>
      </c>
      <c r="E1656" s="1" t="str">
        <f t="shared" si="151"/>
        <v>enero</v>
      </c>
      <c r="F1656" t="s">
        <v>327</v>
      </c>
      <c r="G1656" t="s">
        <v>220</v>
      </c>
      <c r="H1656" t="s">
        <v>98</v>
      </c>
      <c r="I1656" s="2">
        <v>1</v>
      </c>
      <c r="J1656" s="2">
        <v>499</v>
      </c>
      <c r="K1656" s="2">
        <v>1.3</v>
      </c>
      <c r="L1656" t="s">
        <v>173</v>
      </c>
      <c r="M1656" t="s">
        <v>592</v>
      </c>
      <c r="N1656" t="s">
        <v>492</v>
      </c>
      <c r="O1656" s="14">
        <f t="shared" si="152"/>
        <v>3</v>
      </c>
      <c r="P1656" s="15" t="str">
        <f t="shared" si="153"/>
        <v>1,</v>
      </c>
      <c r="Q1656" s="15" t="str">
        <f t="shared" si="154"/>
        <v>3</v>
      </c>
      <c r="R1656" s="16">
        <f t="shared" si="155"/>
        <v>63</v>
      </c>
      <c r="S1656" s="16">
        <f t="shared" si="156"/>
        <v>1.05</v>
      </c>
    </row>
    <row r="1657" spans="1:19">
      <c r="A1657" t="s">
        <v>324</v>
      </c>
      <c r="B1657" t="s">
        <v>325</v>
      </c>
      <c r="C1657" s="49">
        <v>45292</v>
      </c>
      <c r="D1657" s="1">
        <v>2024</v>
      </c>
      <c r="E1657" s="1" t="str">
        <f t="shared" si="151"/>
        <v>enero</v>
      </c>
      <c r="F1657" t="s">
        <v>327</v>
      </c>
      <c r="G1657" t="s">
        <v>220</v>
      </c>
      <c r="H1657" t="s">
        <v>98</v>
      </c>
      <c r="I1657" s="2">
        <v>1</v>
      </c>
      <c r="J1657" s="2">
        <v>1498</v>
      </c>
      <c r="K1657" s="2">
        <v>4.2</v>
      </c>
      <c r="L1657" t="s">
        <v>111</v>
      </c>
      <c r="M1657" t="s">
        <v>587</v>
      </c>
      <c r="N1657" t="s">
        <v>506</v>
      </c>
      <c r="O1657" s="14">
        <f t="shared" si="152"/>
        <v>3</v>
      </c>
      <c r="P1657" s="15" t="str">
        <f t="shared" si="153"/>
        <v>4,</v>
      </c>
      <c r="Q1657" s="15" t="str">
        <f t="shared" si="154"/>
        <v>2</v>
      </c>
      <c r="R1657" s="16">
        <f t="shared" si="155"/>
        <v>242</v>
      </c>
      <c r="S1657" s="16">
        <f t="shared" si="156"/>
        <v>4.0333333333333332</v>
      </c>
    </row>
    <row r="1658" spans="1:19">
      <c r="A1658" t="s">
        <v>324</v>
      </c>
      <c r="B1658" t="s">
        <v>325</v>
      </c>
      <c r="C1658" s="49">
        <v>45292</v>
      </c>
      <c r="D1658" s="1">
        <v>2024</v>
      </c>
      <c r="E1658" s="1" t="str">
        <f t="shared" si="151"/>
        <v>enero</v>
      </c>
      <c r="F1658" t="s">
        <v>327</v>
      </c>
      <c r="G1658" t="s">
        <v>220</v>
      </c>
      <c r="H1658" t="s">
        <v>98</v>
      </c>
      <c r="I1658" s="2">
        <v>2</v>
      </c>
      <c r="J1658" s="2">
        <v>999</v>
      </c>
      <c r="K1658" s="2">
        <v>2.5</v>
      </c>
      <c r="L1658" t="s">
        <v>135</v>
      </c>
      <c r="M1658" t="s">
        <v>136</v>
      </c>
      <c r="N1658" t="s">
        <v>506</v>
      </c>
      <c r="O1658" s="14">
        <f t="shared" si="152"/>
        <v>3</v>
      </c>
      <c r="P1658" s="15" t="str">
        <f t="shared" si="153"/>
        <v>2,</v>
      </c>
      <c r="Q1658" s="15" t="str">
        <f t="shared" si="154"/>
        <v>5</v>
      </c>
      <c r="R1658" s="16">
        <f t="shared" si="155"/>
        <v>125</v>
      </c>
      <c r="S1658" s="16">
        <f t="shared" si="156"/>
        <v>2.0833333333333335</v>
      </c>
    </row>
    <row r="1659" spans="1:19">
      <c r="A1659" t="s">
        <v>324</v>
      </c>
      <c r="B1659" t="s">
        <v>325</v>
      </c>
      <c r="C1659" s="49">
        <v>45292</v>
      </c>
      <c r="D1659" s="1">
        <v>2024</v>
      </c>
      <c r="E1659" s="1" t="str">
        <f t="shared" si="151"/>
        <v>enero</v>
      </c>
      <c r="F1659" t="s">
        <v>328</v>
      </c>
      <c r="G1659" t="s">
        <v>220</v>
      </c>
      <c r="H1659" t="s">
        <v>98</v>
      </c>
      <c r="I1659" s="2">
        <v>29</v>
      </c>
      <c r="J1659" s="2">
        <v>3330</v>
      </c>
      <c r="K1659" s="2">
        <v>47.35</v>
      </c>
      <c r="L1659" t="s">
        <v>39</v>
      </c>
      <c r="M1659" t="s">
        <v>548</v>
      </c>
      <c r="N1659" t="s">
        <v>548</v>
      </c>
      <c r="O1659" s="14">
        <f t="shared" si="152"/>
        <v>5</v>
      </c>
      <c r="P1659" s="15" t="str">
        <f t="shared" si="153"/>
        <v>47</v>
      </c>
      <c r="Q1659" s="15" t="str">
        <f t="shared" si="154"/>
        <v>,35</v>
      </c>
      <c r="R1659" s="16">
        <f t="shared" si="155"/>
        <v>2820.35</v>
      </c>
      <c r="S1659" s="16">
        <f t="shared" si="156"/>
        <v>47.005833333333335</v>
      </c>
    </row>
    <row r="1660" spans="1:19">
      <c r="A1660" t="s">
        <v>324</v>
      </c>
      <c r="B1660" t="s">
        <v>325</v>
      </c>
      <c r="C1660" s="49">
        <v>45292</v>
      </c>
      <c r="D1660" s="1">
        <v>2024</v>
      </c>
      <c r="E1660" s="1" t="str">
        <f t="shared" si="151"/>
        <v>enero</v>
      </c>
      <c r="F1660" t="s">
        <v>328</v>
      </c>
      <c r="G1660" t="s">
        <v>220</v>
      </c>
      <c r="H1660" t="s">
        <v>98</v>
      </c>
      <c r="I1660" s="2">
        <v>1</v>
      </c>
      <c r="J1660" s="2">
        <v>749</v>
      </c>
      <c r="K1660" s="2">
        <v>2.1</v>
      </c>
      <c r="L1660" t="s">
        <v>19</v>
      </c>
      <c r="M1660" t="s">
        <v>581</v>
      </c>
      <c r="N1660" t="s">
        <v>490</v>
      </c>
      <c r="O1660" s="14">
        <f t="shared" si="152"/>
        <v>3</v>
      </c>
      <c r="P1660" s="15" t="str">
        <f t="shared" si="153"/>
        <v>2,</v>
      </c>
      <c r="Q1660" s="15" t="str">
        <f t="shared" si="154"/>
        <v>1</v>
      </c>
      <c r="R1660" s="16">
        <f t="shared" si="155"/>
        <v>121</v>
      </c>
      <c r="S1660" s="16">
        <f t="shared" si="156"/>
        <v>2.0166666666666666</v>
      </c>
    </row>
    <row r="1661" spans="1:19">
      <c r="A1661" t="s">
        <v>324</v>
      </c>
      <c r="B1661" t="s">
        <v>325</v>
      </c>
      <c r="C1661" s="49">
        <v>45292</v>
      </c>
      <c r="D1661" s="1">
        <v>2024</v>
      </c>
      <c r="E1661" s="1" t="str">
        <f t="shared" si="151"/>
        <v>enero</v>
      </c>
      <c r="F1661" t="s">
        <v>328</v>
      </c>
      <c r="G1661" t="s">
        <v>220</v>
      </c>
      <c r="H1661" t="s">
        <v>98</v>
      </c>
      <c r="I1661" s="2">
        <v>11</v>
      </c>
      <c r="J1661" s="2">
        <v>2746</v>
      </c>
      <c r="K1661" s="2">
        <v>7.6</v>
      </c>
      <c r="L1661" t="s">
        <v>108</v>
      </c>
      <c r="M1661" t="s">
        <v>591</v>
      </c>
      <c r="N1661" t="s">
        <v>489</v>
      </c>
      <c r="O1661" s="14">
        <f t="shared" si="152"/>
        <v>3</v>
      </c>
      <c r="P1661" s="15" t="str">
        <f t="shared" si="153"/>
        <v>7,</v>
      </c>
      <c r="Q1661" s="15" t="str">
        <f t="shared" si="154"/>
        <v>6</v>
      </c>
      <c r="R1661" s="16">
        <f t="shared" si="155"/>
        <v>426</v>
      </c>
      <c r="S1661" s="16">
        <f t="shared" si="156"/>
        <v>7.1</v>
      </c>
    </row>
    <row r="1662" spans="1:19">
      <c r="A1662" t="s">
        <v>324</v>
      </c>
      <c r="B1662" t="s">
        <v>325</v>
      </c>
      <c r="C1662" s="49">
        <v>45292</v>
      </c>
      <c r="D1662" s="1">
        <v>2024</v>
      </c>
      <c r="E1662" s="1" t="str">
        <f t="shared" si="151"/>
        <v>enero</v>
      </c>
      <c r="F1662" t="s">
        <v>328</v>
      </c>
      <c r="G1662" t="s">
        <v>220</v>
      </c>
      <c r="H1662" t="s">
        <v>98</v>
      </c>
      <c r="I1662" s="2">
        <v>1</v>
      </c>
      <c r="J1662" s="2">
        <v>416</v>
      </c>
      <c r="K1662" s="2">
        <v>1.05</v>
      </c>
      <c r="L1662" t="s">
        <v>126</v>
      </c>
      <c r="M1662" t="s">
        <v>568</v>
      </c>
      <c r="N1662" t="s">
        <v>489</v>
      </c>
      <c r="O1662" s="14">
        <f t="shared" si="152"/>
        <v>4</v>
      </c>
      <c r="P1662" s="15" t="str">
        <f t="shared" si="153"/>
        <v>1,</v>
      </c>
      <c r="Q1662" s="15" t="str">
        <f t="shared" si="154"/>
        <v>05</v>
      </c>
      <c r="R1662" s="16">
        <f t="shared" si="155"/>
        <v>65</v>
      </c>
      <c r="S1662" s="16">
        <f t="shared" si="156"/>
        <v>1.0833333333333333</v>
      </c>
    </row>
    <row r="1663" spans="1:19">
      <c r="A1663" t="s">
        <v>324</v>
      </c>
      <c r="B1663" t="s">
        <v>325</v>
      </c>
      <c r="C1663" s="49">
        <v>45292</v>
      </c>
      <c r="D1663" s="1">
        <v>2024</v>
      </c>
      <c r="E1663" s="1" t="str">
        <f t="shared" si="151"/>
        <v>enero</v>
      </c>
      <c r="F1663" t="s">
        <v>328</v>
      </c>
      <c r="G1663" t="s">
        <v>220</v>
      </c>
      <c r="H1663" t="s">
        <v>98</v>
      </c>
      <c r="I1663" s="2">
        <v>4</v>
      </c>
      <c r="J1663" s="2">
        <v>1998</v>
      </c>
      <c r="K1663" s="2">
        <v>5.5</v>
      </c>
      <c r="L1663" t="s">
        <v>146</v>
      </c>
      <c r="M1663" t="s">
        <v>147</v>
      </c>
      <c r="N1663" t="s">
        <v>509</v>
      </c>
      <c r="O1663" s="14">
        <f t="shared" si="152"/>
        <v>3</v>
      </c>
      <c r="P1663" s="15" t="str">
        <f t="shared" si="153"/>
        <v>5,</v>
      </c>
      <c r="Q1663" s="15" t="str">
        <f t="shared" si="154"/>
        <v>5</v>
      </c>
      <c r="R1663" s="16">
        <f t="shared" si="155"/>
        <v>305</v>
      </c>
      <c r="S1663" s="16">
        <f t="shared" si="156"/>
        <v>5.083333333333333</v>
      </c>
    </row>
    <row r="1664" spans="1:19">
      <c r="A1664" t="s">
        <v>324</v>
      </c>
      <c r="B1664" t="s">
        <v>325</v>
      </c>
      <c r="C1664" s="49">
        <v>45292</v>
      </c>
      <c r="D1664" s="1">
        <v>2024</v>
      </c>
      <c r="E1664" s="1" t="str">
        <f t="shared" si="151"/>
        <v>enero</v>
      </c>
      <c r="F1664" t="s">
        <v>328</v>
      </c>
      <c r="G1664" t="s">
        <v>220</v>
      </c>
      <c r="H1664" t="s">
        <v>98</v>
      </c>
      <c r="I1664" s="2">
        <v>3</v>
      </c>
      <c r="J1664" s="2">
        <v>666</v>
      </c>
      <c r="K1664" s="2">
        <v>1.5</v>
      </c>
      <c r="L1664" t="s">
        <v>21</v>
      </c>
      <c r="M1664" t="s">
        <v>578</v>
      </c>
      <c r="N1664" t="s">
        <v>499</v>
      </c>
      <c r="O1664" s="14">
        <f t="shared" si="152"/>
        <v>3</v>
      </c>
      <c r="P1664" s="15" t="str">
        <f t="shared" si="153"/>
        <v>1,</v>
      </c>
      <c r="Q1664" s="15" t="str">
        <f t="shared" si="154"/>
        <v>5</v>
      </c>
      <c r="R1664" s="16">
        <f t="shared" si="155"/>
        <v>65</v>
      </c>
      <c r="S1664" s="16">
        <f t="shared" si="156"/>
        <v>1.0833333333333333</v>
      </c>
    </row>
    <row r="1665" spans="1:19">
      <c r="A1665" t="s">
        <v>324</v>
      </c>
      <c r="B1665" t="s">
        <v>325</v>
      </c>
      <c r="C1665" s="49">
        <v>45292</v>
      </c>
      <c r="D1665" s="1">
        <v>2024</v>
      </c>
      <c r="E1665" s="1" t="str">
        <f t="shared" si="151"/>
        <v>enero</v>
      </c>
      <c r="F1665" t="s">
        <v>328</v>
      </c>
      <c r="G1665" t="s">
        <v>220</v>
      </c>
      <c r="H1665" t="s">
        <v>98</v>
      </c>
      <c r="I1665" s="2">
        <v>2</v>
      </c>
      <c r="J1665" s="2">
        <v>749</v>
      </c>
      <c r="K1665" s="2">
        <v>2.15</v>
      </c>
      <c r="L1665" t="s">
        <v>99</v>
      </c>
      <c r="M1665" t="s">
        <v>553</v>
      </c>
      <c r="N1665" t="s">
        <v>497</v>
      </c>
      <c r="O1665" s="14">
        <f t="shared" si="152"/>
        <v>4</v>
      </c>
      <c r="P1665" s="15" t="str">
        <f t="shared" si="153"/>
        <v>2,</v>
      </c>
      <c r="Q1665" s="15" t="str">
        <f t="shared" si="154"/>
        <v>15</v>
      </c>
      <c r="R1665" s="16">
        <f t="shared" si="155"/>
        <v>135</v>
      </c>
      <c r="S1665" s="16">
        <f t="shared" si="156"/>
        <v>2.25</v>
      </c>
    </row>
    <row r="1666" spans="1:19">
      <c r="A1666" t="s">
        <v>324</v>
      </c>
      <c r="B1666" t="s">
        <v>325</v>
      </c>
      <c r="C1666" s="49">
        <v>45292</v>
      </c>
      <c r="D1666" s="1">
        <v>2024</v>
      </c>
      <c r="E1666" s="1" t="str">
        <f t="shared" ref="E1666:E1729" si="157">TEXT(C1666,"mmmm")</f>
        <v>enero</v>
      </c>
      <c r="F1666" t="s">
        <v>328</v>
      </c>
      <c r="G1666" t="s">
        <v>220</v>
      </c>
      <c r="H1666" t="s">
        <v>98</v>
      </c>
      <c r="I1666" s="2">
        <v>6</v>
      </c>
      <c r="J1666" s="2">
        <v>999</v>
      </c>
      <c r="K1666" s="2">
        <v>2.5499999999999998</v>
      </c>
      <c r="L1666" t="s">
        <v>70</v>
      </c>
      <c r="M1666" t="s">
        <v>71</v>
      </c>
      <c r="N1666" t="s">
        <v>499</v>
      </c>
      <c r="O1666" s="14">
        <f t="shared" si="152"/>
        <v>4</v>
      </c>
      <c r="P1666" s="15" t="str">
        <f t="shared" si="153"/>
        <v>2,</v>
      </c>
      <c r="Q1666" s="15" t="str">
        <f t="shared" si="154"/>
        <v>55</v>
      </c>
      <c r="R1666" s="16">
        <f t="shared" si="155"/>
        <v>175</v>
      </c>
      <c r="S1666" s="16">
        <f t="shared" si="156"/>
        <v>2.9166666666666665</v>
      </c>
    </row>
    <row r="1667" spans="1:19">
      <c r="A1667" t="s">
        <v>324</v>
      </c>
      <c r="B1667" t="s">
        <v>325</v>
      </c>
      <c r="C1667" s="49">
        <v>45292</v>
      </c>
      <c r="D1667" s="1">
        <v>2024</v>
      </c>
      <c r="E1667" s="1" t="str">
        <f t="shared" si="157"/>
        <v>enero</v>
      </c>
      <c r="F1667" t="s">
        <v>328</v>
      </c>
      <c r="G1667" t="s">
        <v>220</v>
      </c>
      <c r="H1667" t="s">
        <v>98</v>
      </c>
      <c r="I1667" s="2">
        <v>1</v>
      </c>
      <c r="J1667" s="2">
        <v>166</v>
      </c>
      <c r="K1667" s="2">
        <v>0.3</v>
      </c>
      <c r="L1667" t="s">
        <v>35</v>
      </c>
      <c r="M1667" t="s">
        <v>36</v>
      </c>
      <c r="N1667" t="s">
        <v>502</v>
      </c>
      <c r="O1667" s="14">
        <f t="shared" ref="O1667:O1730" si="158">LEN($K1667)</f>
        <v>3</v>
      </c>
      <c r="P1667" s="15" t="str">
        <f t="shared" ref="P1667:P1730" si="159">IF(O1667="1",$K1667,IF(O1667=2,LEFT($K1667,2),LEFT($K1667,2)))</f>
        <v>0,</v>
      </c>
      <c r="Q1667" s="15" t="str">
        <f t="shared" ref="Q1667:Q1730" si="160">IF(O1667&lt;=2,0,MID($K1667,3,3))</f>
        <v>3</v>
      </c>
      <c r="R1667" s="16">
        <f t="shared" ref="R1667:R1730" si="161">+(P1667*60)+Q1667</f>
        <v>3</v>
      </c>
      <c r="S1667" s="16">
        <f t="shared" ref="S1667:S1730" si="162">+R1667/60</f>
        <v>0.05</v>
      </c>
    </row>
    <row r="1668" spans="1:19">
      <c r="A1668" t="s">
        <v>324</v>
      </c>
      <c r="B1668" t="s">
        <v>325</v>
      </c>
      <c r="C1668" s="49">
        <v>45292</v>
      </c>
      <c r="D1668" s="1">
        <v>2024</v>
      </c>
      <c r="E1668" s="1" t="str">
        <f t="shared" si="157"/>
        <v>enero</v>
      </c>
      <c r="F1668" t="s">
        <v>328</v>
      </c>
      <c r="G1668" t="s">
        <v>220</v>
      </c>
      <c r="H1668" t="s">
        <v>98</v>
      </c>
      <c r="I1668" s="2">
        <v>1</v>
      </c>
      <c r="J1668" s="2">
        <v>333</v>
      </c>
      <c r="K1668" s="2">
        <v>0.55000000000000004</v>
      </c>
      <c r="L1668" t="s">
        <v>241</v>
      </c>
      <c r="M1668" t="s">
        <v>595</v>
      </c>
      <c r="N1668" t="s">
        <v>495</v>
      </c>
      <c r="O1668" s="14">
        <f t="shared" si="158"/>
        <v>4</v>
      </c>
      <c r="P1668" s="15" t="str">
        <f t="shared" si="159"/>
        <v>0,</v>
      </c>
      <c r="Q1668" s="15" t="str">
        <f t="shared" si="160"/>
        <v>55</v>
      </c>
      <c r="R1668" s="16">
        <f t="shared" si="161"/>
        <v>55</v>
      </c>
      <c r="S1668" s="16">
        <f t="shared" si="162"/>
        <v>0.91666666666666663</v>
      </c>
    </row>
    <row r="1669" spans="1:19">
      <c r="A1669" t="s">
        <v>324</v>
      </c>
      <c r="B1669" t="s">
        <v>325</v>
      </c>
      <c r="C1669" s="49">
        <v>45292</v>
      </c>
      <c r="D1669" s="1">
        <v>2024</v>
      </c>
      <c r="E1669" s="1" t="str">
        <f t="shared" si="157"/>
        <v>enero</v>
      </c>
      <c r="F1669" t="s">
        <v>328</v>
      </c>
      <c r="G1669" t="s">
        <v>220</v>
      </c>
      <c r="H1669" t="s">
        <v>98</v>
      </c>
      <c r="I1669" s="2">
        <v>3</v>
      </c>
      <c r="J1669" s="2">
        <v>2081</v>
      </c>
      <c r="K1669" s="2">
        <v>6.15</v>
      </c>
      <c r="L1669" t="s">
        <v>100</v>
      </c>
      <c r="M1669" t="s">
        <v>101</v>
      </c>
      <c r="N1669" t="s">
        <v>483</v>
      </c>
      <c r="O1669" s="14">
        <f t="shared" si="158"/>
        <v>4</v>
      </c>
      <c r="P1669" s="15" t="str">
        <f t="shared" si="159"/>
        <v>6,</v>
      </c>
      <c r="Q1669" s="15" t="str">
        <f t="shared" si="160"/>
        <v>15</v>
      </c>
      <c r="R1669" s="16">
        <f t="shared" si="161"/>
        <v>375</v>
      </c>
      <c r="S1669" s="16">
        <f t="shared" si="162"/>
        <v>6.25</v>
      </c>
    </row>
    <row r="1670" spans="1:19">
      <c r="A1670" t="s">
        <v>324</v>
      </c>
      <c r="B1670" t="s">
        <v>325</v>
      </c>
      <c r="C1670" s="49">
        <v>45292</v>
      </c>
      <c r="D1670" s="1">
        <v>2024</v>
      </c>
      <c r="E1670" s="1" t="str">
        <f t="shared" si="157"/>
        <v>enero</v>
      </c>
      <c r="F1670" t="s">
        <v>328</v>
      </c>
      <c r="G1670" t="s">
        <v>220</v>
      </c>
      <c r="H1670" t="s">
        <v>98</v>
      </c>
      <c r="I1670" s="2">
        <v>3</v>
      </c>
      <c r="J1670" s="2">
        <v>1332</v>
      </c>
      <c r="K1670" s="2">
        <v>3.5</v>
      </c>
      <c r="L1670" t="s">
        <v>109</v>
      </c>
      <c r="M1670" t="s">
        <v>530</v>
      </c>
      <c r="N1670" t="s">
        <v>530</v>
      </c>
      <c r="O1670" s="14">
        <f t="shared" si="158"/>
        <v>3</v>
      </c>
      <c r="P1670" s="15" t="str">
        <f t="shared" si="159"/>
        <v>3,</v>
      </c>
      <c r="Q1670" s="15" t="str">
        <f t="shared" si="160"/>
        <v>5</v>
      </c>
      <c r="R1670" s="16">
        <f t="shared" si="161"/>
        <v>185</v>
      </c>
      <c r="S1670" s="16">
        <f t="shared" si="162"/>
        <v>3.0833333333333335</v>
      </c>
    </row>
    <row r="1671" spans="1:19">
      <c r="A1671" t="s">
        <v>324</v>
      </c>
      <c r="B1671" t="s">
        <v>325</v>
      </c>
      <c r="C1671" s="49">
        <v>45292</v>
      </c>
      <c r="D1671" s="1">
        <v>2024</v>
      </c>
      <c r="E1671" s="1" t="str">
        <f t="shared" si="157"/>
        <v>enero</v>
      </c>
      <c r="F1671" t="s">
        <v>328</v>
      </c>
      <c r="G1671" t="s">
        <v>220</v>
      </c>
      <c r="H1671" t="s">
        <v>98</v>
      </c>
      <c r="I1671" s="2">
        <v>7</v>
      </c>
      <c r="J1671" s="2">
        <v>2580</v>
      </c>
      <c r="K1671" s="2">
        <v>7.45</v>
      </c>
      <c r="L1671" t="s">
        <v>114</v>
      </c>
      <c r="M1671" t="s">
        <v>115</v>
      </c>
      <c r="N1671" t="s">
        <v>530</v>
      </c>
      <c r="O1671" s="14">
        <f t="shared" si="158"/>
        <v>4</v>
      </c>
      <c r="P1671" s="15" t="str">
        <f t="shared" si="159"/>
        <v>7,</v>
      </c>
      <c r="Q1671" s="15" t="str">
        <f t="shared" si="160"/>
        <v>45</v>
      </c>
      <c r="R1671" s="16">
        <f t="shared" si="161"/>
        <v>465</v>
      </c>
      <c r="S1671" s="16">
        <f t="shared" si="162"/>
        <v>7.75</v>
      </c>
    </row>
    <row r="1672" spans="1:19">
      <c r="A1672" t="s">
        <v>324</v>
      </c>
      <c r="B1672" t="s">
        <v>325</v>
      </c>
      <c r="C1672" s="49">
        <v>45292</v>
      </c>
      <c r="D1672" s="1">
        <v>2024</v>
      </c>
      <c r="E1672" s="1" t="str">
        <f t="shared" si="157"/>
        <v>enero</v>
      </c>
      <c r="F1672" t="s">
        <v>328</v>
      </c>
      <c r="G1672" t="s">
        <v>220</v>
      </c>
      <c r="H1672" t="s">
        <v>98</v>
      </c>
      <c r="I1672" s="2">
        <v>4</v>
      </c>
      <c r="J1672" s="2">
        <v>3330</v>
      </c>
      <c r="K1672" s="2">
        <v>12.3</v>
      </c>
      <c r="L1672" t="s">
        <v>116</v>
      </c>
      <c r="M1672" t="s">
        <v>117</v>
      </c>
      <c r="N1672" t="s">
        <v>556</v>
      </c>
      <c r="O1672" s="14">
        <f t="shared" si="158"/>
        <v>4</v>
      </c>
      <c r="P1672" s="15" t="str">
        <f t="shared" si="159"/>
        <v>12</v>
      </c>
      <c r="Q1672" s="15" t="str">
        <f t="shared" si="160"/>
        <v>,3</v>
      </c>
      <c r="R1672" s="16">
        <f t="shared" si="161"/>
        <v>720.3</v>
      </c>
      <c r="S1672" s="16">
        <f t="shared" si="162"/>
        <v>12.004999999999999</v>
      </c>
    </row>
    <row r="1673" spans="1:19">
      <c r="A1673" t="s">
        <v>324</v>
      </c>
      <c r="B1673" t="s">
        <v>325</v>
      </c>
      <c r="C1673" s="49">
        <v>45292</v>
      </c>
      <c r="D1673" s="1">
        <v>2024</v>
      </c>
      <c r="E1673" s="1" t="str">
        <f t="shared" si="157"/>
        <v>enero</v>
      </c>
      <c r="F1673" t="s">
        <v>328</v>
      </c>
      <c r="G1673" t="s">
        <v>220</v>
      </c>
      <c r="H1673" t="s">
        <v>98</v>
      </c>
      <c r="I1673" s="2">
        <v>6</v>
      </c>
      <c r="J1673" s="2">
        <v>3330</v>
      </c>
      <c r="K1673" s="2">
        <v>15.05</v>
      </c>
      <c r="L1673" t="s">
        <v>118</v>
      </c>
      <c r="M1673" t="s">
        <v>119</v>
      </c>
      <c r="N1673" t="s">
        <v>485</v>
      </c>
      <c r="O1673" s="14">
        <f t="shared" si="158"/>
        <v>5</v>
      </c>
      <c r="P1673" s="15" t="str">
        <f t="shared" si="159"/>
        <v>15</v>
      </c>
      <c r="Q1673" s="15" t="str">
        <f t="shared" si="160"/>
        <v>,05</v>
      </c>
      <c r="R1673" s="16">
        <f t="shared" si="161"/>
        <v>900.05</v>
      </c>
      <c r="S1673" s="16">
        <f t="shared" si="162"/>
        <v>15.000833333333333</v>
      </c>
    </row>
    <row r="1674" spans="1:19">
      <c r="A1674" t="s">
        <v>324</v>
      </c>
      <c r="B1674" t="s">
        <v>325</v>
      </c>
      <c r="C1674" s="49">
        <v>45292</v>
      </c>
      <c r="D1674" s="1">
        <v>2024</v>
      </c>
      <c r="E1674" s="1" t="str">
        <f t="shared" si="157"/>
        <v>enero</v>
      </c>
      <c r="F1674" t="s">
        <v>328</v>
      </c>
      <c r="G1674" t="s">
        <v>220</v>
      </c>
      <c r="H1674" t="s">
        <v>98</v>
      </c>
      <c r="I1674" s="2">
        <v>3</v>
      </c>
      <c r="J1674" s="2">
        <v>1581</v>
      </c>
      <c r="K1674" s="2">
        <v>4.3499999999999996</v>
      </c>
      <c r="L1674" t="s">
        <v>131</v>
      </c>
      <c r="M1674" t="s">
        <v>572</v>
      </c>
      <c r="N1674" t="s">
        <v>606</v>
      </c>
      <c r="O1674" s="14">
        <f t="shared" si="158"/>
        <v>4</v>
      </c>
      <c r="P1674" s="15" t="str">
        <f t="shared" si="159"/>
        <v>4,</v>
      </c>
      <c r="Q1674" s="15" t="str">
        <f t="shared" si="160"/>
        <v>35</v>
      </c>
      <c r="R1674" s="16">
        <f t="shared" si="161"/>
        <v>275</v>
      </c>
      <c r="S1674" s="16">
        <f t="shared" si="162"/>
        <v>4.583333333333333</v>
      </c>
    </row>
    <row r="1675" spans="1:19">
      <c r="A1675" t="s">
        <v>324</v>
      </c>
      <c r="B1675" t="s">
        <v>325</v>
      </c>
      <c r="C1675" s="49">
        <v>45292</v>
      </c>
      <c r="D1675" s="1">
        <v>2024</v>
      </c>
      <c r="E1675" s="1" t="str">
        <f t="shared" si="157"/>
        <v>enero</v>
      </c>
      <c r="F1675" t="s">
        <v>328</v>
      </c>
      <c r="G1675" t="s">
        <v>220</v>
      </c>
      <c r="H1675" t="s">
        <v>98</v>
      </c>
      <c r="I1675" s="2">
        <v>2</v>
      </c>
      <c r="J1675" s="2">
        <v>749</v>
      </c>
      <c r="K1675" s="2">
        <v>2.0499999999999998</v>
      </c>
      <c r="L1675" t="s">
        <v>150</v>
      </c>
      <c r="M1675" t="s">
        <v>601</v>
      </c>
      <c r="N1675" t="s">
        <v>606</v>
      </c>
      <c r="O1675" s="14">
        <f t="shared" si="158"/>
        <v>4</v>
      </c>
      <c r="P1675" s="15" t="str">
        <f t="shared" si="159"/>
        <v>2,</v>
      </c>
      <c r="Q1675" s="15" t="str">
        <f t="shared" si="160"/>
        <v>05</v>
      </c>
      <c r="R1675" s="16">
        <f t="shared" si="161"/>
        <v>125</v>
      </c>
      <c r="S1675" s="16">
        <f t="shared" si="162"/>
        <v>2.0833333333333335</v>
      </c>
    </row>
    <row r="1676" spans="1:19">
      <c r="A1676" t="s">
        <v>324</v>
      </c>
      <c r="B1676" t="s">
        <v>325</v>
      </c>
      <c r="C1676" s="49">
        <v>45292</v>
      </c>
      <c r="D1676" s="1">
        <v>2024</v>
      </c>
      <c r="E1676" s="1" t="str">
        <f t="shared" si="157"/>
        <v>enero</v>
      </c>
      <c r="F1676" t="s">
        <v>328</v>
      </c>
      <c r="G1676" t="s">
        <v>220</v>
      </c>
      <c r="H1676" t="s">
        <v>98</v>
      </c>
      <c r="I1676" s="2">
        <v>3</v>
      </c>
      <c r="J1676" s="2">
        <v>915</v>
      </c>
      <c r="K1676" s="2">
        <v>2.35</v>
      </c>
      <c r="L1676" t="s">
        <v>173</v>
      </c>
      <c r="M1676" t="s">
        <v>592</v>
      </c>
      <c r="N1676" t="s">
        <v>492</v>
      </c>
      <c r="O1676" s="14">
        <f t="shared" si="158"/>
        <v>4</v>
      </c>
      <c r="P1676" s="15" t="str">
        <f t="shared" si="159"/>
        <v>2,</v>
      </c>
      <c r="Q1676" s="15" t="str">
        <f t="shared" si="160"/>
        <v>35</v>
      </c>
      <c r="R1676" s="16">
        <f t="shared" si="161"/>
        <v>155</v>
      </c>
      <c r="S1676" s="16">
        <f t="shared" si="162"/>
        <v>2.5833333333333335</v>
      </c>
    </row>
    <row r="1677" spans="1:19">
      <c r="A1677" t="s">
        <v>324</v>
      </c>
      <c r="B1677" t="s">
        <v>325</v>
      </c>
      <c r="C1677" s="49">
        <v>45292</v>
      </c>
      <c r="D1677" s="1">
        <v>2024</v>
      </c>
      <c r="E1677" s="1" t="str">
        <f t="shared" si="157"/>
        <v>enero</v>
      </c>
      <c r="F1677" t="s">
        <v>328</v>
      </c>
      <c r="G1677" t="s">
        <v>220</v>
      </c>
      <c r="H1677" t="s">
        <v>98</v>
      </c>
      <c r="I1677" s="2">
        <v>1</v>
      </c>
      <c r="J1677" s="2">
        <v>749</v>
      </c>
      <c r="K1677" s="2">
        <v>2.0499999999999998</v>
      </c>
      <c r="L1677" t="s">
        <v>111</v>
      </c>
      <c r="M1677" t="s">
        <v>587</v>
      </c>
      <c r="N1677" t="s">
        <v>506</v>
      </c>
      <c r="O1677" s="14">
        <f t="shared" si="158"/>
        <v>4</v>
      </c>
      <c r="P1677" s="15" t="str">
        <f t="shared" si="159"/>
        <v>2,</v>
      </c>
      <c r="Q1677" s="15" t="str">
        <f t="shared" si="160"/>
        <v>05</v>
      </c>
      <c r="R1677" s="16">
        <f t="shared" si="161"/>
        <v>125</v>
      </c>
      <c r="S1677" s="16">
        <f t="shared" si="162"/>
        <v>2.0833333333333335</v>
      </c>
    </row>
    <row r="1678" spans="1:19">
      <c r="A1678" t="s">
        <v>324</v>
      </c>
      <c r="B1678" t="s">
        <v>325</v>
      </c>
      <c r="C1678" s="49">
        <v>45292</v>
      </c>
      <c r="D1678" s="1">
        <v>2024</v>
      </c>
      <c r="E1678" s="1" t="str">
        <f t="shared" si="157"/>
        <v>enero</v>
      </c>
      <c r="F1678" t="s">
        <v>328</v>
      </c>
      <c r="G1678" t="s">
        <v>220</v>
      </c>
      <c r="H1678" t="s">
        <v>98</v>
      </c>
      <c r="I1678" s="2">
        <v>4</v>
      </c>
      <c r="J1678" s="2">
        <v>1998</v>
      </c>
      <c r="K1678" s="2">
        <v>5.5</v>
      </c>
      <c r="L1678" t="s">
        <v>128</v>
      </c>
      <c r="M1678" t="s">
        <v>129</v>
      </c>
      <c r="N1678" t="s">
        <v>506</v>
      </c>
      <c r="O1678" s="14">
        <f t="shared" si="158"/>
        <v>3</v>
      </c>
      <c r="P1678" s="15" t="str">
        <f t="shared" si="159"/>
        <v>5,</v>
      </c>
      <c r="Q1678" s="15" t="str">
        <f t="shared" si="160"/>
        <v>5</v>
      </c>
      <c r="R1678" s="16">
        <f t="shared" si="161"/>
        <v>305</v>
      </c>
      <c r="S1678" s="16">
        <f t="shared" si="162"/>
        <v>5.083333333333333</v>
      </c>
    </row>
    <row r="1679" spans="1:19">
      <c r="A1679" t="s">
        <v>324</v>
      </c>
      <c r="B1679" t="s">
        <v>325</v>
      </c>
      <c r="C1679" s="49">
        <v>45292</v>
      </c>
      <c r="D1679" s="1">
        <v>2024</v>
      </c>
      <c r="E1679" s="1" t="str">
        <f t="shared" si="157"/>
        <v>enero</v>
      </c>
      <c r="F1679" t="s">
        <v>329</v>
      </c>
      <c r="G1679" t="s">
        <v>220</v>
      </c>
      <c r="H1679" t="s">
        <v>98</v>
      </c>
      <c r="I1679" s="2">
        <v>28</v>
      </c>
      <c r="J1679" s="2">
        <v>3330</v>
      </c>
      <c r="K1679" s="2">
        <v>3810</v>
      </c>
      <c r="L1679" t="s">
        <v>39</v>
      </c>
      <c r="M1679" t="s">
        <v>548</v>
      </c>
      <c r="N1679" t="s">
        <v>548</v>
      </c>
      <c r="O1679" s="14">
        <f t="shared" si="158"/>
        <v>4</v>
      </c>
      <c r="P1679" s="15" t="str">
        <f t="shared" si="159"/>
        <v>38</v>
      </c>
      <c r="Q1679" s="15" t="str">
        <f t="shared" si="160"/>
        <v>10</v>
      </c>
      <c r="R1679" s="16">
        <f t="shared" si="161"/>
        <v>2290</v>
      </c>
      <c r="S1679" s="16">
        <f t="shared" si="162"/>
        <v>38.166666666666664</v>
      </c>
    </row>
    <row r="1680" spans="1:19">
      <c r="A1680" t="s">
        <v>324</v>
      </c>
      <c r="B1680" t="s">
        <v>325</v>
      </c>
      <c r="C1680" s="49">
        <v>45292</v>
      </c>
      <c r="D1680" s="1">
        <v>2024</v>
      </c>
      <c r="E1680" s="1" t="str">
        <f t="shared" si="157"/>
        <v>enero</v>
      </c>
      <c r="F1680" t="s">
        <v>329</v>
      </c>
      <c r="G1680" t="s">
        <v>220</v>
      </c>
      <c r="H1680" t="s">
        <v>98</v>
      </c>
      <c r="I1680" s="2">
        <v>2</v>
      </c>
      <c r="J1680" s="2">
        <v>416</v>
      </c>
      <c r="K1680" s="2">
        <v>1.05</v>
      </c>
      <c r="L1680" t="s">
        <v>161</v>
      </c>
      <c r="M1680" t="s">
        <v>585</v>
      </c>
      <c r="N1680" t="s">
        <v>507</v>
      </c>
      <c r="O1680" s="14">
        <f t="shared" si="158"/>
        <v>4</v>
      </c>
      <c r="P1680" s="15" t="str">
        <f t="shared" si="159"/>
        <v>1,</v>
      </c>
      <c r="Q1680" s="15" t="str">
        <f t="shared" si="160"/>
        <v>05</v>
      </c>
      <c r="R1680" s="16">
        <f t="shared" si="161"/>
        <v>65</v>
      </c>
      <c r="S1680" s="16">
        <f t="shared" si="162"/>
        <v>1.0833333333333333</v>
      </c>
    </row>
    <row r="1681" spans="1:19">
      <c r="A1681" t="s">
        <v>324</v>
      </c>
      <c r="B1681" t="s">
        <v>325</v>
      </c>
      <c r="C1681" s="49">
        <v>45292</v>
      </c>
      <c r="D1681" s="1">
        <v>2024</v>
      </c>
      <c r="E1681" s="1" t="str">
        <f t="shared" si="157"/>
        <v>enero</v>
      </c>
      <c r="F1681" t="s">
        <v>329</v>
      </c>
      <c r="G1681" t="s">
        <v>220</v>
      </c>
      <c r="H1681" t="s">
        <v>98</v>
      </c>
      <c r="I1681" s="2">
        <v>1</v>
      </c>
      <c r="J1681" s="2">
        <v>166</v>
      </c>
      <c r="K1681" s="2">
        <v>0.3</v>
      </c>
      <c r="L1681" t="s">
        <v>122</v>
      </c>
      <c r="M1681" t="s">
        <v>123</v>
      </c>
      <c r="N1681" t="s">
        <v>507</v>
      </c>
      <c r="O1681" s="14">
        <f t="shared" si="158"/>
        <v>3</v>
      </c>
      <c r="P1681" s="15" t="str">
        <f t="shared" si="159"/>
        <v>0,</v>
      </c>
      <c r="Q1681" s="15" t="str">
        <f t="shared" si="160"/>
        <v>3</v>
      </c>
      <c r="R1681" s="16">
        <f t="shared" si="161"/>
        <v>3</v>
      </c>
      <c r="S1681" s="16">
        <f t="shared" si="162"/>
        <v>0.05</v>
      </c>
    </row>
    <row r="1682" spans="1:19">
      <c r="A1682" t="s">
        <v>324</v>
      </c>
      <c r="B1682" t="s">
        <v>325</v>
      </c>
      <c r="C1682" s="49">
        <v>45292</v>
      </c>
      <c r="D1682" s="1">
        <v>2024</v>
      </c>
      <c r="E1682" s="1" t="str">
        <f t="shared" si="157"/>
        <v>enero</v>
      </c>
      <c r="F1682" t="s">
        <v>329</v>
      </c>
      <c r="G1682" t="s">
        <v>220</v>
      </c>
      <c r="H1682" t="s">
        <v>98</v>
      </c>
      <c r="I1682" s="2">
        <v>2</v>
      </c>
      <c r="J1682" s="2">
        <v>582</v>
      </c>
      <c r="K1682" s="2">
        <v>1.45</v>
      </c>
      <c r="L1682" t="s">
        <v>124</v>
      </c>
      <c r="M1682" t="s">
        <v>596</v>
      </c>
      <c r="N1682" t="s">
        <v>507</v>
      </c>
      <c r="O1682" s="14">
        <f t="shared" si="158"/>
        <v>4</v>
      </c>
      <c r="P1682" s="15" t="str">
        <f t="shared" si="159"/>
        <v>1,</v>
      </c>
      <c r="Q1682" s="15" t="str">
        <f t="shared" si="160"/>
        <v>45</v>
      </c>
      <c r="R1682" s="16">
        <f t="shared" si="161"/>
        <v>105</v>
      </c>
      <c r="S1682" s="16">
        <f t="shared" si="162"/>
        <v>1.75</v>
      </c>
    </row>
    <row r="1683" spans="1:19">
      <c r="A1683" t="s">
        <v>324</v>
      </c>
      <c r="B1683" t="s">
        <v>325</v>
      </c>
      <c r="C1683" s="49">
        <v>45292</v>
      </c>
      <c r="D1683" s="1">
        <v>2024</v>
      </c>
      <c r="E1683" s="1" t="str">
        <f t="shared" si="157"/>
        <v>enero</v>
      </c>
      <c r="F1683" t="s">
        <v>329</v>
      </c>
      <c r="G1683" t="s">
        <v>220</v>
      </c>
      <c r="H1683" t="s">
        <v>98</v>
      </c>
      <c r="I1683" s="2">
        <v>6</v>
      </c>
      <c r="J1683" s="2">
        <v>1831</v>
      </c>
      <c r="K1683" s="2">
        <v>5.2</v>
      </c>
      <c r="L1683" t="s">
        <v>108</v>
      </c>
      <c r="M1683" t="s">
        <v>591</v>
      </c>
      <c r="N1683" t="s">
        <v>489</v>
      </c>
      <c r="O1683" s="14">
        <f t="shared" si="158"/>
        <v>3</v>
      </c>
      <c r="P1683" s="15" t="str">
        <f t="shared" si="159"/>
        <v>5,</v>
      </c>
      <c r="Q1683" s="15" t="str">
        <f t="shared" si="160"/>
        <v>2</v>
      </c>
      <c r="R1683" s="16">
        <f t="shared" si="161"/>
        <v>302</v>
      </c>
      <c r="S1683" s="16">
        <f t="shared" si="162"/>
        <v>5.0333333333333332</v>
      </c>
    </row>
    <row r="1684" spans="1:19">
      <c r="A1684" t="s">
        <v>324</v>
      </c>
      <c r="B1684" t="s">
        <v>325</v>
      </c>
      <c r="C1684" s="49">
        <v>45292</v>
      </c>
      <c r="D1684" s="1">
        <v>2024</v>
      </c>
      <c r="E1684" s="1" t="str">
        <f t="shared" si="157"/>
        <v>enero</v>
      </c>
      <c r="F1684" t="s">
        <v>329</v>
      </c>
      <c r="G1684" t="s">
        <v>220</v>
      </c>
      <c r="H1684" t="s">
        <v>98</v>
      </c>
      <c r="I1684" s="2">
        <v>1</v>
      </c>
      <c r="J1684" s="2">
        <v>832</v>
      </c>
      <c r="K1684" s="2">
        <v>2.25</v>
      </c>
      <c r="L1684" t="s">
        <v>140</v>
      </c>
      <c r="M1684" t="s">
        <v>141</v>
      </c>
      <c r="N1684" t="s">
        <v>508</v>
      </c>
      <c r="O1684" s="14">
        <f t="shared" si="158"/>
        <v>4</v>
      </c>
      <c r="P1684" s="15" t="str">
        <f t="shared" si="159"/>
        <v>2,</v>
      </c>
      <c r="Q1684" s="15" t="str">
        <f t="shared" si="160"/>
        <v>25</v>
      </c>
      <c r="R1684" s="16">
        <f t="shared" si="161"/>
        <v>145</v>
      </c>
      <c r="S1684" s="16">
        <f t="shared" si="162"/>
        <v>2.4166666666666665</v>
      </c>
    </row>
    <row r="1685" spans="1:19">
      <c r="A1685" t="s">
        <v>324</v>
      </c>
      <c r="B1685" t="s">
        <v>325</v>
      </c>
      <c r="C1685" s="49">
        <v>45292</v>
      </c>
      <c r="D1685" s="1">
        <v>2024</v>
      </c>
      <c r="E1685" s="1" t="str">
        <f t="shared" si="157"/>
        <v>enero</v>
      </c>
      <c r="F1685" t="s">
        <v>329</v>
      </c>
      <c r="G1685" t="s">
        <v>220</v>
      </c>
      <c r="H1685" t="s">
        <v>98</v>
      </c>
      <c r="I1685" s="2">
        <v>8</v>
      </c>
      <c r="J1685" s="2">
        <v>3330</v>
      </c>
      <c r="K1685" s="2">
        <v>12.45</v>
      </c>
      <c r="L1685" t="s">
        <v>146</v>
      </c>
      <c r="M1685" t="s">
        <v>147</v>
      </c>
      <c r="N1685" t="s">
        <v>509</v>
      </c>
      <c r="O1685" s="14">
        <f t="shared" si="158"/>
        <v>5</v>
      </c>
      <c r="P1685" s="15" t="str">
        <f t="shared" si="159"/>
        <v>12</v>
      </c>
      <c r="Q1685" s="15" t="str">
        <f t="shared" si="160"/>
        <v>,45</v>
      </c>
      <c r="R1685" s="16">
        <f t="shared" si="161"/>
        <v>720.45</v>
      </c>
      <c r="S1685" s="16">
        <f t="shared" si="162"/>
        <v>12.0075</v>
      </c>
    </row>
    <row r="1686" spans="1:19">
      <c r="A1686" t="s">
        <v>324</v>
      </c>
      <c r="B1686" t="s">
        <v>325</v>
      </c>
      <c r="C1686" s="49">
        <v>45292</v>
      </c>
      <c r="D1686" s="1">
        <v>2024</v>
      </c>
      <c r="E1686" s="1" t="str">
        <f t="shared" si="157"/>
        <v>enero</v>
      </c>
      <c r="F1686" t="s">
        <v>329</v>
      </c>
      <c r="G1686" t="s">
        <v>220</v>
      </c>
      <c r="H1686" t="s">
        <v>98</v>
      </c>
      <c r="I1686" s="2">
        <v>1</v>
      </c>
      <c r="J1686" s="2">
        <v>249</v>
      </c>
      <c r="K1686" s="2">
        <v>0.4</v>
      </c>
      <c r="L1686" t="s">
        <v>21</v>
      </c>
      <c r="M1686" t="s">
        <v>578</v>
      </c>
      <c r="N1686" t="s">
        <v>499</v>
      </c>
      <c r="O1686" s="14">
        <f t="shared" si="158"/>
        <v>3</v>
      </c>
      <c r="P1686" s="15" t="str">
        <f t="shared" si="159"/>
        <v>0,</v>
      </c>
      <c r="Q1686" s="15" t="str">
        <f t="shared" si="160"/>
        <v>4</v>
      </c>
      <c r="R1686" s="16">
        <f t="shared" si="161"/>
        <v>4</v>
      </c>
      <c r="S1686" s="16">
        <f t="shared" si="162"/>
        <v>6.6666666666666666E-2</v>
      </c>
    </row>
    <row r="1687" spans="1:19">
      <c r="A1687" t="s">
        <v>324</v>
      </c>
      <c r="B1687" t="s">
        <v>325</v>
      </c>
      <c r="C1687" s="49">
        <v>45292</v>
      </c>
      <c r="D1687" s="1">
        <v>2024</v>
      </c>
      <c r="E1687" s="1" t="str">
        <f t="shared" si="157"/>
        <v>enero</v>
      </c>
      <c r="F1687" t="s">
        <v>329</v>
      </c>
      <c r="G1687" t="s">
        <v>220</v>
      </c>
      <c r="H1687" t="s">
        <v>98</v>
      </c>
      <c r="I1687" s="2">
        <v>1</v>
      </c>
      <c r="J1687" s="2">
        <v>249</v>
      </c>
      <c r="K1687" s="2">
        <v>0.4</v>
      </c>
      <c r="L1687" t="s">
        <v>102</v>
      </c>
      <c r="M1687" t="s">
        <v>103</v>
      </c>
      <c r="N1687" t="s">
        <v>496</v>
      </c>
      <c r="O1687" s="14">
        <f t="shared" si="158"/>
        <v>3</v>
      </c>
      <c r="P1687" s="15" t="str">
        <f t="shared" si="159"/>
        <v>0,</v>
      </c>
      <c r="Q1687" s="15" t="str">
        <f t="shared" si="160"/>
        <v>4</v>
      </c>
      <c r="R1687" s="16">
        <f t="shared" si="161"/>
        <v>4</v>
      </c>
      <c r="S1687" s="16">
        <f t="shared" si="162"/>
        <v>6.6666666666666666E-2</v>
      </c>
    </row>
    <row r="1688" spans="1:19">
      <c r="A1688" t="s">
        <v>324</v>
      </c>
      <c r="B1688" t="s">
        <v>325</v>
      </c>
      <c r="C1688" s="49">
        <v>45292</v>
      </c>
      <c r="D1688" s="1">
        <v>2024</v>
      </c>
      <c r="E1688" s="1" t="str">
        <f t="shared" si="157"/>
        <v>enero</v>
      </c>
      <c r="F1688" t="s">
        <v>329</v>
      </c>
      <c r="G1688" t="s">
        <v>220</v>
      </c>
      <c r="H1688" t="s">
        <v>98</v>
      </c>
      <c r="I1688" s="2">
        <v>1</v>
      </c>
      <c r="J1688" s="2">
        <v>416</v>
      </c>
      <c r="K1688" s="2">
        <v>1.1499999999999999</v>
      </c>
      <c r="L1688" t="s">
        <v>99</v>
      </c>
      <c r="M1688" t="s">
        <v>553</v>
      </c>
      <c r="N1688" t="s">
        <v>497</v>
      </c>
      <c r="O1688" s="14">
        <f t="shared" si="158"/>
        <v>4</v>
      </c>
      <c r="P1688" s="15" t="str">
        <f t="shared" si="159"/>
        <v>1,</v>
      </c>
      <c r="Q1688" s="15" t="str">
        <f t="shared" si="160"/>
        <v>15</v>
      </c>
      <c r="R1688" s="16">
        <f t="shared" si="161"/>
        <v>75</v>
      </c>
      <c r="S1688" s="16">
        <f t="shared" si="162"/>
        <v>1.25</v>
      </c>
    </row>
    <row r="1689" spans="1:19">
      <c r="A1689" t="s">
        <v>324</v>
      </c>
      <c r="B1689" t="s">
        <v>325</v>
      </c>
      <c r="C1689" s="49">
        <v>45292</v>
      </c>
      <c r="D1689" s="1">
        <v>2024</v>
      </c>
      <c r="E1689" s="1" t="str">
        <f t="shared" si="157"/>
        <v>enero</v>
      </c>
      <c r="F1689" t="s">
        <v>329</v>
      </c>
      <c r="G1689" t="s">
        <v>220</v>
      </c>
      <c r="H1689" t="s">
        <v>98</v>
      </c>
      <c r="I1689" s="2">
        <v>4</v>
      </c>
      <c r="J1689" s="2">
        <v>832</v>
      </c>
      <c r="K1689" s="2">
        <v>2.25</v>
      </c>
      <c r="L1689" t="s">
        <v>70</v>
      </c>
      <c r="M1689" t="s">
        <v>71</v>
      </c>
      <c r="N1689" t="s">
        <v>499</v>
      </c>
      <c r="O1689" s="14">
        <f t="shared" si="158"/>
        <v>4</v>
      </c>
      <c r="P1689" s="15" t="str">
        <f t="shared" si="159"/>
        <v>2,</v>
      </c>
      <c r="Q1689" s="15" t="str">
        <f t="shared" si="160"/>
        <v>25</v>
      </c>
      <c r="R1689" s="16">
        <f t="shared" si="161"/>
        <v>145</v>
      </c>
      <c r="S1689" s="16">
        <f t="shared" si="162"/>
        <v>2.4166666666666665</v>
      </c>
    </row>
    <row r="1690" spans="1:19">
      <c r="A1690" t="s">
        <v>324</v>
      </c>
      <c r="B1690" t="s">
        <v>325</v>
      </c>
      <c r="C1690" s="49">
        <v>45292</v>
      </c>
      <c r="D1690" s="1">
        <v>2024</v>
      </c>
      <c r="E1690" s="1" t="str">
        <f t="shared" si="157"/>
        <v>enero</v>
      </c>
      <c r="F1690" t="s">
        <v>329</v>
      </c>
      <c r="G1690" t="s">
        <v>220</v>
      </c>
      <c r="H1690" t="s">
        <v>98</v>
      </c>
      <c r="I1690" s="2">
        <v>4</v>
      </c>
      <c r="J1690" s="2">
        <v>832</v>
      </c>
      <c r="K1690" s="2">
        <v>2.2999999999999998</v>
      </c>
      <c r="L1690" t="s">
        <v>35</v>
      </c>
      <c r="M1690" t="s">
        <v>36</v>
      </c>
      <c r="N1690" t="s">
        <v>502</v>
      </c>
      <c r="O1690" s="14">
        <f t="shared" si="158"/>
        <v>3</v>
      </c>
      <c r="P1690" s="15" t="str">
        <f t="shared" si="159"/>
        <v>2,</v>
      </c>
      <c r="Q1690" s="15" t="str">
        <f t="shared" si="160"/>
        <v>3</v>
      </c>
      <c r="R1690" s="16">
        <f t="shared" si="161"/>
        <v>123</v>
      </c>
      <c r="S1690" s="16">
        <f t="shared" si="162"/>
        <v>2.0499999999999998</v>
      </c>
    </row>
    <row r="1691" spans="1:19">
      <c r="A1691" t="s">
        <v>324</v>
      </c>
      <c r="B1691" t="s">
        <v>325</v>
      </c>
      <c r="C1691" s="49">
        <v>45292</v>
      </c>
      <c r="D1691" s="1">
        <v>2024</v>
      </c>
      <c r="E1691" s="1" t="str">
        <f t="shared" si="157"/>
        <v>enero</v>
      </c>
      <c r="F1691" t="s">
        <v>329</v>
      </c>
      <c r="G1691" t="s">
        <v>220</v>
      </c>
      <c r="H1691" t="s">
        <v>98</v>
      </c>
      <c r="I1691" s="2">
        <v>1</v>
      </c>
      <c r="J1691" s="2">
        <v>666</v>
      </c>
      <c r="K1691" s="2">
        <v>2</v>
      </c>
      <c r="L1691" t="s">
        <v>83</v>
      </c>
      <c r="M1691" t="s">
        <v>571</v>
      </c>
      <c r="N1691" t="s">
        <v>500</v>
      </c>
      <c r="O1691" s="14">
        <f t="shared" si="158"/>
        <v>1</v>
      </c>
      <c r="P1691" s="15" t="str">
        <f t="shared" si="159"/>
        <v>2</v>
      </c>
      <c r="Q1691" s="15">
        <f t="shared" si="160"/>
        <v>0</v>
      </c>
      <c r="R1691" s="16">
        <f t="shared" si="161"/>
        <v>120</v>
      </c>
      <c r="S1691" s="16">
        <f t="shared" si="162"/>
        <v>2</v>
      </c>
    </row>
    <row r="1692" spans="1:19">
      <c r="A1692" t="s">
        <v>324</v>
      </c>
      <c r="B1692" t="s">
        <v>325</v>
      </c>
      <c r="C1692" s="49">
        <v>45292</v>
      </c>
      <c r="D1692" s="1">
        <v>2024</v>
      </c>
      <c r="E1692" s="1" t="str">
        <f t="shared" si="157"/>
        <v>enero</v>
      </c>
      <c r="F1692" t="s">
        <v>329</v>
      </c>
      <c r="G1692" t="s">
        <v>220</v>
      </c>
      <c r="H1692" t="s">
        <v>98</v>
      </c>
      <c r="I1692" s="2">
        <v>1</v>
      </c>
      <c r="J1692" s="2">
        <v>749</v>
      </c>
      <c r="K1692" s="2">
        <v>2.1</v>
      </c>
      <c r="L1692" t="s">
        <v>100</v>
      </c>
      <c r="M1692" t="s">
        <v>101</v>
      </c>
      <c r="N1692" t="s">
        <v>483</v>
      </c>
      <c r="O1692" s="14">
        <f t="shared" si="158"/>
        <v>3</v>
      </c>
      <c r="P1692" s="15" t="str">
        <f t="shared" si="159"/>
        <v>2,</v>
      </c>
      <c r="Q1692" s="15" t="str">
        <f t="shared" si="160"/>
        <v>1</v>
      </c>
      <c r="R1692" s="16">
        <f t="shared" si="161"/>
        <v>121</v>
      </c>
      <c r="S1692" s="16">
        <f t="shared" si="162"/>
        <v>2.0166666666666666</v>
      </c>
    </row>
    <row r="1693" spans="1:19">
      <c r="A1693" t="s">
        <v>324</v>
      </c>
      <c r="B1693" t="s">
        <v>325</v>
      </c>
      <c r="C1693" s="49">
        <v>45292</v>
      </c>
      <c r="D1693" s="1">
        <v>2024</v>
      </c>
      <c r="E1693" s="1" t="str">
        <f t="shared" si="157"/>
        <v>enero</v>
      </c>
      <c r="F1693" t="s">
        <v>329</v>
      </c>
      <c r="G1693" t="s">
        <v>220</v>
      </c>
      <c r="H1693" t="s">
        <v>98</v>
      </c>
      <c r="I1693" s="2">
        <v>17</v>
      </c>
      <c r="J1693" s="2">
        <v>3330</v>
      </c>
      <c r="K1693" s="2">
        <v>17.55</v>
      </c>
      <c r="L1693" t="s">
        <v>114</v>
      </c>
      <c r="M1693" t="s">
        <v>115</v>
      </c>
      <c r="N1693" t="s">
        <v>530</v>
      </c>
      <c r="O1693" s="14">
        <f t="shared" si="158"/>
        <v>5</v>
      </c>
      <c r="P1693" s="15" t="str">
        <f t="shared" si="159"/>
        <v>17</v>
      </c>
      <c r="Q1693" s="15" t="str">
        <f t="shared" si="160"/>
        <v>,55</v>
      </c>
      <c r="R1693" s="16">
        <f t="shared" si="161"/>
        <v>1020.55</v>
      </c>
      <c r="S1693" s="16">
        <f t="shared" si="162"/>
        <v>17.009166666666665</v>
      </c>
    </row>
    <row r="1694" spans="1:19">
      <c r="A1694" t="s">
        <v>324</v>
      </c>
      <c r="B1694" t="s">
        <v>325</v>
      </c>
      <c r="C1694" s="49">
        <v>45292</v>
      </c>
      <c r="D1694" s="1">
        <v>2024</v>
      </c>
      <c r="E1694" s="1" t="str">
        <f t="shared" si="157"/>
        <v>enero</v>
      </c>
      <c r="F1694" t="s">
        <v>329</v>
      </c>
      <c r="G1694" t="s">
        <v>220</v>
      </c>
      <c r="H1694" t="s">
        <v>98</v>
      </c>
      <c r="I1694" s="2">
        <v>1</v>
      </c>
      <c r="J1694" s="2">
        <v>333</v>
      </c>
      <c r="K1694" s="2">
        <v>0.5</v>
      </c>
      <c r="L1694" t="s">
        <v>25</v>
      </c>
      <c r="M1694" t="s">
        <v>26</v>
      </c>
      <c r="N1694" t="s">
        <v>501</v>
      </c>
      <c r="O1694" s="14">
        <f t="shared" si="158"/>
        <v>3</v>
      </c>
      <c r="P1694" s="15" t="str">
        <f t="shared" si="159"/>
        <v>0,</v>
      </c>
      <c r="Q1694" s="15" t="str">
        <f t="shared" si="160"/>
        <v>5</v>
      </c>
      <c r="R1694" s="16">
        <f t="shared" si="161"/>
        <v>5</v>
      </c>
      <c r="S1694" s="16">
        <f t="shared" si="162"/>
        <v>8.3333333333333329E-2</v>
      </c>
    </row>
    <row r="1695" spans="1:19">
      <c r="A1695" t="s">
        <v>324</v>
      </c>
      <c r="B1695" t="s">
        <v>325</v>
      </c>
      <c r="C1695" s="49">
        <v>45292</v>
      </c>
      <c r="D1695" s="1">
        <v>2024</v>
      </c>
      <c r="E1695" s="1" t="str">
        <f t="shared" si="157"/>
        <v>enero</v>
      </c>
      <c r="F1695" t="s">
        <v>329</v>
      </c>
      <c r="G1695" t="s">
        <v>220</v>
      </c>
      <c r="H1695" t="s">
        <v>98</v>
      </c>
      <c r="I1695" s="2">
        <v>1</v>
      </c>
      <c r="J1695" s="2">
        <v>166</v>
      </c>
      <c r="K1695" s="2">
        <v>0.2</v>
      </c>
      <c r="L1695" t="s">
        <v>148</v>
      </c>
      <c r="M1695" t="s">
        <v>149</v>
      </c>
      <c r="N1695" t="s">
        <v>556</v>
      </c>
      <c r="O1695" s="14">
        <f t="shared" si="158"/>
        <v>3</v>
      </c>
      <c r="P1695" s="15" t="str">
        <f t="shared" si="159"/>
        <v>0,</v>
      </c>
      <c r="Q1695" s="15" t="str">
        <f t="shared" si="160"/>
        <v>2</v>
      </c>
      <c r="R1695" s="16">
        <f t="shared" si="161"/>
        <v>2</v>
      </c>
      <c r="S1695" s="16">
        <f t="shared" si="162"/>
        <v>3.3333333333333333E-2</v>
      </c>
    </row>
    <row r="1696" spans="1:19">
      <c r="A1696" t="s">
        <v>324</v>
      </c>
      <c r="B1696" t="s">
        <v>325</v>
      </c>
      <c r="C1696" s="49">
        <v>45292</v>
      </c>
      <c r="D1696" s="1">
        <v>2024</v>
      </c>
      <c r="E1696" s="1" t="str">
        <f t="shared" si="157"/>
        <v>enero</v>
      </c>
      <c r="F1696" t="s">
        <v>329</v>
      </c>
      <c r="G1696" t="s">
        <v>220</v>
      </c>
      <c r="H1696" t="s">
        <v>98</v>
      </c>
      <c r="I1696" s="2">
        <v>1</v>
      </c>
      <c r="J1696" s="2">
        <v>666</v>
      </c>
      <c r="K1696" s="2">
        <v>1.55</v>
      </c>
      <c r="L1696" t="s">
        <v>131</v>
      </c>
      <c r="M1696" t="s">
        <v>572</v>
      </c>
      <c r="N1696" t="s">
        <v>606</v>
      </c>
      <c r="O1696" s="14">
        <f t="shared" si="158"/>
        <v>4</v>
      </c>
      <c r="P1696" s="15" t="str">
        <f t="shared" si="159"/>
        <v>1,</v>
      </c>
      <c r="Q1696" s="15" t="str">
        <f t="shared" si="160"/>
        <v>55</v>
      </c>
      <c r="R1696" s="16">
        <f t="shared" si="161"/>
        <v>115</v>
      </c>
      <c r="S1696" s="16">
        <f t="shared" si="162"/>
        <v>1.9166666666666667</v>
      </c>
    </row>
    <row r="1697" spans="1:19">
      <c r="A1697" t="s">
        <v>324</v>
      </c>
      <c r="B1697" t="s">
        <v>325</v>
      </c>
      <c r="C1697" s="49">
        <v>45292</v>
      </c>
      <c r="D1697" s="1">
        <v>2024</v>
      </c>
      <c r="E1697" s="1" t="str">
        <f t="shared" si="157"/>
        <v>enero</v>
      </c>
      <c r="F1697" t="s">
        <v>329</v>
      </c>
      <c r="G1697" t="s">
        <v>220</v>
      </c>
      <c r="H1697" t="s">
        <v>98</v>
      </c>
      <c r="I1697" s="2">
        <v>1</v>
      </c>
      <c r="J1697" s="2">
        <v>499</v>
      </c>
      <c r="K1697" s="2">
        <v>1.2</v>
      </c>
      <c r="L1697" t="s">
        <v>150</v>
      </c>
      <c r="M1697" t="s">
        <v>601</v>
      </c>
      <c r="N1697" t="s">
        <v>606</v>
      </c>
      <c r="O1697" s="14">
        <f t="shared" si="158"/>
        <v>3</v>
      </c>
      <c r="P1697" s="15" t="str">
        <f t="shared" si="159"/>
        <v>1,</v>
      </c>
      <c r="Q1697" s="15" t="str">
        <f t="shared" si="160"/>
        <v>2</v>
      </c>
      <c r="R1697" s="16">
        <f t="shared" si="161"/>
        <v>62</v>
      </c>
      <c r="S1697" s="16">
        <f t="shared" si="162"/>
        <v>1.0333333333333334</v>
      </c>
    </row>
    <row r="1698" spans="1:19">
      <c r="A1698" t="s">
        <v>324</v>
      </c>
      <c r="B1698" t="s">
        <v>325</v>
      </c>
      <c r="C1698" s="49">
        <v>45292</v>
      </c>
      <c r="D1698" s="1">
        <v>2024</v>
      </c>
      <c r="E1698" s="1" t="str">
        <f t="shared" si="157"/>
        <v>enero</v>
      </c>
      <c r="F1698" t="s">
        <v>329</v>
      </c>
      <c r="G1698" t="s">
        <v>220</v>
      </c>
      <c r="H1698" t="s">
        <v>98</v>
      </c>
      <c r="I1698" s="2">
        <v>2</v>
      </c>
      <c r="J1698" s="2">
        <v>749</v>
      </c>
      <c r="K1698" s="2">
        <v>2.15</v>
      </c>
      <c r="L1698" t="s">
        <v>173</v>
      </c>
      <c r="M1698" t="s">
        <v>592</v>
      </c>
      <c r="N1698" t="s">
        <v>492</v>
      </c>
      <c r="O1698" s="14">
        <f t="shared" si="158"/>
        <v>4</v>
      </c>
      <c r="P1698" s="15" t="str">
        <f t="shared" si="159"/>
        <v>2,</v>
      </c>
      <c r="Q1698" s="15" t="str">
        <f t="shared" si="160"/>
        <v>15</v>
      </c>
      <c r="R1698" s="16">
        <f t="shared" si="161"/>
        <v>135</v>
      </c>
      <c r="S1698" s="16">
        <f t="shared" si="162"/>
        <v>2.25</v>
      </c>
    </row>
    <row r="1699" spans="1:19">
      <c r="A1699" t="s">
        <v>324</v>
      </c>
      <c r="B1699" t="s">
        <v>325</v>
      </c>
      <c r="C1699" s="49">
        <v>45292</v>
      </c>
      <c r="D1699" s="1">
        <v>2024</v>
      </c>
      <c r="E1699" s="1" t="str">
        <f t="shared" si="157"/>
        <v>enero</v>
      </c>
      <c r="F1699" t="s">
        <v>329</v>
      </c>
      <c r="G1699" t="s">
        <v>220</v>
      </c>
      <c r="H1699" t="s">
        <v>98</v>
      </c>
      <c r="I1699" s="2">
        <v>1</v>
      </c>
      <c r="J1699" s="2">
        <v>582</v>
      </c>
      <c r="K1699" s="2">
        <v>1.45</v>
      </c>
      <c r="L1699" t="s">
        <v>110</v>
      </c>
      <c r="M1699" t="s">
        <v>580</v>
      </c>
      <c r="N1699" t="s">
        <v>498</v>
      </c>
      <c r="O1699" s="14">
        <f t="shared" si="158"/>
        <v>4</v>
      </c>
      <c r="P1699" s="15" t="str">
        <f t="shared" si="159"/>
        <v>1,</v>
      </c>
      <c r="Q1699" s="15" t="str">
        <f t="shared" si="160"/>
        <v>45</v>
      </c>
      <c r="R1699" s="16">
        <f t="shared" si="161"/>
        <v>105</v>
      </c>
      <c r="S1699" s="16">
        <f t="shared" si="162"/>
        <v>1.75</v>
      </c>
    </row>
    <row r="1700" spans="1:19">
      <c r="A1700" t="s">
        <v>324</v>
      </c>
      <c r="B1700" t="s">
        <v>325</v>
      </c>
      <c r="C1700" s="49">
        <v>45292</v>
      </c>
      <c r="D1700" s="1">
        <v>2024</v>
      </c>
      <c r="E1700" s="1" t="str">
        <f t="shared" si="157"/>
        <v>enero</v>
      </c>
      <c r="F1700" t="s">
        <v>329</v>
      </c>
      <c r="G1700" t="s">
        <v>220</v>
      </c>
      <c r="H1700" t="s">
        <v>98</v>
      </c>
      <c r="I1700" s="2">
        <v>4</v>
      </c>
      <c r="J1700" s="2">
        <v>2913</v>
      </c>
      <c r="K1700" s="2">
        <v>8.4499999999999993</v>
      </c>
      <c r="L1700" t="s">
        <v>111</v>
      </c>
      <c r="M1700" t="s">
        <v>587</v>
      </c>
      <c r="N1700" t="s">
        <v>506</v>
      </c>
      <c r="O1700" s="14">
        <f t="shared" si="158"/>
        <v>4</v>
      </c>
      <c r="P1700" s="15" t="str">
        <f t="shared" si="159"/>
        <v>8,</v>
      </c>
      <c r="Q1700" s="15" t="str">
        <f t="shared" si="160"/>
        <v>45</v>
      </c>
      <c r="R1700" s="16">
        <f t="shared" si="161"/>
        <v>525</v>
      </c>
      <c r="S1700" s="16">
        <f t="shared" si="162"/>
        <v>8.75</v>
      </c>
    </row>
    <row r="1701" spans="1:19">
      <c r="A1701" t="s">
        <v>324</v>
      </c>
      <c r="B1701" t="s">
        <v>325</v>
      </c>
      <c r="C1701" s="49">
        <v>45292</v>
      </c>
      <c r="D1701" s="1">
        <v>2024</v>
      </c>
      <c r="E1701" s="1" t="str">
        <f t="shared" si="157"/>
        <v>enero</v>
      </c>
      <c r="F1701" t="s">
        <v>329</v>
      </c>
      <c r="G1701" t="s">
        <v>220</v>
      </c>
      <c r="H1701" t="s">
        <v>98</v>
      </c>
      <c r="I1701" s="2">
        <v>1</v>
      </c>
      <c r="J1701" s="2">
        <v>426</v>
      </c>
      <c r="K1701" s="2">
        <v>1.1499999999999999</v>
      </c>
      <c r="L1701" t="s">
        <v>128</v>
      </c>
      <c r="M1701" t="s">
        <v>129</v>
      </c>
      <c r="N1701" t="s">
        <v>506</v>
      </c>
      <c r="O1701" s="14">
        <f t="shared" si="158"/>
        <v>4</v>
      </c>
      <c r="P1701" s="15" t="str">
        <f t="shared" si="159"/>
        <v>1,</v>
      </c>
      <c r="Q1701" s="15" t="str">
        <f t="shared" si="160"/>
        <v>15</v>
      </c>
      <c r="R1701" s="16">
        <f t="shared" si="161"/>
        <v>75</v>
      </c>
      <c r="S1701" s="16">
        <f t="shared" si="162"/>
        <v>1.25</v>
      </c>
    </row>
    <row r="1702" spans="1:19">
      <c r="A1702" t="s">
        <v>324</v>
      </c>
      <c r="B1702" t="s">
        <v>325</v>
      </c>
      <c r="C1702" s="49">
        <v>45292</v>
      </c>
      <c r="D1702" s="1">
        <v>2024</v>
      </c>
      <c r="E1702" s="1" t="str">
        <f t="shared" si="157"/>
        <v>enero</v>
      </c>
      <c r="F1702" t="s">
        <v>329</v>
      </c>
      <c r="G1702" t="s">
        <v>220</v>
      </c>
      <c r="H1702" t="s">
        <v>98</v>
      </c>
      <c r="I1702" s="2">
        <v>1</v>
      </c>
      <c r="J1702" s="2">
        <v>499</v>
      </c>
      <c r="K1702" s="2">
        <v>1.2</v>
      </c>
      <c r="L1702" t="s">
        <v>135</v>
      </c>
      <c r="M1702" t="s">
        <v>136</v>
      </c>
      <c r="N1702" t="s">
        <v>506</v>
      </c>
      <c r="O1702" s="14">
        <f t="shared" si="158"/>
        <v>3</v>
      </c>
      <c r="P1702" s="15" t="str">
        <f t="shared" si="159"/>
        <v>1,</v>
      </c>
      <c r="Q1702" s="15" t="str">
        <f t="shared" si="160"/>
        <v>2</v>
      </c>
      <c r="R1702" s="16">
        <f t="shared" si="161"/>
        <v>62</v>
      </c>
      <c r="S1702" s="16">
        <f t="shared" si="162"/>
        <v>1.0333333333333334</v>
      </c>
    </row>
    <row r="1703" spans="1:19">
      <c r="A1703" t="s">
        <v>324</v>
      </c>
      <c r="B1703" t="s">
        <v>325</v>
      </c>
      <c r="C1703" s="49">
        <v>45292</v>
      </c>
      <c r="D1703" s="1">
        <v>2024</v>
      </c>
      <c r="E1703" s="1" t="str">
        <f t="shared" si="157"/>
        <v>enero</v>
      </c>
      <c r="F1703" t="s">
        <v>330</v>
      </c>
      <c r="G1703" t="s">
        <v>331</v>
      </c>
      <c r="H1703" t="s">
        <v>98</v>
      </c>
      <c r="I1703" s="2">
        <v>2</v>
      </c>
      <c r="J1703" s="2">
        <v>749</v>
      </c>
      <c r="K1703" s="2">
        <v>2.15</v>
      </c>
      <c r="L1703" t="s">
        <v>39</v>
      </c>
      <c r="M1703" t="s">
        <v>548</v>
      </c>
      <c r="N1703" t="s">
        <v>548</v>
      </c>
      <c r="O1703" s="14">
        <f t="shared" si="158"/>
        <v>4</v>
      </c>
      <c r="P1703" s="15" t="str">
        <f t="shared" si="159"/>
        <v>2,</v>
      </c>
      <c r="Q1703" s="15" t="str">
        <f t="shared" si="160"/>
        <v>15</v>
      </c>
      <c r="R1703" s="16">
        <f t="shared" si="161"/>
        <v>135</v>
      </c>
      <c r="S1703" s="16">
        <f t="shared" si="162"/>
        <v>2.25</v>
      </c>
    </row>
    <row r="1704" spans="1:19">
      <c r="A1704" t="s">
        <v>324</v>
      </c>
      <c r="B1704" t="s">
        <v>325</v>
      </c>
      <c r="C1704" s="49">
        <v>45292</v>
      </c>
      <c r="D1704" s="1">
        <v>2024</v>
      </c>
      <c r="E1704" s="1" t="str">
        <f t="shared" si="157"/>
        <v>enero</v>
      </c>
      <c r="F1704" t="s">
        <v>330</v>
      </c>
      <c r="G1704" t="s">
        <v>331</v>
      </c>
      <c r="H1704" t="s">
        <v>98</v>
      </c>
      <c r="I1704" s="2">
        <v>1</v>
      </c>
      <c r="J1704" s="2">
        <v>666</v>
      </c>
      <c r="K1704" s="2">
        <v>2</v>
      </c>
      <c r="L1704" t="s">
        <v>100</v>
      </c>
      <c r="M1704" t="s">
        <v>101</v>
      </c>
      <c r="N1704" t="s">
        <v>483</v>
      </c>
      <c r="O1704" s="14">
        <f t="shared" si="158"/>
        <v>1</v>
      </c>
      <c r="P1704" s="15" t="str">
        <f t="shared" si="159"/>
        <v>2</v>
      </c>
      <c r="Q1704" s="15">
        <f t="shared" si="160"/>
        <v>0</v>
      </c>
      <c r="R1704" s="16">
        <f t="shared" si="161"/>
        <v>120</v>
      </c>
      <c r="S1704" s="16">
        <f t="shared" si="162"/>
        <v>2</v>
      </c>
    </row>
    <row r="1705" spans="1:19">
      <c r="A1705" t="s">
        <v>324</v>
      </c>
      <c r="B1705" t="s">
        <v>325</v>
      </c>
      <c r="C1705" s="49">
        <v>45323</v>
      </c>
      <c r="D1705" s="1">
        <v>2024</v>
      </c>
      <c r="E1705" s="1" t="str">
        <f t="shared" si="157"/>
        <v>febrero</v>
      </c>
      <c r="F1705" t="s">
        <v>332</v>
      </c>
      <c r="G1705" t="s">
        <v>333</v>
      </c>
      <c r="H1705" t="s">
        <v>98</v>
      </c>
      <c r="I1705" s="2">
        <v>4</v>
      </c>
      <c r="J1705" s="2">
        <v>2913</v>
      </c>
      <c r="K1705" s="2">
        <v>8.4</v>
      </c>
      <c r="L1705" t="s">
        <v>100</v>
      </c>
      <c r="M1705" t="s">
        <v>101</v>
      </c>
      <c r="N1705" t="s">
        <v>483</v>
      </c>
      <c r="O1705" s="14">
        <f t="shared" si="158"/>
        <v>3</v>
      </c>
      <c r="P1705" s="15" t="str">
        <f t="shared" si="159"/>
        <v>8,</v>
      </c>
      <c r="Q1705" s="15" t="str">
        <f t="shared" si="160"/>
        <v>4</v>
      </c>
      <c r="R1705" s="16">
        <f t="shared" si="161"/>
        <v>484</v>
      </c>
      <c r="S1705" s="16">
        <f t="shared" si="162"/>
        <v>8.0666666666666664</v>
      </c>
    </row>
    <row r="1706" spans="1:19">
      <c r="A1706" t="s">
        <v>324</v>
      </c>
      <c r="B1706" t="s">
        <v>325</v>
      </c>
      <c r="C1706" s="49">
        <v>45323</v>
      </c>
      <c r="D1706" s="1">
        <v>2024</v>
      </c>
      <c r="E1706" s="1" t="str">
        <f t="shared" si="157"/>
        <v>febrero</v>
      </c>
      <c r="F1706" t="s">
        <v>326</v>
      </c>
      <c r="G1706" t="s">
        <v>30</v>
      </c>
      <c r="H1706" t="s">
        <v>98</v>
      </c>
      <c r="I1706" s="2">
        <v>1</v>
      </c>
      <c r="J1706" s="2">
        <v>582</v>
      </c>
      <c r="K1706" s="2">
        <v>1.36</v>
      </c>
      <c r="L1706" t="s">
        <v>334</v>
      </c>
      <c r="M1706" t="s">
        <v>335</v>
      </c>
      <c r="N1706" t="s">
        <v>491</v>
      </c>
      <c r="O1706" s="14">
        <f t="shared" si="158"/>
        <v>4</v>
      </c>
      <c r="P1706" s="15" t="str">
        <f t="shared" si="159"/>
        <v>1,</v>
      </c>
      <c r="Q1706" s="15" t="str">
        <f t="shared" si="160"/>
        <v>36</v>
      </c>
      <c r="R1706" s="16">
        <f t="shared" si="161"/>
        <v>96</v>
      </c>
      <c r="S1706" s="16">
        <f t="shared" si="162"/>
        <v>1.6</v>
      </c>
    </row>
    <row r="1707" spans="1:19">
      <c r="A1707" t="s">
        <v>324</v>
      </c>
      <c r="B1707" t="s">
        <v>325</v>
      </c>
      <c r="C1707" s="49">
        <v>45323</v>
      </c>
      <c r="D1707" s="1">
        <v>2024</v>
      </c>
      <c r="E1707" s="1" t="str">
        <f t="shared" si="157"/>
        <v>febrero</v>
      </c>
      <c r="F1707" t="s">
        <v>326</v>
      </c>
      <c r="G1707" t="s">
        <v>30</v>
      </c>
      <c r="H1707" t="s">
        <v>98</v>
      </c>
      <c r="I1707" s="2">
        <v>14</v>
      </c>
      <c r="J1707" s="2">
        <v>3330</v>
      </c>
      <c r="K1707" s="2">
        <v>30.54</v>
      </c>
      <c r="L1707" t="s">
        <v>146</v>
      </c>
      <c r="M1707" t="s">
        <v>147</v>
      </c>
      <c r="N1707" t="s">
        <v>509</v>
      </c>
      <c r="O1707" s="14">
        <f t="shared" si="158"/>
        <v>5</v>
      </c>
      <c r="P1707" s="15" t="str">
        <f t="shared" si="159"/>
        <v>30</v>
      </c>
      <c r="Q1707" s="15" t="str">
        <f t="shared" si="160"/>
        <v>,54</v>
      </c>
      <c r="R1707" s="16">
        <f t="shared" si="161"/>
        <v>1800.54</v>
      </c>
      <c r="S1707" s="16">
        <f t="shared" si="162"/>
        <v>30.009</v>
      </c>
    </row>
    <row r="1708" spans="1:19">
      <c r="A1708" t="s">
        <v>324</v>
      </c>
      <c r="B1708" t="s">
        <v>325</v>
      </c>
      <c r="C1708" s="49">
        <v>45323</v>
      </c>
      <c r="D1708" s="1">
        <v>2024</v>
      </c>
      <c r="E1708" s="1" t="str">
        <f t="shared" si="157"/>
        <v>febrero</v>
      </c>
      <c r="F1708" t="s">
        <v>326</v>
      </c>
      <c r="G1708" t="s">
        <v>30</v>
      </c>
      <c r="H1708" t="s">
        <v>98</v>
      </c>
      <c r="I1708" s="2">
        <v>2</v>
      </c>
      <c r="J1708" s="2">
        <v>1665</v>
      </c>
      <c r="K1708" s="2">
        <v>4.53</v>
      </c>
      <c r="L1708" t="s">
        <v>109</v>
      </c>
      <c r="M1708" t="s">
        <v>530</v>
      </c>
      <c r="N1708" t="s">
        <v>530</v>
      </c>
      <c r="O1708" s="14">
        <f t="shared" si="158"/>
        <v>4</v>
      </c>
      <c r="P1708" s="15" t="str">
        <f t="shared" si="159"/>
        <v>4,</v>
      </c>
      <c r="Q1708" s="15" t="str">
        <f t="shared" si="160"/>
        <v>53</v>
      </c>
      <c r="R1708" s="16">
        <f t="shared" si="161"/>
        <v>293</v>
      </c>
      <c r="S1708" s="16">
        <f t="shared" si="162"/>
        <v>4.8833333333333337</v>
      </c>
    </row>
    <row r="1709" spans="1:19">
      <c r="A1709" t="s">
        <v>324</v>
      </c>
      <c r="B1709" t="s">
        <v>325</v>
      </c>
      <c r="C1709" s="49">
        <v>45323</v>
      </c>
      <c r="D1709" s="1">
        <v>2024</v>
      </c>
      <c r="E1709" s="1" t="str">
        <f t="shared" si="157"/>
        <v>febrero</v>
      </c>
      <c r="F1709" t="s">
        <v>326</v>
      </c>
      <c r="G1709" t="s">
        <v>30</v>
      </c>
      <c r="H1709" t="s">
        <v>98</v>
      </c>
      <c r="I1709" s="2">
        <v>4</v>
      </c>
      <c r="J1709" s="2">
        <v>2164</v>
      </c>
      <c r="K1709" s="2">
        <v>6.19</v>
      </c>
      <c r="L1709" t="s">
        <v>114</v>
      </c>
      <c r="M1709" t="s">
        <v>115</v>
      </c>
      <c r="N1709" t="s">
        <v>530</v>
      </c>
      <c r="O1709" s="14">
        <f t="shared" si="158"/>
        <v>4</v>
      </c>
      <c r="P1709" s="15" t="str">
        <f t="shared" si="159"/>
        <v>6,</v>
      </c>
      <c r="Q1709" s="15" t="str">
        <f t="shared" si="160"/>
        <v>19</v>
      </c>
      <c r="R1709" s="16">
        <f t="shared" si="161"/>
        <v>379</v>
      </c>
      <c r="S1709" s="16">
        <f t="shared" si="162"/>
        <v>6.3166666666666664</v>
      </c>
    </row>
    <row r="1710" spans="1:19">
      <c r="A1710" t="s">
        <v>324</v>
      </c>
      <c r="B1710" t="s">
        <v>325</v>
      </c>
      <c r="C1710" s="49">
        <v>45323</v>
      </c>
      <c r="D1710" s="1">
        <v>2024</v>
      </c>
      <c r="E1710" s="1" t="str">
        <f t="shared" si="157"/>
        <v>febrero</v>
      </c>
      <c r="F1710" t="s">
        <v>326</v>
      </c>
      <c r="G1710" t="s">
        <v>30</v>
      </c>
      <c r="H1710" t="s">
        <v>98</v>
      </c>
      <c r="I1710" s="2">
        <v>1</v>
      </c>
      <c r="J1710" s="2">
        <v>666</v>
      </c>
      <c r="K1710" s="2">
        <v>1.47</v>
      </c>
      <c r="L1710" t="s">
        <v>336</v>
      </c>
      <c r="M1710" t="s">
        <v>337</v>
      </c>
      <c r="N1710" t="s">
        <v>530</v>
      </c>
      <c r="O1710" s="14">
        <f t="shared" si="158"/>
        <v>4</v>
      </c>
      <c r="P1710" s="15" t="str">
        <f t="shared" si="159"/>
        <v>1,</v>
      </c>
      <c r="Q1710" s="15" t="str">
        <f t="shared" si="160"/>
        <v>47</v>
      </c>
      <c r="R1710" s="16">
        <f t="shared" si="161"/>
        <v>107</v>
      </c>
      <c r="S1710" s="16">
        <f t="shared" si="162"/>
        <v>1.7833333333333334</v>
      </c>
    </row>
    <row r="1711" spans="1:19">
      <c r="A1711" t="s">
        <v>324</v>
      </c>
      <c r="B1711" t="s">
        <v>325</v>
      </c>
      <c r="C1711" s="49">
        <v>45323</v>
      </c>
      <c r="D1711" s="1">
        <v>2024</v>
      </c>
      <c r="E1711" s="1" t="str">
        <f t="shared" si="157"/>
        <v>febrero</v>
      </c>
      <c r="F1711" t="s">
        <v>326</v>
      </c>
      <c r="G1711" t="s">
        <v>30</v>
      </c>
      <c r="H1711" t="s">
        <v>98</v>
      </c>
      <c r="I1711" s="2">
        <v>1</v>
      </c>
      <c r="J1711" s="2">
        <v>666</v>
      </c>
      <c r="K1711" s="2">
        <v>2</v>
      </c>
      <c r="L1711" t="s">
        <v>187</v>
      </c>
      <c r="M1711" t="s">
        <v>579</v>
      </c>
      <c r="N1711" t="s">
        <v>485</v>
      </c>
      <c r="O1711" s="14">
        <f t="shared" si="158"/>
        <v>1</v>
      </c>
      <c r="P1711" s="15" t="str">
        <f t="shared" si="159"/>
        <v>2</v>
      </c>
      <c r="Q1711" s="15">
        <f t="shared" si="160"/>
        <v>0</v>
      </c>
      <c r="R1711" s="16">
        <f t="shared" si="161"/>
        <v>120</v>
      </c>
      <c r="S1711" s="16">
        <f t="shared" si="162"/>
        <v>2</v>
      </c>
    </row>
    <row r="1712" spans="1:19">
      <c r="A1712" t="s">
        <v>324</v>
      </c>
      <c r="B1712" t="s">
        <v>325</v>
      </c>
      <c r="C1712" s="49">
        <v>45323</v>
      </c>
      <c r="D1712" s="1">
        <v>2024</v>
      </c>
      <c r="E1712" s="1" t="str">
        <f t="shared" si="157"/>
        <v>febrero</v>
      </c>
      <c r="F1712" t="s">
        <v>326</v>
      </c>
      <c r="G1712" t="s">
        <v>30</v>
      </c>
      <c r="H1712" t="s">
        <v>98</v>
      </c>
      <c r="I1712" s="2">
        <v>1</v>
      </c>
      <c r="J1712" s="2">
        <v>416</v>
      </c>
      <c r="K1712" s="2">
        <v>1.05</v>
      </c>
      <c r="L1712" t="s">
        <v>173</v>
      </c>
      <c r="M1712" t="s">
        <v>592</v>
      </c>
      <c r="N1712" t="s">
        <v>492</v>
      </c>
      <c r="O1712" s="14">
        <f t="shared" si="158"/>
        <v>4</v>
      </c>
      <c r="P1712" s="15" t="str">
        <f t="shared" si="159"/>
        <v>1,</v>
      </c>
      <c r="Q1712" s="15" t="str">
        <f t="shared" si="160"/>
        <v>05</v>
      </c>
      <c r="R1712" s="16">
        <f t="shared" si="161"/>
        <v>65</v>
      </c>
      <c r="S1712" s="16">
        <f t="shared" si="162"/>
        <v>1.0833333333333333</v>
      </c>
    </row>
    <row r="1713" spans="1:19">
      <c r="A1713" t="s">
        <v>324</v>
      </c>
      <c r="B1713" t="s">
        <v>325</v>
      </c>
      <c r="C1713" s="49">
        <v>45323</v>
      </c>
      <c r="D1713" s="1">
        <v>2024</v>
      </c>
      <c r="E1713" s="1" t="str">
        <f t="shared" si="157"/>
        <v>febrero</v>
      </c>
      <c r="F1713" t="s">
        <v>326</v>
      </c>
      <c r="G1713" t="s">
        <v>30</v>
      </c>
      <c r="H1713" t="s">
        <v>98</v>
      </c>
      <c r="I1713" s="2">
        <v>1</v>
      </c>
      <c r="J1713" s="2">
        <v>416</v>
      </c>
      <c r="K1713" s="2">
        <v>1.1499999999999999</v>
      </c>
      <c r="L1713" t="s">
        <v>110</v>
      </c>
      <c r="M1713" t="s">
        <v>580</v>
      </c>
      <c r="N1713" t="s">
        <v>498</v>
      </c>
      <c r="O1713" s="14">
        <f t="shared" si="158"/>
        <v>4</v>
      </c>
      <c r="P1713" s="15" t="str">
        <f t="shared" si="159"/>
        <v>1,</v>
      </c>
      <c r="Q1713" s="15" t="str">
        <f t="shared" si="160"/>
        <v>15</v>
      </c>
      <c r="R1713" s="16">
        <f t="shared" si="161"/>
        <v>75</v>
      </c>
      <c r="S1713" s="16">
        <f t="shared" si="162"/>
        <v>1.25</v>
      </c>
    </row>
    <row r="1714" spans="1:19">
      <c r="A1714" t="s">
        <v>324</v>
      </c>
      <c r="B1714" t="s">
        <v>325</v>
      </c>
      <c r="C1714" s="49">
        <v>45323</v>
      </c>
      <c r="D1714" s="1">
        <v>2024</v>
      </c>
      <c r="E1714" s="1" t="str">
        <f t="shared" si="157"/>
        <v>febrero</v>
      </c>
      <c r="F1714" t="s">
        <v>326</v>
      </c>
      <c r="G1714" t="s">
        <v>30</v>
      </c>
      <c r="H1714" t="s">
        <v>98</v>
      </c>
      <c r="I1714" s="2">
        <v>3</v>
      </c>
      <c r="J1714" s="2">
        <v>3330</v>
      </c>
      <c r="K1714" s="2">
        <v>10.24</v>
      </c>
      <c r="L1714" t="s">
        <v>111</v>
      </c>
      <c r="M1714" t="s">
        <v>587</v>
      </c>
      <c r="N1714" t="s">
        <v>506</v>
      </c>
      <c r="O1714" s="14">
        <f t="shared" si="158"/>
        <v>5</v>
      </c>
      <c r="P1714" s="15" t="str">
        <f t="shared" si="159"/>
        <v>10</v>
      </c>
      <c r="Q1714" s="15" t="str">
        <f t="shared" si="160"/>
        <v>,24</v>
      </c>
      <c r="R1714" s="16">
        <f t="shared" si="161"/>
        <v>600.24</v>
      </c>
      <c r="S1714" s="16">
        <f t="shared" si="162"/>
        <v>10.004</v>
      </c>
    </row>
    <row r="1715" spans="1:19">
      <c r="A1715" t="s">
        <v>324</v>
      </c>
      <c r="B1715" t="s">
        <v>325</v>
      </c>
      <c r="C1715" s="49">
        <v>45323</v>
      </c>
      <c r="D1715" s="1">
        <v>2024</v>
      </c>
      <c r="E1715" s="1" t="str">
        <f t="shared" si="157"/>
        <v>febrero</v>
      </c>
      <c r="F1715" t="s">
        <v>326</v>
      </c>
      <c r="G1715" t="s">
        <v>30</v>
      </c>
      <c r="H1715" t="s">
        <v>98</v>
      </c>
      <c r="I1715" s="2">
        <v>4</v>
      </c>
      <c r="J1715" s="2">
        <v>2913</v>
      </c>
      <c r="K1715" s="2">
        <v>8.35</v>
      </c>
      <c r="L1715" t="s">
        <v>128</v>
      </c>
      <c r="M1715" t="s">
        <v>129</v>
      </c>
      <c r="N1715" t="s">
        <v>506</v>
      </c>
      <c r="O1715" s="14">
        <f t="shared" si="158"/>
        <v>4</v>
      </c>
      <c r="P1715" s="15" t="str">
        <f t="shared" si="159"/>
        <v>8,</v>
      </c>
      <c r="Q1715" s="15" t="str">
        <f t="shared" si="160"/>
        <v>35</v>
      </c>
      <c r="R1715" s="16">
        <f t="shared" si="161"/>
        <v>515</v>
      </c>
      <c r="S1715" s="16">
        <f t="shared" si="162"/>
        <v>8.5833333333333339</v>
      </c>
    </row>
    <row r="1716" spans="1:19">
      <c r="A1716" t="s">
        <v>324</v>
      </c>
      <c r="B1716" t="s">
        <v>325</v>
      </c>
      <c r="C1716" s="49">
        <v>45323</v>
      </c>
      <c r="D1716" s="1">
        <v>2024</v>
      </c>
      <c r="E1716" s="1" t="str">
        <f t="shared" si="157"/>
        <v>febrero</v>
      </c>
      <c r="F1716" t="s">
        <v>327</v>
      </c>
      <c r="G1716" t="s">
        <v>220</v>
      </c>
      <c r="H1716" t="s">
        <v>98</v>
      </c>
      <c r="I1716" s="2">
        <v>33</v>
      </c>
      <c r="J1716" s="2">
        <v>3330</v>
      </c>
      <c r="K1716" s="2">
        <v>41.35</v>
      </c>
      <c r="L1716" t="s">
        <v>39</v>
      </c>
      <c r="M1716" t="s">
        <v>548</v>
      </c>
      <c r="N1716" t="s">
        <v>548</v>
      </c>
      <c r="O1716" s="14">
        <f t="shared" si="158"/>
        <v>5</v>
      </c>
      <c r="P1716" s="15" t="str">
        <f t="shared" si="159"/>
        <v>41</v>
      </c>
      <c r="Q1716" s="15" t="str">
        <f t="shared" si="160"/>
        <v>,35</v>
      </c>
      <c r="R1716" s="16">
        <f t="shared" si="161"/>
        <v>2460.35</v>
      </c>
      <c r="S1716" s="16">
        <f t="shared" si="162"/>
        <v>41.005833333333335</v>
      </c>
    </row>
    <row r="1717" spans="1:19">
      <c r="A1717" t="s">
        <v>324</v>
      </c>
      <c r="B1717" t="s">
        <v>325</v>
      </c>
      <c r="C1717" s="49">
        <v>45323</v>
      </c>
      <c r="D1717" s="1">
        <v>2024</v>
      </c>
      <c r="E1717" s="1" t="str">
        <f t="shared" si="157"/>
        <v>febrero</v>
      </c>
      <c r="F1717" t="s">
        <v>327</v>
      </c>
      <c r="G1717" t="s">
        <v>220</v>
      </c>
      <c r="H1717" t="s">
        <v>98</v>
      </c>
      <c r="I1717" s="2">
        <v>1</v>
      </c>
      <c r="J1717" s="2">
        <v>333</v>
      </c>
      <c r="K1717" s="2">
        <v>0.55000000000000004</v>
      </c>
      <c r="L1717" t="s">
        <v>108</v>
      </c>
      <c r="M1717" t="s">
        <v>591</v>
      </c>
      <c r="N1717" t="s">
        <v>489</v>
      </c>
      <c r="O1717" s="14">
        <f t="shared" si="158"/>
        <v>4</v>
      </c>
      <c r="P1717" s="15" t="str">
        <f t="shared" si="159"/>
        <v>0,</v>
      </c>
      <c r="Q1717" s="15" t="str">
        <f t="shared" si="160"/>
        <v>55</v>
      </c>
      <c r="R1717" s="16">
        <f t="shared" si="161"/>
        <v>55</v>
      </c>
      <c r="S1717" s="16">
        <f t="shared" si="162"/>
        <v>0.91666666666666663</v>
      </c>
    </row>
    <row r="1718" spans="1:19">
      <c r="A1718" t="s">
        <v>324</v>
      </c>
      <c r="B1718" t="s">
        <v>325</v>
      </c>
      <c r="C1718" s="49">
        <v>45323</v>
      </c>
      <c r="D1718" s="1">
        <v>2024</v>
      </c>
      <c r="E1718" s="1" t="str">
        <f t="shared" si="157"/>
        <v>febrero</v>
      </c>
      <c r="F1718" t="s">
        <v>327</v>
      </c>
      <c r="G1718" t="s">
        <v>220</v>
      </c>
      <c r="H1718" t="s">
        <v>98</v>
      </c>
      <c r="I1718" s="2">
        <v>2</v>
      </c>
      <c r="J1718" s="2">
        <v>1248</v>
      </c>
      <c r="K1718" s="2">
        <v>3.45</v>
      </c>
      <c r="L1718" t="s">
        <v>146</v>
      </c>
      <c r="M1718" t="s">
        <v>147</v>
      </c>
      <c r="N1718" t="s">
        <v>509</v>
      </c>
      <c r="O1718" s="14">
        <f t="shared" si="158"/>
        <v>4</v>
      </c>
      <c r="P1718" s="15" t="str">
        <f t="shared" si="159"/>
        <v>3,</v>
      </c>
      <c r="Q1718" s="15" t="str">
        <f t="shared" si="160"/>
        <v>45</v>
      </c>
      <c r="R1718" s="16">
        <f t="shared" si="161"/>
        <v>225</v>
      </c>
      <c r="S1718" s="16">
        <f t="shared" si="162"/>
        <v>3.75</v>
      </c>
    </row>
    <row r="1719" spans="1:19">
      <c r="A1719" t="s">
        <v>324</v>
      </c>
      <c r="B1719" t="s">
        <v>325</v>
      </c>
      <c r="C1719" s="49">
        <v>45323</v>
      </c>
      <c r="D1719" s="1">
        <v>2024</v>
      </c>
      <c r="E1719" s="1" t="str">
        <f t="shared" si="157"/>
        <v>febrero</v>
      </c>
      <c r="F1719" t="s">
        <v>327</v>
      </c>
      <c r="G1719" t="s">
        <v>220</v>
      </c>
      <c r="H1719" t="s">
        <v>98</v>
      </c>
      <c r="I1719" s="2">
        <v>1</v>
      </c>
      <c r="J1719" s="2">
        <v>416</v>
      </c>
      <c r="K1719" s="2">
        <v>1.1499999999999999</v>
      </c>
      <c r="L1719" t="s">
        <v>35</v>
      </c>
      <c r="M1719" t="s">
        <v>36</v>
      </c>
      <c r="N1719" t="s">
        <v>502</v>
      </c>
      <c r="O1719" s="14">
        <f t="shared" si="158"/>
        <v>4</v>
      </c>
      <c r="P1719" s="15" t="str">
        <f t="shared" si="159"/>
        <v>1,</v>
      </c>
      <c r="Q1719" s="15" t="str">
        <f t="shared" si="160"/>
        <v>15</v>
      </c>
      <c r="R1719" s="16">
        <f t="shared" si="161"/>
        <v>75</v>
      </c>
      <c r="S1719" s="16">
        <f t="shared" si="162"/>
        <v>1.25</v>
      </c>
    </row>
    <row r="1720" spans="1:19">
      <c r="A1720" t="s">
        <v>324</v>
      </c>
      <c r="B1720" t="s">
        <v>325</v>
      </c>
      <c r="C1720" s="49">
        <v>45323</v>
      </c>
      <c r="D1720" s="1">
        <v>2024</v>
      </c>
      <c r="E1720" s="1" t="str">
        <f t="shared" si="157"/>
        <v>febrero</v>
      </c>
      <c r="F1720" t="s">
        <v>327</v>
      </c>
      <c r="G1720" t="s">
        <v>220</v>
      </c>
      <c r="H1720" t="s">
        <v>98</v>
      </c>
      <c r="I1720" s="2">
        <v>4</v>
      </c>
      <c r="J1720" s="2">
        <v>1748</v>
      </c>
      <c r="K1720" s="2">
        <v>5.05</v>
      </c>
      <c r="L1720" t="s">
        <v>114</v>
      </c>
      <c r="M1720" t="s">
        <v>115</v>
      </c>
      <c r="N1720" t="s">
        <v>530</v>
      </c>
      <c r="O1720" s="14">
        <f t="shared" si="158"/>
        <v>4</v>
      </c>
      <c r="P1720" s="15" t="str">
        <f t="shared" si="159"/>
        <v>5,</v>
      </c>
      <c r="Q1720" s="15" t="str">
        <f t="shared" si="160"/>
        <v>05</v>
      </c>
      <c r="R1720" s="16">
        <f t="shared" si="161"/>
        <v>305</v>
      </c>
      <c r="S1720" s="16">
        <f t="shared" si="162"/>
        <v>5.083333333333333</v>
      </c>
    </row>
    <row r="1721" spans="1:19">
      <c r="A1721" t="s">
        <v>324</v>
      </c>
      <c r="B1721" t="s">
        <v>325</v>
      </c>
      <c r="C1721" s="49">
        <v>45323</v>
      </c>
      <c r="D1721" s="1">
        <v>2024</v>
      </c>
      <c r="E1721" s="1" t="str">
        <f t="shared" si="157"/>
        <v>febrero</v>
      </c>
      <c r="F1721" t="s">
        <v>327</v>
      </c>
      <c r="G1721" t="s">
        <v>220</v>
      </c>
      <c r="H1721" t="s">
        <v>98</v>
      </c>
      <c r="I1721" s="2">
        <v>6</v>
      </c>
      <c r="J1721" s="2">
        <v>3330</v>
      </c>
      <c r="K1721" s="2">
        <v>15.15</v>
      </c>
      <c r="L1721" t="s">
        <v>116</v>
      </c>
      <c r="M1721" t="s">
        <v>117</v>
      </c>
      <c r="N1721" t="s">
        <v>556</v>
      </c>
      <c r="O1721" s="14">
        <f t="shared" si="158"/>
        <v>5</v>
      </c>
      <c r="P1721" s="15" t="str">
        <f t="shared" si="159"/>
        <v>15</v>
      </c>
      <c r="Q1721" s="15" t="str">
        <f t="shared" si="160"/>
        <v>,15</v>
      </c>
      <c r="R1721" s="16">
        <f t="shared" si="161"/>
        <v>900.15</v>
      </c>
      <c r="S1721" s="16">
        <f t="shared" si="162"/>
        <v>15.0025</v>
      </c>
    </row>
    <row r="1722" spans="1:19">
      <c r="A1722" t="s">
        <v>324</v>
      </c>
      <c r="B1722" t="s">
        <v>325</v>
      </c>
      <c r="C1722" s="49">
        <v>45323</v>
      </c>
      <c r="D1722" s="1">
        <v>2024</v>
      </c>
      <c r="E1722" s="1" t="str">
        <f t="shared" si="157"/>
        <v>febrero</v>
      </c>
      <c r="F1722" t="s">
        <v>327</v>
      </c>
      <c r="G1722" t="s">
        <v>220</v>
      </c>
      <c r="H1722" t="s">
        <v>98</v>
      </c>
      <c r="I1722" s="2">
        <v>1</v>
      </c>
      <c r="J1722" s="2">
        <v>1165</v>
      </c>
      <c r="K1722" s="2">
        <v>3.2</v>
      </c>
      <c r="L1722" t="s">
        <v>148</v>
      </c>
      <c r="M1722" t="s">
        <v>149</v>
      </c>
      <c r="N1722" t="s">
        <v>556</v>
      </c>
      <c r="O1722" s="14">
        <f t="shared" si="158"/>
        <v>3</v>
      </c>
      <c r="P1722" s="15" t="str">
        <f t="shared" si="159"/>
        <v>3,</v>
      </c>
      <c r="Q1722" s="15" t="str">
        <f t="shared" si="160"/>
        <v>2</v>
      </c>
      <c r="R1722" s="16">
        <f t="shared" si="161"/>
        <v>182</v>
      </c>
      <c r="S1722" s="16">
        <f t="shared" si="162"/>
        <v>3.0333333333333332</v>
      </c>
    </row>
    <row r="1723" spans="1:19">
      <c r="A1723" t="s">
        <v>324</v>
      </c>
      <c r="B1723" t="s">
        <v>325</v>
      </c>
      <c r="C1723" s="49">
        <v>45323</v>
      </c>
      <c r="D1723" s="1">
        <v>2024</v>
      </c>
      <c r="E1723" s="1" t="str">
        <f t="shared" si="157"/>
        <v>febrero</v>
      </c>
      <c r="F1723" t="s">
        <v>327</v>
      </c>
      <c r="G1723" t="s">
        <v>220</v>
      </c>
      <c r="H1723" t="s">
        <v>98</v>
      </c>
      <c r="I1723" s="2">
        <v>5</v>
      </c>
      <c r="J1723" s="2">
        <v>3330</v>
      </c>
      <c r="K1723" s="2">
        <v>13.25</v>
      </c>
      <c r="L1723" t="s">
        <v>118</v>
      </c>
      <c r="M1723" t="s">
        <v>119</v>
      </c>
      <c r="N1723" t="s">
        <v>485</v>
      </c>
      <c r="O1723" s="14">
        <f t="shared" si="158"/>
        <v>5</v>
      </c>
      <c r="P1723" s="15" t="str">
        <f t="shared" si="159"/>
        <v>13</v>
      </c>
      <c r="Q1723" s="15" t="str">
        <f t="shared" si="160"/>
        <v>,25</v>
      </c>
      <c r="R1723" s="16">
        <f t="shared" si="161"/>
        <v>780.25</v>
      </c>
      <c r="S1723" s="16">
        <f t="shared" si="162"/>
        <v>13.004166666666666</v>
      </c>
    </row>
    <row r="1724" spans="1:19">
      <c r="A1724" t="s">
        <v>324</v>
      </c>
      <c r="B1724" t="s">
        <v>325</v>
      </c>
      <c r="C1724" s="49">
        <v>45323</v>
      </c>
      <c r="D1724" s="1">
        <v>2024</v>
      </c>
      <c r="E1724" s="1" t="str">
        <f t="shared" si="157"/>
        <v>febrero</v>
      </c>
      <c r="F1724" t="s">
        <v>327</v>
      </c>
      <c r="G1724" t="s">
        <v>220</v>
      </c>
      <c r="H1724" t="s">
        <v>98</v>
      </c>
      <c r="I1724" s="2">
        <v>1</v>
      </c>
      <c r="J1724" s="2">
        <v>666</v>
      </c>
      <c r="K1724" s="2">
        <v>1.5</v>
      </c>
      <c r="L1724" t="s">
        <v>110</v>
      </c>
      <c r="M1724" t="s">
        <v>580</v>
      </c>
      <c r="N1724" t="s">
        <v>498</v>
      </c>
      <c r="O1724" s="14">
        <f t="shared" si="158"/>
        <v>3</v>
      </c>
      <c r="P1724" s="15" t="str">
        <f t="shared" si="159"/>
        <v>1,</v>
      </c>
      <c r="Q1724" s="15" t="str">
        <f t="shared" si="160"/>
        <v>5</v>
      </c>
      <c r="R1724" s="16">
        <f t="shared" si="161"/>
        <v>65</v>
      </c>
      <c r="S1724" s="16">
        <f t="shared" si="162"/>
        <v>1.0833333333333333</v>
      </c>
    </row>
    <row r="1725" spans="1:19">
      <c r="A1725" t="s">
        <v>324</v>
      </c>
      <c r="B1725" t="s">
        <v>325</v>
      </c>
      <c r="C1725" s="49">
        <v>45323</v>
      </c>
      <c r="D1725" s="1">
        <v>2024</v>
      </c>
      <c r="E1725" s="1" t="str">
        <f t="shared" si="157"/>
        <v>febrero</v>
      </c>
      <c r="F1725" t="s">
        <v>327</v>
      </c>
      <c r="G1725" t="s">
        <v>220</v>
      </c>
      <c r="H1725" t="s">
        <v>98</v>
      </c>
      <c r="I1725" s="2">
        <v>4</v>
      </c>
      <c r="J1725" s="2">
        <v>2830</v>
      </c>
      <c r="K1725" s="2">
        <v>8.25</v>
      </c>
      <c r="L1725" t="s">
        <v>111</v>
      </c>
      <c r="M1725" t="s">
        <v>587</v>
      </c>
      <c r="N1725" t="s">
        <v>506</v>
      </c>
      <c r="O1725" s="14">
        <f t="shared" si="158"/>
        <v>4</v>
      </c>
      <c r="P1725" s="15" t="str">
        <f t="shared" si="159"/>
        <v>8,</v>
      </c>
      <c r="Q1725" s="15" t="str">
        <f t="shared" si="160"/>
        <v>25</v>
      </c>
      <c r="R1725" s="16">
        <f t="shared" si="161"/>
        <v>505</v>
      </c>
      <c r="S1725" s="16">
        <f t="shared" si="162"/>
        <v>8.4166666666666661</v>
      </c>
    </row>
    <row r="1726" spans="1:19">
      <c r="A1726" t="s">
        <v>324</v>
      </c>
      <c r="B1726" t="s">
        <v>325</v>
      </c>
      <c r="C1726" s="49">
        <v>45323</v>
      </c>
      <c r="D1726" s="1">
        <v>2024</v>
      </c>
      <c r="E1726" s="1" t="str">
        <f t="shared" si="157"/>
        <v>febrero</v>
      </c>
      <c r="F1726" t="s">
        <v>327</v>
      </c>
      <c r="G1726" t="s">
        <v>220</v>
      </c>
      <c r="H1726" t="s">
        <v>98</v>
      </c>
      <c r="I1726" s="2">
        <v>3</v>
      </c>
      <c r="J1726" s="2">
        <v>1165</v>
      </c>
      <c r="K1726" s="2">
        <v>3.3</v>
      </c>
      <c r="L1726" t="s">
        <v>128</v>
      </c>
      <c r="M1726" t="s">
        <v>129</v>
      </c>
      <c r="N1726" t="s">
        <v>506</v>
      </c>
      <c r="O1726" s="14">
        <f t="shared" si="158"/>
        <v>3</v>
      </c>
      <c r="P1726" s="15" t="str">
        <f t="shared" si="159"/>
        <v>3,</v>
      </c>
      <c r="Q1726" s="15" t="str">
        <f t="shared" si="160"/>
        <v>3</v>
      </c>
      <c r="R1726" s="16">
        <f t="shared" si="161"/>
        <v>183</v>
      </c>
      <c r="S1726" s="16">
        <f t="shared" si="162"/>
        <v>3.05</v>
      </c>
    </row>
    <row r="1727" spans="1:19">
      <c r="A1727" t="s">
        <v>324</v>
      </c>
      <c r="B1727" t="s">
        <v>325</v>
      </c>
      <c r="C1727" s="49">
        <v>45323</v>
      </c>
      <c r="D1727" s="1">
        <v>2024</v>
      </c>
      <c r="E1727" s="1" t="str">
        <f t="shared" si="157"/>
        <v>febrero</v>
      </c>
      <c r="F1727" t="s">
        <v>328</v>
      </c>
      <c r="G1727" t="s">
        <v>220</v>
      </c>
      <c r="H1727" t="s">
        <v>98</v>
      </c>
      <c r="I1727" s="2">
        <v>10</v>
      </c>
      <c r="J1727" s="2">
        <v>3330</v>
      </c>
      <c r="K1727" s="2">
        <v>14.2</v>
      </c>
      <c r="L1727" t="s">
        <v>39</v>
      </c>
      <c r="M1727" t="s">
        <v>548</v>
      </c>
      <c r="N1727" t="s">
        <v>548</v>
      </c>
      <c r="O1727" s="14">
        <f t="shared" si="158"/>
        <v>4</v>
      </c>
      <c r="P1727" s="15" t="str">
        <f t="shared" si="159"/>
        <v>14</v>
      </c>
      <c r="Q1727" s="15" t="str">
        <f t="shared" si="160"/>
        <v>,2</v>
      </c>
      <c r="R1727" s="16">
        <f t="shared" si="161"/>
        <v>840.2</v>
      </c>
      <c r="S1727" s="16">
        <f t="shared" si="162"/>
        <v>14.003333333333334</v>
      </c>
    </row>
    <row r="1728" spans="1:19">
      <c r="A1728" t="s">
        <v>324</v>
      </c>
      <c r="B1728" t="s">
        <v>325</v>
      </c>
      <c r="C1728" s="49">
        <v>45323</v>
      </c>
      <c r="D1728" s="1">
        <v>2024</v>
      </c>
      <c r="E1728" s="1" t="str">
        <f t="shared" si="157"/>
        <v>febrero</v>
      </c>
      <c r="F1728" t="s">
        <v>328</v>
      </c>
      <c r="G1728" t="s">
        <v>220</v>
      </c>
      <c r="H1728" t="s">
        <v>98</v>
      </c>
      <c r="I1728" s="2">
        <v>3</v>
      </c>
      <c r="J1728" s="2">
        <v>2580</v>
      </c>
      <c r="K1728" s="2">
        <v>7.4</v>
      </c>
      <c r="L1728" t="s">
        <v>146</v>
      </c>
      <c r="M1728" t="s">
        <v>147</v>
      </c>
      <c r="N1728" t="s">
        <v>509</v>
      </c>
      <c r="O1728" s="14">
        <f t="shared" si="158"/>
        <v>3</v>
      </c>
      <c r="P1728" s="15" t="str">
        <f t="shared" si="159"/>
        <v>7,</v>
      </c>
      <c r="Q1728" s="15" t="str">
        <f t="shared" si="160"/>
        <v>4</v>
      </c>
      <c r="R1728" s="16">
        <f t="shared" si="161"/>
        <v>424</v>
      </c>
      <c r="S1728" s="16">
        <f t="shared" si="162"/>
        <v>7.0666666666666664</v>
      </c>
    </row>
    <row r="1729" spans="1:19">
      <c r="A1729" t="s">
        <v>324</v>
      </c>
      <c r="B1729" t="s">
        <v>325</v>
      </c>
      <c r="C1729" s="49">
        <v>45323</v>
      </c>
      <c r="D1729" s="1">
        <v>2024</v>
      </c>
      <c r="E1729" s="1" t="str">
        <f t="shared" si="157"/>
        <v>febrero</v>
      </c>
      <c r="F1729" t="s">
        <v>328</v>
      </c>
      <c r="G1729" t="s">
        <v>220</v>
      </c>
      <c r="H1729" t="s">
        <v>98</v>
      </c>
      <c r="I1729" s="2">
        <v>1</v>
      </c>
      <c r="J1729" s="2">
        <v>915</v>
      </c>
      <c r="K1729" s="2">
        <v>2.4500000000000002</v>
      </c>
      <c r="L1729" t="s">
        <v>21</v>
      </c>
      <c r="M1729" t="s">
        <v>578</v>
      </c>
      <c r="N1729" t="s">
        <v>499</v>
      </c>
      <c r="O1729" s="14">
        <f t="shared" si="158"/>
        <v>4</v>
      </c>
      <c r="P1729" s="15" t="str">
        <f t="shared" si="159"/>
        <v>2,</v>
      </c>
      <c r="Q1729" s="15" t="str">
        <f t="shared" si="160"/>
        <v>45</v>
      </c>
      <c r="R1729" s="16">
        <f t="shared" si="161"/>
        <v>165</v>
      </c>
      <c r="S1729" s="16">
        <f t="shared" si="162"/>
        <v>2.75</v>
      </c>
    </row>
    <row r="1730" spans="1:19">
      <c r="A1730" t="s">
        <v>324</v>
      </c>
      <c r="B1730" t="s">
        <v>325</v>
      </c>
      <c r="C1730" s="49">
        <v>45323</v>
      </c>
      <c r="D1730" s="1">
        <v>2024</v>
      </c>
      <c r="E1730" s="1" t="str">
        <f t="shared" ref="E1730:E1793" si="163">TEXT(C1730,"mmmm")</f>
        <v>febrero</v>
      </c>
      <c r="F1730" t="s">
        <v>328</v>
      </c>
      <c r="G1730" t="s">
        <v>220</v>
      </c>
      <c r="H1730" t="s">
        <v>98</v>
      </c>
      <c r="I1730" s="2">
        <v>2</v>
      </c>
      <c r="J1730" s="2">
        <v>749</v>
      </c>
      <c r="K1730" s="2">
        <v>2.0499999999999998</v>
      </c>
      <c r="L1730" t="s">
        <v>114</v>
      </c>
      <c r="M1730" t="s">
        <v>115</v>
      </c>
      <c r="N1730" t="s">
        <v>530</v>
      </c>
      <c r="O1730" s="14">
        <f t="shared" si="158"/>
        <v>4</v>
      </c>
      <c r="P1730" s="15" t="str">
        <f t="shared" si="159"/>
        <v>2,</v>
      </c>
      <c r="Q1730" s="15" t="str">
        <f t="shared" si="160"/>
        <v>05</v>
      </c>
      <c r="R1730" s="16">
        <f t="shared" si="161"/>
        <v>125</v>
      </c>
      <c r="S1730" s="16">
        <f t="shared" si="162"/>
        <v>2.0833333333333335</v>
      </c>
    </row>
    <row r="1731" spans="1:19">
      <c r="A1731" t="s">
        <v>324</v>
      </c>
      <c r="B1731" t="s">
        <v>325</v>
      </c>
      <c r="C1731" s="49">
        <v>45323</v>
      </c>
      <c r="D1731" s="1">
        <v>2024</v>
      </c>
      <c r="E1731" s="1" t="str">
        <f t="shared" si="163"/>
        <v>febrero</v>
      </c>
      <c r="F1731" t="s">
        <v>328</v>
      </c>
      <c r="G1731" t="s">
        <v>220</v>
      </c>
      <c r="H1731" t="s">
        <v>98</v>
      </c>
      <c r="I1731" s="2">
        <v>3</v>
      </c>
      <c r="J1731" s="2">
        <v>3163</v>
      </c>
      <c r="K1731" s="2">
        <v>9.25</v>
      </c>
      <c r="L1731" t="s">
        <v>116</v>
      </c>
      <c r="M1731" t="s">
        <v>117</v>
      </c>
      <c r="N1731" t="s">
        <v>556</v>
      </c>
      <c r="O1731" s="14">
        <f t="shared" ref="O1731:O1794" si="164">LEN($K1731)</f>
        <v>4</v>
      </c>
      <c r="P1731" s="15" t="str">
        <f t="shared" ref="P1731:P1794" si="165">IF(O1731="1",$K1731,IF(O1731=2,LEFT($K1731,2),LEFT($K1731,2)))</f>
        <v>9,</v>
      </c>
      <c r="Q1731" s="15" t="str">
        <f t="shared" ref="Q1731:Q1794" si="166">IF(O1731&lt;=2,0,MID($K1731,3,3))</f>
        <v>25</v>
      </c>
      <c r="R1731" s="16">
        <f t="shared" ref="R1731:R1794" si="167">+(P1731*60)+Q1731</f>
        <v>565</v>
      </c>
      <c r="S1731" s="16">
        <f t="shared" ref="S1731:S1794" si="168">+R1731/60</f>
        <v>9.4166666666666661</v>
      </c>
    </row>
    <row r="1732" spans="1:19">
      <c r="A1732" t="s">
        <v>324</v>
      </c>
      <c r="B1732" t="s">
        <v>325</v>
      </c>
      <c r="C1732" s="49">
        <v>45323</v>
      </c>
      <c r="D1732" s="1">
        <v>2024</v>
      </c>
      <c r="E1732" s="1" t="str">
        <f t="shared" si="163"/>
        <v>febrero</v>
      </c>
      <c r="F1732" t="s">
        <v>328</v>
      </c>
      <c r="G1732" t="s">
        <v>220</v>
      </c>
      <c r="H1732" t="s">
        <v>98</v>
      </c>
      <c r="I1732" s="2">
        <v>5</v>
      </c>
      <c r="J1732" s="2">
        <v>2664</v>
      </c>
      <c r="K1732" s="2">
        <v>8</v>
      </c>
      <c r="L1732" t="s">
        <v>118</v>
      </c>
      <c r="M1732" t="s">
        <v>119</v>
      </c>
      <c r="N1732" t="s">
        <v>485</v>
      </c>
      <c r="O1732" s="14">
        <f t="shared" si="164"/>
        <v>1</v>
      </c>
      <c r="P1732" s="15" t="str">
        <f t="shared" si="165"/>
        <v>8</v>
      </c>
      <c r="Q1732" s="15">
        <f t="shared" si="166"/>
        <v>0</v>
      </c>
      <c r="R1732" s="16">
        <f t="shared" si="167"/>
        <v>480</v>
      </c>
      <c r="S1732" s="16">
        <f t="shared" si="168"/>
        <v>8</v>
      </c>
    </row>
    <row r="1733" spans="1:19">
      <c r="A1733" t="s">
        <v>324</v>
      </c>
      <c r="B1733" t="s">
        <v>325</v>
      </c>
      <c r="C1733" s="49">
        <v>45323</v>
      </c>
      <c r="D1733" s="1">
        <v>2024</v>
      </c>
      <c r="E1733" s="1" t="str">
        <f t="shared" si="163"/>
        <v>febrero</v>
      </c>
      <c r="F1733" t="s">
        <v>328</v>
      </c>
      <c r="G1733" t="s">
        <v>220</v>
      </c>
      <c r="H1733" t="s">
        <v>98</v>
      </c>
      <c r="I1733" s="2">
        <v>1</v>
      </c>
      <c r="J1733" s="2">
        <v>582</v>
      </c>
      <c r="K1733" s="2">
        <v>1.4</v>
      </c>
      <c r="L1733" t="s">
        <v>131</v>
      </c>
      <c r="M1733" t="s">
        <v>572</v>
      </c>
      <c r="N1733" t="s">
        <v>606</v>
      </c>
      <c r="O1733" s="14">
        <f t="shared" si="164"/>
        <v>3</v>
      </c>
      <c r="P1733" s="15" t="str">
        <f t="shared" si="165"/>
        <v>1,</v>
      </c>
      <c r="Q1733" s="15" t="str">
        <f t="shared" si="166"/>
        <v>4</v>
      </c>
      <c r="R1733" s="16">
        <f t="shared" si="167"/>
        <v>64</v>
      </c>
      <c r="S1733" s="16">
        <f t="shared" si="168"/>
        <v>1.0666666666666667</v>
      </c>
    </row>
    <row r="1734" spans="1:19">
      <c r="A1734" t="s">
        <v>324</v>
      </c>
      <c r="B1734" t="s">
        <v>325</v>
      </c>
      <c r="C1734" s="49">
        <v>45323</v>
      </c>
      <c r="D1734" s="1">
        <v>2024</v>
      </c>
      <c r="E1734" s="1" t="str">
        <f t="shared" si="163"/>
        <v>febrero</v>
      </c>
      <c r="F1734" t="s">
        <v>328</v>
      </c>
      <c r="G1734" t="s">
        <v>220</v>
      </c>
      <c r="H1734" t="s">
        <v>98</v>
      </c>
      <c r="I1734" s="2">
        <v>1</v>
      </c>
      <c r="J1734" s="2">
        <v>333</v>
      </c>
      <c r="K1734" s="2">
        <v>1</v>
      </c>
      <c r="L1734" t="s">
        <v>173</v>
      </c>
      <c r="M1734" t="s">
        <v>592</v>
      </c>
      <c r="N1734" t="s">
        <v>492</v>
      </c>
      <c r="O1734" s="14">
        <f t="shared" si="164"/>
        <v>1</v>
      </c>
      <c r="P1734" s="15" t="str">
        <f t="shared" si="165"/>
        <v>1</v>
      </c>
      <c r="Q1734" s="15">
        <f t="shared" si="166"/>
        <v>0</v>
      </c>
      <c r="R1734" s="16">
        <f t="shared" si="167"/>
        <v>60</v>
      </c>
      <c r="S1734" s="16">
        <f t="shared" si="168"/>
        <v>1</v>
      </c>
    </row>
    <row r="1735" spans="1:19">
      <c r="A1735" t="s">
        <v>324</v>
      </c>
      <c r="B1735" t="s">
        <v>325</v>
      </c>
      <c r="C1735" s="49">
        <v>45323</v>
      </c>
      <c r="D1735" s="1">
        <v>2024</v>
      </c>
      <c r="E1735" s="1" t="str">
        <f t="shared" si="163"/>
        <v>febrero</v>
      </c>
      <c r="F1735" t="s">
        <v>329</v>
      </c>
      <c r="G1735" t="s">
        <v>220</v>
      </c>
      <c r="H1735" t="s">
        <v>98</v>
      </c>
      <c r="I1735" s="2">
        <v>29</v>
      </c>
      <c r="J1735" s="2">
        <v>3330</v>
      </c>
      <c r="K1735" s="2">
        <v>47.05</v>
      </c>
      <c r="L1735" t="s">
        <v>39</v>
      </c>
      <c r="M1735" t="s">
        <v>548</v>
      </c>
      <c r="N1735" t="s">
        <v>548</v>
      </c>
      <c r="O1735" s="14">
        <f t="shared" si="164"/>
        <v>5</v>
      </c>
      <c r="P1735" s="15" t="str">
        <f t="shared" si="165"/>
        <v>47</v>
      </c>
      <c r="Q1735" s="15" t="str">
        <f t="shared" si="166"/>
        <v>,05</v>
      </c>
      <c r="R1735" s="16">
        <f t="shared" si="167"/>
        <v>2820.05</v>
      </c>
      <c r="S1735" s="16">
        <f t="shared" si="168"/>
        <v>47.00083333333334</v>
      </c>
    </row>
    <row r="1736" spans="1:19">
      <c r="A1736" t="s">
        <v>324</v>
      </c>
      <c r="B1736" t="s">
        <v>325</v>
      </c>
      <c r="C1736" s="49">
        <v>45323</v>
      </c>
      <c r="D1736" s="1">
        <v>2024</v>
      </c>
      <c r="E1736" s="1" t="str">
        <f t="shared" si="163"/>
        <v>febrero</v>
      </c>
      <c r="F1736" t="s">
        <v>329</v>
      </c>
      <c r="G1736" t="s">
        <v>220</v>
      </c>
      <c r="H1736" t="s">
        <v>98</v>
      </c>
      <c r="I1736" s="2">
        <v>1</v>
      </c>
      <c r="J1736" s="2">
        <v>499</v>
      </c>
      <c r="K1736" s="2">
        <v>1.25</v>
      </c>
      <c r="L1736" t="s">
        <v>19</v>
      </c>
      <c r="M1736" t="s">
        <v>581</v>
      </c>
      <c r="N1736" t="s">
        <v>490</v>
      </c>
      <c r="O1736" s="14">
        <f t="shared" si="164"/>
        <v>4</v>
      </c>
      <c r="P1736" s="15" t="str">
        <f t="shared" si="165"/>
        <v>1,</v>
      </c>
      <c r="Q1736" s="15" t="str">
        <f t="shared" si="166"/>
        <v>25</v>
      </c>
      <c r="R1736" s="16">
        <f t="shared" si="167"/>
        <v>85</v>
      </c>
      <c r="S1736" s="16">
        <f t="shared" si="168"/>
        <v>1.4166666666666667</v>
      </c>
    </row>
    <row r="1737" spans="1:19">
      <c r="A1737" t="s">
        <v>324</v>
      </c>
      <c r="B1737" t="s">
        <v>325</v>
      </c>
      <c r="C1737" s="49">
        <v>45323</v>
      </c>
      <c r="D1737" s="1">
        <v>2024</v>
      </c>
      <c r="E1737" s="1" t="str">
        <f t="shared" si="163"/>
        <v>febrero</v>
      </c>
      <c r="F1737" t="s">
        <v>329</v>
      </c>
      <c r="G1737" t="s">
        <v>220</v>
      </c>
      <c r="H1737" t="s">
        <v>98</v>
      </c>
      <c r="I1737" s="2">
        <v>2</v>
      </c>
      <c r="J1737" s="2">
        <v>666</v>
      </c>
      <c r="K1737" s="2">
        <v>1.5</v>
      </c>
      <c r="L1737" t="s">
        <v>108</v>
      </c>
      <c r="M1737" t="s">
        <v>591</v>
      </c>
      <c r="N1737" t="s">
        <v>489</v>
      </c>
      <c r="O1737" s="14">
        <f t="shared" si="164"/>
        <v>3</v>
      </c>
      <c r="P1737" s="15" t="str">
        <f t="shared" si="165"/>
        <v>1,</v>
      </c>
      <c r="Q1737" s="15" t="str">
        <f t="shared" si="166"/>
        <v>5</v>
      </c>
      <c r="R1737" s="16">
        <f t="shared" si="167"/>
        <v>65</v>
      </c>
      <c r="S1737" s="16">
        <f t="shared" si="168"/>
        <v>1.0833333333333333</v>
      </c>
    </row>
    <row r="1738" spans="1:19">
      <c r="A1738" t="s">
        <v>324</v>
      </c>
      <c r="B1738" t="s">
        <v>325</v>
      </c>
      <c r="C1738" s="49">
        <v>45323</v>
      </c>
      <c r="D1738" s="1">
        <v>2024</v>
      </c>
      <c r="E1738" s="1" t="str">
        <f t="shared" si="163"/>
        <v>febrero</v>
      </c>
      <c r="F1738" t="s">
        <v>329</v>
      </c>
      <c r="G1738" t="s">
        <v>220</v>
      </c>
      <c r="H1738" t="s">
        <v>98</v>
      </c>
      <c r="I1738" s="2">
        <v>1</v>
      </c>
      <c r="J1738" s="2">
        <v>999</v>
      </c>
      <c r="K1738" s="2">
        <v>2.5</v>
      </c>
      <c r="L1738" t="s">
        <v>88</v>
      </c>
      <c r="M1738" t="s">
        <v>89</v>
      </c>
      <c r="N1738" t="s">
        <v>505</v>
      </c>
      <c r="O1738" s="14">
        <f t="shared" si="164"/>
        <v>3</v>
      </c>
      <c r="P1738" s="15" t="str">
        <f t="shared" si="165"/>
        <v>2,</v>
      </c>
      <c r="Q1738" s="15" t="str">
        <f t="shared" si="166"/>
        <v>5</v>
      </c>
      <c r="R1738" s="16">
        <f t="shared" si="167"/>
        <v>125</v>
      </c>
      <c r="S1738" s="16">
        <f t="shared" si="168"/>
        <v>2.0833333333333335</v>
      </c>
    </row>
    <row r="1739" spans="1:19">
      <c r="A1739" t="s">
        <v>324</v>
      </c>
      <c r="B1739" t="s">
        <v>325</v>
      </c>
      <c r="C1739" s="49">
        <v>45323</v>
      </c>
      <c r="D1739" s="1">
        <v>2024</v>
      </c>
      <c r="E1739" s="1" t="str">
        <f t="shared" si="163"/>
        <v>febrero</v>
      </c>
      <c r="F1739" t="s">
        <v>329</v>
      </c>
      <c r="G1739" t="s">
        <v>220</v>
      </c>
      <c r="H1739" t="s">
        <v>98</v>
      </c>
      <c r="I1739" s="2">
        <v>3</v>
      </c>
      <c r="J1739" s="2">
        <v>2580</v>
      </c>
      <c r="K1739" s="2">
        <v>7.45</v>
      </c>
      <c r="L1739" t="s">
        <v>146</v>
      </c>
      <c r="M1739" t="s">
        <v>147</v>
      </c>
      <c r="N1739" t="s">
        <v>509</v>
      </c>
      <c r="O1739" s="14">
        <f t="shared" si="164"/>
        <v>4</v>
      </c>
      <c r="P1739" s="15" t="str">
        <f t="shared" si="165"/>
        <v>7,</v>
      </c>
      <c r="Q1739" s="15" t="str">
        <f t="shared" si="166"/>
        <v>45</v>
      </c>
      <c r="R1739" s="16">
        <f t="shared" si="167"/>
        <v>465</v>
      </c>
      <c r="S1739" s="16">
        <f t="shared" si="168"/>
        <v>7.75</v>
      </c>
    </row>
    <row r="1740" spans="1:19">
      <c r="A1740" t="s">
        <v>324</v>
      </c>
      <c r="B1740" t="s">
        <v>325</v>
      </c>
      <c r="C1740" s="49">
        <v>45323</v>
      </c>
      <c r="D1740" s="1">
        <v>2024</v>
      </c>
      <c r="E1740" s="1" t="str">
        <f t="shared" si="163"/>
        <v>febrero</v>
      </c>
      <c r="F1740" t="s">
        <v>329</v>
      </c>
      <c r="G1740" t="s">
        <v>220</v>
      </c>
      <c r="H1740" t="s">
        <v>98</v>
      </c>
      <c r="I1740" s="2">
        <v>2</v>
      </c>
      <c r="J1740" s="2">
        <v>1248</v>
      </c>
      <c r="K1740" s="2">
        <v>3.4</v>
      </c>
      <c r="L1740" t="s">
        <v>21</v>
      </c>
      <c r="M1740" t="s">
        <v>578</v>
      </c>
      <c r="N1740" t="s">
        <v>499</v>
      </c>
      <c r="O1740" s="14">
        <f t="shared" si="164"/>
        <v>3</v>
      </c>
      <c r="P1740" s="15" t="str">
        <f t="shared" si="165"/>
        <v>3,</v>
      </c>
      <c r="Q1740" s="15" t="str">
        <f t="shared" si="166"/>
        <v>4</v>
      </c>
      <c r="R1740" s="16">
        <f t="shared" si="167"/>
        <v>184</v>
      </c>
      <c r="S1740" s="16">
        <f t="shared" si="168"/>
        <v>3.0666666666666669</v>
      </c>
    </row>
    <row r="1741" spans="1:19">
      <c r="A1741" t="s">
        <v>324</v>
      </c>
      <c r="B1741" t="s">
        <v>325</v>
      </c>
      <c r="C1741" s="49">
        <v>45323</v>
      </c>
      <c r="D1741" s="1">
        <v>2024</v>
      </c>
      <c r="E1741" s="1" t="str">
        <f t="shared" si="163"/>
        <v>febrero</v>
      </c>
      <c r="F1741" t="s">
        <v>329</v>
      </c>
      <c r="G1741" t="s">
        <v>220</v>
      </c>
      <c r="H1741" t="s">
        <v>98</v>
      </c>
      <c r="I1741" s="2">
        <v>1</v>
      </c>
      <c r="J1741" s="2">
        <v>166</v>
      </c>
      <c r="K1741" s="2">
        <v>0.3</v>
      </c>
      <c r="L1741" t="s">
        <v>338</v>
      </c>
      <c r="M1741" t="s">
        <v>339</v>
      </c>
      <c r="N1741" t="s">
        <v>496</v>
      </c>
      <c r="O1741" s="14">
        <f t="shared" si="164"/>
        <v>3</v>
      </c>
      <c r="P1741" s="15" t="str">
        <f t="shared" si="165"/>
        <v>0,</v>
      </c>
      <c r="Q1741" s="15" t="str">
        <f t="shared" si="166"/>
        <v>3</v>
      </c>
      <c r="R1741" s="16">
        <f t="shared" si="167"/>
        <v>3</v>
      </c>
      <c r="S1741" s="16">
        <f t="shared" si="168"/>
        <v>0.05</v>
      </c>
    </row>
    <row r="1742" spans="1:19">
      <c r="A1742" t="s">
        <v>324</v>
      </c>
      <c r="B1742" t="s">
        <v>325</v>
      </c>
      <c r="C1742" s="49">
        <v>45323</v>
      </c>
      <c r="D1742" s="1">
        <v>2024</v>
      </c>
      <c r="E1742" s="1" t="str">
        <f t="shared" si="163"/>
        <v>febrero</v>
      </c>
      <c r="F1742" t="s">
        <v>329</v>
      </c>
      <c r="G1742" t="s">
        <v>220</v>
      </c>
      <c r="H1742" t="s">
        <v>98</v>
      </c>
      <c r="I1742" s="2">
        <v>2</v>
      </c>
      <c r="J1742" s="2">
        <v>666</v>
      </c>
      <c r="K1742" s="2">
        <v>1.5</v>
      </c>
      <c r="L1742" t="s">
        <v>35</v>
      </c>
      <c r="M1742" t="s">
        <v>36</v>
      </c>
      <c r="N1742" t="s">
        <v>502</v>
      </c>
      <c r="O1742" s="14">
        <f t="shared" si="164"/>
        <v>3</v>
      </c>
      <c r="P1742" s="15" t="str">
        <f t="shared" si="165"/>
        <v>1,</v>
      </c>
      <c r="Q1742" s="15" t="str">
        <f t="shared" si="166"/>
        <v>5</v>
      </c>
      <c r="R1742" s="16">
        <f t="shared" si="167"/>
        <v>65</v>
      </c>
      <c r="S1742" s="16">
        <f t="shared" si="168"/>
        <v>1.0833333333333333</v>
      </c>
    </row>
    <row r="1743" spans="1:19">
      <c r="A1743" t="s">
        <v>324</v>
      </c>
      <c r="B1743" t="s">
        <v>325</v>
      </c>
      <c r="C1743" s="49">
        <v>45323</v>
      </c>
      <c r="D1743" s="1">
        <v>2024</v>
      </c>
      <c r="E1743" s="1" t="str">
        <f t="shared" si="163"/>
        <v>febrero</v>
      </c>
      <c r="F1743" t="s">
        <v>329</v>
      </c>
      <c r="G1743" t="s">
        <v>220</v>
      </c>
      <c r="H1743" t="s">
        <v>98</v>
      </c>
      <c r="I1743" s="2">
        <v>8</v>
      </c>
      <c r="J1743" s="2">
        <v>3330</v>
      </c>
      <c r="K1743" s="2">
        <v>17.3</v>
      </c>
      <c r="L1743" t="s">
        <v>100</v>
      </c>
      <c r="M1743" t="s">
        <v>101</v>
      </c>
      <c r="N1743" t="s">
        <v>483</v>
      </c>
      <c r="O1743" s="14">
        <f t="shared" si="164"/>
        <v>4</v>
      </c>
      <c r="P1743" s="15" t="str">
        <f t="shared" si="165"/>
        <v>17</v>
      </c>
      <c r="Q1743" s="15" t="str">
        <f t="shared" si="166"/>
        <v>,3</v>
      </c>
      <c r="R1743" s="16">
        <f t="shared" si="167"/>
        <v>1020.3</v>
      </c>
      <c r="S1743" s="16">
        <f t="shared" si="168"/>
        <v>17.004999999999999</v>
      </c>
    </row>
    <row r="1744" spans="1:19">
      <c r="A1744" t="s">
        <v>324</v>
      </c>
      <c r="B1744" t="s">
        <v>325</v>
      </c>
      <c r="C1744" s="49">
        <v>45323</v>
      </c>
      <c r="D1744" s="1">
        <v>2024</v>
      </c>
      <c r="E1744" s="1" t="str">
        <f t="shared" si="163"/>
        <v>febrero</v>
      </c>
      <c r="F1744" t="s">
        <v>329</v>
      </c>
      <c r="G1744" t="s">
        <v>220</v>
      </c>
      <c r="H1744" t="s">
        <v>98</v>
      </c>
      <c r="I1744" s="2">
        <v>8</v>
      </c>
      <c r="J1744" s="2">
        <v>3330</v>
      </c>
      <c r="K1744" s="2">
        <v>10.15</v>
      </c>
      <c r="L1744" t="s">
        <v>109</v>
      </c>
      <c r="M1744" t="s">
        <v>530</v>
      </c>
      <c r="N1744" t="s">
        <v>530</v>
      </c>
      <c r="O1744" s="14">
        <f t="shared" si="164"/>
        <v>5</v>
      </c>
      <c r="P1744" s="15" t="str">
        <f t="shared" si="165"/>
        <v>10</v>
      </c>
      <c r="Q1744" s="15" t="str">
        <f t="shared" si="166"/>
        <v>,15</v>
      </c>
      <c r="R1744" s="16">
        <f t="shared" si="167"/>
        <v>600.15</v>
      </c>
      <c r="S1744" s="16">
        <f t="shared" si="168"/>
        <v>10.0025</v>
      </c>
    </row>
    <row r="1745" spans="1:19">
      <c r="A1745" t="s">
        <v>324</v>
      </c>
      <c r="B1745" t="s">
        <v>325</v>
      </c>
      <c r="C1745" s="49">
        <v>45323</v>
      </c>
      <c r="D1745" s="1">
        <v>2024</v>
      </c>
      <c r="E1745" s="1" t="str">
        <f t="shared" si="163"/>
        <v>febrero</v>
      </c>
      <c r="F1745" t="s">
        <v>329</v>
      </c>
      <c r="G1745" t="s">
        <v>220</v>
      </c>
      <c r="H1745" t="s">
        <v>98</v>
      </c>
      <c r="I1745" s="2">
        <v>7</v>
      </c>
      <c r="J1745" s="2">
        <v>2830</v>
      </c>
      <c r="K1745" s="2">
        <v>8.25</v>
      </c>
      <c r="L1745" t="s">
        <v>114</v>
      </c>
      <c r="M1745" t="s">
        <v>115</v>
      </c>
      <c r="N1745" t="s">
        <v>530</v>
      </c>
      <c r="O1745" s="14">
        <f t="shared" si="164"/>
        <v>4</v>
      </c>
      <c r="P1745" s="15" t="str">
        <f t="shared" si="165"/>
        <v>8,</v>
      </c>
      <c r="Q1745" s="15" t="str">
        <f t="shared" si="166"/>
        <v>25</v>
      </c>
      <c r="R1745" s="16">
        <f t="shared" si="167"/>
        <v>505</v>
      </c>
      <c r="S1745" s="16">
        <f t="shared" si="168"/>
        <v>8.4166666666666661</v>
      </c>
    </row>
    <row r="1746" spans="1:19">
      <c r="A1746" t="s">
        <v>324</v>
      </c>
      <c r="B1746" t="s">
        <v>325</v>
      </c>
      <c r="C1746" s="49">
        <v>45323</v>
      </c>
      <c r="D1746" s="1">
        <v>2024</v>
      </c>
      <c r="E1746" s="1" t="str">
        <f t="shared" si="163"/>
        <v>febrero</v>
      </c>
      <c r="F1746" t="s">
        <v>329</v>
      </c>
      <c r="G1746" t="s">
        <v>220</v>
      </c>
      <c r="H1746" t="s">
        <v>98</v>
      </c>
      <c r="I1746" s="2">
        <v>11</v>
      </c>
      <c r="J1746" s="2">
        <v>3330</v>
      </c>
      <c r="K1746" s="2">
        <v>23.05</v>
      </c>
      <c r="L1746" t="s">
        <v>116</v>
      </c>
      <c r="M1746" t="s">
        <v>117</v>
      </c>
      <c r="N1746" t="s">
        <v>556</v>
      </c>
      <c r="O1746" s="14">
        <f t="shared" si="164"/>
        <v>5</v>
      </c>
      <c r="P1746" s="15" t="str">
        <f t="shared" si="165"/>
        <v>23</v>
      </c>
      <c r="Q1746" s="15" t="str">
        <f t="shared" si="166"/>
        <v>,05</v>
      </c>
      <c r="R1746" s="16">
        <f t="shared" si="167"/>
        <v>1380.05</v>
      </c>
      <c r="S1746" s="16">
        <f t="shared" si="168"/>
        <v>23.000833333333333</v>
      </c>
    </row>
    <row r="1747" spans="1:19">
      <c r="A1747" t="s">
        <v>324</v>
      </c>
      <c r="B1747" t="s">
        <v>325</v>
      </c>
      <c r="C1747" s="49">
        <v>45323</v>
      </c>
      <c r="D1747" s="1">
        <v>2024</v>
      </c>
      <c r="E1747" s="1" t="str">
        <f t="shared" si="163"/>
        <v>febrero</v>
      </c>
      <c r="F1747" t="s">
        <v>329</v>
      </c>
      <c r="G1747" t="s">
        <v>220</v>
      </c>
      <c r="H1747" t="s">
        <v>98</v>
      </c>
      <c r="I1747" s="2">
        <v>2</v>
      </c>
      <c r="J1747" s="2">
        <v>1665</v>
      </c>
      <c r="K1747" s="2">
        <v>4.55</v>
      </c>
      <c r="L1747" t="s">
        <v>148</v>
      </c>
      <c r="M1747" t="s">
        <v>149</v>
      </c>
      <c r="N1747" t="s">
        <v>556</v>
      </c>
      <c r="O1747" s="14">
        <f t="shared" si="164"/>
        <v>4</v>
      </c>
      <c r="P1747" s="15" t="str">
        <f t="shared" si="165"/>
        <v>4,</v>
      </c>
      <c r="Q1747" s="15" t="str">
        <f t="shared" si="166"/>
        <v>55</v>
      </c>
      <c r="R1747" s="16">
        <f t="shared" si="167"/>
        <v>295</v>
      </c>
      <c r="S1747" s="16">
        <f t="shared" si="168"/>
        <v>4.916666666666667</v>
      </c>
    </row>
    <row r="1748" spans="1:19">
      <c r="A1748" t="s">
        <v>324</v>
      </c>
      <c r="B1748" t="s">
        <v>325</v>
      </c>
      <c r="C1748" s="49">
        <v>45323</v>
      </c>
      <c r="D1748" s="1">
        <v>2024</v>
      </c>
      <c r="E1748" s="1" t="str">
        <f t="shared" si="163"/>
        <v>febrero</v>
      </c>
      <c r="F1748" t="s">
        <v>329</v>
      </c>
      <c r="G1748" t="s">
        <v>220</v>
      </c>
      <c r="H1748" t="s">
        <v>98</v>
      </c>
      <c r="I1748" s="2">
        <v>8</v>
      </c>
      <c r="J1748" s="2">
        <v>3330</v>
      </c>
      <c r="K1748" s="2">
        <v>22.25</v>
      </c>
      <c r="L1748" t="s">
        <v>118</v>
      </c>
      <c r="M1748" t="s">
        <v>119</v>
      </c>
      <c r="N1748" t="s">
        <v>485</v>
      </c>
      <c r="O1748" s="14">
        <f t="shared" si="164"/>
        <v>5</v>
      </c>
      <c r="P1748" s="15" t="str">
        <f t="shared" si="165"/>
        <v>22</v>
      </c>
      <c r="Q1748" s="15" t="str">
        <f t="shared" si="166"/>
        <v>,25</v>
      </c>
      <c r="R1748" s="16">
        <f t="shared" si="167"/>
        <v>1320.25</v>
      </c>
      <c r="S1748" s="16">
        <f t="shared" si="168"/>
        <v>22.004166666666666</v>
      </c>
    </row>
    <row r="1749" spans="1:19">
      <c r="A1749" t="s">
        <v>324</v>
      </c>
      <c r="B1749" t="s">
        <v>325</v>
      </c>
      <c r="C1749" s="49">
        <v>45323</v>
      </c>
      <c r="D1749" s="1">
        <v>2024</v>
      </c>
      <c r="E1749" s="1" t="str">
        <f t="shared" si="163"/>
        <v>febrero</v>
      </c>
      <c r="F1749" t="s">
        <v>329</v>
      </c>
      <c r="G1749" t="s">
        <v>220</v>
      </c>
      <c r="H1749" t="s">
        <v>98</v>
      </c>
      <c r="I1749" s="2">
        <v>2</v>
      </c>
      <c r="J1749" s="2">
        <v>666</v>
      </c>
      <c r="K1749" s="2">
        <v>1.5</v>
      </c>
      <c r="L1749" t="s">
        <v>173</v>
      </c>
      <c r="M1749" t="s">
        <v>592</v>
      </c>
      <c r="N1749" t="s">
        <v>492</v>
      </c>
      <c r="O1749" s="14">
        <f t="shared" si="164"/>
        <v>3</v>
      </c>
      <c r="P1749" s="15" t="str">
        <f t="shared" si="165"/>
        <v>1,</v>
      </c>
      <c r="Q1749" s="15" t="str">
        <f t="shared" si="166"/>
        <v>5</v>
      </c>
      <c r="R1749" s="16">
        <f t="shared" si="167"/>
        <v>65</v>
      </c>
      <c r="S1749" s="16">
        <f t="shared" si="168"/>
        <v>1.0833333333333333</v>
      </c>
    </row>
    <row r="1750" spans="1:19">
      <c r="A1750" t="s">
        <v>324</v>
      </c>
      <c r="B1750" t="s">
        <v>325</v>
      </c>
      <c r="C1750" s="49">
        <v>45323</v>
      </c>
      <c r="D1750" s="1">
        <v>2024</v>
      </c>
      <c r="E1750" s="1" t="str">
        <f t="shared" si="163"/>
        <v>febrero</v>
      </c>
      <c r="F1750" t="s">
        <v>330</v>
      </c>
      <c r="G1750" t="s">
        <v>331</v>
      </c>
      <c r="H1750" t="s">
        <v>98</v>
      </c>
      <c r="I1750" s="2">
        <v>3</v>
      </c>
      <c r="J1750" s="2">
        <v>2164</v>
      </c>
      <c r="K1750" s="2">
        <v>6.22</v>
      </c>
      <c r="L1750" t="s">
        <v>39</v>
      </c>
      <c r="M1750" t="s">
        <v>548</v>
      </c>
      <c r="N1750" t="s">
        <v>548</v>
      </c>
      <c r="O1750" s="14">
        <f t="shared" si="164"/>
        <v>4</v>
      </c>
      <c r="P1750" s="15" t="str">
        <f t="shared" si="165"/>
        <v>6,</v>
      </c>
      <c r="Q1750" s="15" t="str">
        <f t="shared" si="166"/>
        <v>22</v>
      </c>
      <c r="R1750" s="16">
        <f t="shared" si="167"/>
        <v>382</v>
      </c>
      <c r="S1750" s="16">
        <f t="shared" si="168"/>
        <v>6.3666666666666663</v>
      </c>
    </row>
    <row r="1751" spans="1:19">
      <c r="A1751" t="s">
        <v>324</v>
      </c>
      <c r="B1751" t="s">
        <v>325</v>
      </c>
      <c r="C1751" s="49">
        <v>45323</v>
      </c>
      <c r="D1751" s="1">
        <v>2024</v>
      </c>
      <c r="E1751" s="1" t="str">
        <f t="shared" si="163"/>
        <v>febrero</v>
      </c>
      <c r="F1751" t="s">
        <v>330</v>
      </c>
      <c r="G1751" t="s">
        <v>331</v>
      </c>
      <c r="H1751" t="s">
        <v>98</v>
      </c>
      <c r="I1751" s="2">
        <v>1</v>
      </c>
      <c r="J1751" s="2">
        <v>166</v>
      </c>
      <c r="K1751" s="2">
        <v>0.2</v>
      </c>
      <c r="L1751" t="s">
        <v>116</v>
      </c>
      <c r="M1751" t="s">
        <v>117</v>
      </c>
      <c r="N1751" t="s">
        <v>556</v>
      </c>
      <c r="O1751" s="14">
        <f t="shared" si="164"/>
        <v>3</v>
      </c>
      <c r="P1751" s="15" t="str">
        <f t="shared" si="165"/>
        <v>0,</v>
      </c>
      <c r="Q1751" s="15" t="str">
        <f t="shared" si="166"/>
        <v>2</v>
      </c>
      <c r="R1751" s="16">
        <f t="shared" si="167"/>
        <v>2</v>
      </c>
      <c r="S1751" s="16">
        <f t="shared" si="168"/>
        <v>3.3333333333333333E-2</v>
      </c>
    </row>
    <row r="1752" spans="1:19">
      <c r="A1752" t="s">
        <v>324</v>
      </c>
      <c r="B1752" t="s">
        <v>325</v>
      </c>
      <c r="C1752" s="49">
        <v>45323</v>
      </c>
      <c r="D1752" s="1">
        <v>2024</v>
      </c>
      <c r="E1752" s="1" t="str">
        <f t="shared" si="163"/>
        <v>febrero</v>
      </c>
      <c r="F1752" t="s">
        <v>330</v>
      </c>
      <c r="G1752" t="s">
        <v>331</v>
      </c>
      <c r="H1752" t="s">
        <v>98</v>
      </c>
      <c r="I1752" s="2">
        <v>1</v>
      </c>
      <c r="J1752" s="2">
        <v>999</v>
      </c>
      <c r="K1752" s="2">
        <v>2.52</v>
      </c>
      <c r="L1752" t="s">
        <v>148</v>
      </c>
      <c r="M1752" t="s">
        <v>149</v>
      </c>
      <c r="N1752" t="s">
        <v>556</v>
      </c>
      <c r="O1752" s="14">
        <f t="shared" si="164"/>
        <v>4</v>
      </c>
      <c r="P1752" s="15" t="str">
        <f t="shared" si="165"/>
        <v>2,</v>
      </c>
      <c r="Q1752" s="15" t="str">
        <f t="shared" si="166"/>
        <v>52</v>
      </c>
      <c r="R1752" s="16">
        <f t="shared" si="167"/>
        <v>172</v>
      </c>
      <c r="S1752" s="16">
        <f t="shared" si="168"/>
        <v>2.8666666666666667</v>
      </c>
    </row>
    <row r="1753" spans="1:19">
      <c r="A1753" t="s">
        <v>324</v>
      </c>
      <c r="B1753" t="s">
        <v>325</v>
      </c>
      <c r="C1753" s="49">
        <v>45323</v>
      </c>
      <c r="D1753" s="1">
        <v>2024</v>
      </c>
      <c r="E1753" s="1" t="str">
        <f t="shared" si="163"/>
        <v>febrero</v>
      </c>
      <c r="F1753" t="s">
        <v>330</v>
      </c>
      <c r="G1753" t="s">
        <v>331</v>
      </c>
      <c r="H1753" t="s">
        <v>98</v>
      </c>
      <c r="I1753" s="2">
        <v>1</v>
      </c>
      <c r="J1753" s="2">
        <v>832</v>
      </c>
      <c r="K1753" s="2">
        <v>2.2999999999999998</v>
      </c>
      <c r="L1753" t="s">
        <v>118</v>
      </c>
      <c r="M1753" t="s">
        <v>119</v>
      </c>
      <c r="N1753" t="s">
        <v>485</v>
      </c>
      <c r="O1753" s="14">
        <f t="shared" si="164"/>
        <v>3</v>
      </c>
      <c r="P1753" s="15" t="str">
        <f t="shared" si="165"/>
        <v>2,</v>
      </c>
      <c r="Q1753" s="15" t="str">
        <f t="shared" si="166"/>
        <v>3</v>
      </c>
      <c r="R1753" s="16">
        <f t="shared" si="167"/>
        <v>123</v>
      </c>
      <c r="S1753" s="16">
        <f t="shared" si="168"/>
        <v>2.0499999999999998</v>
      </c>
    </row>
    <row r="1754" spans="1:19">
      <c r="A1754" t="s">
        <v>324</v>
      </c>
      <c r="B1754" t="s">
        <v>325</v>
      </c>
      <c r="C1754" s="49">
        <v>45352</v>
      </c>
      <c r="D1754" s="1">
        <v>2024</v>
      </c>
      <c r="E1754" s="1" t="str">
        <f t="shared" si="163"/>
        <v>marzo</v>
      </c>
      <c r="F1754" t="s">
        <v>326</v>
      </c>
      <c r="G1754" t="s">
        <v>30</v>
      </c>
      <c r="H1754" t="s">
        <v>98</v>
      </c>
      <c r="I1754" s="2">
        <v>5</v>
      </c>
      <c r="J1754" s="2">
        <v>2913</v>
      </c>
      <c r="K1754" s="2">
        <v>8.34</v>
      </c>
      <c r="L1754" t="s">
        <v>146</v>
      </c>
      <c r="M1754" t="s">
        <v>147</v>
      </c>
      <c r="N1754" t="s">
        <v>509</v>
      </c>
      <c r="O1754" s="14">
        <f t="shared" si="164"/>
        <v>4</v>
      </c>
      <c r="P1754" s="15" t="str">
        <f t="shared" si="165"/>
        <v>8,</v>
      </c>
      <c r="Q1754" s="15" t="str">
        <f t="shared" si="166"/>
        <v>34</v>
      </c>
      <c r="R1754" s="16">
        <f t="shared" si="167"/>
        <v>514</v>
      </c>
      <c r="S1754" s="16">
        <f t="shared" si="168"/>
        <v>8.5666666666666664</v>
      </c>
    </row>
    <row r="1755" spans="1:19">
      <c r="A1755" t="s">
        <v>324</v>
      </c>
      <c r="B1755" t="s">
        <v>325</v>
      </c>
      <c r="C1755" s="49">
        <v>45352</v>
      </c>
      <c r="D1755" s="1">
        <v>2024</v>
      </c>
      <c r="E1755" s="1" t="str">
        <f t="shared" si="163"/>
        <v>marzo</v>
      </c>
      <c r="F1755" t="s">
        <v>326</v>
      </c>
      <c r="G1755" t="s">
        <v>30</v>
      </c>
      <c r="H1755" t="s">
        <v>98</v>
      </c>
      <c r="I1755" s="2">
        <v>2</v>
      </c>
      <c r="J1755" s="2">
        <v>1415</v>
      </c>
      <c r="K1755" s="2">
        <v>4.18</v>
      </c>
      <c r="L1755" t="s">
        <v>114</v>
      </c>
      <c r="M1755" t="s">
        <v>115</v>
      </c>
      <c r="N1755" t="s">
        <v>530</v>
      </c>
      <c r="O1755" s="14">
        <f t="shared" si="164"/>
        <v>4</v>
      </c>
      <c r="P1755" s="15" t="str">
        <f t="shared" si="165"/>
        <v>4,</v>
      </c>
      <c r="Q1755" s="15" t="str">
        <f t="shared" si="166"/>
        <v>18</v>
      </c>
      <c r="R1755" s="16">
        <f t="shared" si="167"/>
        <v>258</v>
      </c>
      <c r="S1755" s="16">
        <f t="shared" si="168"/>
        <v>4.3</v>
      </c>
    </row>
    <row r="1756" spans="1:19">
      <c r="A1756" t="s">
        <v>324</v>
      </c>
      <c r="B1756" t="s">
        <v>325</v>
      </c>
      <c r="C1756" s="49">
        <v>45352</v>
      </c>
      <c r="D1756" s="1">
        <v>2024</v>
      </c>
      <c r="E1756" s="1" t="str">
        <f t="shared" si="163"/>
        <v>marzo</v>
      </c>
      <c r="F1756" t="s">
        <v>326</v>
      </c>
      <c r="G1756" t="s">
        <v>30</v>
      </c>
      <c r="H1756" t="s">
        <v>98</v>
      </c>
      <c r="I1756" s="2">
        <v>1</v>
      </c>
      <c r="J1756" s="2">
        <v>416</v>
      </c>
      <c r="K1756" s="2">
        <v>1.08</v>
      </c>
      <c r="L1756" t="s">
        <v>25</v>
      </c>
      <c r="M1756" t="s">
        <v>26</v>
      </c>
      <c r="N1756" t="s">
        <v>501</v>
      </c>
      <c r="O1756" s="14">
        <f t="shared" si="164"/>
        <v>4</v>
      </c>
      <c r="P1756" s="15" t="str">
        <f t="shared" si="165"/>
        <v>1,</v>
      </c>
      <c r="Q1756" s="15" t="str">
        <f t="shared" si="166"/>
        <v>08</v>
      </c>
      <c r="R1756" s="16">
        <f t="shared" si="167"/>
        <v>68</v>
      </c>
      <c r="S1756" s="16">
        <f t="shared" si="168"/>
        <v>1.1333333333333333</v>
      </c>
    </row>
    <row r="1757" spans="1:19">
      <c r="A1757" t="s">
        <v>324</v>
      </c>
      <c r="B1757" t="s">
        <v>325</v>
      </c>
      <c r="C1757" s="49">
        <v>45352</v>
      </c>
      <c r="D1757" s="1">
        <v>2024</v>
      </c>
      <c r="E1757" s="1" t="str">
        <f t="shared" si="163"/>
        <v>marzo</v>
      </c>
      <c r="F1757" t="s">
        <v>326</v>
      </c>
      <c r="G1757" t="s">
        <v>30</v>
      </c>
      <c r="H1757" t="s">
        <v>98</v>
      </c>
      <c r="I1757" s="2">
        <v>3</v>
      </c>
      <c r="J1757" s="2">
        <v>1581</v>
      </c>
      <c r="K1757" s="2">
        <v>4.4400000000000004</v>
      </c>
      <c r="L1757" t="s">
        <v>128</v>
      </c>
      <c r="M1757" t="s">
        <v>129</v>
      </c>
      <c r="N1757" t="s">
        <v>506</v>
      </c>
      <c r="O1757" s="14">
        <f t="shared" si="164"/>
        <v>4</v>
      </c>
      <c r="P1757" s="15" t="str">
        <f t="shared" si="165"/>
        <v>4,</v>
      </c>
      <c r="Q1757" s="15" t="str">
        <f t="shared" si="166"/>
        <v>44</v>
      </c>
      <c r="R1757" s="16">
        <f t="shared" si="167"/>
        <v>284</v>
      </c>
      <c r="S1757" s="16">
        <f t="shared" si="168"/>
        <v>4.7333333333333334</v>
      </c>
    </row>
    <row r="1758" spans="1:19">
      <c r="A1758" t="s">
        <v>324</v>
      </c>
      <c r="B1758" t="s">
        <v>325</v>
      </c>
      <c r="C1758" s="49">
        <v>45352</v>
      </c>
      <c r="D1758" s="1">
        <v>2024</v>
      </c>
      <c r="E1758" s="1" t="str">
        <f t="shared" si="163"/>
        <v>marzo</v>
      </c>
      <c r="F1758" t="s">
        <v>327</v>
      </c>
      <c r="G1758" t="s">
        <v>220</v>
      </c>
      <c r="H1758" t="s">
        <v>98</v>
      </c>
      <c r="I1758" s="2">
        <v>22</v>
      </c>
      <c r="J1758" s="2">
        <v>3330</v>
      </c>
      <c r="K1758" s="2">
        <v>31.2</v>
      </c>
      <c r="L1758" t="s">
        <v>39</v>
      </c>
      <c r="M1758" t="s">
        <v>548</v>
      </c>
      <c r="N1758" t="s">
        <v>548</v>
      </c>
      <c r="O1758" s="14">
        <f t="shared" si="164"/>
        <v>4</v>
      </c>
      <c r="P1758" s="15" t="str">
        <f t="shared" si="165"/>
        <v>31</v>
      </c>
      <c r="Q1758" s="15" t="str">
        <f t="shared" si="166"/>
        <v>,2</v>
      </c>
      <c r="R1758" s="16">
        <f t="shared" si="167"/>
        <v>1860.2</v>
      </c>
      <c r="S1758" s="16">
        <f t="shared" si="168"/>
        <v>31.003333333333334</v>
      </c>
    </row>
    <row r="1759" spans="1:19">
      <c r="A1759" t="s">
        <v>324</v>
      </c>
      <c r="B1759" t="s">
        <v>325</v>
      </c>
      <c r="C1759" s="49">
        <v>45352</v>
      </c>
      <c r="D1759" s="1">
        <v>2024</v>
      </c>
      <c r="E1759" s="1" t="str">
        <f t="shared" si="163"/>
        <v>marzo</v>
      </c>
      <c r="F1759" t="s">
        <v>327</v>
      </c>
      <c r="G1759" t="s">
        <v>220</v>
      </c>
      <c r="H1759" t="s">
        <v>98</v>
      </c>
      <c r="I1759" s="2">
        <v>1</v>
      </c>
      <c r="J1759" s="2">
        <v>249</v>
      </c>
      <c r="K1759" s="2">
        <v>0.35</v>
      </c>
      <c r="L1759" t="s">
        <v>130</v>
      </c>
      <c r="M1759" t="s">
        <v>599</v>
      </c>
      <c r="N1759" t="s">
        <v>486</v>
      </c>
      <c r="O1759" s="14">
        <f t="shared" si="164"/>
        <v>4</v>
      </c>
      <c r="P1759" s="15" t="str">
        <f t="shared" si="165"/>
        <v>0,</v>
      </c>
      <c r="Q1759" s="15" t="str">
        <f t="shared" si="166"/>
        <v>35</v>
      </c>
      <c r="R1759" s="16">
        <f t="shared" si="167"/>
        <v>35</v>
      </c>
      <c r="S1759" s="16">
        <f t="shared" si="168"/>
        <v>0.58333333333333337</v>
      </c>
    </row>
    <row r="1760" spans="1:19">
      <c r="A1760" t="s">
        <v>324</v>
      </c>
      <c r="B1760" t="s">
        <v>325</v>
      </c>
      <c r="C1760" s="49">
        <v>45352</v>
      </c>
      <c r="D1760" s="1">
        <v>2024</v>
      </c>
      <c r="E1760" s="1" t="str">
        <f t="shared" si="163"/>
        <v>marzo</v>
      </c>
      <c r="F1760" t="s">
        <v>327</v>
      </c>
      <c r="G1760" t="s">
        <v>220</v>
      </c>
      <c r="H1760" t="s">
        <v>98</v>
      </c>
      <c r="I1760" s="2">
        <v>1</v>
      </c>
      <c r="J1760" s="2">
        <v>249</v>
      </c>
      <c r="K1760" s="2">
        <v>0.4</v>
      </c>
      <c r="L1760" t="s">
        <v>132</v>
      </c>
      <c r="M1760" t="s">
        <v>133</v>
      </c>
      <c r="N1760" t="s">
        <v>504</v>
      </c>
      <c r="O1760" s="14">
        <f t="shared" si="164"/>
        <v>3</v>
      </c>
      <c r="P1760" s="15" t="str">
        <f t="shared" si="165"/>
        <v>0,</v>
      </c>
      <c r="Q1760" s="15" t="str">
        <f t="shared" si="166"/>
        <v>4</v>
      </c>
      <c r="R1760" s="16">
        <f t="shared" si="167"/>
        <v>4</v>
      </c>
      <c r="S1760" s="16">
        <f t="shared" si="168"/>
        <v>6.6666666666666666E-2</v>
      </c>
    </row>
    <row r="1761" spans="1:19">
      <c r="A1761" t="s">
        <v>324</v>
      </c>
      <c r="B1761" t="s">
        <v>325</v>
      </c>
      <c r="C1761" s="49">
        <v>45352</v>
      </c>
      <c r="D1761" s="1">
        <v>2024</v>
      </c>
      <c r="E1761" s="1" t="str">
        <f t="shared" si="163"/>
        <v>marzo</v>
      </c>
      <c r="F1761" t="s">
        <v>327</v>
      </c>
      <c r="G1761" t="s">
        <v>220</v>
      </c>
      <c r="H1761" t="s">
        <v>98</v>
      </c>
      <c r="I1761" s="2">
        <v>1</v>
      </c>
      <c r="J1761" s="2">
        <v>416</v>
      </c>
      <c r="K1761" s="2">
        <v>1.1499999999999999</v>
      </c>
      <c r="L1761" t="s">
        <v>122</v>
      </c>
      <c r="M1761" t="s">
        <v>123</v>
      </c>
      <c r="N1761" t="s">
        <v>507</v>
      </c>
      <c r="O1761" s="14">
        <f t="shared" si="164"/>
        <v>4</v>
      </c>
      <c r="P1761" s="15" t="str">
        <f t="shared" si="165"/>
        <v>1,</v>
      </c>
      <c r="Q1761" s="15" t="str">
        <f t="shared" si="166"/>
        <v>15</v>
      </c>
      <c r="R1761" s="16">
        <f t="shared" si="167"/>
        <v>75</v>
      </c>
      <c r="S1761" s="16">
        <f t="shared" si="168"/>
        <v>1.25</v>
      </c>
    </row>
    <row r="1762" spans="1:19">
      <c r="A1762" t="s">
        <v>324</v>
      </c>
      <c r="B1762" t="s">
        <v>325</v>
      </c>
      <c r="C1762" s="49">
        <v>45352</v>
      </c>
      <c r="D1762" s="1">
        <v>2024</v>
      </c>
      <c r="E1762" s="1" t="str">
        <f t="shared" si="163"/>
        <v>marzo</v>
      </c>
      <c r="F1762" t="s">
        <v>327</v>
      </c>
      <c r="G1762" t="s">
        <v>220</v>
      </c>
      <c r="H1762" t="s">
        <v>98</v>
      </c>
      <c r="I1762" s="2">
        <v>1</v>
      </c>
      <c r="J1762" s="2">
        <v>416</v>
      </c>
      <c r="K1762" s="2">
        <v>1.05</v>
      </c>
      <c r="L1762" t="s">
        <v>19</v>
      </c>
      <c r="M1762" t="s">
        <v>581</v>
      </c>
      <c r="N1762" t="s">
        <v>490</v>
      </c>
      <c r="O1762" s="14">
        <f t="shared" si="164"/>
        <v>4</v>
      </c>
      <c r="P1762" s="15" t="str">
        <f t="shared" si="165"/>
        <v>1,</v>
      </c>
      <c r="Q1762" s="15" t="str">
        <f t="shared" si="166"/>
        <v>05</v>
      </c>
      <c r="R1762" s="16">
        <f t="shared" si="167"/>
        <v>65</v>
      </c>
      <c r="S1762" s="16">
        <f t="shared" si="168"/>
        <v>1.0833333333333333</v>
      </c>
    </row>
    <row r="1763" spans="1:19">
      <c r="A1763" t="s">
        <v>324</v>
      </c>
      <c r="B1763" t="s">
        <v>325</v>
      </c>
      <c r="C1763" s="49">
        <v>45352</v>
      </c>
      <c r="D1763" s="1">
        <v>2024</v>
      </c>
      <c r="E1763" s="1" t="str">
        <f t="shared" si="163"/>
        <v>marzo</v>
      </c>
      <c r="F1763" t="s">
        <v>327</v>
      </c>
      <c r="G1763" t="s">
        <v>220</v>
      </c>
      <c r="H1763" t="s">
        <v>98</v>
      </c>
      <c r="I1763" s="2">
        <v>4</v>
      </c>
      <c r="J1763" s="2">
        <v>1165</v>
      </c>
      <c r="K1763" s="2">
        <v>3.25</v>
      </c>
      <c r="L1763" t="s">
        <v>108</v>
      </c>
      <c r="M1763" t="s">
        <v>591</v>
      </c>
      <c r="N1763" t="s">
        <v>489</v>
      </c>
      <c r="O1763" s="14">
        <f t="shared" si="164"/>
        <v>4</v>
      </c>
      <c r="P1763" s="15" t="str">
        <f t="shared" si="165"/>
        <v>3,</v>
      </c>
      <c r="Q1763" s="15" t="str">
        <f t="shared" si="166"/>
        <v>25</v>
      </c>
      <c r="R1763" s="16">
        <f t="shared" si="167"/>
        <v>205</v>
      </c>
      <c r="S1763" s="16">
        <f t="shared" si="168"/>
        <v>3.4166666666666665</v>
      </c>
    </row>
    <row r="1764" spans="1:19">
      <c r="A1764" t="s">
        <v>324</v>
      </c>
      <c r="B1764" t="s">
        <v>325</v>
      </c>
      <c r="C1764" s="49">
        <v>45352</v>
      </c>
      <c r="D1764" s="1">
        <v>2024</v>
      </c>
      <c r="E1764" s="1" t="str">
        <f t="shared" si="163"/>
        <v>marzo</v>
      </c>
      <c r="F1764" t="s">
        <v>327</v>
      </c>
      <c r="G1764" t="s">
        <v>220</v>
      </c>
      <c r="H1764" t="s">
        <v>98</v>
      </c>
      <c r="I1764" s="2">
        <v>11</v>
      </c>
      <c r="J1764" s="2">
        <v>5160</v>
      </c>
      <c r="K1764" s="2">
        <v>14.85</v>
      </c>
      <c r="L1764" t="s">
        <v>21</v>
      </c>
      <c r="M1764" t="s">
        <v>578</v>
      </c>
      <c r="N1764" t="s">
        <v>499</v>
      </c>
      <c r="O1764" s="14">
        <f t="shared" si="164"/>
        <v>5</v>
      </c>
      <c r="P1764" s="15" t="str">
        <f t="shared" si="165"/>
        <v>14</v>
      </c>
      <c r="Q1764" s="15" t="str">
        <f t="shared" si="166"/>
        <v>,85</v>
      </c>
      <c r="R1764" s="16">
        <f t="shared" si="167"/>
        <v>840.85</v>
      </c>
      <c r="S1764" s="16">
        <f t="shared" si="168"/>
        <v>14.014166666666666</v>
      </c>
    </row>
    <row r="1765" spans="1:19">
      <c r="A1765" t="s">
        <v>324</v>
      </c>
      <c r="B1765" t="s">
        <v>325</v>
      </c>
      <c r="C1765" s="49">
        <v>45352</v>
      </c>
      <c r="D1765" s="1">
        <v>2024</v>
      </c>
      <c r="E1765" s="1" t="str">
        <f t="shared" si="163"/>
        <v>marzo</v>
      </c>
      <c r="F1765" t="s">
        <v>327</v>
      </c>
      <c r="G1765" t="s">
        <v>220</v>
      </c>
      <c r="H1765" t="s">
        <v>98</v>
      </c>
      <c r="I1765" s="2">
        <v>1</v>
      </c>
      <c r="J1765" s="2">
        <v>666</v>
      </c>
      <c r="K1765" s="2">
        <v>1.55</v>
      </c>
      <c r="L1765" t="s">
        <v>102</v>
      </c>
      <c r="M1765" t="s">
        <v>103</v>
      </c>
      <c r="N1765" t="s">
        <v>496</v>
      </c>
      <c r="O1765" s="14">
        <f t="shared" si="164"/>
        <v>4</v>
      </c>
      <c r="P1765" s="15" t="str">
        <f t="shared" si="165"/>
        <v>1,</v>
      </c>
      <c r="Q1765" s="15" t="str">
        <f t="shared" si="166"/>
        <v>55</v>
      </c>
      <c r="R1765" s="16">
        <f t="shared" si="167"/>
        <v>115</v>
      </c>
      <c r="S1765" s="16">
        <f t="shared" si="168"/>
        <v>1.9166666666666667</v>
      </c>
    </row>
    <row r="1766" spans="1:19">
      <c r="A1766" t="s">
        <v>324</v>
      </c>
      <c r="B1766" t="s">
        <v>325</v>
      </c>
      <c r="C1766" s="49">
        <v>45352</v>
      </c>
      <c r="D1766" s="1">
        <v>2024</v>
      </c>
      <c r="E1766" s="1" t="str">
        <f t="shared" si="163"/>
        <v>marzo</v>
      </c>
      <c r="F1766" t="s">
        <v>327</v>
      </c>
      <c r="G1766" t="s">
        <v>220</v>
      </c>
      <c r="H1766" t="s">
        <v>98</v>
      </c>
      <c r="I1766" s="2">
        <v>1</v>
      </c>
      <c r="J1766" s="2">
        <v>416</v>
      </c>
      <c r="K1766" s="2">
        <v>1.1499999999999999</v>
      </c>
      <c r="L1766" t="s">
        <v>99</v>
      </c>
      <c r="M1766" t="s">
        <v>553</v>
      </c>
      <c r="N1766" t="s">
        <v>497</v>
      </c>
      <c r="O1766" s="14">
        <f t="shared" si="164"/>
        <v>4</v>
      </c>
      <c r="P1766" s="15" t="str">
        <f t="shared" si="165"/>
        <v>1,</v>
      </c>
      <c r="Q1766" s="15" t="str">
        <f t="shared" si="166"/>
        <v>15</v>
      </c>
      <c r="R1766" s="16">
        <f t="shared" si="167"/>
        <v>75</v>
      </c>
      <c r="S1766" s="16">
        <f t="shared" si="168"/>
        <v>1.25</v>
      </c>
    </row>
    <row r="1767" spans="1:19">
      <c r="A1767" t="s">
        <v>324</v>
      </c>
      <c r="B1767" t="s">
        <v>325</v>
      </c>
      <c r="C1767" s="49">
        <v>45352</v>
      </c>
      <c r="D1767" s="1">
        <v>2024</v>
      </c>
      <c r="E1767" s="1" t="str">
        <f t="shared" si="163"/>
        <v>marzo</v>
      </c>
      <c r="F1767" t="s">
        <v>327</v>
      </c>
      <c r="G1767" t="s">
        <v>220</v>
      </c>
      <c r="H1767" t="s">
        <v>98</v>
      </c>
      <c r="I1767" s="2">
        <v>4</v>
      </c>
      <c r="J1767" s="2">
        <v>666</v>
      </c>
      <c r="K1767" s="2">
        <v>1.55</v>
      </c>
      <c r="L1767" t="s">
        <v>70</v>
      </c>
      <c r="M1767" t="s">
        <v>71</v>
      </c>
      <c r="N1767" t="s">
        <v>499</v>
      </c>
      <c r="O1767" s="14">
        <f t="shared" si="164"/>
        <v>4</v>
      </c>
      <c r="P1767" s="15" t="str">
        <f t="shared" si="165"/>
        <v>1,</v>
      </c>
      <c r="Q1767" s="15" t="str">
        <f t="shared" si="166"/>
        <v>55</v>
      </c>
      <c r="R1767" s="16">
        <f t="shared" si="167"/>
        <v>115</v>
      </c>
      <c r="S1767" s="16">
        <f t="shared" si="168"/>
        <v>1.9166666666666667</v>
      </c>
    </row>
    <row r="1768" spans="1:19">
      <c r="A1768" t="s">
        <v>324</v>
      </c>
      <c r="B1768" t="s">
        <v>325</v>
      </c>
      <c r="C1768" s="49">
        <v>45352</v>
      </c>
      <c r="D1768" s="1">
        <v>2024</v>
      </c>
      <c r="E1768" s="1" t="str">
        <f t="shared" si="163"/>
        <v>marzo</v>
      </c>
      <c r="F1768" t="s">
        <v>327</v>
      </c>
      <c r="G1768" t="s">
        <v>220</v>
      </c>
      <c r="H1768" t="s">
        <v>98</v>
      </c>
      <c r="I1768" s="2">
        <v>4</v>
      </c>
      <c r="J1768" s="2">
        <v>999</v>
      </c>
      <c r="K1768" s="2">
        <v>2.5499999999999998</v>
      </c>
      <c r="L1768" t="s">
        <v>35</v>
      </c>
      <c r="M1768" t="s">
        <v>36</v>
      </c>
      <c r="N1768" t="s">
        <v>502</v>
      </c>
      <c r="O1768" s="14">
        <f t="shared" si="164"/>
        <v>4</v>
      </c>
      <c r="P1768" s="15" t="str">
        <f t="shared" si="165"/>
        <v>2,</v>
      </c>
      <c r="Q1768" s="15" t="str">
        <f t="shared" si="166"/>
        <v>55</v>
      </c>
      <c r="R1768" s="16">
        <f t="shared" si="167"/>
        <v>175</v>
      </c>
      <c r="S1768" s="16">
        <f t="shared" si="168"/>
        <v>2.9166666666666665</v>
      </c>
    </row>
    <row r="1769" spans="1:19">
      <c r="A1769" t="s">
        <v>324</v>
      </c>
      <c r="B1769" t="s">
        <v>325</v>
      </c>
      <c r="C1769" s="49">
        <v>45352</v>
      </c>
      <c r="D1769" s="1">
        <v>2024</v>
      </c>
      <c r="E1769" s="1" t="str">
        <f t="shared" si="163"/>
        <v>marzo</v>
      </c>
      <c r="F1769" t="s">
        <v>327</v>
      </c>
      <c r="G1769" t="s">
        <v>220</v>
      </c>
      <c r="H1769" t="s">
        <v>98</v>
      </c>
      <c r="I1769" s="2">
        <v>1</v>
      </c>
      <c r="J1769" s="2">
        <v>249</v>
      </c>
      <c r="K1769" s="2">
        <v>0.45</v>
      </c>
      <c r="L1769" t="s">
        <v>241</v>
      </c>
      <c r="M1769" t="s">
        <v>595</v>
      </c>
      <c r="N1769" t="s">
        <v>495</v>
      </c>
      <c r="O1769" s="14">
        <f t="shared" si="164"/>
        <v>4</v>
      </c>
      <c r="P1769" s="15" t="str">
        <f t="shared" si="165"/>
        <v>0,</v>
      </c>
      <c r="Q1769" s="15" t="str">
        <f t="shared" si="166"/>
        <v>45</v>
      </c>
      <c r="R1769" s="16">
        <f t="shared" si="167"/>
        <v>45</v>
      </c>
      <c r="S1769" s="16">
        <f t="shared" si="168"/>
        <v>0.75</v>
      </c>
    </row>
    <row r="1770" spans="1:19">
      <c r="A1770" t="s">
        <v>324</v>
      </c>
      <c r="B1770" t="s">
        <v>325</v>
      </c>
      <c r="C1770" s="49">
        <v>45352</v>
      </c>
      <c r="D1770" s="1">
        <v>2024</v>
      </c>
      <c r="E1770" s="1" t="str">
        <f t="shared" si="163"/>
        <v>marzo</v>
      </c>
      <c r="F1770" t="s">
        <v>327</v>
      </c>
      <c r="G1770" t="s">
        <v>220</v>
      </c>
      <c r="H1770" t="s">
        <v>98</v>
      </c>
      <c r="I1770" s="2">
        <v>5</v>
      </c>
      <c r="J1770" s="2">
        <v>3330</v>
      </c>
      <c r="K1770" s="2">
        <v>10.35</v>
      </c>
      <c r="L1770" t="s">
        <v>100</v>
      </c>
      <c r="M1770" t="s">
        <v>101</v>
      </c>
      <c r="N1770" t="s">
        <v>483</v>
      </c>
      <c r="O1770" s="14">
        <f t="shared" si="164"/>
        <v>5</v>
      </c>
      <c r="P1770" s="15" t="str">
        <f t="shared" si="165"/>
        <v>10</v>
      </c>
      <c r="Q1770" s="15" t="str">
        <f t="shared" si="166"/>
        <v>,35</v>
      </c>
      <c r="R1770" s="16">
        <f t="shared" si="167"/>
        <v>600.35</v>
      </c>
      <c r="S1770" s="16">
        <f t="shared" si="168"/>
        <v>10.005833333333333</v>
      </c>
    </row>
    <row r="1771" spans="1:19">
      <c r="A1771" t="s">
        <v>324</v>
      </c>
      <c r="B1771" t="s">
        <v>325</v>
      </c>
      <c r="C1771" s="49">
        <v>45352</v>
      </c>
      <c r="D1771" s="1">
        <v>2024</v>
      </c>
      <c r="E1771" s="1" t="str">
        <f t="shared" si="163"/>
        <v>marzo</v>
      </c>
      <c r="F1771" t="s">
        <v>327</v>
      </c>
      <c r="G1771" t="s">
        <v>220</v>
      </c>
      <c r="H1771" t="s">
        <v>98</v>
      </c>
      <c r="I1771" s="2">
        <v>1</v>
      </c>
      <c r="J1771" s="2">
        <v>416</v>
      </c>
      <c r="K1771" s="2">
        <v>1.1499999999999999</v>
      </c>
      <c r="L1771" t="s">
        <v>109</v>
      </c>
      <c r="M1771" t="s">
        <v>530</v>
      </c>
      <c r="N1771" t="s">
        <v>530</v>
      </c>
      <c r="O1771" s="14">
        <f t="shared" si="164"/>
        <v>4</v>
      </c>
      <c r="P1771" s="15" t="str">
        <f t="shared" si="165"/>
        <v>1,</v>
      </c>
      <c r="Q1771" s="15" t="str">
        <f t="shared" si="166"/>
        <v>15</v>
      </c>
      <c r="R1771" s="16">
        <f t="shared" si="167"/>
        <v>75</v>
      </c>
      <c r="S1771" s="16">
        <f t="shared" si="168"/>
        <v>1.25</v>
      </c>
    </row>
    <row r="1772" spans="1:19">
      <c r="A1772" t="s">
        <v>324</v>
      </c>
      <c r="B1772" t="s">
        <v>325</v>
      </c>
      <c r="C1772" s="49">
        <v>45352</v>
      </c>
      <c r="D1772" s="1">
        <v>2024</v>
      </c>
      <c r="E1772" s="1" t="str">
        <f t="shared" si="163"/>
        <v>marzo</v>
      </c>
      <c r="F1772" t="s">
        <v>327</v>
      </c>
      <c r="G1772" t="s">
        <v>220</v>
      </c>
      <c r="H1772" t="s">
        <v>98</v>
      </c>
      <c r="I1772" s="2">
        <v>8</v>
      </c>
      <c r="J1772" s="2">
        <v>2830</v>
      </c>
      <c r="K1772" s="2">
        <v>8.3000000000000007</v>
      </c>
      <c r="L1772" t="s">
        <v>114</v>
      </c>
      <c r="M1772" t="s">
        <v>115</v>
      </c>
      <c r="N1772" t="s">
        <v>530</v>
      </c>
      <c r="O1772" s="14">
        <f t="shared" si="164"/>
        <v>3</v>
      </c>
      <c r="P1772" s="15" t="str">
        <f t="shared" si="165"/>
        <v>8,</v>
      </c>
      <c r="Q1772" s="15" t="str">
        <f t="shared" si="166"/>
        <v>3</v>
      </c>
      <c r="R1772" s="16">
        <f t="shared" si="167"/>
        <v>483</v>
      </c>
      <c r="S1772" s="16">
        <f t="shared" si="168"/>
        <v>8.0500000000000007</v>
      </c>
    </row>
    <row r="1773" spans="1:19">
      <c r="A1773" t="s">
        <v>324</v>
      </c>
      <c r="B1773" t="s">
        <v>325</v>
      </c>
      <c r="C1773" s="49">
        <v>45352</v>
      </c>
      <c r="D1773" s="1">
        <v>2024</v>
      </c>
      <c r="E1773" s="1" t="str">
        <f t="shared" si="163"/>
        <v>marzo</v>
      </c>
      <c r="F1773" t="s">
        <v>327</v>
      </c>
      <c r="G1773" t="s">
        <v>220</v>
      </c>
      <c r="H1773" t="s">
        <v>98</v>
      </c>
      <c r="I1773" s="2">
        <v>1</v>
      </c>
      <c r="J1773" s="2">
        <v>249</v>
      </c>
      <c r="K1773" s="2">
        <v>0.4</v>
      </c>
      <c r="L1773" t="s">
        <v>25</v>
      </c>
      <c r="M1773" t="s">
        <v>26</v>
      </c>
      <c r="N1773" t="s">
        <v>501</v>
      </c>
      <c r="O1773" s="14">
        <f t="shared" si="164"/>
        <v>3</v>
      </c>
      <c r="P1773" s="15" t="str">
        <f t="shared" si="165"/>
        <v>0,</v>
      </c>
      <c r="Q1773" s="15" t="str">
        <f t="shared" si="166"/>
        <v>4</v>
      </c>
      <c r="R1773" s="16">
        <f t="shared" si="167"/>
        <v>4</v>
      </c>
      <c r="S1773" s="16">
        <f t="shared" si="168"/>
        <v>6.6666666666666666E-2</v>
      </c>
    </row>
    <row r="1774" spans="1:19">
      <c r="A1774" t="s">
        <v>324</v>
      </c>
      <c r="B1774" t="s">
        <v>325</v>
      </c>
      <c r="C1774" s="49">
        <v>45352</v>
      </c>
      <c r="D1774" s="1">
        <v>2024</v>
      </c>
      <c r="E1774" s="1" t="str">
        <f t="shared" si="163"/>
        <v>marzo</v>
      </c>
      <c r="F1774" t="s">
        <v>327</v>
      </c>
      <c r="G1774" t="s">
        <v>220</v>
      </c>
      <c r="H1774" t="s">
        <v>98</v>
      </c>
      <c r="I1774" s="2">
        <v>6</v>
      </c>
      <c r="J1774" s="2">
        <v>3330</v>
      </c>
      <c r="K1774" s="2">
        <v>15.25</v>
      </c>
      <c r="L1774" t="s">
        <v>116</v>
      </c>
      <c r="M1774" t="s">
        <v>117</v>
      </c>
      <c r="N1774" t="s">
        <v>556</v>
      </c>
      <c r="O1774" s="14">
        <f t="shared" si="164"/>
        <v>5</v>
      </c>
      <c r="P1774" s="15" t="str">
        <f t="shared" si="165"/>
        <v>15</v>
      </c>
      <c r="Q1774" s="15" t="str">
        <f t="shared" si="166"/>
        <v>,25</v>
      </c>
      <c r="R1774" s="16">
        <f t="shared" si="167"/>
        <v>900.25</v>
      </c>
      <c r="S1774" s="16">
        <f t="shared" si="168"/>
        <v>15.004166666666666</v>
      </c>
    </row>
    <row r="1775" spans="1:19">
      <c r="A1775" t="s">
        <v>324</v>
      </c>
      <c r="B1775" t="s">
        <v>325</v>
      </c>
      <c r="C1775" s="49">
        <v>45352</v>
      </c>
      <c r="D1775" s="1">
        <v>2024</v>
      </c>
      <c r="E1775" s="1" t="str">
        <f t="shared" si="163"/>
        <v>marzo</v>
      </c>
      <c r="F1775" t="s">
        <v>327</v>
      </c>
      <c r="G1775" t="s">
        <v>220</v>
      </c>
      <c r="H1775" t="s">
        <v>98</v>
      </c>
      <c r="I1775" s="2">
        <v>5</v>
      </c>
      <c r="J1775" s="2">
        <v>3330</v>
      </c>
      <c r="K1775" s="2">
        <v>13.3</v>
      </c>
      <c r="L1775" t="s">
        <v>118</v>
      </c>
      <c r="M1775" t="s">
        <v>119</v>
      </c>
      <c r="N1775" t="s">
        <v>485</v>
      </c>
      <c r="O1775" s="14">
        <f t="shared" si="164"/>
        <v>4</v>
      </c>
      <c r="P1775" s="15" t="str">
        <f t="shared" si="165"/>
        <v>13</v>
      </c>
      <c r="Q1775" s="15" t="str">
        <f t="shared" si="166"/>
        <v>,3</v>
      </c>
      <c r="R1775" s="16">
        <f t="shared" si="167"/>
        <v>780.3</v>
      </c>
      <c r="S1775" s="16">
        <f t="shared" si="168"/>
        <v>13.004999999999999</v>
      </c>
    </row>
    <row r="1776" spans="1:19">
      <c r="A1776" t="s">
        <v>324</v>
      </c>
      <c r="B1776" t="s">
        <v>325</v>
      </c>
      <c r="C1776" s="49">
        <v>45352</v>
      </c>
      <c r="D1776" s="1">
        <v>2024</v>
      </c>
      <c r="E1776" s="1" t="str">
        <f t="shared" si="163"/>
        <v>marzo</v>
      </c>
      <c r="F1776" t="s">
        <v>327</v>
      </c>
      <c r="G1776" t="s">
        <v>220</v>
      </c>
      <c r="H1776" t="s">
        <v>98</v>
      </c>
      <c r="I1776" s="2">
        <v>1</v>
      </c>
      <c r="J1776" s="2">
        <v>582</v>
      </c>
      <c r="K1776" s="2">
        <v>1.35</v>
      </c>
      <c r="L1776" t="s">
        <v>167</v>
      </c>
      <c r="M1776" t="s">
        <v>168</v>
      </c>
      <c r="N1776" t="s">
        <v>485</v>
      </c>
      <c r="O1776" s="14">
        <f t="shared" si="164"/>
        <v>4</v>
      </c>
      <c r="P1776" s="15" t="str">
        <f t="shared" si="165"/>
        <v>1,</v>
      </c>
      <c r="Q1776" s="15" t="str">
        <f t="shared" si="166"/>
        <v>35</v>
      </c>
      <c r="R1776" s="16">
        <f t="shared" si="167"/>
        <v>95</v>
      </c>
      <c r="S1776" s="16">
        <f t="shared" si="168"/>
        <v>1.5833333333333333</v>
      </c>
    </row>
    <row r="1777" spans="1:19">
      <c r="A1777" t="s">
        <v>324</v>
      </c>
      <c r="B1777" t="s">
        <v>325</v>
      </c>
      <c r="C1777" s="49">
        <v>45352</v>
      </c>
      <c r="D1777" s="1">
        <v>2024</v>
      </c>
      <c r="E1777" s="1" t="str">
        <f t="shared" si="163"/>
        <v>marzo</v>
      </c>
      <c r="F1777" t="s">
        <v>327</v>
      </c>
      <c r="G1777" t="s">
        <v>220</v>
      </c>
      <c r="H1777" t="s">
        <v>98</v>
      </c>
      <c r="I1777" s="2">
        <v>2</v>
      </c>
      <c r="J1777" s="2">
        <v>749</v>
      </c>
      <c r="K1777" s="2">
        <v>2.15</v>
      </c>
      <c r="L1777" t="s">
        <v>173</v>
      </c>
      <c r="M1777" t="s">
        <v>592</v>
      </c>
      <c r="N1777" t="s">
        <v>492</v>
      </c>
      <c r="O1777" s="14">
        <f t="shared" si="164"/>
        <v>4</v>
      </c>
      <c r="P1777" s="15" t="str">
        <f t="shared" si="165"/>
        <v>2,</v>
      </c>
      <c r="Q1777" s="15" t="str">
        <f t="shared" si="166"/>
        <v>15</v>
      </c>
      <c r="R1777" s="16">
        <f t="shared" si="167"/>
        <v>135</v>
      </c>
      <c r="S1777" s="16">
        <f t="shared" si="168"/>
        <v>2.25</v>
      </c>
    </row>
    <row r="1778" spans="1:19">
      <c r="A1778" t="s">
        <v>324</v>
      </c>
      <c r="B1778" t="s">
        <v>325</v>
      </c>
      <c r="C1778" s="49">
        <v>45352</v>
      </c>
      <c r="D1778" s="1">
        <v>2024</v>
      </c>
      <c r="E1778" s="1" t="str">
        <f t="shared" si="163"/>
        <v>marzo</v>
      </c>
      <c r="F1778" t="s">
        <v>327</v>
      </c>
      <c r="G1778" t="s">
        <v>220</v>
      </c>
      <c r="H1778" t="s">
        <v>98</v>
      </c>
      <c r="I1778" s="2">
        <v>3</v>
      </c>
      <c r="J1778" s="2">
        <v>1998</v>
      </c>
      <c r="K1778" s="2">
        <v>5.5</v>
      </c>
      <c r="L1778" t="s">
        <v>111</v>
      </c>
      <c r="M1778" t="s">
        <v>587</v>
      </c>
      <c r="N1778" t="s">
        <v>506</v>
      </c>
      <c r="O1778" s="14">
        <f t="shared" si="164"/>
        <v>3</v>
      </c>
      <c r="P1778" s="15" t="str">
        <f t="shared" si="165"/>
        <v>5,</v>
      </c>
      <c r="Q1778" s="15" t="str">
        <f t="shared" si="166"/>
        <v>5</v>
      </c>
      <c r="R1778" s="16">
        <f t="shared" si="167"/>
        <v>305</v>
      </c>
      <c r="S1778" s="16">
        <f t="shared" si="168"/>
        <v>5.083333333333333</v>
      </c>
    </row>
    <row r="1779" spans="1:19">
      <c r="A1779" t="s">
        <v>324</v>
      </c>
      <c r="B1779" t="s">
        <v>325</v>
      </c>
      <c r="C1779" s="49">
        <v>45352</v>
      </c>
      <c r="D1779" s="1">
        <v>2024</v>
      </c>
      <c r="E1779" s="1" t="str">
        <f t="shared" si="163"/>
        <v>marzo</v>
      </c>
      <c r="F1779" t="s">
        <v>327</v>
      </c>
      <c r="G1779" t="s">
        <v>220</v>
      </c>
      <c r="H1779" t="s">
        <v>98</v>
      </c>
      <c r="I1779" s="2">
        <v>1</v>
      </c>
      <c r="J1779" s="2">
        <v>416</v>
      </c>
      <c r="K1779" s="2">
        <v>1.1499999999999999</v>
      </c>
      <c r="L1779" t="s">
        <v>128</v>
      </c>
      <c r="M1779" t="s">
        <v>129</v>
      </c>
      <c r="N1779" t="s">
        <v>506</v>
      </c>
      <c r="O1779" s="14">
        <f t="shared" si="164"/>
        <v>4</v>
      </c>
      <c r="P1779" s="15" t="str">
        <f t="shared" si="165"/>
        <v>1,</v>
      </c>
      <c r="Q1779" s="15" t="str">
        <f t="shared" si="166"/>
        <v>15</v>
      </c>
      <c r="R1779" s="16">
        <f t="shared" si="167"/>
        <v>75</v>
      </c>
      <c r="S1779" s="16">
        <f t="shared" si="168"/>
        <v>1.25</v>
      </c>
    </row>
    <row r="1780" spans="1:19">
      <c r="A1780" t="s">
        <v>324</v>
      </c>
      <c r="B1780" t="s">
        <v>325</v>
      </c>
      <c r="C1780" s="49">
        <v>45352</v>
      </c>
      <c r="D1780" s="1">
        <v>2024</v>
      </c>
      <c r="E1780" s="1" t="str">
        <f t="shared" si="163"/>
        <v>marzo</v>
      </c>
      <c r="F1780" t="s">
        <v>328</v>
      </c>
      <c r="G1780" t="s">
        <v>220</v>
      </c>
      <c r="H1780" t="s">
        <v>98</v>
      </c>
      <c r="I1780" s="2">
        <v>31</v>
      </c>
      <c r="J1780" s="2">
        <v>3330</v>
      </c>
      <c r="K1780" s="2">
        <v>51.45</v>
      </c>
      <c r="L1780" t="s">
        <v>39</v>
      </c>
      <c r="M1780" t="s">
        <v>548</v>
      </c>
      <c r="N1780" t="s">
        <v>548</v>
      </c>
      <c r="O1780" s="14">
        <f t="shared" si="164"/>
        <v>5</v>
      </c>
      <c r="P1780" s="15" t="str">
        <f t="shared" si="165"/>
        <v>51</v>
      </c>
      <c r="Q1780" s="15" t="str">
        <f t="shared" si="166"/>
        <v>,45</v>
      </c>
      <c r="R1780" s="16">
        <f t="shared" si="167"/>
        <v>3060.45</v>
      </c>
      <c r="S1780" s="16">
        <f t="shared" si="168"/>
        <v>51.0075</v>
      </c>
    </row>
    <row r="1781" spans="1:19">
      <c r="A1781" t="s">
        <v>324</v>
      </c>
      <c r="B1781" t="s">
        <v>325</v>
      </c>
      <c r="C1781" s="49">
        <v>45352</v>
      </c>
      <c r="D1781" s="1">
        <v>2024</v>
      </c>
      <c r="E1781" s="1" t="str">
        <f t="shared" si="163"/>
        <v>marzo</v>
      </c>
      <c r="F1781" t="s">
        <v>328</v>
      </c>
      <c r="G1781" t="s">
        <v>220</v>
      </c>
      <c r="H1781" t="s">
        <v>98</v>
      </c>
      <c r="I1781" s="2">
        <v>1</v>
      </c>
      <c r="J1781" s="2">
        <v>582</v>
      </c>
      <c r="K1781" s="2">
        <v>1.45</v>
      </c>
      <c r="L1781" t="s">
        <v>33</v>
      </c>
      <c r="M1781" t="s">
        <v>34</v>
      </c>
      <c r="N1781" t="s">
        <v>503</v>
      </c>
      <c r="O1781" s="14">
        <f t="shared" si="164"/>
        <v>4</v>
      </c>
      <c r="P1781" s="15" t="str">
        <f t="shared" si="165"/>
        <v>1,</v>
      </c>
      <c r="Q1781" s="15" t="str">
        <f t="shared" si="166"/>
        <v>45</v>
      </c>
      <c r="R1781" s="16">
        <f t="shared" si="167"/>
        <v>105</v>
      </c>
      <c r="S1781" s="16">
        <f t="shared" si="168"/>
        <v>1.75</v>
      </c>
    </row>
    <row r="1782" spans="1:19">
      <c r="A1782" t="s">
        <v>324</v>
      </c>
      <c r="B1782" t="s">
        <v>325</v>
      </c>
      <c r="C1782" s="49">
        <v>45352</v>
      </c>
      <c r="D1782" s="1">
        <v>2024</v>
      </c>
      <c r="E1782" s="1" t="str">
        <f t="shared" si="163"/>
        <v>marzo</v>
      </c>
      <c r="F1782" t="s">
        <v>328</v>
      </c>
      <c r="G1782" t="s">
        <v>220</v>
      </c>
      <c r="H1782" t="s">
        <v>98</v>
      </c>
      <c r="I1782" s="2">
        <v>1</v>
      </c>
      <c r="J1782" s="2">
        <v>499</v>
      </c>
      <c r="K1782" s="2">
        <v>1.25</v>
      </c>
      <c r="L1782" t="s">
        <v>19</v>
      </c>
      <c r="M1782" t="s">
        <v>581</v>
      </c>
      <c r="N1782" t="s">
        <v>490</v>
      </c>
      <c r="O1782" s="14">
        <f t="shared" si="164"/>
        <v>4</v>
      </c>
      <c r="P1782" s="15" t="str">
        <f t="shared" si="165"/>
        <v>1,</v>
      </c>
      <c r="Q1782" s="15" t="str">
        <f t="shared" si="166"/>
        <v>25</v>
      </c>
      <c r="R1782" s="16">
        <f t="shared" si="167"/>
        <v>85</v>
      </c>
      <c r="S1782" s="16">
        <f t="shared" si="168"/>
        <v>1.4166666666666667</v>
      </c>
    </row>
    <row r="1783" spans="1:19">
      <c r="A1783" t="s">
        <v>324</v>
      </c>
      <c r="B1783" t="s">
        <v>325</v>
      </c>
      <c r="C1783" s="49">
        <v>45352</v>
      </c>
      <c r="D1783" s="1">
        <v>2024</v>
      </c>
      <c r="E1783" s="1" t="str">
        <f t="shared" si="163"/>
        <v>marzo</v>
      </c>
      <c r="F1783" t="s">
        <v>328</v>
      </c>
      <c r="G1783" t="s">
        <v>220</v>
      </c>
      <c r="H1783" t="s">
        <v>98</v>
      </c>
      <c r="I1783" s="2">
        <v>4</v>
      </c>
      <c r="J1783" s="2">
        <v>1082</v>
      </c>
      <c r="K1783" s="2">
        <v>3.05</v>
      </c>
      <c r="L1783" t="s">
        <v>108</v>
      </c>
      <c r="M1783" t="s">
        <v>591</v>
      </c>
      <c r="N1783" t="s">
        <v>489</v>
      </c>
      <c r="O1783" s="14">
        <f t="shared" si="164"/>
        <v>4</v>
      </c>
      <c r="P1783" s="15" t="str">
        <f t="shared" si="165"/>
        <v>3,</v>
      </c>
      <c r="Q1783" s="15" t="str">
        <f t="shared" si="166"/>
        <v>05</v>
      </c>
      <c r="R1783" s="16">
        <f t="shared" si="167"/>
        <v>185</v>
      </c>
      <c r="S1783" s="16">
        <f t="shared" si="168"/>
        <v>3.0833333333333335</v>
      </c>
    </row>
    <row r="1784" spans="1:19">
      <c r="A1784" t="s">
        <v>324</v>
      </c>
      <c r="B1784" t="s">
        <v>325</v>
      </c>
      <c r="C1784" s="49">
        <v>45352</v>
      </c>
      <c r="D1784" s="1">
        <v>2024</v>
      </c>
      <c r="E1784" s="1" t="str">
        <f t="shared" si="163"/>
        <v>marzo</v>
      </c>
      <c r="F1784" t="s">
        <v>328</v>
      </c>
      <c r="G1784" t="s">
        <v>220</v>
      </c>
      <c r="H1784" t="s">
        <v>98</v>
      </c>
      <c r="I1784" s="2">
        <v>10</v>
      </c>
      <c r="J1784" s="2">
        <v>3662</v>
      </c>
      <c r="K1784" s="2">
        <v>10.45</v>
      </c>
      <c r="L1784" t="s">
        <v>21</v>
      </c>
      <c r="M1784" t="s">
        <v>578</v>
      </c>
      <c r="N1784" t="s">
        <v>499</v>
      </c>
      <c r="O1784" s="14">
        <f t="shared" si="164"/>
        <v>5</v>
      </c>
      <c r="P1784" s="15" t="str">
        <f t="shared" si="165"/>
        <v>10</v>
      </c>
      <c r="Q1784" s="15" t="str">
        <f t="shared" si="166"/>
        <v>,45</v>
      </c>
      <c r="R1784" s="16">
        <f t="shared" si="167"/>
        <v>600.45000000000005</v>
      </c>
      <c r="S1784" s="16">
        <f t="shared" si="168"/>
        <v>10.0075</v>
      </c>
    </row>
    <row r="1785" spans="1:19">
      <c r="A1785" t="s">
        <v>324</v>
      </c>
      <c r="B1785" t="s">
        <v>325</v>
      </c>
      <c r="C1785" s="49">
        <v>45352</v>
      </c>
      <c r="D1785" s="1">
        <v>2024</v>
      </c>
      <c r="E1785" s="1" t="str">
        <f t="shared" si="163"/>
        <v>marzo</v>
      </c>
      <c r="F1785" t="s">
        <v>328</v>
      </c>
      <c r="G1785" t="s">
        <v>220</v>
      </c>
      <c r="H1785" t="s">
        <v>98</v>
      </c>
      <c r="I1785" s="2">
        <v>1</v>
      </c>
      <c r="J1785" s="2">
        <v>416</v>
      </c>
      <c r="K1785" s="2">
        <v>1.1000000000000001</v>
      </c>
      <c r="L1785" t="s">
        <v>99</v>
      </c>
      <c r="M1785" t="s">
        <v>553</v>
      </c>
      <c r="N1785" t="s">
        <v>497</v>
      </c>
      <c r="O1785" s="14">
        <f t="shared" si="164"/>
        <v>3</v>
      </c>
      <c r="P1785" s="15" t="str">
        <f t="shared" si="165"/>
        <v>1,</v>
      </c>
      <c r="Q1785" s="15" t="str">
        <f t="shared" si="166"/>
        <v>1</v>
      </c>
      <c r="R1785" s="16">
        <f t="shared" si="167"/>
        <v>61</v>
      </c>
      <c r="S1785" s="16">
        <f t="shared" si="168"/>
        <v>1.0166666666666666</v>
      </c>
    </row>
    <row r="1786" spans="1:19">
      <c r="A1786" t="s">
        <v>324</v>
      </c>
      <c r="B1786" t="s">
        <v>325</v>
      </c>
      <c r="C1786" s="49">
        <v>45352</v>
      </c>
      <c r="D1786" s="1">
        <v>2024</v>
      </c>
      <c r="E1786" s="1" t="str">
        <f t="shared" si="163"/>
        <v>marzo</v>
      </c>
      <c r="F1786" t="s">
        <v>328</v>
      </c>
      <c r="G1786" t="s">
        <v>220</v>
      </c>
      <c r="H1786" t="s">
        <v>98</v>
      </c>
      <c r="I1786" s="2">
        <v>3</v>
      </c>
      <c r="J1786" s="2">
        <v>1082</v>
      </c>
      <c r="K1786" s="2">
        <v>3.05</v>
      </c>
      <c r="L1786" t="s">
        <v>35</v>
      </c>
      <c r="M1786" t="s">
        <v>36</v>
      </c>
      <c r="N1786" t="s">
        <v>502</v>
      </c>
      <c r="O1786" s="14">
        <f t="shared" si="164"/>
        <v>4</v>
      </c>
      <c r="P1786" s="15" t="str">
        <f t="shared" si="165"/>
        <v>3,</v>
      </c>
      <c r="Q1786" s="15" t="str">
        <f t="shared" si="166"/>
        <v>05</v>
      </c>
      <c r="R1786" s="16">
        <f t="shared" si="167"/>
        <v>185</v>
      </c>
      <c r="S1786" s="16">
        <f t="shared" si="168"/>
        <v>3.0833333333333335</v>
      </c>
    </row>
    <row r="1787" spans="1:19">
      <c r="A1787" t="s">
        <v>324</v>
      </c>
      <c r="B1787" t="s">
        <v>325</v>
      </c>
      <c r="C1787" s="49">
        <v>45352</v>
      </c>
      <c r="D1787" s="1">
        <v>2024</v>
      </c>
      <c r="E1787" s="1" t="str">
        <f t="shared" si="163"/>
        <v>marzo</v>
      </c>
      <c r="F1787" t="s">
        <v>328</v>
      </c>
      <c r="G1787" t="s">
        <v>220</v>
      </c>
      <c r="H1787" t="s">
        <v>98</v>
      </c>
      <c r="I1787" s="2">
        <v>1</v>
      </c>
      <c r="J1787" s="2">
        <v>416</v>
      </c>
      <c r="K1787" s="2">
        <v>1.05</v>
      </c>
      <c r="L1787" t="s">
        <v>138</v>
      </c>
      <c r="M1787" t="s">
        <v>139</v>
      </c>
      <c r="N1787" t="s">
        <v>494</v>
      </c>
      <c r="O1787" s="14">
        <f t="shared" si="164"/>
        <v>4</v>
      </c>
      <c r="P1787" s="15" t="str">
        <f t="shared" si="165"/>
        <v>1,</v>
      </c>
      <c r="Q1787" s="15" t="str">
        <f t="shared" si="166"/>
        <v>05</v>
      </c>
      <c r="R1787" s="16">
        <f t="shared" si="167"/>
        <v>65</v>
      </c>
      <c r="S1787" s="16">
        <f t="shared" si="168"/>
        <v>1.0833333333333333</v>
      </c>
    </row>
    <row r="1788" spans="1:19">
      <c r="A1788" t="s">
        <v>324</v>
      </c>
      <c r="B1788" t="s">
        <v>325</v>
      </c>
      <c r="C1788" s="49">
        <v>45352</v>
      </c>
      <c r="D1788" s="1">
        <v>2024</v>
      </c>
      <c r="E1788" s="1" t="str">
        <f t="shared" si="163"/>
        <v>marzo</v>
      </c>
      <c r="F1788" t="s">
        <v>328</v>
      </c>
      <c r="G1788" t="s">
        <v>220</v>
      </c>
      <c r="H1788" t="s">
        <v>98</v>
      </c>
      <c r="I1788" s="2">
        <v>10</v>
      </c>
      <c r="J1788" s="2">
        <v>5078</v>
      </c>
      <c r="K1788" s="2">
        <v>14.6</v>
      </c>
      <c r="L1788" t="s">
        <v>109</v>
      </c>
      <c r="M1788" t="s">
        <v>530</v>
      </c>
      <c r="N1788" t="s">
        <v>530</v>
      </c>
      <c r="O1788" s="14">
        <f t="shared" si="164"/>
        <v>4</v>
      </c>
      <c r="P1788" s="15" t="str">
        <f t="shared" si="165"/>
        <v>14</v>
      </c>
      <c r="Q1788" s="15" t="str">
        <f t="shared" si="166"/>
        <v>,6</v>
      </c>
      <c r="R1788" s="16">
        <f t="shared" si="167"/>
        <v>840.6</v>
      </c>
      <c r="S1788" s="16">
        <f t="shared" si="168"/>
        <v>14.01</v>
      </c>
    </row>
    <row r="1789" spans="1:19">
      <c r="A1789" t="s">
        <v>324</v>
      </c>
      <c r="B1789" t="s">
        <v>325</v>
      </c>
      <c r="C1789" s="49">
        <v>45352</v>
      </c>
      <c r="D1789" s="1">
        <v>2024</v>
      </c>
      <c r="E1789" s="1" t="str">
        <f t="shared" si="163"/>
        <v>marzo</v>
      </c>
      <c r="F1789" t="s">
        <v>328</v>
      </c>
      <c r="G1789" t="s">
        <v>220</v>
      </c>
      <c r="H1789" t="s">
        <v>98</v>
      </c>
      <c r="I1789" s="2">
        <v>10</v>
      </c>
      <c r="J1789" s="2">
        <v>3330</v>
      </c>
      <c r="K1789" s="2">
        <v>10</v>
      </c>
      <c r="L1789" t="s">
        <v>114</v>
      </c>
      <c r="M1789" t="s">
        <v>115</v>
      </c>
      <c r="N1789" t="s">
        <v>530</v>
      </c>
      <c r="O1789" s="14">
        <f t="shared" si="164"/>
        <v>2</v>
      </c>
      <c r="P1789" s="15" t="str">
        <f t="shared" si="165"/>
        <v>10</v>
      </c>
      <c r="Q1789" s="15">
        <f t="shared" si="166"/>
        <v>0</v>
      </c>
      <c r="R1789" s="16">
        <f t="shared" si="167"/>
        <v>600</v>
      </c>
      <c r="S1789" s="16">
        <f t="shared" si="168"/>
        <v>10</v>
      </c>
    </row>
    <row r="1790" spans="1:19">
      <c r="A1790" t="s">
        <v>324</v>
      </c>
      <c r="B1790" t="s">
        <v>325</v>
      </c>
      <c r="C1790" s="49">
        <v>45352</v>
      </c>
      <c r="D1790" s="1">
        <v>2024</v>
      </c>
      <c r="E1790" s="1" t="str">
        <f t="shared" si="163"/>
        <v>marzo</v>
      </c>
      <c r="F1790" t="s">
        <v>328</v>
      </c>
      <c r="G1790" t="s">
        <v>220</v>
      </c>
      <c r="H1790" t="s">
        <v>98</v>
      </c>
      <c r="I1790" s="2">
        <v>2</v>
      </c>
      <c r="J1790" s="2">
        <v>499</v>
      </c>
      <c r="K1790" s="2">
        <v>1.2</v>
      </c>
      <c r="L1790" t="s">
        <v>25</v>
      </c>
      <c r="M1790" t="s">
        <v>26</v>
      </c>
      <c r="N1790" t="s">
        <v>501</v>
      </c>
      <c r="O1790" s="14">
        <f t="shared" si="164"/>
        <v>3</v>
      </c>
      <c r="P1790" s="15" t="str">
        <f t="shared" si="165"/>
        <v>1,</v>
      </c>
      <c r="Q1790" s="15" t="str">
        <f t="shared" si="166"/>
        <v>2</v>
      </c>
      <c r="R1790" s="16">
        <f t="shared" si="167"/>
        <v>62</v>
      </c>
      <c r="S1790" s="16">
        <f t="shared" si="168"/>
        <v>1.0333333333333334</v>
      </c>
    </row>
    <row r="1791" spans="1:19">
      <c r="A1791" t="s">
        <v>324</v>
      </c>
      <c r="B1791" t="s">
        <v>325</v>
      </c>
      <c r="C1791" s="49">
        <v>45352</v>
      </c>
      <c r="D1791" s="1">
        <v>2024</v>
      </c>
      <c r="E1791" s="1" t="str">
        <f t="shared" si="163"/>
        <v>marzo</v>
      </c>
      <c r="F1791" t="s">
        <v>328</v>
      </c>
      <c r="G1791" t="s">
        <v>220</v>
      </c>
      <c r="H1791" t="s">
        <v>98</v>
      </c>
      <c r="I1791" s="2">
        <v>5</v>
      </c>
      <c r="J1791" s="2">
        <v>3163</v>
      </c>
      <c r="K1791" s="2">
        <v>9.1999999999999993</v>
      </c>
      <c r="L1791" t="s">
        <v>116</v>
      </c>
      <c r="M1791" t="s">
        <v>117</v>
      </c>
      <c r="N1791" t="s">
        <v>556</v>
      </c>
      <c r="O1791" s="14">
        <f t="shared" si="164"/>
        <v>3</v>
      </c>
      <c r="P1791" s="15" t="str">
        <f t="shared" si="165"/>
        <v>9,</v>
      </c>
      <c r="Q1791" s="15" t="str">
        <f t="shared" si="166"/>
        <v>2</v>
      </c>
      <c r="R1791" s="16">
        <f t="shared" si="167"/>
        <v>542</v>
      </c>
      <c r="S1791" s="16">
        <f t="shared" si="168"/>
        <v>9.0333333333333332</v>
      </c>
    </row>
    <row r="1792" spans="1:19">
      <c r="A1792" t="s">
        <v>324</v>
      </c>
      <c r="B1792" t="s">
        <v>325</v>
      </c>
      <c r="C1792" s="49">
        <v>45352</v>
      </c>
      <c r="D1792" s="1">
        <v>2024</v>
      </c>
      <c r="E1792" s="1" t="str">
        <f t="shared" si="163"/>
        <v>marzo</v>
      </c>
      <c r="F1792" t="s">
        <v>328</v>
      </c>
      <c r="G1792" t="s">
        <v>220</v>
      </c>
      <c r="H1792" t="s">
        <v>98</v>
      </c>
      <c r="I1792" s="2">
        <v>2</v>
      </c>
      <c r="J1792" s="2">
        <v>1332</v>
      </c>
      <c r="K1792" s="2">
        <v>3.55</v>
      </c>
      <c r="L1792" t="s">
        <v>148</v>
      </c>
      <c r="M1792" t="s">
        <v>149</v>
      </c>
      <c r="N1792" t="s">
        <v>556</v>
      </c>
      <c r="O1792" s="14">
        <f t="shared" si="164"/>
        <v>4</v>
      </c>
      <c r="P1792" s="15" t="str">
        <f t="shared" si="165"/>
        <v>3,</v>
      </c>
      <c r="Q1792" s="15" t="str">
        <f t="shared" si="166"/>
        <v>55</v>
      </c>
      <c r="R1792" s="16">
        <f t="shared" si="167"/>
        <v>235</v>
      </c>
      <c r="S1792" s="16">
        <f t="shared" si="168"/>
        <v>3.9166666666666665</v>
      </c>
    </row>
    <row r="1793" spans="1:19">
      <c r="A1793" t="s">
        <v>324</v>
      </c>
      <c r="B1793" t="s">
        <v>325</v>
      </c>
      <c r="C1793" s="49">
        <v>45352</v>
      </c>
      <c r="D1793" s="1">
        <v>2024</v>
      </c>
      <c r="E1793" s="1" t="str">
        <f t="shared" si="163"/>
        <v>marzo</v>
      </c>
      <c r="F1793" t="s">
        <v>328</v>
      </c>
      <c r="G1793" t="s">
        <v>220</v>
      </c>
      <c r="H1793" t="s">
        <v>98</v>
      </c>
      <c r="I1793" s="2">
        <v>8</v>
      </c>
      <c r="J1793" s="2">
        <v>3330</v>
      </c>
      <c r="K1793" s="2">
        <v>21</v>
      </c>
      <c r="L1793" t="s">
        <v>118</v>
      </c>
      <c r="M1793" t="s">
        <v>119</v>
      </c>
      <c r="N1793" t="s">
        <v>485</v>
      </c>
      <c r="O1793" s="14">
        <f t="shared" si="164"/>
        <v>2</v>
      </c>
      <c r="P1793" s="15" t="str">
        <f t="shared" si="165"/>
        <v>21</v>
      </c>
      <c r="Q1793" s="15">
        <f t="shared" si="166"/>
        <v>0</v>
      </c>
      <c r="R1793" s="16">
        <f t="shared" si="167"/>
        <v>1260</v>
      </c>
      <c r="S1793" s="16">
        <f t="shared" si="168"/>
        <v>21</v>
      </c>
    </row>
    <row r="1794" spans="1:19">
      <c r="A1794" t="s">
        <v>324</v>
      </c>
      <c r="B1794" t="s">
        <v>325</v>
      </c>
      <c r="C1794" s="49">
        <v>45352</v>
      </c>
      <c r="D1794" s="1">
        <v>2024</v>
      </c>
      <c r="E1794" s="1" t="str">
        <f t="shared" ref="E1794:E1857" si="169">TEXT(C1794,"mmmm")</f>
        <v>marzo</v>
      </c>
      <c r="F1794" t="s">
        <v>328</v>
      </c>
      <c r="G1794" t="s">
        <v>220</v>
      </c>
      <c r="H1794" t="s">
        <v>98</v>
      </c>
      <c r="I1794" s="2">
        <v>1</v>
      </c>
      <c r="J1794" s="2">
        <v>666</v>
      </c>
      <c r="K1794" s="2">
        <v>2</v>
      </c>
      <c r="L1794" t="s">
        <v>150</v>
      </c>
      <c r="M1794" t="s">
        <v>601</v>
      </c>
      <c r="N1794" t="s">
        <v>606</v>
      </c>
      <c r="O1794" s="14">
        <f t="shared" si="164"/>
        <v>1</v>
      </c>
      <c r="P1794" s="15" t="str">
        <f t="shared" si="165"/>
        <v>2</v>
      </c>
      <c r="Q1794" s="15">
        <f t="shared" si="166"/>
        <v>0</v>
      </c>
      <c r="R1794" s="16">
        <f t="shared" si="167"/>
        <v>120</v>
      </c>
      <c r="S1794" s="16">
        <f t="shared" si="168"/>
        <v>2</v>
      </c>
    </row>
    <row r="1795" spans="1:19">
      <c r="A1795" t="s">
        <v>324</v>
      </c>
      <c r="B1795" t="s">
        <v>325</v>
      </c>
      <c r="C1795" s="49">
        <v>45352</v>
      </c>
      <c r="D1795" s="1">
        <v>2024</v>
      </c>
      <c r="E1795" s="1" t="str">
        <f t="shared" si="169"/>
        <v>marzo</v>
      </c>
      <c r="F1795" t="s">
        <v>328</v>
      </c>
      <c r="G1795" t="s">
        <v>220</v>
      </c>
      <c r="H1795" t="s">
        <v>98</v>
      </c>
      <c r="I1795" s="2">
        <v>2</v>
      </c>
      <c r="J1795" s="2">
        <v>915</v>
      </c>
      <c r="K1795" s="2">
        <v>2.4</v>
      </c>
      <c r="L1795" t="s">
        <v>173</v>
      </c>
      <c r="M1795" t="s">
        <v>592</v>
      </c>
      <c r="N1795" t="s">
        <v>492</v>
      </c>
      <c r="O1795" s="14">
        <f t="shared" ref="O1795:O1858" si="170">LEN($K1795)</f>
        <v>3</v>
      </c>
      <c r="P1795" s="15" t="str">
        <f t="shared" ref="P1795:P1858" si="171">IF(O1795="1",$K1795,IF(O1795=2,LEFT($K1795,2),LEFT($K1795,2)))</f>
        <v>2,</v>
      </c>
      <c r="Q1795" s="15" t="str">
        <f t="shared" ref="Q1795:Q1858" si="172">IF(O1795&lt;=2,0,MID($K1795,3,3))</f>
        <v>4</v>
      </c>
      <c r="R1795" s="16">
        <f t="shared" ref="R1795:R1858" si="173">+(P1795*60)+Q1795</f>
        <v>124</v>
      </c>
      <c r="S1795" s="16">
        <f t="shared" ref="S1795:S1858" si="174">+R1795/60</f>
        <v>2.0666666666666669</v>
      </c>
    </row>
    <row r="1796" spans="1:19">
      <c r="A1796" t="s">
        <v>324</v>
      </c>
      <c r="B1796" t="s">
        <v>325</v>
      </c>
      <c r="C1796" s="49">
        <v>45352</v>
      </c>
      <c r="D1796" s="1">
        <v>2024</v>
      </c>
      <c r="E1796" s="1" t="str">
        <f t="shared" si="169"/>
        <v>marzo</v>
      </c>
      <c r="F1796" t="s">
        <v>328</v>
      </c>
      <c r="G1796" t="s">
        <v>220</v>
      </c>
      <c r="H1796" t="s">
        <v>98</v>
      </c>
      <c r="I1796" s="2">
        <v>1</v>
      </c>
      <c r="J1796" s="2">
        <v>585</v>
      </c>
      <c r="K1796" s="2">
        <v>1.4</v>
      </c>
      <c r="L1796" t="s">
        <v>110</v>
      </c>
      <c r="M1796" t="s">
        <v>580</v>
      </c>
      <c r="N1796" t="s">
        <v>498</v>
      </c>
      <c r="O1796" s="14">
        <f t="shared" si="170"/>
        <v>3</v>
      </c>
      <c r="P1796" s="15" t="str">
        <f t="shared" si="171"/>
        <v>1,</v>
      </c>
      <c r="Q1796" s="15" t="str">
        <f t="shared" si="172"/>
        <v>4</v>
      </c>
      <c r="R1796" s="16">
        <f t="shared" si="173"/>
        <v>64</v>
      </c>
      <c r="S1796" s="16">
        <f t="shared" si="174"/>
        <v>1.0666666666666667</v>
      </c>
    </row>
    <row r="1797" spans="1:19">
      <c r="A1797" t="s">
        <v>324</v>
      </c>
      <c r="B1797" t="s">
        <v>325</v>
      </c>
      <c r="C1797" s="49">
        <v>45352</v>
      </c>
      <c r="D1797" s="1">
        <v>2024</v>
      </c>
      <c r="E1797" s="1" t="str">
        <f t="shared" si="169"/>
        <v>marzo</v>
      </c>
      <c r="F1797" t="s">
        <v>328</v>
      </c>
      <c r="G1797" t="s">
        <v>220</v>
      </c>
      <c r="H1797" t="s">
        <v>98</v>
      </c>
      <c r="I1797" s="2">
        <v>5</v>
      </c>
      <c r="J1797" s="2">
        <v>3330</v>
      </c>
      <c r="K1797" s="2">
        <v>9.5500000000000007</v>
      </c>
      <c r="L1797" t="s">
        <v>111</v>
      </c>
      <c r="M1797" t="s">
        <v>587</v>
      </c>
      <c r="N1797" t="s">
        <v>506</v>
      </c>
      <c r="O1797" s="14">
        <f t="shared" si="170"/>
        <v>4</v>
      </c>
      <c r="P1797" s="15" t="str">
        <f t="shared" si="171"/>
        <v>9,</v>
      </c>
      <c r="Q1797" s="15" t="str">
        <f t="shared" si="172"/>
        <v>55</v>
      </c>
      <c r="R1797" s="16">
        <f t="shared" si="173"/>
        <v>595</v>
      </c>
      <c r="S1797" s="16">
        <f t="shared" si="174"/>
        <v>9.9166666666666661</v>
      </c>
    </row>
    <row r="1798" spans="1:19">
      <c r="A1798" t="s">
        <v>324</v>
      </c>
      <c r="B1798" t="s">
        <v>325</v>
      </c>
      <c r="C1798" s="49">
        <v>45352</v>
      </c>
      <c r="D1798" s="1">
        <v>2024</v>
      </c>
      <c r="E1798" s="1" t="str">
        <f t="shared" si="169"/>
        <v>marzo</v>
      </c>
      <c r="F1798" t="s">
        <v>329</v>
      </c>
      <c r="G1798" t="s">
        <v>220</v>
      </c>
      <c r="H1798" t="s">
        <v>98</v>
      </c>
      <c r="I1798" s="2">
        <v>19</v>
      </c>
      <c r="J1798" s="2">
        <v>3330</v>
      </c>
      <c r="K1798" s="2">
        <v>32.15</v>
      </c>
      <c r="L1798" t="s">
        <v>39</v>
      </c>
      <c r="M1798" t="s">
        <v>548</v>
      </c>
      <c r="N1798" t="s">
        <v>548</v>
      </c>
      <c r="O1798" s="14">
        <f t="shared" si="170"/>
        <v>5</v>
      </c>
      <c r="P1798" s="15" t="str">
        <f t="shared" si="171"/>
        <v>32</v>
      </c>
      <c r="Q1798" s="15" t="str">
        <f t="shared" si="172"/>
        <v>,15</v>
      </c>
      <c r="R1798" s="16">
        <f t="shared" si="173"/>
        <v>1920.15</v>
      </c>
      <c r="S1798" s="16">
        <f t="shared" si="174"/>
        <v>32.002500000000005</v>
      </c>
    </row>
    <row r="1799" spans="1:19">
      <c r="A1799" t="s">
        <v>324</v>
      </c>
      <c r="B1799" t="s">
        <v>325</v>
      </c>
      <c r="C1799" s="49">
        <v>45352</v>
      </c>
      <c r="D1799" s="1">
        <v>2024</v>
      </c>
      <c r="E1799" s="1" t="str">
        <f t="shared" si="169"/>
        <v>marzo</v>
      </c>
      <c r="F1799" t="s">
        <v>329</v>
      </c>
      <c r="G1799" t="s">
        <v>220</v>
      </c>
      <c r="H1799" t="s">
        <v>98</v>
      </c>
      <c r="I1799" s="2">
        <v>3</v>
      </c>
      <c r="J1799" s="2">
        <v>499</v>
      </c>
      <c r="K1799" s="2">
        <v>1.2</v>
      </c>
      <c r="L1799" t="s">
        <v>108</v>
      </c>
      <c r="M1799" t="s">
        <v>591</v>
      </c>
      <c r="N1799" t="s">
        <v>489</v>
      </c>
      <c r="O1799" s="14">
        <f t="shared" si="170"/>
        <v>3</v>
      </c>
      <c r="P1799" s="15" t="str">
        <f t="shared" si="171"/>
        <v>1,</v>
      </c>
      <c r="Q1799" s="15" t="str">
        <f t="shared" si="172"/>
        <v>2</v>
      </c>
      <c r="R1799" s="16">
        <f t="shared" si="173"/>
        <v>62</v>
      </c>
      <c r="S1799" s="16">
        <f t="shared" si="174"/>
        <v>1.0333333333333334</v>
      </c>
    </row>
    <row r="1800" spans="1:19">
      <c r="A1800" t="s">
        <v>324</v>
      </c>
      <c r="B1800" t="s">
        <v>325</v>
      </c>
      <c r="C1800" s="49">
        <v>45352</v>
      </c>
      <c r="D1800" s="1">
        <v>2024</v>
      </c>
      <c r="E1800" s="1" t="str">
        <f t="shared" si="169"/>
        <v>marzo</v>
      </c>
      <c r="F1800" t="s">
        <v>329</v>
      </c>
      <c r="G1800" t="s">
        <v>220</v>
      </c>
      <c r="H1800" t="s">
        <v>98</v>
      </c>
      <c r="I1800" s="2">
        <v>4</v>
      </c>
      <c r="J1800" s="2">
        <v>2664</v>
      </c>
      <c r="K1800" s="2">
        <v>8</v>
      </c>
      <c r="L1800" t="s">
        <v>146</v>
      </c>
      <c r="M1800" t="s">
        <v>147</v>
      </c>
      <c r="N1800" t="s">
        <v>509</v>
      </c>
      <c r="O1800" s="14">
        <f t="shared" si="170"/>
        <v>1</v>
      </c>
      <c r="P1800" s="15" t="str">
        <f t="shared" si="171"/>
        <v>8</v>
      </c>
      <c r="Q1800" s="15">
        <f t="shared" si="172"/>
        <v>0</v>
      </c>
      <c r="R1800" s="16">
        <f t="shared" si="173"/>
        <v>480</v>
      </c>
      <c r="S1800" s="16">
        <f t="shared" si="174"/>
        <v>8</v>
      </c>
    </row>
    <row r="1801" spans="1:19">
      <c r="A1801" t="s">
        <v>324</v>
      </c>
      <c r="B1801" t="s">
        <v>325</v>
      </c>
      <c r="C1801" s="49">
        <v>45352</v>
      </c>
      <c r="D1801" s="1">
        <v>2024</v>
      </c>
      <c r="E1801" s="1" t="str">
        <f t="shared" si="169"/>
        <v>marzo</v>
      </c>
      <c r="F1801" t="s">
        <v>329</v>
      </c>
      <c r="G1801" t="s">
        <v>220</v>
      </c>
      <c r="H1801" t="s">
        <v>98</v>
      </c>
      <c r="I1801" s="2">
        <v>1</v>
      </c>
      <c r="J1801" s="2">
        <v>249</v>
      </c>
      <c r="K1801" s="2">
        <v>0.35</v>
      </c>
      <c r="L1801" t="s">
        <v>21</v>
      </c>
      <c r="M1801" t="s">
        <v>578</v>
      </c>
      <c r="N1801" t="s">
        <v>499</v>
      </c>
      <c r="O1801" s="14">
        <f t="shared" si="170"/>
        <v>4</v>
      </c>
      <c r="P1801" s="15" t="str">
        <f t="shared" si="171"/>
        <v>0,</v>
      </c>
      <c r="Q1801" s="15" t="str">
        <f t="shared" si="172"/>
        <v>35</v>
      </c>
      <c r="R1801" s="16">
        <f t="shared" si="173"/>
        <v>35</v>
      </c>
      <c r="S1801" s="16">
        <f t="shared" si="174"/>
        <v>0.58333333333333337</v>
      </c>
    </row>
    <row r="1802" spans="1:19">
      <c r="A1802" t="s">
        <v>324</v>
      </c>
      <c r="B1802" t="s">
        <v>325</v>
      </c>
      <c r="C1802" s="49">
        <v>45352</v>
      </c>
      <c r="D1802" s="1">
        <v>2024</v>
      </c>
      <c r="E1802" s="1" t="str">
        <f t="shared" si="169"/>
        <v>marzo</v>
      </c>
      <c r="F1802" t="s">
        <v>329</v>
      </c>
      <c r="G1802" t="s">
        <v>220</v>
      </c>
      <c r="H1802" t="s">
        <v>98</v>
      </c>
      <c r="I1802" s="2">
        <v>2</v>
      </c>
      <c r="J1802" s="2">
        <v>832</v>
      </c>
      <c r="K1802" s="2">
        <v>2.25</v>
      </c>
      <c r="L1802" t="s">
        <v>99</v>
      </c>
      <c r="M1802" t="s">
        <v>553</v>
      </c>
      <c r="N1802" t="s">
        <v>497</v>
      </c>
      <c r="O1802" s="14">
        <f t="shared" si="170"/>
        <v>4</v>
      </c>
      <c r="P1802" s="15" t="str">
        <f t="shared" si="171"/>
        <v>2,</v>
      </c>
      <c r="Q1802" s="15" t="str">
        <f t="shared" si="172"/>
        <v>25</v>
      </c>
      <c r="R1802" s="16">
        <f t="shared" si="173"/>
        <v>145</v>
      </c>
      <c r="S1802" s="16">
        <f t="shared" si="174"/>
        <v>2.4166666666666665</v>
      </c>
    </row>
    <row r="1803" spans="1:19">
      <c r="A1803" t="s">
        <v>324</v>
      </c>
      <c r="B1803" t="s">
        <v>325</v>
      </c>
      <c r="C1803" s="49">
        <v>45352</v>
      </c>
      <c r="D1803" s="1">
        <v>2024</v>
      </c>
      <c r="E1803" s="1" t="str">
        <f t="shared" si="169"/>
        <v>marzo</v>
      </c>
      <c r="F1803" t="s">
        <v>329</v>
      </c>
      <c r="G1803" t="s">
        <v>220</v>
      </c>
      <c r="H1803" t="s">
        <v>98</v>
      </c>
      <c r="I1803" s="2">
        <v>3</v>
      </c>
      <c r="J1803" s="2">
        <v>582</v>
      </c>
      <c r="K1803" s="2">
        <v>1.4</v>
      </c>
      <c r="L1803" t="s">
        <v>70</v>
      </c>
      <c r="M1803" t="s">
        <v>71</v>
      </c>
      <c r="N1803" t="s">
        <v>499</v>
      </c>
      <c r="O1803" s="14">
        <f t="shared" si="170"/>
        <v>3</v>
      </c>
      <c r="P1803" s="15" t="str">
        <f t="shared" si="171"/>
        <v>1,</v>
      </c>
      <c r="Q1803" s="15" t="str">
        <f t="shared" si="172"/>
        <v>4</v>
      </c>
      <c r="R1803" s="16">
        <f t="shared" si="173"/>
        <v>64</v>
      </c>
      <c r="S1803" s="16">
        <f t="shared" si="174"/>
        <v>1.0666666666666667</v>
      </c>
    </row>
    <row r="1804" spans="1:19">
      <c r="A1804" t="s">
        <v>324</v>
      </c>
      <c r="B1804" t="s">
        <v>325</v>
      </c>
      <c r="C1804" s="49">
        <v>45352</v>
      </c>
      <c r="D1804" s="1">
        <v>2024</v>
      </c>
      <c r="E1804" s="1" t="str">
        <f t="shared" si="169"/>
        <v>marzo</v>
      </c>
      <c r="F1804" t="s">
        <v>329</v>
      </c>
      <c r="G1804" t="s">
        <v>220</v>
      </c>
      <c r="H1804" t="s">
        <v>98</v>
      </c>
      <c r="I1804" s="2">
        <v>1</v>
      </c>
      <c r="J1804" s="2">
        <v>249</v>
      </c>
      <c r="K1804" s="2">
        <v>0.35</v>
      </c>
      <c r="L1804" t="s">
        <v>35</v>
      </c>
      <c r="M1804" t="s">
        <v>36</v>
      </c>
      <c r="N1804" t="s">
        <v>502</v>
      </c>
      <c r="O1804" s="14">
        <f t="shared" si="170"/>
        <v>4</v>
      </c>
      <c r="P1804" s="15" t="str">
        <f t="shared" si="171"/>
        <v>0,</v>
      </c>
      <c r="Q1804" s="15" t="str">
        <f t="shared" si="172"/>
        <v>35</v>
      </c>
      <c r="R1804" s="16">
        <f t="shared" si="173"/>
        <v>35</v>
      </c>
      <c r="S1804" s="16">
        <f t="shared" si="174"/>
        <v>0.58333333333333337</v>
      </c>
    </row>
    <row r="1805" spans="1:19">
      <c r="A1805" t="s">
        <v>324</v>
      </c>
      <c r="B1805" t="s">
        <v>325</v>
      </c>
      <c r="C1805" s="49">
        <v>45352</v>
      </c>
      <c r="D1805" s="1">
        <v>2024</v>
      </c>
      <c r="E1805" s="1" t="str">
        <f t="shared" si="169"/>
        <v>marzo</v>
      </c>
      <c r="F1805" t="s">
        <v>329</v>
      </c>
      <c r="G1805" t="s">
        <v>220</v>
      </c>
      <c r="H1805" t="s">
        <v>98</v>
      </c>
      <c r="I1805" s="2">
        <v>2</v>
      </c>
      <c r="J1805" s="2">
        <v>1415</v>
      </c>
      <c r="K1805" s="2">
        <v>4.05</v>
      </c>
      <c r="L1805" t="s">
        <v>100</v>
      </c>
      <c r="M1805" t="s">
        <v>101</v>
      </c>
      <c r="N1805" t="s">
        <v>483</v>
      </c>
      <c r="O1805" s="14">
        <f t="shared" si="170"/>
        <v>4</v>
      </c>
      <c r="P1805" s="15" t="str">
        <f t="shared" si="171"/>
        <v>4,</v>
      </c>
      <c r="Q1805" s="15" t="str">
        <f t="shared" si="172"/>
        <v>05</v>
      </c>
      <c r="R1805" s="16">
        <f t="shared" si="173"/>
        <v>245</v>
      </c>
      <c r="S1805" s="16">
        <f t="shared" si="174"/>
        <v>4.083333333333333</v>
      </c>
    </row>
    <row r="1806" spans="1:19">
      <c r="A1806" t="s">
        <v>324</v>
      </c>
      <c r="B1806" t="s">
        <v>325</v>
      </c>
      <c r="C1806" s="49">
        <v>45352</v>
      </c>
      <c r="D1806" s="1">
        <v>2024</v>
      </c>
      <c r="E1806" s="1" t="str">
        <f t="shared" si="169"/>
        <v>marzo</v>
      </c>
      <c r="F1806" t="s">
        <v>329</v>
      </c>
      <c r="G1806" t="s">
        <v>220</v>
      </c>
      <c r="H1806" t="s">
        <v>98</v>
      </c>
      <c r="I1806" s="2">
        <v>1</v>
      </c>
      <c r="J1806" s="2">
        <v>499</v>
      </c>
      <c r="K1806" s="2">
        <v>1.2</v>
      </c>
      <c r="L1806" t="s">
        <v>109</v>
      </c>
      <c r="M1806" t="s">
        <v>530</v>
      </c>
      <c r="N1806" t="s">
        <v>530</v>
      </c>
      <c r="O1806" s="14">
        <f t="shared" si="170"/>
        <v>3</v>
      </c>
      <c r="P1806" s="15" t="str">
        <f t="shared" si="171"/>
        <v>1,</v>
      </c>
      <c r="Q1806" s="15" t="str">
        <f t="shared" si="172"/>
        <v>2</v>
      </c>
      <c r="R1806" s="16">
        <f t="shared" si="173"/>
        <v>62</v>
      </c>
      <c r="S1806" s="16">
        <f t="shared" si="174"/>
        <v>1.0333333333333334</v>
      </c>
    </row>
    <row r="1807" spans="1:19">
      <c r="A1807" t="s">
        <v>324</v>
      </c>
      <c r="B1807" t="s">
        <v>325</v>
      </c>
      <c r="C1807" s="49">
        <v>45352</v>
      </c>
      <c r="D1807" s="1">
        <v>2024</v>
      </c>
      <c r="E1807" s="1" t="str">
        <f t="shared" si="169"/>
        <v>marzo</v>
      </c>
      <c r="F1807" t="s">
        <v>329</v>
      </c>
      <c r="G1807" t="s">
        <v>220</v>
      </c>
      <c r="H1807" t="s">
        <v>98</v>
      </c>
      <c r="I1807" s="2">
        <v>1</v>
      </c>
      <c r="J1807" s="2">
        <v>416</v>
      </c>
      <c r="K1807" s="2">
        <v>1.05</v>
      </c>
      <c r="L1807" t="s">
        <v>114</v>
      </c>
      <c r="M1807" t="s">
        <v>115</v>
      </c>
      <c r="N1807" t="s">
        <v>530</v>
      </c>
      <c r="O1807" s="14">
        <f t="shared" si="170"/>
        <v>4</v>
      </c>
      <c r="P1807" s="15" t="str">
        <f t="shared" si="171"/>
        <v>1,</v>
      </c>
      <c r="Q1807" s="15" t="str">
        <f t="shared" si="172"/>
        <v>05</v>
      </c>
      <c r="R1807" s="16">
        <f t="shared" si="173"/>
        <v>65</v>
      </c>
      <c r="S1807" s="16">
        <f t="shared" si="174"/>
        <v>1.0833333333333333</v>
      </c>
    </row>
    <row r="1808" spans="1:19">
      <c r="A1808" t="s">
        <v>324</v>
      </c>
      <c r="B1808" t="s">
        <v>325</v>
      </c>
      <c r="C1808" s="49">
        <v>45352</v>
      </c>
      <c r="D1808" s="1">
        <v>2024</v>
      </c>
      <c r="E1808" s="1" t="str">
        <f t="shared" si="169"/>
        <v>marzo</v>
      </c>
      <c r="F1808" t="s">
        <v>329</v>
      </c>
      <c r="G1808" t="s">
        <v>220</v>
      </c>
      <c r="H1808" t="s">
        <v>98</v>
      </c>
      <c r="I1808" s="2">
        <v>2</v>
      </c>
      <c r="J1808" s="2">
        <v>582</v>
      </c>
      <c r="K1808" s="2">
        <v>1.4</v>
      </c>
      <c r="L1808" t="s">
        <v>25</v>
      </c>
      <c r="M1808" t="s">
        <v>26</v>
      </c>
      <c r="N1808" t="s">
        <v>501</v>
      </c>
      <c r="O1808" s="14">
        <f t="shared" si="170"/>
        <v>3</v>
      </c>
      <c r="P1808" s="15" t="str">
        <f t="shared" si="171"/>
        <v>1,</v>
      </c>
      <c r="Q1808" s="15" t="str">
        <f t="shared" si="172"/>
        <v>4</v>
      </c>
      <c r="R1808" s="16">
        <f t="shared" si="173"/>
        <v>64</v>
      </c>
      <c r="S1808" s="16">
        <f t="shared" si="174"/>
        <v>1.0666666666666667</v>
      </c>
    </row>
    <row r="1809" spans="1:19">
      <c r="A1809" t="s">
        <v>324</v>
      </c>
      <c r="B1809" t="s">
        <v>325</v>
      </c>
      <c r="C1809" s="49">
        <v>45352</v>
      </c>
      <c r="D1809" s="1">
        <v>2024</v>
      </c>
      <c r="E1809" s="1" t="str">
        <f t="shared" si="169"/>
        <v>marzo</v>
      </c>
      <c r="F1809" t="s">
        <v>329</v>
      </c>
      <c r="G1809" t="s">
        <v>220</v>
      </c>
      <c r="H1809" t="s">
        <v>98</v>
      </c>
      <c r="I1809" s="2">
        <v>4</v>
      </c>
      <c r="J1809" s="2">
        <v>3330</v>
      </c>
      <c r="K1809" s="2">
        <v>12.35</v>
      </c>
      <c r="L1809" t="s">
        <v>116</v>
      </c>
      <c r="M1809" t="s">
        <v>117</v>
      </c>
      <c r="N1809" t="s">
        <v>556</v>
      </c>
      <c r="O1809" s="14">
        <f t="shared" si="170"/>
        <v>5</v>
      </c>
      <c r="P1809" s="15" t="str">
        <f t="shared" si="171"/>
        <v>12</v>
      </c>
      <c r="Q1809" s="15" t="str">
        <f t="shared" si="172"/>
        <v>,35</v>
      </c>
      <c r="R1809" s="16">
        <f t="shared" si="173"/>
        <v>720.35</v>
      </c>
      <c r="S1809" s="16">
        <f t="shared" si="174"/>
        <v>12.005833333333333</v>
      </c>
    </row>
    <row r="1810" spans="1:19">
      <c r="A1810" t="s">
        <v>324</v>
      </c>
      <c r="B1810" t="s">
        <v>325</v>
      </c>
      <c r="C1810" s="49">
        <v>45352</v>
      </c>
      <c r="D1810" s="1">
        <v>2024</v>
      </c>
      <c r="E1810" s="1" t="str">
        <f t="shared" si="169"/>
        <v>marzo</v>
      </c>
      <c r="F1810" t="s">
        <v>329</v>
      </c>
      <c r="G1810" t="s">
        <v>220</v>
      </c>
      <c r="H1810" t="s">
        <v>98</v>
      </c>
      <c r="I1810" s="2">
        <v>5</v>
      </c>
      <c r="J1810" s="2">
        <v>3246</v>
      </c>
      <c r="K1810" s="2">
        <v>9.35</v>
      </c>
      <c r="L1810" t="s">
        <v>118</v>
      </c>
      <c r="M1810" t="s">
        <v>119</v>
      </c>
      <c r="N1810" t="s">
        <v>485</v>
      </c>
      <c r="O1810" s="14">
        <f t="shared" si="170"/>
        <v>4</v>
      </c>
      <c r="P1810" s="15" t="str">
        <f t="shared" si="171"/>
        <v>9,</v>
      </c>
      <c r="Q1810" s="15" t="str">
        <f t="shared" si="172"/>
        <v>35</v>
      </c>
      <c r="R1810" s="16">
        <f t="shared" si="173"/>
        <v>575</v>
      </c>
      <c r="S1810" s="16">
        <f t="shared" si="174"/>
        <v>9.5833333333333339</v>
      </c>
    </row>
    <row r="1811" spans="1:19">
      <c r="A1811" t="s">
        <v>324</v>
      </c>
      <c r="B1811" t="s">
        <v>325</v>
      </c>
      <c r="C1811" s="49">
        <v>45352</v>
      </c>
      <c r="D1811" s="1">
        <v>2024</v>
      </c>
      <c r="E1811" s="1" t="str">
        <f t="shared" si="169"/>
        <v>marzo</v>
      </c>
      <c r="F1811" t="s">
        <v>329</v>
      </c>
      <c r="G1811" t="s">
        <v>220</v>
      </c>
      <c r="H1811" t="s">
        <v>98</v>
      </c>
      <c r="I1811" s="2">
        <v>2</v>
      </c>
      <c r="J1811" s="2">
        <v>1498</v>
      </c>
      <c r="K1811" s="2">
        <v>4.25</v>
      </c>
      <c r="L1811" t="s">
        <v>167</v>
      </c>
      <c r="M1811" t="s">
        <v>168</v>
      </c>
      <c r="N1811" t="s">
        <v>485</v>
      </c>
      <c r="O1811" s="14">
        <f t="shared" si="170"/>
        <v>4</v>
      </c>
      <c r="P1811" s="15" t="str">
        <f t="shared" si="171"/>
        <v>4,</v>
      </c>
      <c r="Q1811" s="15" t="str">
        <f t="shared" si="172"/>
        <v>25</v>
      </c>
      <c r="R1811" s="16">
        <f t="shared" si="173"/>
        <v>265</v>
      </c>
      <c r="S1811" s="16">
        <f t="shared" si="174"/>
        <v>4.416666666666667</v>
      </c>
    </row>
    <row r="1812" spans="1:19">
      <c r="A1812" t="s">
        <v>324</v>
      </c>
      <c r="B1812" t="s">
        <v>325</v>
      </c>
      <c r="C1812" s="49">
        <v>45352</v>
      </c>
      <c r="D1812" s="1">
        <v>2024</v>
      </c>
      <c r="E1812" s="1" t="str">
        <f t="shared" si="169"/>
        <v>marzo</v>
      </c>
      <c r="F1812" t="s">
        <v>329</v>
      </c>
      <c r="G1812" t="s">
        <v>220</v>
      </c>
      <c r="H1812" t="s">
        <v>98</v>
      </c>
      <c r="I1812" s="2">
        <v>1</v>
      </c>
      <c r="J1812" s="2">
        <v>333</v>
      </c>
      <c r="K1812" s="2">
        <v>0.5</v>
      </c>
      <c r="L1812" t="s">
        <v>173</v>
      </c>
      <c r="M1812" t="s">
        <v>592</v>
      </c>
      <c r="N1812" t="s">
        <v>492</v>
      </c>
      <c r="O1812" s="14">
        <f t="shared" si="170"/>
        <v>3</v>
      </c>
      <c r="P1812" s="15" t="str">
        <f t="shared" si="171"/>
        <v>0,</v>
      </c>
      <c r="Q1812" s="15" t="str">
        <f t="shared" si="172"/>
        <v>5</v>
      </c>
      <c r="R1812" s="16">
        <f t="shared" si="173"/>
        <v>5</v>
      </c>
      <c r="S1812" s="16">
        <f t="shared" si="174"/>
        <v>8.3333333333333329E-2</v>
      </c>
    </row>
    <row r="1813" spans="1:19">
      <c r="A1813" t="s">
        <v>324</v>
      </c>
      <c r="B1813" t="s">
        <v>325</v>
      </c>
      <c r="C1813" s="49">
        <v>45352</v>
      </c>
      <c r="D1813" s="1">
        <v>2024</v>
      </c>
      <c r="E1813" s="1" t="str">
        <f t="shared" si="169"/>
        <v>marzo</v>
      </c>
      <c r="F1813" t="s">
        <v>329</v>
      </c>
      <c r="G1813" t="s">
        <v>220</v>
      </c>
      <c r="H1813" t="s">
        <v>98</v>
      </c>
      <c r="I1813" s="2">
        <v>3</v>
      </c>
      <c r="J1813" s="2">
        <v>2081</v>
      </c>
      <c r="K1813" s="2">
        <v>6.05</v>
      </c>
      <c r="L1813" t="s">
        <v>111</v>
      </c>
      <c r="M1813" t="s">
        <v>587</v>
      </c>
      <c r="N1813" t="s">
        <v>506</v>
      </c>
      <c r="O1813" s="14">
        <f t="shared" si="170"/>
        <v>4</v>
      </c>
      <c r="P1813" s="15" t="str">
        <f t="shared" si="171"/>
        <v>6,</v>
      </c>
      <c r="Q1813" s="15" t="str">
        <f t="shared" si="172"/>
        <v>05</v>
      </c>
      <c r="R1813" s="16">
        <f t="shared" si="173"/>
        <v>365</v>
      </c>
      <c r="S1813" s="16">
        <f t="shared" si="174"/>
        <v>6.083333333333333</v>
      </c>
    </row>
    <row r="1814" spans="1:19">
      <c r="A1814" t="s">
        <v>324</v>
      </c>
      <c r="B1814" t="s">
        <v>325</v>
      </c>
      <c r="C1814" s="49">
        <v>45352</v>
      </c>
      <c r="D1814" s="1">
        <v>2024</v>
      </c>
      <c r="E1814" s="1" t="str">
        <f t="shared" si="169"/>
        <v>marzo</v>
      </c>
      <c r="F1814" t="s">
        <v>329</v>
      </c>
      <c r="G1814" t="s">
        <v>220</v>
      </c>
      <c r="H1814" t="s">
        <v>98</v>
      </c>
      <c r="I1814" s="2">
        <v>2</v>
      </c>
      <c r="J1814" s="2">
        <v>832</v>
      </c>
      <c r="K1814" s="2">
        <v>2.2000000000000002</v>
      </c>
      <c r="L1814" t="s">
        <v>128</v>
      </c>
      <c r="M1814" t="s">
        <v>129</v>
      </c>
      <c r="N1814" t="s">
        <v>506</v>
      </c>
      <c r="O1814" s="14">
        <f t="shared" si="170"/>
        <v>3</v>
      </c>
      <c r="P1814" s="15" t="str">
        <f t="shared" si="171"/>
        <v>2,</v>
      </c>
      <c r="Q1814" s="15" t="str">
        <f t="shared" si="172"/>
        <v>2</v>
      </c>
      <c r="R1814" s="16">
        <f t="shared" si="173"/>
        <v>122</v>
      </c>
      <c r="S1814" s="16">
        <f t="shared" si="174"/>
        <v>2.0333333333333332</v>
      </c>
    </row>
    <row r="1815" spans="1:19">
      <c r="A1815" t="s">
        <v>324</v>
      </c>
      <c r="B1815" t="s">
        <v>325</v>
      </c>
      <c r="C1815" s="49">
        <v>45352</v>
      </c>
      <c r="D1815" s="1">
        <v>2024</v>
      </c>
      <c r="E1815" s="1" t="str">
        <f t="shared" si="169"/>
        <v>marzo</v>
      </c>
      <c r="F1815" t="s">
        <v>330</v>
      </c>
      <c r="G1815" t="s">
        <v>331</v>
      </c>
      <c r="H1815" t="s">
        <v>98</v>
      </c>
      <c r="I1815" s="2">
        <v>20</v>
      </c>
      <c r="J1815" s="2">
        <v>3330</v>
      </c>
      <c r="K1815" s="2">
        <v>57.07</v>
      </c>
      <c r="L1815" t="s">
        <v>39</v>
      </c>
      <c r="M1815" t="s">
        <v>548</v>
      </c>
      <c r="N1815" t="s">
        <v>548</v>
      </c>
      <c r="O1815" s="14">
        <f t="shared" si="170"/>
        <v>5</v>
      </c>
      <c r="P1815" s="15" t="str">
        <f t="shared" si="171"/>
        <v>57</v>
      </c>
      <c r="Q1815" s="15" t="str">
        <f t="shared" si="172"/>
        <v>,07</v>
      </c>
      <c r="R1815" s="16">
        <f t="shared" si="173"/>
        <v>3420.07</v>
      </c>
      <c r="S1815" s="16">
        <f t="shared" si="174"/>
        <v>57.00116666666667</v>
      </c>
    </row>
    <row r="1816" spans="1:19">
      <c r="A1816" t="s">
        <v>324</v>
      </c>
      <c r="B1816" t="s">
        <v>325</v>
      </c>
      <c r="C1816" s="49">
        <v>45352</v>
      </c>
      <c r="D1816" s="1">
        <v>2024</v>
      </c>
      <c r="E1816" s="1" t="str">
        <f t="shared" si="169"/>
        <v>marzo</v>
      </c>
      <c r="F1816" t="s">
        <v>330</v>
      </c>
      <c r="G1816" t="s">
        <v>331</v>
      </c>
      <c r="H1816" t="s">
        <v>98</v>
      </c>
      <c r="I1816" s="2">
        <v>1</v>
      </c>
      <c r="J1816" s="2">
        <v>333</v>
      </c>
      <c r="K1816" s="2">
        <v>0.47</v>
      </c>
      <c r="L1816" t="s">
        <v>33</v>
      </c>
      <c r="M1816" t="s">
        <v>34</v>
      </c>
      <c r="N1816" t="s">
        <v>503</v>
      </c>
      <c r="O1816" s="14">
        <f t="shared" si="170"/>
        <v>4</v>
      </c>
      <c r="P1816" s="15" t="str">
        <f t="shared" si="171"/>
        <v>0,</v>
      </c>
      <c r="Q1816" s="15" t="str">
        <f t="shared" si="172"/>
        <v>47</v>
      </c>
      <c r="R1816" s="16">
        <f t="shared" si="173"/>
        <v>47</v>
      </c>
      <c r="S1816" s="16">
        <f t="shared" si="174"/>
        <v>0.78333333333333333</v>
      </c>
    </row>
    <row r="1817" spans="1:19">
      <c r="A1817" t="s">
        <v>324</v>
      </c>
      <c r="B1817" t="s">
        <v>325</v>
      </c>
      <c r="C1817" s="49">
        <v>45352</v>
      </c>
      <c r="D1817" s="1">
        <v>2024</v>
      </c>
      <c r="E1817" s="1" t="str">
        <f t="shared" si="169"/>
        <v>marzo</v>
      </c>
      <c r="F1817" t="s">
        <v>330</v>
      </c>
      <c r="G1817" t="s">
        <v>331</v>
      </c>
      <c r="H1817" t="s">
        <v>98</v>
      </c>
      <c r="I1817" s="2">
        <v>5</v>
      </c>
      <c r="J1817" s="2">
        <v>1415</v>
      </c>
      <c r="K1817" s="2">
        <v>4.03</v>
      </c>
      <c r="L1817" t="s">
        <v>108</v>
      </c>
      <c r="M1817" t="s">
        <v>591</v>
      </c>
      <c r="N1817" t="s">
        <v>489</v>
      </c>
      <c r="O1817" s="14">
        <f t="shared" si="170"/>
        <v>4</v>
      </c>
      <c r="P1817" s="15" t="str">
        <f t="shared" si="171"/>
        <v>4,</v>
      </c>
      <c r="Q1817" s="15" t="str">
        <f t="shared" si="172"/>
        <v>03</v>
      </c>
      <c r="R1817" s="16">
        <f t="shared" si="173"/>
        <v>243</v>
      </c>
      <c r="S1817" s="16">
        <f t="shared" si="174"/>
        <v>4.05</v>
      </c>
    </row>
    <row r="1818" spans="1:19">
      <c r="A1818" t="s">
        <v>324</v>
      </c>
      <c r="B1818" t="s">
        <v>325</v>
      </c>
      <c r="C1818" s="49">
        <v>45352</v>
      </c>
      <c r="D1818" s="1">
        <v>2024</v>
      </c>
      <c r="E1818" s="1" t="str">
        <f t="shared" si="169"/>
        <v>marzo</v>
      </c>
      <c r="F1818" t="s">
        <v>330</v>
      </c>
      <c r="G1818" t="s">
        <v>331</v>
      </c>
      <c r="H1818" t="s">
        <v>98</v>
      </c>
      <c r="I1818" s="2">
        <v>2</v>
      </c>
      <c r="J1818" s="2">
        <v>749</v>
      </c>
      <c r="K1818" s="2">
        <v>2.0499999999999998</v>
      </c>
      <c r="L1818" t="s">
        <v>140</v>
      </c>
      <c r="M1818" t="s">
        <v>141</v>
      </c>
      <c r="N1818" t="s">
        <v>508</v>
      </c>
      <c r="O1818" s="14">
        <f t="shared" si="170"/>
        <v>4</v>
      </c>
      <c r="P1818" s="15" t="str">
        <f t="shared" si="171"/>
        <v>2,</v>
      </c>
      <c r="Q1818" s="15" t="str">
        <f t="shared" si="172"/>
        <v>05</v>
      </c>
      <c r="R1818" s="16">
        <f t="shared" si="173"/>
        <v>125</v>
      </c>
      <c r="S1818" s="16">
        <f t="shared" si="174"/>
        <v>2.0833333333333335</v>
      </c>
    </row>
    <row r="1819" spans="1:19">
      <c r="A1819" t="s">
        <v>324</v>
      </c>
      <c r="B1819" t="s">
        <v>325</v>
      </c>
      <c r="C1819" s="49">
        <v>45352</v>
      </c>
      <c r="D1819" s="1">
        <v>2024</v>
      </c>
      <c r="E1819" s="1" t="str">
        <f t="shared" si="169"/>
        <v>marzo</v>
      </c>
      <c r="F1819" t="s">
        <v>330</v>
      </c>
      <c r="G1819" t="s">
        <v>331</v>
      </c>
      <c r="H1819" t="s">
        <v>98</v>
      </c>
      <c r="I1819" s="2">
        <v>2</v>
      </c>
      <c r="J1819" s="2">
        <v>1248</v>
      </c>
      <c r="K1819" s="2">
        <v>3.35</v>
      </c>
      <c r="L1819" t="s">
        <v>146</v>
      </c>
      <c r="M1819" t="s">
        <v>147</v>
      </c>
      <c r="N1819" t="s">
        <v>509</v>
      </c>
      <c r="O1819" s="14">
        <f t="shared" si="170"/>
        <v>4</v>
      </c>
      <c r="P1819" s="15" t="str">
        <f t="shared" si="171"/>
        <v>3,</v>
      </c>
      <c r="Q1819" s="15" t="str">
        <f t="shared" si="172"/>
        <v>35</v>
      </c>
      <c r="R1819" s="16">
        <f t="shared" si="173"/>
        <v>215</v>
      </c>
      <c r="S1819" s="16">
        <f t="shared" si="174"/>
        <v>3.5833333333333335</v>
      </c>
    </row>
    <row r="1820" spans="1:19">
      <c r="A1820" t="s">
        <v>324</v>
      </c>
      <c r="B1820" t="s">
        <v>325</v>
      </c>
      <c r="C1820" s="49">
        <v>45352</v>
      </c>
      <c r="D1820" s="1">
        <v>2024</v>
      </c>
      <c r="E1820" s="1" t="str">
        <f t="shared" si="169"/>
        <v>marzo</v>
      </c>
      <c r="F1820" t="s">
        <v>330</v>
      </c>
      <c r="G1820" t="s">
        <v>331</v>
      </c>
      <c r="H1820" t="s">
        <v>98</v>
      </c>
      <c r="I1820" s="2">
        <v>2</v>
      </c>
      <c r="J1820" s="2">
        <v>666</v>
      </c>
      <c r="K1820" s="2">
        <v>1.59</v>
      </c>
      <c r="L1820" t="s">
        <v>21</v>
      </c>
      <c r="M1820" t="s">
        <v>578</v>
      </c>
      <c r="N1820" t="s">
        <v>499</v>
      </c>
      <c r="O1820" s="14">
        <f t="shared" si="170"/>
        <v>4</v>
      </c>
      <c r="P1820" s="15" t="str">
        <f t="shared" si="171"/>
        <v>1,</v>
      </c>
      <c r="Q1820" s="15" t="str">
        <f t="shared" si="172"/>
        <v>59</v>
      </c>
      <c r="R1820" s="16">
        <f t="shared" si="173"/>
        <v>119</v>
      </c>
      <c r="S1820" s="16">
        <f t="shared" si="174"/>
        <v>1.9833333333333334</v>
      </c>
    </row>
    <row r="1821" spans="1:19">
      <c r="A1821" t="s">
        <v>324</v>
      </c>
      <c r="B1821" t="s">
        <v>325</v>
      </c>
      <c r="C1821" s="49">
        <v>45352</v>
      </c>
      <c r="D1821" s="1">
        <v>2024</v>
      </c>
      <c r="E1821" s="1" t="str">
        <f t="shared" si="169"/>
        <v>marzo</v>
      </c>
      <c r="F1821" t="s">
        <v>330</v>
      </c>
      <c r="G1821" t="s">
        <v>331</v>
      </c>
      <c r="H1821" t="s">
        <v>98</v>
      </c>
      <c r="I1821" s="2">
        <v>6</v>
      </c>
      <c r="J1821" s="2">
        <v>2997</v>
      </c>
      <c r="K1821" s="2">
        <v>8.5399999999999991</v>
      </c>
      <c r="L1821" t="s">
        <v>70</v>
      </c>
      <c r="M1821" t="s">
        <v>71</v>
      </c>
      <c r="N1821" t="s">
        <v>499</v>
      </c>
      <c r="O1821" s="14">
        <f t="shared" si="170"/>
        <v>4</v>
      </c>
      <c r="P1821" s="15" t="str">
        <f t="shared" si="171"/>
        <v>8,</v>
      </c>
      <c r="Q1821" s="15" t="str">
        <f t="shared" si="172"/>
        <v>54</v>
      </c>
      <c r="R1821" s="16">
        <f t="shared" si="173"/>
        <v>534</v>
      </c>
      <c r="S1821" s="16">
        <f t="shared" si="174"/>
        <v>8.9</v>
      </c>
    </row>
    <row r="1822" spans="1:19">
      <c r="A1822" t="s">
        <v>324</v>
      </c>
      <c r="B1822" t="s">
        <v>325</v>
      </c>
      <c r="C1822" s="49">
        <v>45352</v>
      </c>
      <c r="D1822" s="1">
        <v>2024</v>
      </c>
      <c r="E1822" s="1" t="str">
        <f t="shared" si="169"/>
        <v>marzo</v>
      </c>
      <c r="F1822" t="s">
        <v>330</v>
      </c>
      <c r="G1822" t="s">
        <v>331</v>
      </c>
      <c r="H1822" t="s">
        <v>98</v>
      </c>
      <c r="I1822" s="2">
        <v>6</v>
      </c>
      <c r="J1822" s="2">
        <v>3246</v>
      </c>
      <c r="K1822" s="2">
        <v>9.34</v>
      </c>
      <c r="L1822" t="s">
        <v>100</v>
      </c>
      <c r="M1822" t="s">
        <v>101</v>
      </c>
      <c r="N1822" t="s">
        <v>483</v>
      </c>
      <c r="O1822" s="14">
        <f t="shared" si="170"/>
        <v>4</v>
      </c>
      <c r="P1822" s="15" t="str">
        <f t="shared" si="171"/>
        <v>9,</v>
      </c>
      <c r="Q1822" s="15" t="str">
        <f t="shared" si="172"/>
        <v>34</v>
      </c>
      <c r="R1822" s="16">
        <f t="shared" si="173"/>
        <v>574</v>
      </c>
      <c r="S1822" s="16">
        <f t="shared" si="174"/>
        <v>9.5666666666666664</v>
      </c>
    </row>
    <row r="1823" spans="1:19">
      <c r="A1823" t="s">
        <v>324</v>
      </c>
      <c r="B1823" t="s">
        <v>325</v>
      </c>
      <c r="C1823" s="49">
        <v>45352</v>
      </c>
      <c r="D1823" s="1">
        <v>2024</v>
      </c>
      <c r="E1823" s="1" t="str">
        <f t="shared" si="169"/>
        <v>marzo</v>
      </c>
      <c r="F1823" t="s">
        <v>330</v>
      </c>
      <c r="G1823" t="s">
        <v>331</v>
      </c>
      <c r="H1823" t="s">
        <v>98</v>
      </c>
      <c r="I1823" s="2">
        <v>3</v>
      </c>
      <c r="J1823" s="2">
        <v>1165</v>
      </c>
      <c r="K1823" s="2">
        <v>3.21</v>
      </c>
      <c r="L1823" t="s">
        <v>114</v>
      </c>
      <c r="M1823" t="s">
        <v>115</v>
      </c>
      <c r="N1823" t="s">
        <v>530</v>
      </c>
      <c r="O1823" s="14">
        <f t="shared" si="170"/>
        <v>4</v>
      </c>
      <c r="P1823" s="15" t="str">
        <f t="shared" si="171"/>
        <v>3,</v>
      </c>
      <c r="Q1823" s="15" t="str">
        <f t="shared" si="172"/>
        <v>21</v>
      </c>
      <c r="R1823" s="16">
        <f t="shared" si="173"/>
        <v>201</v>
      </c>
      <c r="S1823" s="16">
        <f t="shared" si="174"/>
        <v>3.35</v>
      </c>
    </row>
    <row r="1824" spans="1:19">
      <c r="A1824" t="s">
        <v>324</v>
      </c>
      <c r="B1824" t="s">
        <v>325</v>
      </c>
      <c r="C1824" s="49">
        <v>45352</v>
      </c>
      <c r="D1824" s="1">
        <v>2024</v>
      </c>
      <c r="E1824" s="1" t="str">
        <f t="shared" si="169"/>
        <v>marzo</v>
      </c>
      <c r="F1824" t="s">
        <v>330</v>
      </c>
      <c r="G1824" t="s">
        <v>331</v>
      </c>
      <c r="H1824" t="s">
        <v>98</v>
      </c>
      <c r="I1824" s="2">
        <v>1</v>
      </c>
      <c r="J1824" s="2">
        <v>499</v>
      </c>
      <c r="K1824" s="2">
        <v>1.25</v>
      </c>
      <c r="L1824" t="s">
        <v>25</v>
      </c>
      <c r="M1824" t="s">
        <v>26</v>
      </c>
      <c r="N1824" t="s">
        <v>501</v>
      </c>
      <c r="O1824" s="14">
        <f t="shared" si="170"/>
        <v>4</v>
      </c>
      <c r="P1824" s="15" t="str">
        <f t="shared" si="171"/>
        <v>1,</v>
      </c>
      <c r="Q1824" s="15" t="str">
        <f t="shared" si="172"/>
        <v>25</v>
      </c>
      <c r="R1824" s="16">
        <f t="shared" si="173"/>
        <v>85</v>
      </c>
      <c r="S1824" s="16">
        <f t="shared" si="174"/>
        <v>1.4166666666666667</v>
      </c>
    </row>
    <row r="1825" spans="1:19">
      <c r="A1825" t="s">
        <v>324</v>
      </c>
      <c r="B1825" t="s">
        <v>325</v>
      </c>
      <c r="C1825" s="49">
        <v>45352</v>
      </c>
      <c r="D1825" s="1">
        <v>2024</v>
      </c>
      <c r="E1825" s="1" t="str">
        <f t="shared" si="169"/>
        <v>marzo</v>
      </c>
      <c r="F1825" t="s">
        <v>330</v>
      </c>
      <c r="G1825" t="s">
        <v>331</v>
      </c>
      <c r="H1825" t="s">
        <v>98</v>
      </c>
      <c r="I1825" s="2">
        <v>10</v>
      </c>
      <c r="J1825" s="2">
        <v>3746</v>
      </c>
      <c r="K1825" s="2">
        <v>21.33</v>
      </c>
      <c r="L1825" t="s">
        <v>116</v>
      </c>
      <c r="M1825" t="s">
        <v>117</v>
      </c>
      <c r="N1825" t="s">
        <v>556</v>
      </c>
      <c r="O1825" s="14">
        <f t="shared" si="170"/>
        <v>5</v>
      </c>
      <c r="P1825" s="15" t="str">
        <f t="shared" si="171"/>
        <v>21</v>
      </c>
      <c r="Q1825" s="15" t="str">
        <f t="shared" si="172"/>
        <v>,33</v>
      </c>
      <c r="R1825" s="16">
        <f t="shared" si="173"/>
        <v>1260.33</v>
      </c>
      <c r="S1825" s="16">
        <f t="shared" si="174"/>
        <v>21.005499999999998</v>
      </c>
    </row>
    <row r="1826" spans="1:19">
      <c r="A1826" t="s">
        <v>324</v>
      </c>
      <c r="B1826" t="s">
        <v>325</v>
      </c>
      <c r="C1826" s="49">
        <v>45352</v>
      </c>
      <c r="D1826" s="1">
        <v>2024</v>
      </c>
      <c r="E1826" s="1" t="str">
        <f t="shared" si="169"/>
        <v>marzo</v>
      </c>
      <c r="F1826" t="s">
        <v>330</v>
      </c>
      <c r="G1826" t="s">
        <v>331</v>
      </c>
      <c r="H1826" t="s">
        <v>98</v>
      </c>
      <c r="I1826" s="2">
        <v>1</v>
      </c>
      <c r="J1826" s="2">
        <v>666</v>
      </c>
      <c r="K1826" s="2">
        <v>1.52</v>
      </c>
      <c r="L1826" t="s">
        <v>148</v>
      </c>
      <c r="M1826" t="s">
        <v>149</v>
      </c>
      <c r="N1826" t="s">
        <v>556</v>
      </c>
      <c r="O1826" s="14">
        <f t="shared" si="170"/>
        <v>4</v>
      </c>
      <c r="P1826" s="15" t="str">
        <f t="shared" si="171"/>
        <v>1,</v>
      </c>
      <c r="Q1826" s="15" t="str">
        <f t="shared" si="172"/>
        <v>52</v>
      </c>
      <c r="R1826" s="16">
        <f t="shared" si="173"/>
        <v>112</v>
      </c>
      <c r="S1826" s="16">
        <f t="shared" si="174"/>
        <v>1.8666666666666667</v>
      </c>
    </row>
    <row r="1827" spans="1:19">
      <c r="A1827" t="s">
        <v>324</v>
      </c>
      <c r="B1827" t="s">
        <v>325</v>
      </c>
      <c r="C1827" s="49">
        <v>45352</v>
      </c>
      <c r="D1827" s="1">
        <v>2024</v>
      </c>
      <c r="E1827" s="1" t="str">
        <f t="shared" si="169"/>
        <v>marzo</v>
      </c>
      <c r="F1827" t="s">
        <v>330</v>
      </c>
      <c r="G1827" t="s">
        <v>331</v>
      </c>
      <c r="H1827" t="s">
        <v>98</v>
      </c>
      <c r="I1827" s="2">
        <v>8</v>
      </c>
      <c r="J1827" s="2">
        <v>3330</v>
      </c>
      <c r="K1827" s="2">
        <v>18.2</v>
      </c>
      <c r="L1827" t="s">
        <v>118</v>
      </c>
      <c r="M1827" t="s">
        <v>119</v>
      </c>
      <c r="N1827" t="s">
        <v>485</v>
      </c>
      <c r="O1827" s="14">
        <f t="shared" si="170"/>
        <v>4</v>
      </c>
      <c r="P1827" s="15" t="str">
        <f t="shared" si="171"/>
        <v>18</v>
      </c>
      <c r="Q1827" s="15" t="str">
        <f t="shared" si="172"/>
        <v>,2</v>
      </c>
      <c r="R1827" s="16">
        <f t="shared" si="173"/>
        <v>1080.2</v>
      </c>
      <c r="S1827" s="16">
        <f t="shared" si="174"/>
        <v>18.003333333333334</v>
      </c>
    </row>
    <row r="1828" spans="1:19">
      <c r="A1828" t="s">
        <v>324</v>
      </c>
      <c r="B1828" t="s">
        <v>325</v>
      </c>
      <c r="C1828" s="49">
        <v>45352</v>
      </c>
      <c r="D1828" s="1">
        <v>2024</v>
      </c>
      <c r="E1828" s="1" t="str">
        <f t="shared" si="169"/>
        <v>marzo</v>
      </c>
      <c r="F1828" t="s">
        <v>330</v>
      </c>
      <c r="G1828" t="s">
        <v>331</v>
      </c>
      <c r="H1828" t="s">
        <v>98</v>
      </c>
      <c r="I1828" s="2">
        <v>1</v>
      </c>
      <c r="J1828" s="2">
        <v>999</v>
      </c>
      <c r="K1828" s="2">
        <v>2.5499999999999998</v>
      </c>
      <c r="L1828" t="s">
        <v>110</v>
      </c>
      <c r="M1828" t="s">
        <v>580</v>
      </c>
      <c r="N1828" t="s">
        <v>498</v>
      </c>
      <c r="O1828" s="14">
        <f t="shared" si="170"/>
        <v>4</v>
      </c>
      <c r="P1828" s="15" t="str">
        <f t="shared" si="171"/>
        <v>2,</v>
      </c>
      <c r="Q1828" s="15" t="str">
        <f t="shared" si="172"/>
        <v>55</v>
      </c>
      <c r="R1828" s="16">
        <f t="shared" si="173"/>
        <v>175</v>
      </c>
      <c r="S1828" s="16">
        <f t="shared" si="174"/>
        <v>2.9166666666666665</v>
      </c>
    </row>
    <row r="1829" spans="1:19">
      <c r="A1829" t="s">
        <v>324</v>
      </c>
      <c r="B1829" t="s">
        <v>325</v>
      </c>
      <c r="C1829" s="49">
        <v>45383</v>
      </c>
      <c r="D1829" s="1">
        <v>2024</v>
      </c>
      <c r="E1829" s="1" t="str">
        <f t="shared" si="169"/>
        <v>abril</v>
      </c>
      <c r="F1829" t="s">
        <v>326</v>
      </c>
      <c r="G1829" t="s">
        <v>30</v>
      </c>
      <c r="H1829" t="s">
        <v>98</v>
      </c>
      <c r="I1829" s="2">
        <v>16</v>
      </c>
      <c r="J1829" s="2">
        <v>3330</v>
      </c>
      <c r="K1829" s="2">
        <v>32.24</v>
      </c>
      <c r="L1829" t="s">
        <v>146</v>
      </c>
      <c r="M1829" t="s">
        <v>147</v>
      </c>
      <c r="N1829" t="s">
        <v>509</v>
      </c>
      <c r="O1829" s="14">
        <f t="shared" si="170"/>
        <v>5</v>
      </c>
      <c r="P1829" s="15" t="str">
        <f t="shared" si="171"/>
        <v>32</v>
      </c>
      <c r="Q1829" s="15" t="str">
        <f t="shared" si="172"/>
        <v>,24</v>
      </c>
      <c r="R1829" s="16">
        <f t="shared" si="173"/>
        <v>1920.24</v>
      </c>
      <c r="S1829" s="16">
        <f t="shared" si="174"/>
        <v>32.003999999999998</v>
      </c>
    </row>
    <row r="1830" spans="1:19">
      <c r="A1830" t="s">
        <v>324</v>
      </c>
      <c r="B1830" t="s">
        <v>325</v>
      </c>
      <c r="C1830" s="49">
        <v>45383</v>
      </c>
      <c r="D1830" s="1">
        <v>2024</v>
      </c>
      <c r="E1830" s="1" t="str">
        <f t="shared" si="169"/>
        <v>abril</v>
      </c>
      <c r="F1830" t="s">
        <v>326</v>
      </c>
      <c r="G1830" t="s">
        <v>30</v>
      </c>
      <c r="H1830" t="s">
        <v>98</v>
      </c>
      <c r="I1830" s="2">
        <v>2</v>
      </c>
      <c r="J1830" s="2">
        <v>749</v>
      </c>
      <c r="K1830" s="2">
        <v>2.0299999999999998</v>
      </c>
      <c r="L1830" t="s">
        <v>142</v>
      </c>
      <c r="M1830" t="s">
        <v>143</v>
      </c>
      <c r="N1830" t="s">
        <v>509</v>
      </c>
      <c r="O1830" s="14">
        <f t="shared" si="170"/>
        <v>4</v>
      </c>
      <c r="P1830" s="15" t="str">
        <f t="shared" si="171"/>
        <v>2,</v>
      </c>
      <c r="Q1830" s="15" t="str">
        <f t="shared" si="172"/>
        <v>03</v>
      </c>
      <c r="R1830" s="16">
        <f t="shared" si="173"/>
        <v>123</v>
      </c>
      <c r="S1830" s="16">
        <f t="shared" si="174"/>
        <v>2.0499999999999998</v>
      </c>
    </row>
    <row r="1831" spans="1:19">
      <c r="A1831" t="s">
        <v>324</v>
      </c>
      <c r="B1831" t="s">
        <v>325</v>
      </c>
      <c r="C1831" s="49">
        <v>45383</v>
      </c>
      <c r="D1831" s="1">
        <v>2024</v>
      </c>
      <c r="E1831" s="1" t="str">
        <f t="shared" si="169"/>
        <v>abril</v>
      </c>
      <c r="F1831" t="s">
        <v>326</v>
      </c>
      <c r="G1831" t="s">
        <v>30</v>
      </c>
      <c r="H1831" t="s">
        <v>98</v>
      </c>
      <c r="I1831" s="2">
        <v>1</v>
      </c>
      <c r="J1831" s="2">
        <v>832</v>
      </c>
      <c r="K1831" s="2">
        <v>2.2000000000000002</v>
      </c>
      <c r="L1831" t="s">
        <v>109</v>
      </c>
      <c r="M1831" t="s">
        <v>530</v>
      </c>
      <c r="N1831" t="s">
        <v>530</v>
      </c>
      <c r="O1831" s="14">
        <f t="shared" si="170"/>
        <v>3</v>
      </c>
      <c r="P1831" s="15" t="str">
        <f t="shared" si="171"/>
        <v>2,</v>
      </c>
      <c r="Q1831" s="15" t="str">
        <f t="shared" si="172"/>
        <v>2</v>
      </c>
      <c r="R1831" s="16">
        <f t="shared" si="173"/>
        <v>122</v>
      </c>
      <c r="S1831" s="16">
        <f t="shared" si="174"/>
        <v>2.0333333333333332</v>
      </c>
    </row>
    <row r="1832" spans="1:19">
      <c r="A1832" t="s">
        <v>324</v>
      </c>
      <c r="B1832" t="s">
        <v>325</v>
      </c>
      <c r="C1832" s="49">
        <v>45383</v>
      </c>
      <c r="D1832" s="1">
        <v>2024</v>
      </c>
      <c r="E1832" s="1" t="str">
        <f t="shared" si="169"/>
        <v>abril</v>
      </c>
      <c r="F1832" t="s">
        <v>326</v>
      </c>
      <c r="G1832" t="s">
        <v>30</v>
      </c>
      <c r="H1832" t="s">
        <v>98</v>
      </c>
      <c r="I1832" s="2">
        <v>4</v>
      </c>
      <c r="J1832" s="2">
        <v>2331</v>
      </c>
      <c r="K1832" s="2">
        <v>6.53</v>
      </c>
      <c r="L1832" t="s">
        <v>114</v>
      </c>
      <c r="M1832" t="s">
        <v>115</v>
      </c>
      <c r="N1832" t="s">
        <v>530</v>
      </c>
      <c r="O1832" s="14">
        <f t="shared" si="170"/>
        <v>4</v>
      </c>
      <c r="P1832" s="15" t="str">
        <f t="shared" si="171"/>
        <v>6,</v>
      </c>
      <c r="Q1832" s="15" t="str">
        <f t="shared" si="172"/>
        <v>53</v>
      </c>
      <c r="R1832" s="16">
        <f t="shared" si="173"/>
        <v>413</v>
      </c>
      <c r="S1832" s="16">
        <f t="shared" si="174"/>
        <v>6.8833333333333337</v>
      </c>
    </row>
    <row r="1833" spans="1:19">
      <c r="A1833" t="s">
        <v>324</v>
      </c>
      <c r="B1833" t="s">
        <v>325</v>
      </c>
      <c r="C1833" s="49">
        <v>45383</v>
      </c>
      <c r="D1833" s="1">
        <v>2024</v>
      </c>
      <c r="E1833" s="1" t="str">
        <f t="shared" si="169"/>
        <v>abril</v>
      </c>
      <c r="F1833" t="s">
        <v>326</v>
      </c>
      <c r="G1833" t="s">
        <v>30</v>
      </c>
      <c r="H1833" t="s">
        <v>98</v>
      </c>
      <c r="I1833" s="2">
        <v>1</v>
      </c>
      <c r="J1833" s="2">
        <v>666</v>
      </c>
      <c r="K1833" s="2">
        <v>2</v>
      </c>
      <c r="L1833" t="s">
        <v>336</v>
      </c>
      <c r="M1833" t="s">
        <v>337</v>
      </c>
      <c r="N1833" t="s">
        <v>530</v>
      </c>
      <c r="O1833" s="14">
        <f t="shared" si="170"/>
        <v>1</v>
      </c>
      <c r="P1833" s="15" t="str">
        <f t="shared" si="171"/>
        <v>2</v>
      </c>
      <c r="Q1833" s="15">
        <f t="shared" si="172"/>
        <v>0</v>
      </c>
      <c r="R1833" s="16">
        <f t="shared" si="173"/>
        <v>120</v>
      </c>
      <c r="S1833" s="16">
        <f t="shared" si="174"/>
        <v>2</v>
      </c>
    </row>
    <row r="1834" spans="1:19">
      <c r="A1834" t="s">
        <v>324</v>
      </c>
      <c r="B1834" t="s">
        <v>325</v>
      </c>
      <c r="C1834" s="49">
        <v>45383</v>
      </c>
      <c r="D1834" s="1">
        <v>2024</v>
      </c>
      <c r="E1834" s="1" t="str">
        <f t="shared" si="169"/>
        <v>abril</v>
      </c>
      <c r="F1834" t="s">
        <v>326</v>
      </c>
      <c r="G1834" t="s">
        <v>30</v>
      </c>
      <c r="H1834" t="s">
        <v>98</v>
      </c>
      <c r="I1834" s="2">
        <v>1</v>
      </c>
      <c r="J1834" s="2">
        <v>666</v>
      </c>
      <c r="K1834" s="2">
        <v>1.5</v>
      </c>
      <c r="L1834" t="s">
        <v>25</v>
      </c>
      <c r="M1834" t="s">
        <v>26</v>
      </c>
      <c r="N1834" t="s">
        <v>501</v>
      </c>
      <c r="O1834" s="14">
        <f t="shared" si="170"/>
        <v>3</v>
      </c>
      <c r="P1834" s="15" t="str">
        <f t="shared" si="171"/>
        <v>1,</v>
      </c>
      <c r="Q1834" s="15" t="str">
        <f t="shared" si="172"/>
        <v>5</v>
      </c>
      <c r="R1834" s="16">
        <f t="shared" si="173"/>
        <v>65</v>
      </c>
      <c r="S1834" s="16">
        <f t="shared" si="174"/>
        <v>1.0833333333333333</v>
      </c>
    </row>
    <row r="1835" spans="1:19">
      <c r="A1835" t="s">
        <v>324</v>
      </c>
      <c r="B1835" t="s">
        <v>325</v>
      </c>
      <c r="C1835" s="49">
        <v>45383</v>
      </c>
      <c r="D1835" s="1">
        <v>2024</v>
      </c>
      <c r="E1835" s="1" t="str">
        <f t="shared" si="169"/>
        <v>abril</v>
      </c>
      <c r="F1835" t="s">
        <v>326</v>
      </c>
      <c r="G1835" t="s">
        <v>30</v>
      </c>
      <c r="H1835" t="s">
        <v>98</v>
      </c>
      <c r="I1835" s="2">
        <v>1</v>
      </c>
      <c r="J1835" s="2">
        <v>1165</v>
      </c>
      <c r="K1835" s="2">
        <v>3.2</v>
      </c>
      <c r="L1835" t="s">
        <v>131</v>
      </c>
      <c r="M1835" t="s">
        <v>572</v>
      </c>
      <c r="N1835" t="s">
        <v>606</v>
      </c>
      <c r="O1835" s="14">
        <f t="shared" si="170"/>
        <v>3</v>
      </c>
      <c r="P1835" s="15" t="str">
        <f t="shared" si="171"/>
        <v>3,</v>
      </c>
      <c r="Q1835" s="15" t="str">
        <f t="shared" si="172"/>
        <v>2</v>
      </c>
      <c r="R1835" s="16">
        <f t="shared" si="173"/>
        <v>182</v>
      </c>
      <c r="S1835" s="16">
        <f t="shared" si="174"/>
        <v>3.0333333333333332</v>
      </c>
    </row>
    <row r="1836" spans="1:19">
      <c r="A1836" t="s">
        <v>324</v>
      </c>
      <c r="B1836" t="s">
        <v>325</v>
      </c>
      <c r="C1836" s="49">
        <v>45383</v>
      </c>
      <c r="D1836" s="1">
        <v>2024</v>
      </c>
      <c r="E1836" s="1" t="str">
        <f t="shared" si="169"/>
        <v>abril</v>
      </c>
      <c r="F1836" t="s">
        <v>326</v>
      </c>
      <c r="G1836" t="s">
        <v>30</v>
      </c>
      <c r="H1836" t="s">
        <v>98</v>
      </c>
      <c r="I1836" s="2">
        <v>2</v>
      </c>
      <c r="J1836" s="2">
        <v>1581</v>
      </c>
      <c r="K1836" s="2">
        <v>4.3499999999999996</v>
      </c>
      <c r="L1836" t="s">
        <v>150</v>
      </c>
      <c r="M1836" t="s">
        <v>601</v>
      </c>
      <c r="N1836" t="s">
        <v>606</v>
      </c>
      <c r="O1836" s="14">
        <f t="shared" si="170"/>
        <v>4</v>
      </c>
      <c r="P1836" s="15" t="str">
        <f t="shared" si="171"/>
        <v>4,</v>
      </c>
      <c r="Q1836" s="15" t="str">
        <f t="shared" si="172"/>
        <v>35</v>
      </c>
      <c r="R1836" s="16">
        <f t="shared" si="173"/>
        <v>275</v>
      </c>
      <c r="S1836" s="16">
        <f t="shared" si="174"/>
        <v>4.583333333333333</v>
      </c>
    </row>
    <row r="1837" spans="1:19">
      <c r="A1837" t="s">
        <v>324</v>
      </c>
      <c r="B1837" t="s">
        <v>325</v>
      </c>
      <c r="C1837" s="49">
        <v>45383</v>
      </c>
      <c r="D1837" s="1">
        <v>2024</v>
      </c>
      <c r="E1837" s="1" t="str">
        <f t="shared" si="169"/>
        <v>abril</v>
      </c>
      <c r="F1837" t="s">
        <v>326</v>
      </c>
      <c r="G1837" t="s">
        <v>30</v>
      </c>
      <c r="H1837" t="s">
        <v>98</v>
      </c>
      <c r="I1837" s="2">
        <v>1</v>
      </c>
      <c r="J1837" s="2">
        <v>582</v>
      </c>
      <c r="K1837" s="2">
        <v>1.4</v>
      </c>
      <c r="L1837" t="s">
        <v>173</v>
      </c>
      <c r="M1837" t="s">
        <v>592</v>
      </c>
      <c r="N1837" t="s">
        <v>492</v>
      </c>
      <c r="O1837" s="14">
        <f t="shared" si="170"/>
        <v>3</v>
      </c>
      <c r="P1837" s="15" t="str">
        <f t="shared" si="171"/>
        <v>1,</v>
      </c>
      <c r="Q1837" s="15" t="str">
        <f t="shared" si="172"/>
        <v>4</v>
      </c>
      <c r="R1837" s="16">
        <f t="shared" si="173"/>
        <v>64</v>
      </c>
      <c r="S1837" s="16">
        <f t="shared" si="174"/>
        <v>1.0666666666666667</v>
      </c>
    </row>
    <row r="1838" spans="1:19">
      <c r="A1838" t="s">
        <v>324</v>
      </c>
      <c r="B1838" t="s">
        <v>325</v>
      </c>
      <c r="C1838" s="49">
        <v>45383</v>
      </c>
      <c r="D1838" s="1">
        <v>2024</v>
      </c>
      <c r="E1838" s="1" t="str">
        <f t="shared" si="169"/>
        <v>abril</v>
      </c>
      <c r="F1838" t="s">
        <v>326</v>
      </c>
      <c r="G1838" t="s">
        <v>30</v>
      </c>
      <c r="H1838" t="s">
        <v>98</v>
      </c>
      <c r="I1838" s="2">
        <v>3</v>
      </c>
      <c r="J1838" s="2">
        <v>2247</v>
      </c>
      <c r="K1838" s="2">
        <v>6.38</v>
      </c>
      <c r="L1838" t="s">
        <v>110</v>
      </c>
      <c r="M1838" t="s">
        <v>580</v>
      </c>
      <c r="N1838" t="s">
        <v>498</v>
      </c>
      <c r="O1838" s="14">
        <f t="shared" si="170"/>
        <v>4</v>
      </c>
      <c r="P1838" s="15" t="str">
        <f t="shared" si="171"/>
        <v>6,</v>
      </c>
      <c r="Q1838" s="15" t="str">
        <f t="shared" si="172"/>
        <v>38</v>
      </c>
      <c r="R1838" s="16">
        <f t="shared" si="173"/>
        <v>398</v>
      </c>
      <c r="S1838" s="16">
        <f t="shared" si="174"/>
        <v>6.6333333333333337</v>
      </c>
    </row>
    <row r="1839" spans="1:19">
      <c r="A1839" t="s">
        <v>324</v>
      </c>
      <c r="B1839" t="s">
        <v>325</v>
      </c>
      <c r="C1839" s="49">
        <v>45383</v>
      </c>
      <c r="D1839" s="1">
        <v>2024</v>
      </c>
      <c r="E1839" s="1" t="str">
        <f t="shared" si="169"/>
        <v>abril</v>
      </c>
      <c r="F1839" t="s">
        <v>326</v>
      </c>
      <c r="G1839" t="s">
        <v>30</v>
      </c>
      <c r="H1839" t="s">
        <v>98</v>
      </c>
      <c r="I1839" s="2">
        <v>1</v>
      </c>
      <c r="J1839" s="2">
        <v>1165</v>
      </c>
      <c r="K1839" s="2">
        <v>3.23</v>
      </c>
      <c r="L1839" t="s">
        <v>111</v>
      </c>
      <c r="M1839" t="s">
        <v>587</v>
      </c>
      <c r="N1839" t="s">
        <v>506</v>
      </c>
      <c r="O1839" s="14">
        <f t="shared" si="170"/>
        <v>4</v>
      </c>
      <c r="P1839" s="15" t="str">
        <f t="shared" si="171"/>
        <v>3,</v>
      </c>
      <c r="Q1839" s="15" t="str">
        <f t="shared" si="172"/>
        <v>23</v>
      </c>
      <c r="R1839" s="16">
        <f t="shared" si="173"/>
        <v>203</v>
      </c>
      <c r="S1839" s="16">
        <f t="shared" si="174"/>
        <v>3.3833333333333333</v>
      </c>
    </row>
    <row r="1840" spans="1:19">
      <c r="A1840" t="s">
        <v>324</v>
      </c>
      <c r="B1840" t="s">
        <v>325</v>
      </c>
      <c r="C1840" s="49">
        <v>45383</v>
      </c>
      <c r="D1840" s="1">
        <v>2024</v>
      </c>
      <c r="E1840" s="1" t="str">
        <f t="shared" si="169"/>
        <v>abril</v>
      </c>
      <c r="F1840" t="s">
        <v>326</v>
      </c>
      <c r="G1840" t="s">
        <v>30</v>
      </c>
      <c r="H1840" t="s">
        <v>98</v>
      </c>
      <c r="I1840" s="2">
        <v>1</v>
      </c>
      <c r="J1840" s="2">
        <v>416</v>
      </c>
      <c r="K1840" s="2">
        <v>1.08</v>
      </c>
      <c r="L1840" t="s">
        <v>128</v>
      </c>
      <c r="M1840" t="s">
        <v>129</v>
      </c>
      <c r="N1840" t="s">
        <v>506</v>
      </c>
      <c r="O1840" s="14">
        <f t="shared" si="170"/>
        <v>4</v>
      </c>
      <c r="P1840" s="15" t="str">
        <f t="shared" si="171"/>
        <v>1,</v>
      </c>
      <c r="Q1840" s="15" t="str">
        <f t="shared" si="172"/>
        <v>08</v>
      </c>
      <c r="R1840" s="16">
        <f t="shared" si="173"/>
        <v>68</v>
      </c>
      <c r="S1840" s="16">
        <f t="shared" si="174"/>
        <v>1.1333333333333333</v>
      </c>
    </row>
    <row r="1841" spans="1:19">
      <c r="A1841" t="s">
        <v>324</v>
      </c>
      <c r="B1841" t="s">
        <v>325</v>
      </c>
      <c r="C1841" s="49">
        <v>45383</v>
      </c>
      <c r="D1841" s="1">
        <v>2024</v>
      </c>
      <c r="E1841" s="1" t="str">
        <f t="shared" si="169"/>
        <v>abril</v>
      </c>
      <c r="F1841" t="s">
        <v>327</v>
      </c>
      <c r="G1841" t="s">
        <v>220</v>
      </c>
      <c r="H1841" t="s">
        <v>98</v>
      </c>
      <c r="I1841" s="2">
        <v>17</v>
      </c>
      <c r="J1841" s="2">
        <v>3330</v>
      </c>
      <c r="K1841" s="2">
        <v>32</v>
      </c>
      <c r="L1841" t="s">
        <v>39</v>
      </c>
      <c r="M1841" t="s">
        <v>548</v>
      </c>
      <c r="N1841" t="s">
        <v>548</v>
      </c>
      <c r="O1841" s="14">
        <f t="shared" si="170"/>
        <v>2</v>
      </c>
      <c r="P1841" s="15" t="str">
        <f t="shared" si="171"/>
        <v>32</v>
      </c>
      <c r="Q1841" s="15">
        <f t="shared" si="172"/>
        <v>0</v>
      </c>
      <c r="R1841" s="16">
        <f t="shared" si="173"/>
        <v>1920</v>
      </c>
      <c r="S1841" s="16">
        <f t="shared" si="174"/>
        <v>32</v>
      </c>
    </row>
    <row r="1842" spans="1:19">
      <c r="A1842" t="s">
        <v>324</v>
      </c>
      <c r="B1842" t="s">
        <v>325</v>
      </c>
      <c r="C1842" s="49">
        <v>45383</v>
      </c>
      <c r="D1842" s="1">
        <v>2024</v>
      </c>
      <c r="E1842" s="1" t="str">
        <f t="shared" si="169"/>
        <v>abril</v>
      </c>
      <c r="F1842" t="s">
        <v>327</v>
      </c>
      <c r="G1842" t="s">
        <v>220</v>
      </c>
      <c r="H1842" t="s">
        <v>98</v>
      </c>
      <c r="I1842" s="2">
        <v>1</v>
      </c>
      <c r="J1842" s="2">
        <v>166</v>
      </c>
      <c r="K1842" s="2">
        <v>0.3</v>
      </c>
      <c r="L1842" t="s">
        <v>161</v>
      </c>
      <c r="M1842" t="s">
        <v>585</v>
      </c>
      <c r="N1842" t="s">
        <v>507</v>
      </c>
      <c r="O1842" s="14">
        <f t="shared" si="170"/>
        <v>3</v>
      </c>
      <c r="P1842" s="15" t="str">
        <f t="shared" si="171"/>
        <v>0,</v>
      </c>
      <c r="Q1842" s="15" t="str">
        <f t="shared" si="172"/>
        <v>3</v>
      </c>
      <c r="R1842" s="16">
        <f t="shared" si="173"/>
        <v>3</v>
      </c>
      <c r="S1842" s="16">
        <f t="shared" si="174"/>
        <v>0.05</v>
      </c>
    </row>
    <row r="1843" spans="1:19">
      <c r="A1843" t="s">
        <v>324</v>
      </c>
      <c r="B1843" t="s">
        <v>325</v>
      </c>
      <c r="C1843" s="49">
        <v>45383</v>
      </c>
      <c r="D1843" s="1">
        <v>2024</v>
      </c>
      <c r="E1843" s="1" t="str">
        <f t="shared" si="169"/>
        <v>abril</v>
      </c>
      <c r="F1843" t="s">
        <v>327</v>
      </c>
      <c r="G1843" t="s">
        <v>220</v>
      </c>
      <c r="H1843" t="s">
        <v>98</v>
      </c>
      <c r="I1843" s="2">
        <v>1</v>
      </c>
      <c r="J1843" s="2">
        <v>416</v>
      </c>
      <c r="K1843" s="2">
        <v>1.1499999999999999</v>
      </c>
      <c r="L1843" t="s">
        <v>122</v>
      </c>
      <c r="M1843" t="s">
        <v>123</v>
      </c>
      <c r="N1843" t="s">
        <v>507</v>
      </c>
      <c r="O1843" s="14">
        <f t="shared" si="170"/>
        <v>4</v>
      </c>
      <c r="P1843" s="15" t="str">
        <f t="shared" si="171"/>
        <v>1,</v>
      </c>
      <c r="Q1843" s="15" t="str">
        <f t="shared" si="172"/>
        <v>15</v>
      </c>
      <c r="R1843" s="16">
        <f t="shared" si="173"/>
        <v>75</v>
      </c>
      <c r="S1843" s="16">
        <f t="shared" si="174"/>
        <v>1.25</v>
      </c>
    </row>
    <row r="1844" spans="1:19">
      <c r="A1844" t="s">
        <v>324</v>
      </c>
      <c r="B1844" t="s">
        <v>325</v>
      </c>
      <c r="C1844" s="49">
        <v>45383</v>
      </c>
      <c r="D1844" s="1">
        <v>2024</v>
      </c>
      <c r="E1844" s="1" t="str">
        <f t="shared" si="169"/>
        <v>abril</v>
      </c>
      <c r="F1844" t="s">
        <v>327</v>
      </c>
      <c r="G1844" t="s">
        <v>220</v>
      </c>
      <c r="H1844" t="s">
        <v>98</v>
      </c>
      <c r="I1844" s="2">
        <v>2</v>
      </c>
      <c r="J1844" s="2">
        <v>1248</v>
      </c>
      <c r="K1844" s="2">
        <v>3.45</v>
      </c>
      <c r="L1844" t="s">
        <v>146</v>
      </c>
      <c r="M1844" t="s">
        <v>147</v>
      </c>
      <c r="N1844" t="s">
        <v>509</v>
      </c>
      <c r="O1844" s="14">
        <f t="shared" si="170"/>
        <v>4</v>
      </c>
      <c r="P1844" s="15" t="str">
        <f t="shared" si="171"/>
        <v>3,</v>
      </c>
      <c r="Q1844" s="15" t="str">
        <f t="shared" si="172"/>
        <v>45</v>
      </c>
      <c r="R1844" s="16">
        <f t="shared" si="173"/>
        <v>225</v>
      </c>
      <c r="S1844" s="16">
        <f t="shared" si="174"/>
        <v>3.75</v>
      </c>
    </row>
    <row r="1845" spans="1:19">
      <c r="A1845" t="s">
        <v>324</v>
      </c>
      <c r="B1845" t="s">
        <v>325</v>
      </c>
      <c r="C1845" s="49">
        <v>45383</v>
      </c>
      <c r="D1845" s="1">
        <v>2024</v>
      </c>
      <c r="E1845" s="1" t="str">
        <f t="shared" si="169"/>
        <v>abril</v>
      </c>
      <c r="F1845" t="s">
        <v>327</v>
      </c>
      <c r="G1845" t="s">
        <v>220</v>
      </c>
      <c r="H1845" t="s">
        <v>98</v>
      </c>
      <c r="I1845" s="2">
        <v>1</v>
      </c>
      <c r="J1845" s="2">
        <v>582</v>
      </c>
      <c r="K1845" s="2">
        <v>1.45</v>
      </c>
      <c r="L1845" t="s">
        <v>137</v>
      </c>
      <c r="M1845" t="s">
        <v>561</v>
      </c>
      <c r="N1845" t="s">
        <v>497</v>
      </c>
      <c r="O1845" s="14">
        <f t="shared" si="170"/>
        <v>4</v>
      </c>
      <c r="P1845" s="15" t="str">
        <f t="shared" si="171"/>
        <v>1,</v>
      </c>
      <c r="Q1845" s="15" t="str">
        <f t="shared" si="172"/>
        <v>45</v>
      </c>
      <c r="R1845" s="16">
        <f t="shared" si="173"/>
        <v>105</v>
      </c>
      <c r="S1845" s="16">
        <f t="shared" si="174"/>
        <v>1.75</v>
      </c>
    </row>
    <row r="1846" spans="1:19">
      <c r="A1846" t="s">
        <v>324</v>
      </c>
      <c r="B1846" t="s">
        <v>325</v>
      </c>
      <c r="C1846" s="49">
        <v>45383</v>
      </c>
      <c r="D1846" s="1">
        <v>2024</v>
      </c>
      <c r="E1846" s="1" t="str">
        <f t="shared" si="169"/>
        <v>abril</v>
      </c>
      <c r="F1846" t="s">
        <v>327</v>
      </c>
      <c r="G1846" t="s">
        <v>220</v>
      </c>
      <c r="H1846" t="s">
        <v>98</v>
      </c>
      <c r="I1846" s="2">
        <v>3</v>
      </c>
      <c r="J1846" s="2">
        <v>1831</v>
      </c>
      <c r="K1846" s="2">
        <v>5.2</v>
      </c>
      <c r="L1846" t="s">
        <v>241</v>
      </c>
      <c r="M1846" t="s">
        <v>595</v>
      </c>
      <c r="N1846" t="s">
        <v>495</v>
      </c>
      <c r="O1846" s="14">
        <f t="shared" si="170"/>
        <v>3</v>
      </c>
      <c r="P1846" s="15" t="str">
        <f t="shared" si="171"/>
        <v>5,</v>
      </c>
      <c r="Q1846" s="15" t="str">
        <f t="shared" si="172"/>
        <v>2</v>
      </c>
      <c r="R1846" s="16">
        <f t="shared" si="173"/>
        <v>302</v>
      </c>
      <c r="S1846" s="16">
        <f t="shared" si="174"/>
        <v>5.0333333333333332</v>
      </c>
    </row>
    <row r="1847" spans="1:19">
      <c r="A1847" t="s">
        <v>324</v>
      </c>
      <c r="B1847" t="s">
        <v>325</v>
      </c>
      <c r="C1847" s="49">
        <v>45383</v>
      </c>
      <c r="D1847" s="1">
        <v>2024</v>
      </c>
      <c r="E1847" s="1" t="str">
        <f t="shared" si="169"/>
        <v>abril</v>
      </c>
      <c r="F1847" t="s">
        <v>327</v>
      </c>
      <c r="G1847" t="s">
        <v>220</v>
      </c>
      <c r="H1847" t="s">
        <v>98</v>
      </c>
      <c r="I1847" s="2">
        <v>2</v>
      </c>
      <c r="J1847" s="2">
        <v>1332</v>
      </c>
      <c r="K1847" s="2">
        <v>3.55</v>
      </c>
      <c r="L1847" t="s">
        <v>100</v>
      </c>
      <c r="M1847" t="s">
        <v>101</v>
      </c>
      <c r="N1847" t="s">
        <v>483</v>
      </c>
      <c r="O1847" s="14">
        <f t="shared" si="170"/>
        <v>4</v>
      </c>
      <c r="P1847" s="15" t="str">
        <f t="shared" si="171"/>
        <v>3,</v>
      </c>
      <c r="Q1847" s="15" t="str">
        <f t="shared" si="172"/>
        <v>55</v>
      </c>
      <c r="R1847" s="16">
        <f t="shared" si="173"/>
        <v>235</v>
      </c>
      <c r="S1847" s="16">
        <f t="shared" si="174"/>
        <v>3.9166666666666665</v>
      </c>
    </row>
    <row r="1848" spans="1:19">
      <c r="A1848" t="s">
        <v>324</v>
      </c>
      <c r="B1848" t="s">
        <v>325</v>
      </c>
      <c r="C1848" s="49">
        <v>45383</v>
      </c>
      <c r="D1848" s="1">
        <v>2024</v>
      </c>
      <c r="E1848" s="1" t="str">
        <f t="shared" si="169"/>
        <v>abril</v>
      </c>
      <c r="F1848" t="s">
        <v>327</v>
      </c>
      <c r="G1848" t="s">
        <v>220</v>
      </c>
      <c r="H1848" t="s">
        <v>98</v>
      </c>
      <c r="I1848" s="2">
        <v>1</v>
      </c>
      <c r="J1848" s="2">
        <v>416</v>
      </c>
      <c r="K1848" s="2">
        <v>1.1499999999999999</v>
      </c>
      <c r="L1848" t="s">
        <v>109</v>
      </c>
      <c r="M1848" t="s">
        <v>530</v>
      </c>
      <c r="N1848" t="s">
        <v>530</v>
      </c>
      <c r="O1848" s="14">
        <f t="shared" si="170"/>
        <v>4</v>
      </c>
      <c r="P1848" s="15" t="str">
        <f t="shared" si="171"/>
        <v>1,</v>
      </c>
      <c r="Q1848" s="15" t="str">
        <f t="shared" si="172"/>
        <v>15</v>
      </c>
      <c r="R1848" s="16">
        <f t="shared" si="173"/>
        <v>75</v>
      </c>
      <c r="S1848" s="16">
        <f t="shared" si="174"/>
        <v>1.25</v>
      </c>
    </row>
    <row r="1849" spans="1:19">
      <c r="A1849" t="s">
        <v>324</v>
      </c>
      <c r="B1849" t="s">
        <v>325</v>
      </c>
      <c r="C1849" s="49">
        <v>45383</v>
      </c>
      <c r="D1849" s="1">
        <v>2024</v>
      </c>
      <c r="E1849" s="1" t="str">
        <f t="shared" si="169"/>
        <v>abril</v>
      </c>
      <c r="F1849" t="s">
        <v>327</v>
      </c>
      <c r="G1849" t="s">
        <v>220</v>
      </c>
      <c r="H1849" t="s">
        <v>98</v>
      </c>
      <c r="I1849" s="2">
        <v>3</v>
      </c>
      <c r="J1849" s="2">
        <v>999</v>
      </c>
      <c r="K1849" s="2">
        <v>3</v>
      </c>
      <c r="L1849" t="s">
        <v>114</v>
      </c>
      <c r="M1849" t="s">
        <v>115</v>
      </c>
      <c r="N1849" t="s">
        <v>530</v>
      </c>
      <c r="O1849" s="14">
        <f t="shared" si="170"/>
        <v>1</v>
      </c>
      <c r="P1849" s="15" t="str">
        <f t="shared" si="171"/>
        <v>3</v>
      </c>
      <c r="Q1849" s="15">
        <f t="shared" si="172"/>
        <v>0</v>
      </c>
      <c r="R1849" s="16">
        <f t="shared" si="173"/>
        <v>180</v>
      </c>
      <c r="S1849" s="16">
        <f t="shared" si="174"/>
        <v>3</v>
      </c>
    </row>
    <row r="1850" spans="1:19">
      <c r="A1850" t="s">
        <v>324</v>
      </c>
      <c r="B1850" t="s">
        <v>325</v>
      </c>
      <c r="C1850" s="49">
        <v>45383</v>
      </c>
      <c r="D1850" s="1">
        <v>2024</v>
      </c>
      <c r="E1850" s="1" t="str">
        <f t="shared" si="169"/>
        <v>abril</v>
      </c>
      <c r="F1850" t="s">
        <v>327</v>
      </c>
      <c r="G1850" t="s">
        <v>220</v>
      </c>
      <c r="H1850" t="s">
        <v>98</v>
      </c>
      <c r="I1850" s="2">
        <v>4</v>
      </c>
      <c r="J1850" s="2">
        <v>2913</v>
      </c>
      <c r="K1850" s="2">
        <v>8.4</v>
      </c>
      <c r="L1850" t="s">
        <v>116</v>
      </c>
      <c r="M1850" t="s">
        <v>117</v>
      </c>
      <c r="N1850" t="s">
        <v>556</v>
      </c>
      <c r="O1850" s="14">
        <f t="shared" si="170"/>
        <v>3</v>
      </c>
      <c r="P1850" s="15" t="str">
        <f t="shared" si="171"/>
        <v>8,</v>
      </c>
      <c r="Q1850" s="15" t="str">
        <f t="shared" si="172"/>
        <v>4</v>
      </c>
      <c r="R1850" s="16">
        <f t="shared" si="173"/>
        <v>484</v>
      </c>
      <c r="S1850" s="16">
        <f t="shared" si="174"/>
        <v>8.0666666666666664</v>
      </c>
    </row>
    <row r="1851" spans="1:19">
      <c r="A1851" t="s">
        <v>324</v>
      </c>
      <c r="B1851" t="s">
        <v>325</v>
      </c>
      <c r="C1851" s="49">
        <v>45383</v>
      </c>
      <c r="D1851" s="1">
        <v>2024</v>
      </c>
      <c r="E1851" s="1" t="str">
        <f t="shared" si="169"/>
        <v>abril</v>
      </c>
      <c r="F1851" t="s">
        <v>327</v>
      </c>
      <c r="G1851" t="s">
        <v>220</v>
      </c>
      <c r="H1851" t="s">
        <v>98</v>
      </c>
      <c r="I1851" s="2">
        <v>1</v>
      </c>
      <c r="J1851" s="2">
        <v>1082</v>
      </c>
      <c r="K1851" s="2">
        <v>3.1</v>
      </c>
      <c r="L1851" t="s">
        <v>148</v>
      </c>
      <c r="M1851" t="s">
        <v>149</v>
      </c>
      <c r="N1851" t="s">
        <v>556</v>
      </c>
      <c r="O1851" s="14">
        <f t="shared" si="170"/>
        <v>3</v>
      </c>
      <c r="P1851" s="15" t="str">
        <f t="shared" si="171"/>
        <v>3,</v>
      </c>
      <c r="Q1851" s="15" t="str">
        <f t="shared" si="172"/>
        <v>1</v>
      </c>
      <c r="R1851" s="16">
        <f t="shared" si="173"/>
        <v>181</v>
      </c>
      <c r="S1851" s="16">
        <f t="shared" si="174"/>
        <v>3.0166666666666666</v>
      </c>
    </row>
    <row r="1852" spans="1:19">
      <c r="A1852" t="s">
        <v>324</v>
      </c>
      <c r="B1852" t="s">
        <v>325</v>
      </c>
      <c r="C1852" s="49">
        <v>45383</v>
      </c>
      <c r="D1852" s="1">
        <v>2024</v>
      </c>
      <c r="E1852" s="1" t="str">
        <f t="shared" si="169"/>
        <v>abril</v>
      </c>
      <c r="F1852" t="s">
        <v>327</v>
      </c>
      <c r="G1852" t="s">
        <v>220</v>
      </c>
      <c r="H1852" t="s">
        <v>98</v>
      </c>
      <c r="I1852" s="2">
        <v>3</v>
      </c>
      <c r="J1852" s="2">
        <v>1998</v>
      </c>
      <c r="K1852" s="2">
        <v>5.55</v>
      </c>
      <c r="L1852" t="s">
        <v>118</v>
      </c>
      <c r="M1852" t="s">
        <v>119</v>
      </c>
      <c r="N1852" t="s">
        <v>485</v>
      </c>
      <c r="O1852" s="14">
        <f t="shared" si="170"/>
        <v>4</v>
      </c>
      <c r="P1852" s="15" t="str">
        <f t="shared" si="171"/>
        <v>5,</v>
      </c>
      <c r="Q1852" s="15" t="str">
        <f t="shared" si="172"/>
        <v>55</v>
      </c>
      <c r="R1852" s="16">
        <f t="shared" si="173"/>
        <v>355</v>
      </c>
      <c r="S1852" s="16">
        <f t="shared" si="174"/>
        <v>5.916666666666667</v>
      </c>
    </row>
    <row r="1853" spans="1:19">
      <c r="A1853" t="s">
        <v>324</v>
      </c>
      <c r="B1853" t="s">
        <v>325</v>
      </c>
      <c r="C1853" s="49">
        <v>45383</v>
      </c>
      <c r="D1853" s="1">
        <v>2024</v>
      </c>
      <c r="E1853" s="1" t="str">
        <f t="shared" si="169"/>
        <v>abril</v>
      </c>
      <c r="F1853" t="s">
        <v>327</v>
      </c>
      <c r="G1853" t="s">
        <v>220</v>
      </c>
      <c r="H1853" t="s">
        <v>98</v>
      </c>
      <c r="I1853" s="2">
        <v>1</v>
      </c>
      <c r="J1853" s="2">
        <v>999</v>
      </c>
      <c r="K1853" s="2">
        <v>2.5</v>
      </c>
      <c r="L1853" t="s">
        <v>169</v>
      </c>
      <c r="M1853" t="s">
        <v>170</v>
      </c>
      <c r="N1853" t="s">
        <v>485</v>
      </c>
      <c r="O1853" s="14">
        <f t="shared" si="170"/>
        <v>3</v>
      </c>
      <c r="P1853" s="15" t="str">
        <f t="shared" si="171"/>
        <v>2,</v>
      </c>
      <c r="Q1853" s="15" t="str">
        <f t="shared" si="172"/>
        <v>5</v>
      </c>
      <c r="R1853" s="16">
        <f t="shared" si="173"/>
        <v>125</v>
      </c>
      <c r="S1853" s="16">
        <f t="shared" si="174"/>
        <v>2.0833333333333335</v>
      </c>
    </row>
    <row r="1854" spans="1:19">
      <c r="A1854" t="s">
        <v>324</v>
      </c>
      <c r="B1854" t="s">
        <v>325</v>
      </c>
      <c r="C1854" s="49">
        <v>45383</v>
      </c>
      <c r="D1854" s="1">
        <v>2024</v>
      </c>
      <c r="E1854" s="1" t="str">
        <f t="shared" si="169"/>
        <v>abril</v>
      </c>
      <c r="F1854" t="s">
        <v>327</v>
      </c>
      <c r="G1854" t="s">
        <v>220</v>
      </c>
      <c r="H1854" t="s">
        <v>98</v>
      </c>
      <c r="I1854" s="2">
        <v>1</v>
      </c>
      <c r="J1854" s="2">
        <v>499</v>
      </c>
      <c r="K1854" s="2">
        <v>1.25</v>
      </c>
      <c r="L1854" t="s">
        <v>150</v>
      </c>
      <c r="M1854" t="s">
        <v>601</v>
      </c>
      <c r="N1854" t="s">
        <v>606</v>
      </c>
      <c r="O1854" s="14">
        <f t="shared" si="170"/>
        <v>4</v>
      </c>
      <c r="P1854" s="15" t="str">
        <f t="shared" si="171"/>
        <v>1,</v>
      </c>
      <c r="Q1854" s="15" t="str">
        <f t="shared" si="172"/>
        <v>25</v>
      </c>
      <c r="R1854" s="16">
        <f t="shared" si="173"/>
        <v>85</v>
      </c>
      <c r="S1854" s="16">
        <f t="shared" si="174"/>
        <v>1.4166666666666667</v>
      </c>
    </row>
    <row r="1855" spans="1:19">
      <c r="A1855" t="s">
        <v>324</v>
      </c>
      <c r="B1855" t="s">
        <v>325</v>
      </c>
      <c r="C1855" s="49">
        <v>45383</v>
      </c>
      <c r="D1855" s="1">
        <v>2024</v>
      </c>
      <c r="E1855" s="1" t="str">
        <f t="shared" si="169"/>
        <v>abril</v>
      </c>
      <c r="F1855" t="s">
        <v>327</v>
      </c>
      <c r="G1855" t="s">
        <v>220</v>
      </c>
      <c r="H1855" t="s">
        <v>98</v>
      </c>
      <c r="I1855" s="2">
        <v>6</v>
      </c>
      <c r="J1855" s="2">
        <v>3828</v>
      </c>
      <c r="K1855" s="2">
        <v>8.6999999999999993</v>
      </c>
      <c r="L1855" t="s">
        <v>110</v>
      </c>
      <c r="M1855" t="s">
        <v>580</v>
      </c>
      <c r="N1855" t="s">
        <v>498</v>
      </c>
      <c r="O1855" s="14">
        <f t="shared" si="170"/>
        <v>3</v>
      </c>
      <c r="P1855" s="15" t="str">
        <f t="shared" si="171"/>
        <v>8,</v>
      </c>
      <c r="Q1855" s="15" t="str">
        <f t="shared" si="172"/>
        <v>7</v>
      </c>
      <c r="R1855" s="16">
        <f t="shared" si="173"/>
        <v>487</v>
      </c>
      <c r="S1855" s="16">
        <f t="shared" si="174"/>
        <v>8.1166666666666671</v>
      </c>
    </row>
    <row r="1856" spans="1:19">
      <c r="A1856" t="s">
        <v>324</v>
      </c>
      <c r="B1856" t="s">
        <v>325</v>
      </c>
      <c r="C1856" s="49">
        <v>45383</v>
      </c>
      <c r="D1856" s="1">
        <v>2024</v>
      </c>
      <c r="E1856" s="1" t="str">
        <f t="shared" si="169"/>
        <v>abril</v>
      </c>
      <c r="F1856" t="s">
        <v>327</v>
      </c>
      <c r="G1856" t="s">
        <v>220</v>
      </c>
      <c r="H1856" t="s">
        <v>98</v>
      </c>
      <c r="I1856" s="2">
        <v>1</v>
      </c>
      <c r="J1856" s="2">
        <v>666</v>
      </c>
      <c r="K1856" s="2">
        <v>2</v>
      </c>
      <c r="L1856" t="s">
        <v>111</v>
      </c>
      <c r="M1856" t="s">
        <v>587</v>
      </c>
      <c r="N1856" t="s">
        <v>506</v>
      </c>
      <c r="O1856" s="14">
        <f t="shared" si="170"/>
        <v>1</v>
      </c>
      <c r="P1856" s="15" t="str">
        <f t="shared" si="171"/>
        <v>2</v>
      </c>
      <c r="Q1856" s="15">
        <f t="shared" si="172"/>
        <v>0</v>
      </c>
      <c r="R1856" s="16">
        <f t="shared" si="173"/>
        <v>120</v>
      </c>
      <c r="S1856" s="16">
        <f t="shared" si="174"/>
        <v>2</v>
      </c>
    </row>
    <row r="1857" spans="1:19">
      <c r="A1857" t="s">
        <v>324</v>
      </c>
      <c r="B1857" t="s">
        <v>325</v>
      </c>
      <c r="C1857" s="49">
        <v>45383</v>
      </c>
      <c r="D1857" s="1">
        <v>2024</v>
      </c>
      <c r="E1857" s="1" t="str">
        <f t="shared" si="169"/>
        <v>abril</v>
      </c>
      <c r="F1857" t="s">
        <v>328</v>
      </c>
      <c r="G1857" t="s">
        <v>220</v>
      </c>
      <c r="H1857" t="s">
        <v>98</v>
      </c>
      <c r="I1857" s="2">
        <v>16</v>
      </c>
      <c r="J1857" s="2">
        <v>3330</v>
      </c>
      <c r="K1857" s="2">
        <v>28.25</v>
      </c>
      <c r="L1857" t="s">
        <v>39</v>
      </c>
      <c r="M1857" t="s">
        <v>548</v>
      </c>
      <c r="N1857" t="s">
        <v>548</v>
      </c>
      <c r="O1857" s="14">
        <f t="shared" si="170"/>
        <v>5</v>
      </c>
      <c r="P1857" s="15" t="str">
        <f t="shared" si="171"/>
        <v>28</v>
      </c>
      <c r="Q1857" s="15" t="str">
        <f t="shared" si="172"/>
        <v>,25</v>
      </c>
      <c r="R1857" s="16">
        <f t="shared" si="173"/>
        <v>1680.25</v>
      </c>
      <c r="S1857" s="16">
        <f t="shared" si="174"/>
        <v>28.004166666666666</v>
      </c>
    </row>
    <row r="1858" spans="1:19">
      <c r="A1858" t="s">
        <v>324</v>
      </c>
      <c r="B1858" t="s">
        <v>325</v>
      </c>
      <c r="C1858" s="49">
        <v>45383</v>
      </c>
      <c r="D1858" s="1">
        <v>2024</v>
      </c>
      <c r="E1858" s="1" t="str">
        <f t="shared" ref="E1858:E1921" si="175">TEXT(C1858,"mmmm")</f>
        <v>abril</v>
      </c>
      <c r="F1858" t="s">
        <v>328</v>
      </c>
      <c r="G1858" t="s">
        <v>220</v>
      </c>
      <c r="H1858" t="s">
        <v>98</v>
      </c>
      <c r="I1858" s="2">
        <v>3</v>
      </c>
      <c r="J1858" s="2">
        <v>915</v>
      </c>
      <c r="K1858" s="2">
        <v>2.35</v>
      </c>
      <c r="L1858" t="s">
        <v>108</v>
      </c>
      <c r="M1858" t="s">
        <v>591</v>
      </c>
      <c r="N1858" t="s">
        <v>489</v>
      </c>
      <c r="O1858" s="14">
        <f t="shared" si="170"/>
        <v>4</v>
      </c>
      <c r="P1858" s="15" t="str">
        <f t="shared" si="171"/>
        <v>2,</v>
      </c>
      <c r="Q1858" s="15" t="str">
        <f t="shared" si="172"/>
        <v>35</v>
      </c>
      <c r="R1858" s="16">
        <f t="shared" si="173"/>
        <v>155</v>
      </c>
      <c r="S1858" s="16">
        <f t="shared" si="174"/>
        <v>2.5833333333333335</v>
      </c>
    </row>
    <row r="1859" spans="1:19">
      <c r="A1859" t="s">
        <v>324</v>
      </c>
      <c r="B1859" t="s">
        <v>325</v>
      </c>
      <c r="C1859" s="49">
        <v>45383</v>
      </c>
      <c r="D1859" s="1">
        <v>2024</v>
      </c>
      <c r="E1859" s="1" t="str">
        <f t="shared" si="175"/>
        <v>abril</v>
      </c>
      <c r="F1859" t="s">
        <v>328</v>
      </c>
      <c r="G1859" t="s">
        <v>220</v>
      </c>
      <c r="H1859" t="s">
        <v>98</v>
      </c>
      <c r="I1859" s="2">
        <v>1</v>
      </c>
      <c r="J1859" s="2">
        <v>582</v>
      </c>
      <c r="K1859" s="2">
        <v>1.45</v>
      </c>
      <c r="L1859" t="s">
        <v>146</v>
      </c>
      <c r="M1859" t="s">
        <v>147</v>
      </c>
      <c r="N1859" t="s">
        <v>509</v>
      </c>
      <c r="O1859" s="14">
        <f t="shared" ref="O1859:O1922" si="176">LEN($K1859)</f>
        <v>4</v>
      </c>
      <c r="P1859" s="15" t="str">
        <f t="shared" ref="P1859:P1922" si="177">IF(O1859="1",$K1859,IF(O1859=2,LEFT($K1859,2),LEFT($K1859,2)))</f>
        <v>1,</v>
      </c>
      <c r="Q1859" s="15" t="str">
        <f t="shared" ref="Q1859:Q1922" si="178">IF(O1859&lt;=2,0,MID($K1859,3,3))</f>
        <v>45</v>
      </c>
      <c r="R1859" s="16">
        <f t="shared" ref="R1859:R1922" si="179">+(P1859*60)+Q1859</f>
        <v>105</v>
      </c>
      <c r="S1859" s="16">
        <f t="shared" ref="S1859:S1922" si="180">+R1859/60</f>
        <v>1.75</v>
      </c>
    </row>
    <row r="1860" spans="1:19">
      <c r="A1860" t="s">
        <v>324</v>
      </c>
      <c r="B1860" t="s">
        <v>325</v>
      </c>
      <c r="C1860" s="49">
        <v>45383</v>
      </c>
      <c r="D1860" s="1">
        <v>2024</v>
      </c>
      <c r="E1860" s="1" t="str">
        <f t="shared" si="175"/>
        <v>abril</v>
      </c>
      <c r="F1860" t="s">
        <v>328</v>
      </c>
      <c r="G1860" t="s">
        <v>220</v>
      </c>
      <c r="H1860" t="s">
        <v>98</v>
      </c>
      <c r="I1860" s="2">
        <v>3</v>
      </c>
      <c r="J1860" s="2">
        <v>2747</v>
      </c>
      <c r="K1860" s="2">
        <v>8.0500000000000007</v>
      </c>
      <c r="L1860" t="s">
        <v>21</v>
      </c>
      <c r="M1860" t="s">
        <v>578</v>
      </c>
      <c r="N1860" t="s">
        <v>499</v>
      </c>
      <c r="O1860" s="14">
        <f t="shared" si="176"/>
        <v>4</v>
      </c>
      <c r="P1860" s="15" t="str">
        <f t="shared" si="177"/>
        <v>8,</v>
      </c>
      <c r="Q1860" s="15" t="str">
        <f t="shared" si="178"/>
        <v>05</v>
      </c>
      <c r="R1860" s="16">
        <f t="shared" si="179"/>
        <v>485</v>
      </c>
      <c r="S1860" s="16">
        <f t="shared" si="180"/>
        <v>8.0833333333333339</v>
      </c>
    </row>
    <row r="1861" spans="1:19">
      <c r="A1861" t="s">
        <v>324</v>
      </c>
      <c r="B1861" t="s">
        <v>325</v>
      </c>
      <c r="C1861" s="49">
        <v>45383</v>
      </c>
      <c r="D1861" s="1">
        <v>2024</v>
      </c>
      <c r="E1861" s="1" t="str">
        <f t="shared" si="175"/>
        <v>abril</v>
      </c>
      <c r="F1861" t="s">
        <v>328</v>
      </c>
      <c r="G1861" t="s">
        <v>220</v>
      </c>
      <c r="H1861" t="s">
        <v>98</v>
      </c>
      <c r="I1861" s="2">
        <v>3</v>
      </c>
      <c r="J1861" s="2">
        <v>1165</v>
      </c>
      <c r="K1861" s="2">
        <v>3.25</v>
      </c>
      <c r="L1861" t="s">
        <v>70</v>
      </c>
      <c r="M1861" t="s">
        <v>71</v>
      </c>
      <c r="N1861" t="s">
        <v>499</v>
      </c>
      <c r="O1861" s="14">
        <f t="shared" si="176"/>
        <v>4</v>
      </c>
      <c r="P1861" s="15" t="str">
        <f t="shared" si="177"/>
        <v>3,</v>
      </c>
      <c r="Q1861" s="15" t="str">
        <f t="shared" si="178"/>
        <v>25</v>
      </c>
      <c r="R1861" s="16">
        <f t="shared" si="179"/>
        <v>205</v>
      </c>
      <c r="S1861" s="16">
        <f t="shared" si="180"/>
        <v>3.4166666666666665</v>
      </c>
    </row>
    <row r="1862" spans="1:19">
      <c r="A1862" t="s">
        <v>324</v>
      </c>
      <c r="B1862" t="s">
        <v>325</v>
      </c>
      <c r="C1862" s="49">
        <v>45383</v>
      </c>
      <c r="D1862" s="1">
        <v>2024</v>
      </c>
      <c r="E1862" s="1" t="str">
        <f t="shared" si="175"/>
        <v>abril</v>
      </c>
      <c r="F1862" t="s">
        <v>328</v>
      </c>
      <c r="G1862" t="s">
        <v>220</v>
      </c>
      <c r="H1862" t="s">
        <v>98</v>
      </c>
      <c r="I1862" s="2">
        <v>1</v>
      </c>
      <c r="J1862" s="2">
        <v>249</v>
      </c>
      <c r="K1862" s="2">
        <v>0.45</v>
      </c>
      <c r="L1862" t="s">
        <v>35</v>
      </c>
      <c r="M1862" t="s">
        <v>36</v>
      </c>
      <c r="N1862" t="s">
        <v>502</v>
      </c>
      <c r="O1862" s="14">
        <f t="shared" si="176"/>
        <v>4</v>
      </c>
      <c r="P1862" s="15" t="str">
        <f t="shared" si="177"/>
        <v>0,</v>
      </c>
      <c r="Q1862" s="15" t="str">
        <f t="shared" si="178"/>
        <v>45</v>
      </c>
      <c r="R1862" s="16">
        <f t="shared" si="179"/>
        <v>45</v>
      </c>
      <c r="S1862" s="16">
        <f t="shared" si="180"/>
        <v>0.75</v>
      </c>
    </row>
    <row r="1863" spans="1:19">
      <c r="A1863" t="s">
        <v>324</v>
      </c>
      <c r="B1863" t="s">
        <v>325</v>
      </c>
      <c r="C1863" s="49">
        <v>45383</v>
      </c>
      <c r="D1863" s="1">
        <v>2024</v>
      </c>
      <c r="E1863" s="1" t="str">
        <f t="shared" si="175"/>
        <v>abril</v>
      </c>
      <c r="F1863" t="s">
        <v>328</v>
      </c>
      <c r="G1863" t="s">
        <v>220</v>
      </c>
      <c r="H1863" t="s">
        <v>98</v>
      </c>
      <c r="I1863" s="2">
        <v>1</v>
      </c>
      <c r="J1863" s="2">
        <v>416</v>
      </c>
      <c r="K1863" s="2">
        <v>1.1000000000000001</v>
      </c>
      <c r="L1863" t="s">
        <v>241</v>
      </c>
      <c r="M1863" t="s">
        <v>595</v>
      </c>
      <c r="N1863" t="s">
        <v>495</v>
      </c>
      <c r="O1863" s="14">
        <f t="shared" si="176"/>
        <v>3</v>
      </c>
      <c r="P1863" s="15" t="str">
        <f t="shared" si="177"/>
        <v>1,</v>
      </c>
      <c r="Q1863" s="15" t="str">
        <f t="shared" si="178"/>
        <v>1</v>
      </c>
      <c r="R1863" s="16">
        <f t="shared" si="179"/>
        <v>61</v>
      </c>
      <c r="S1863" s="16">
        <f t="shared" si="180"/>
        <v>1.0166666666666666</v>
      </c>
    </row>
    <row r="1864" spans="1:19">
      <c r="A1864" t="s">
        <v>324</v>
      </c>
      <c r="B1864" t="s">
        <v>325</v>
      </c>
      <c r="C1864" s="49">
        <v>45383</v>
      </c>
      <c r="D1864" s="1">
        <v>2024</v>
      </c>
      <c r="E1864" s="1" t="str">
        <f t="shared" si="175"/>
        <v>abril</v>
      </c>
      <c r="F1864" t="s">
        <v>328</v>
      </c>
      <c r="G1864" t="s">
        <v>220</v>
      </c>
      <c r="H1864" t="s">
        <v>98</v>
      </c>
      <c r="I1864" s="2">
        <v>6</v>
      </c>
      <c r="J1864" s="2">
        <v>3330</v>
      </c>
      <c r="K1864" s="2">
        <v>12.1</v>
      </c>
      <c r="L1864" t="s">
        <v>100</v>
      </c>
      <c r="M1864" t="s">
        <v>101</v>
      </c>
      <c r="N1864" t="s">
        <v>483</v>
      </c>
      <c r="O1864" s="14">
        <f t="shared" si="176"/>
        <v>4</v>
      </c>
      <c r="P1864" s="15" t="str">
        <f t="shared" si="177"/>
        <v>12</v>
      </c>
      <c r="Q1864" s="15" t="str">
        <f t="shared" si="178"/>
        <v>,1</v>
      </c>
      <c r="R1864" s="16">
        <f t="shared" si="179"/>
        <v>720.1</v>
      </c>
      <c r="S1864" s="16">
        <f t="shared" si="180"/>
        <v>12.001666666666667</v>
      </c>
    </row>
    <row r="1865" spans="1:19">
      <c r="A1865" t="s">
        <v>324</v>
      </c>
      <c r="B1865" t="s">
        <v>325</v>
      </c>
      <c r="C1865" s="49">
        <v>45383</v>
      </c>
      <c r="D1865" s="1">
        <v>2024</v>
      </c>
      <c r="E1865" s="1" t="str">
        <f t="shared" si="175"/>
        <v>abril</v>
      </c>
      <c r="F1865" t="s">
        <v>328</v>
      </c>
      <c r="G1865" t="s">
        <v>220</v>
      </c>
      <c r="H1865" t="s">
        <v>98</v>
      </c>
      <c r="I1865" s="2">
        <v>1</v>
      </c>
      <c r="J1865" s="2">
        <v>416</v>
      </c>
      <c r="K1865" s="2">
        <v>1.1000000000000001</v>
      </c>
      <c r="L1865" t="s">
        <v>109</v>
      </c>
      <c r="M1865" t="s">
        <v>530</v>
      </c>
      <c r="N1865" t="s">
        <v>530</v>
      </c>
      <c r="O1865" s="14">
        <f t="shared" si="176"/>
        <v>3</v>
      </c>
      <c r="P1865" s="15" t="str">
        <f t="shared" si="177"/>
        <v>1,</v>
      </c>
      <c r="Q1865" s="15" t="str">
        <f t="shared" si="178"/>
        <v>1</v>
      </c>
      <c r="R1865" s="16">
        <f t="shared" si="179"/>
        <v>61</v>
      </c>
      <c r="S1865" s="16">
        <f t="shared" si="180"/>
        <v>1.0166666666666666</v>
      </c>
    </row>
    <row r="1866" spans="1:19">
      <c r="A1866" t="s">
        <v>324</v>
      </c>
      <c r="B1866" t="s">
        <v>325</v>
      </c>
      <c r="C1866" s="49">
        <v>45383</v>
      </c>
      <c r="D1866" s="1">
        <v>2024</v>
      </c>
      <c r="E1866" s="1" t="str">
        <f t="shared" si="175"/>
        <v>abril</v>
      </c>
      <c r="F1866" t="s">
        <v>328</v>
      </c>
      <c r="G1866" t="s">
        <v>220</v>
      </c>
      <c r="H1866" t="s">
        <v>98</v>
      </c>
      <c r="I1866" s="2">
        <v>1</v>
      </c>
      <c r="J1866" s="2">
        <v>333</v>
      </c>
      <c r="K1866" s="2">
        <v>1</v>
      </c>
      <c r="L1866" t="s">
        <v>114</v>
      </c>
      <c r="M1866" t="s">
        <v>115</v>
      </c>
      <c r="N1866" t="s">
        <v>530</v>
      </c>
      <c r="O1866" s="14">
        <f t="shared" si="176"/>
        <v>1</v>
      </c>
      <c r="P1866" s="15" t="str">
        <f t="shared" si="177"/>
        <v>1</v>
      </c>
      <c r="Q1866" s="15">
        <f t="shared" si="178"/>
        <v>0</v>
      </c>
      <c r="R1866" s="16">
        <f t="shared" si="179"/>
        <v>60</v>
      </c>
      <c r="S1866" s="16">
        <f t="shared" si="180"/>
        <v>1</v>
      </c>
    </row>
    <row r="1867" spans="1:19">
      <c r="A1867" t="s">
        <v>324</v>
      </c>
      <c r="B1867" t="s">
        <v>325</v>
      </c>
      <c r="C1867" s="49">
        <v>45383</v>
      </c>
      <c r="D1867" s="1">
        <v>2024</v>
      </c>
      <c r="E1867" s="1" t="str">
        <f t="shared" si="175"/>
        <v>abril</v>
      </c>
      <c r="F1867" t="s">
        <v>328</v>
      </c>
      <c r="G1867" t="s">
        <v>220</v>
      </c>
      <c r="H1867" t="s">
        <v>98</v>
      </c>
      <c r="I1867" s="2">
        <v>2</v>
      </c>
      <c r="J1867" s="2">
        <v>416</v>
      </c>
      <c r="K1867" s="2">
        <v>1.1499999999999999</v>
      </c>
      <c r="L1867" t="s">
        <v>25</v>
      </c>
      <c r="M1867" t="s">
        <v>26</v>
      </c>
      <c r="N1867" t="s">
        <v>501</v>
      </c>
      <c r="O1867" s="14">
        <f t="shared" si="176"/>
        <v>4</v>
      </c>
      <c r="P1867" s="15" t="str">
        <f t="shared" si="177"/>
        <v>1,</v>
      </c>
      <c r="Q1867" s="15" t="str">
        <f t="shared" si="178"/>
        <v>15</v>
      </c>
      <c r="R1867" s="16">
        <f t="shared" si="179"/>
        <v>75</v>
      </c>
      <c r="S1867" s="16">
        <f t="shared" si="180"/>
        <v>1.25</v>
      </c>
    </row>
    <row r="1868" spans="1:19">
      <c r="A1868" t="s">
        <v>324</v>
      </c>
      <c r="B1868" t="s">
        <v>325</v>
      </c>
      <c r="C1868" s="49">
        <v>45383</v>
      </c>
      <c r="D1868" s="1">
        <v>2024</v>
      </c>
      <c r="E1868" s="1" t="str">
        <f t="shared" si="175"/>
        <v>abril</v>
      </c>
      <c r="F1868" t="s">
        <v>328</v>
      </c>
      <c r="G1868" t="s">
        <v>220</v>
      </c>
      <c r="H1868" t="s">
        <v>98</v>
      </c>
      <c r="I1868" s="2">
        <v>13</v>
      </c>
      <c r="J1868" s="2">
        <v>3330</v>
      </c>
      <c r="K1868" s="2">
        <v>25.25</v>
      </c>
      <c r="L1868" t="s">
        <v>116</v>
      </c>
      <c r="M1868" t="s">
        <v>117</v>
      </c>
      <c r="N1868" t="s">
        <v>556</v>
      </c>
      <c r="O1868" s="14">
        <f t="shared" si="176"/>
        <v>5</v>
      </c>
      <c r="P1868" s="15" t="str">
        <f t="shared" si="177"/>
        <v>25</v>
      </c>
      <c r="Q1868" s="15" t="str">
        <f t="shared" si="178"/>
        <v>,25</v>
      </c>
      <c r="R1868" s="16">
        <f t="shared" si="179"/>
        <v>1500.25</v>
      </c>
      <c r="S1868" s="16">
        <f t="shared" si="180"/>
        <v>25.004166666666666</v>
      </c>
    </row>
    <row r="1869" spans="1:19">
      <c r="A1869" t="s">
        <v>324</v>
      </c>
      <c r="B1869" t="s">
        <v>325</v>
      </c>
      <c r="C1869" s="49">
        <v>45383</v>
      </c>
      <c r="D1869" s="1">
        <v>2024</v>
      </c>
      <c r="E1869" s="1" t="str">
        <f t="shared" si="175"/>
        <v>abril</v>
      </c>
      <c r="F1869" t="s">
        <v>328</v>
      </c>
      <c r="G1869" t="s">
        <v>220</v>
      </c>
      <c r="H1869" t="s">
        <v>98</v>
      </c>
      <c r="I1869" s="2">
        <v>4</v>
      </c>
      <c r="J1869" s="2">
        <v>3330</v>
      </c>
      <c r="K1869" s="2">
        <v>10.4</v>
      </c>
      <c r="L1869" t="s">
        <v>148</v>
      </c>
      <c r="M1869" t="s">
        <v>149</v>
      </c>
      <c r="N1869" t="s">
        <v>556</v>
      </c>
      <c r="O1869" s="14">
        <f t="shared" si="176"/>
        <v>4</v>
      </c>
      <c r="P1869" s="15" t="str">
        <f t="shared" si="177"/>
        <v>10</v>
      </c>
      <c r="Q1869" s="15" t="str">
        <f t="shared" si="178"/>
        <v>,4</v>
      </c>
      <c r="R1869" s="16">
        <f t="shared" si="179"/>
        <v>600.4</v>
      </c>
      <c r="S1869" s="16">
        <f t="shared" si="180"/>
        <v>10.006666666666666</v>
      </c>
    </row>
    <row r="1870" spans="1:19">
      <c r="A1870" t="s">
        <v>324</v>
      </c>
      <c r="B1870" t="s">
        <v>325</v>
      </c>
      <c r="C1870" s="49">
        <v>45383</v>
      </c>
      <c r="D1870" s="1">
        <v>2024</v>
      </c>
      <c r="E1870" s="1" t="str">
        <f t="shared" si="175"/>
        <v>abril</v>
      </c>
      <c r="F1870" t="s">
        <v>328</v>
      </c>
      <c r="G1870" t="s">
        <v>220</v>
      </c>
      <c r="H1870" t="s">
        <v>98</v>
      </c>
      <c r="I1870" s="2">
        <v>1</v>
      </c>
      <c r="J1870" s="2">
        <v>749</v>
      </c>
      <c r="K1870" s="2">
        <v>2.0499999999999998</v>
      </c>
      <c r="L1870" t="s">
        <v>118</v>
      </c>
      <c r="M1870" t="s">
        <v>119</v>
      </c>
      <c r="N1870" t="s">
        <v>485</v>
      </c>
      <c r="O1870" s="14">
        <f t="shared" si="176"/>
        <v>4</v>
      </c>
      <c r="P1870" s="15" t="str">
        <f t="shared" si="177"/>
        <v>2,</v>
      </c>
      <c r="Q1870" s="15" t="str">
        <f t="shared" si="178"/>
        <v>05</v>
      </c>
      <c r="R1870" s="16">
        <f t="shared" si="179"/>
        <v>125</v>
      </c>
      <c r="S1870" s="16">
        <f t="shared" si="180"/>
        <v>2.0833333333333335</v>
      </c>
    </row>
    <row r="1871" spans="1:19">
      <c r="A1871" t="s">
        <v>324</v>
      </c>
      <c r="B1871" t="s">
        <v>325</v>
      </c>
      <c r="C1871" s="49">
        <v>45383</v>
      </c>
      <c r="D1871" s="1">
        <v>2024</v>
      </c>
      <c r="E1871" s="1" t="str">
        <f t="shared" si="175"/>
        <v>abril</v>
      </c>
      <c r="F1871" t="s">
        <v>328</v>
      </c>
      <c r="G1871" t="s">
        <v>220</v>
      </c>
      <c r="H1871" t="s">
        <v>98</v>
      </c>
      <c r="I1871" s="2">
        <v>1</v>
      </c>
      <c r="J1871" s="2">
        <v>499</v>
      </c>
      <c r="K1871" s="2">
        <v>1.2</v>
      </c>
      <c r="L1871" t="s">
        <v>150</v>
      </c>
      <c r="M1871" t="s">
        <v>601</v>
      </c>
      <c r="N1871" t="s">
        <v>606</v>
      </c>
      <c r="O1871" s="14">
        <f t="shared" si="176"/>
        <v>3</v>
      </c>
      <c r="P1871" s="15" t="str">
        <f t="shared" si="177"/>
        <v>1,</v>
      </c>
      <c r="Q1871" s="15" t="str">
        <f t="shared" si="178"/>
        <v>2</v>
      </c>
      <c r="R1871" s="16">
        <f t="shared" si="179"/>
        <v>62</v>
      </c>
      <c r="S1871" s="16">
        <f t="shared" si="180"/>
        <v>1.0333333333333334</v>
      </c>
    </row>
    <row r="1872" spans="1:19">
      <c r="A1872" t="s">
        <v>324</v>
      </c>
      <c r="B1872" t="s">
        <v>325</v>
      </c>
      <c r="C1872" s="49">
        <v>45383</v>
      </c>
      <c r="D1872" s="1">
        <v>2024</v>
      </c>
      <c r="E1872" s="1" t="str">
        <f t="shared" si="175"/>
        <v>abril</v>
      </c>
      <c r="F1872" t="s">
        <v>328</v>
      </c>
      <c r="G1872" t="s">
        <v>220</v>
      </c>
      <c r="H1872" t="s">
        <v>98</v>
      </c>
      <c r="I1872" s="2">
        <v>2</v>
      </c>
      <c r="J1872" s="2">
        <v>666</v>
      </c>
      <c r="K1872" s="2">
        <v>1.55</v>
      </c>
      <c r="L1872" t="s">
        <v>173</v>
      </c>
      <c r="M1872" t="s">
        <v>592</v>
      </c>
      <c r="N1872" t="s">
        <v>492</v>
      </c>
      <c r="O1872" s="14">
        <f t="shared" si="176"/>
        <v>4</v>
      </c>
      <c r="P1872" s="15" t="str">
        <f t="shared" si="177"/>
        <v>1,</v>
      </c>
      <c r="Q1872" s="15" t="str">
        <f t="shared" si="178"/>
        <v>55</v>
      </c>
      <c r="R1872" s="16">
        <f t="shared" si="179"/>
        <v>115</v>
      </c>
      <c r="S1872" s="16">
        <f t="shared" si="180"/>
        <v>1.9166666666666667</v>
      </c>
    </row>
    <row r="1873" spans="1:19">
      <c r="A1873" t="s">
        <v>324</v>
      </c>
      <c r="B1873" t="s">
        <v>325</v>
      </c>
      <c r="C1873" s="49">
        <v>45383</v>
      </c>
      <c r="D1873" s="1">
        <v>2024</v>
      </c>
      <c r="E1873" s="1" t="str">
        <f t="shared" si="175"/>
        <v>abril</v>
      </c>
      <c r="F1873" t="s">
        <v>328</v>
      </c>
      <c r="G1873" t="s">
        <v>220</v>
      </c>
      <c r="H1873" t="s">
        <v>98</v>
      </c>
      <c r="I1873" s="2">
        <v>1</v>
      </c>
      <c r="J1873" s="2">
        <v>582</v>
      </c>
      <c r="K1873" s="2">
        <v>1.4</v>
      </c>
      <c r="L1873" t="s">
        <v>110</v>
      </c>
      <c r="M1873" t="s">
        <v>580</v>
      </c>
      <c r="N1873" t="s">
        <v>498</v>
      </c>
      <c r="O1873" s="14">
        <f t="shared" si="176"/>
        <v>3</v>
      </c>
      <c r="P1873" s="15" t="str">
        <f t="shared" si="177"/>
        <v>1,</v>
      </c>
      <c r="Q1873" s="15" t="str">
        <f t="shared" si="178"/>
        <v>4</v>
      </c>
      <c r="R1873" s="16">
        <f t="shared" si="179"/>
        <v>64</v>
      </c>
      <c r="S1873" s="16">
        <f t="shared" si="180"/>
        <v>1.0666666666666667</v>
      </c>
    </row>
    <row r="1874" spans="1:19">
      <c r="A1874" t="s">
        <v>324</v>
      </c>
      <c r="B1874" t="s">
        <v>325</v>
      </c>
      <c r="C1874" s="49">
        <v>45383</v>
      </c>
      <c r="D1874" s="1">
        <v>2024</v>
      </c>
      <c r="E1874" s="1" t="str">
        <f t="shared" si="175"/>
        <v>abril</v>
      </c>
      <c r="F1874" t="s">
        <v>328</v>
      </c>
      <c r="G1874" t="s">
        <v>220</v>
      </c>
      <c r="H1874" t="s">
        <v>98</v>
      </c>
      <c r="I1874" s="2">
        <v>3</v>
      </c>
      <c r="J1874" s="2">
        <v>1831</v>
      </c>
      <c r="K1874" s="2">
        <v>5.3</v>
      </c>
      <c r="L1874" t="s">
        <v>111</v>
      </c>
      <c r="M1874" t="s">
        <v>587</v>
      </c>
      <c r="N1874" t="s">
        <v>506</v>
      </c>
      <c r="O1874" s="14">
        <f t="shared" si="176"/>
        <v>3</v>
      </c>
      <c r="P1874" s="15" t="str">
        <f t="shared" si="177"/>
        <v>5,</v>
      </c>
      <c r="Q1874" s="15" t="str">
        <f t="shared" si="178"/>
        <v>3</v>
      </c>
      <c r="R1874" s="16">
        <f t="shared" si="179"/>
        <v>303</v>
      </c>
      <c r="S1874" s="16">
        <f t="shared" si="180"/>
        <v>5.05</v>
      </c>
    </row>
    <row r="1875" spans="1:19">
      <c r="A1875" t="s">
        <v>324</v>
      </c>
      <c r="B1875" t="s">
        <v>325</v>
      </c>
      <c r="C1875" s="49">
        <v>45383</v>
      </c>
      <c r="D1875" s="1">
        <v>2024</v>
      </c>
      <c r="E1875" s="1" t="str">
        <f t="shared" si="175"/>
        <v>abril</v>
      </c>
      <c r="F1875" t="s">
        <v>329</v>
      </c>
      <c r="G1875" t="s">
        <v>220</v>
      </c>
      <c r="H1875" t="s">
        <v>98</v>
      </c>
      <c r="I1875" s="2">
        <v>21</v>
      </c>
      <c r="J1875" s="2">
        <v>3330</v>
      </c>
      <c r="K1875" s="2">
        <v>37.1</v>
      </c>
      <c r="L1875" t="s">
        <v>39</v>
      </c>
      <c r="M1875" t="s">
        <v>548</v>
      </c>
      <c r="N1875" t="s">
        <v>548</v>
      </c>
      <c r="O1875" s="14">
        <f t="shared" si="176"/>
        <v>4</v>
      </c>
      <c r="P1875" s="15" t="str">
        <f t="shared" si="177"/>
        <v>37</v>
      </c>
      <c r="Q1875" s="15" t="str">
        <f t="shared" si="178"/>
        <v>,1</v>
      </c>
      <c r="R1875" s="16">
        <f t="shared" si="179"/>
        <v>2220.1</v>
      </c>
      <c r="S1875" s="16">
        <f t="shared" si="180"/>
        <v>37.001666666666665</v>
      </c>
    </row>
    <row r="1876" spans="1:19">
      <c r="A1876" t="s">
        <v>324</v>
      </c>
      <c r="B1876" t="s">
        <v>325</v>
      </c>
      <c r="C1876" s="49">
        <v>45383</v>
      </c>
      <c r="D1876" s="1">
        <v>2024</v>
      </c>
      <c r="E1876" s="1" t="str">
        <f t="shared" si="175"/>
        <v>abril</v>
      </c>
      <c r="F1876" t="s">
        <v>329</v>
      </c>
      <c r="G1876" t="s">
        <v>220</v>
      </c>
      <c r="H1876" t="s">
        <v>98</v>
      </c>
      <c r="I1876" s="2">
        <v>3</v>
      </c>
      <c r="J1876" s="2">
        <v>915</v>
      </c>
      <c r="K1876" s="2">
        <v>3.35</v>
      </c>
      <c r="L1876" t="s">
        <v>108</v>
      </c>
      <c r="M1876" t="s">
        <v>591</v>
      </c>
      <c r="N1876" t="s">
        <v>489</v>
      </c>
      <c r="O1876" s="14">
        <f t="shared" si="176"/>
        <v>4</v>
      </c>
      <c r="P1876" s="15" t="str">
        <f t="shared" si="177"/>
        <v>3,</v>
      </c>
      <c r="Q1876" s="15" t="str">
        <f t="shared" si="178"/>
        <v>35</v>
      </c>
      <c r="R1876" s="16">
        <f t="shared" si="179"/>
        <v>215</v>
      </c>
      <c r="S1876" s="16">
        <f t="shared" si="180"/>
        <v>3.5833333333333335</v>
      </c>
    </row>
    <row r="1877" spans="1:19">
      <c r="A1877" t="s">
        <v>324</v>
      </c>
      <c r="B1877" t="s">
        <v>325</v>
      </c>
      <c r="C1877" s="49">
        <v>45383</v>
      </c>
      <c r="D1877" s="1">
        <v>2024</v>
      </c>
      <c r="E1877" s="1" t="str">
        <f t="shared" si="175"/>
        <v>abril</v>
      </c>
      <c r="F1877" t="s">
        <v>329</v>
      </c>
      <c r="G1877" t="s">
        <v>220</v>
      </c>
      <c r="H1877" t="s">
        <v>98</v>
      </c>
      <c r="I1877" s="2">
        <v>2</v>
      </c>
      <c r="J1877" s="2">
        <v>416</v>
      </c>
      <c r="K1877" s="2">
        <v>1.1000000000000001</v>
      </c>
      <c r="L1877" t="s">
        <v>21</v>
      </c>
      <c r="M1877" t="s">
        <v>578</v>
      </c>
      <c r="N1877" t="s">
        <v>499</v>
      </c>
      <c r="O1877" s="14">
        <f t="shared" si="176"/>
        <v>3</v>
      </c>
      <c r="P1877" s="15" t="str">
        <f t="shared" si="177"/>
        <v>1,</v>
      </c>
      <c r="Q1877" s="15" t="str">
        <f t="shared" si="178"/>
        <v>1</v>
      </c>
      <c r="R1877" s="16">
        <f t="shared" si="179"/>
        <v>61</v>
      </c>
      <c r="S1877" s="16">
        <f t="shared" si="180"/>
        <v>1.0166666666666666</v>
      </c>
    </row>
    <row r="1878" spans="1:19">
      <c r="A1878" t="s">
        <v>324</v>
      </c>
      <c r="B1878" t="s">
        <v>325</v>
      </c>
      <c r="C1878" s="49">
        <v>45383</v>
      </c>
      <c r="D1878" s="1">
        <v>2024</v>
      </c>
      <c r="E1878" s="1" t="str">
        <f t="shared" si="175"/>
        <v>abril</v>
      </c>
      <c r="F1878" t="s">
        <v>329</v>
      </c>
      <c r="G1878" t="s">
        <v>220</v>
      </c>
      <c r="H1878" t="s">
        <v>98</v>
      </c>
      <c r="I1878" s="2">
        <v>1</v>
      </c>
      <c r="J1878" s="2">
        <v>499</v>
      </c>
      <c r="K1878" s="2">
        <v>1.2</v>
      </c>
      <c r="L1878" t="s">
        <v>102</v>
      </c>
      <c r="M1878" t="s">
        <v>103</v>
      </c>
      <c r="N1878" t="s">
        <v>496</v>
      </c>
      <c r="O1878" s="14">
        <f t="shared" si="176"/>
        <v>3</v>
      </c>
      <c r="P1878" s="15" t="str">
        <f t="shared" si="177"/>
        <v>1,</v>
      </c>
      <c r="Q1878" s="15" t="str">
        <f t="shared" si="178"/>
        <v>2</v>
      </c>
      <c r="R1878" s="16">
        <f t="shared" si="179"/>
        <v>62</v>
      </c>
      <c r="S1878" s="16">
        <f t="shared" si="180"/>
        <v>1.0333333333333334</v>
      </c>
    </row>
    <row r="1879" spans="1:19">
      <c r="A1879" t="s">
        <v>324</v>
      </c>
      <c r="B1879" t="s">
        <v>325</v>
      </c>
      <c r="C1879" s="49">
        <v>45383</v>
      </c>
      <c r="D1879" s="1">
        <v>2024</v>
      </c>
      <c r="E1879" s="1" t="str">
        <f t="shared" si="175"/>
        <v>abril</v>
      </c>
      <c r="F1879" t="s">
        <v>329</v>
      </c>
      <c r="G1879" t="s">
        <v>220</v>
      </c>
      <c r="H1879" t="s">
        <v>98</v>
      </c>
      <c r="I1879" s="2">
        <v>1</v>
      </c>
      <c r="J1879" s="2">
        <v>249</v>
      </c>
      <c r="K1879" s="2">
        <v>0.4</v>
      </c>
      <c r="L1879" t="s">
        <v>241</v>
      </c>
      <c r="M1879" t="s">
        <v>595</v>
      </c>
      <c r="N1879" t="s">
        <v>495</v>
      </c>
      <c r="O1879" s="14">
        <f t="shared" si="176"/>
        <v>3</v>
      </c>
      <c r="P1879" s="15" t="str">
        <f t="shared" si="177"/>
        <v>0,</v>
      </c>
      <c r="Q1879" s="15" t="str">
        <f t="shared" si="178"/>
        <v>4</v>
      </c>
      <c r="R1879" s="16">
        <f t="shared" si="179"/>
        <v>4</v>
      </c>
      <c r="S1879" s="16">
        <f t="shared" si="180"/>
        <v>6.6666666666666666E-2</v>
      </c>
    </row>
    <row r="1880" spans="1:19">
      <c r="A1880" t="s">
        <v>324</v>
      </c>
      <c r="B1880" t="s">
        <v>325</v>
      </c>
      <c r="C1880" s="49">
        <v>45383</v>
      </c>
      <c r="D1880" s="1">
        <v>2024</v>
      </c>
      <c r="E1880" s="1" t="str">
        <f t="shared" si="175"/>
        <v>abril</v>
      </c>
      <c r="F1880" t="s">
        <v>329</v>
      </c>
      <c r="G1880" t="s">
        <v>220</v>
      </c>
      <c r="H1880" t="s">
        <v>98</v>
      </c>
      <c r="I1880" s="2">
        <v>1</v>
      </c>
      <c r="J1880" s="2">
        <v>749</v>
      </c>
      <c r="K1880" s="2">
        <v>2.1</v>
      </c>
      <c r="L1880" t="s">
        <v>100</v>
      </c>
      <c r="M1880" t="s">
        <v>101</v>
      </c>
      <c r="N1880" t="s">
        <v>483</v>
      </c>
      <c r="O1880" s="14">
        <f t="shared" si="176"/>
        <v>3</v>
      </c>
      <c r="P1880" s="15" t="str">
        <f t="shared" si="177"/>
        <v>2,</v>
      </c>
      <c r="Q1880" s="15" t="str">
        <f t="shared" si="178"/>
        <v>1</v>
      </c>
      <c r="R1880" s="16">
        <f t="shared" si="179"/>
        <v>121</v>
      </c>
      <c r="S1880" s="16">
        <f t="shared" si="180"/>
        <v>2.0166666666666666</v>
      </c>
    </row>
    <row r="1881" spans="1:19">
      <c r="A1881" t="s">
        <v>324</v>
      </c>
      <c r="B1881" t="s">
        <v>325</v>
      </c>
      <c r="C1881" s="49">
        <v>45383</v>
      </c>
      <c r="D1881" s="1">
        <v>2024</v>
      </c>
      <c r="E1881" s="1" t="str">
        <f t="shared" si="175"/>
        <v>abril</v>
      </c>
      <c r="F1881" t="s">
        <v>329</v>
      </c>
      <c r="G1881" t="s">
        <v>220</v>
      </c>
      <c r="H1881" t="s">
        <v>98</v>
      </c>
      <c r="I1881" s="2">
        <v>2</v>
      </c>
      <c r="J1881" s="2">
        <v>832</v>
      </c>
      <c r="K1881" s="2">
        <v>2.2000000000000002</v>
      </c>
      <c r="L1881" t="s">
        <v>114</v>
      </c>
      <c r="M1881" t="s">
        <v>115</v>
      </c>
      <c r="N1881" t="s">
        <v>530</v>
      </c>
      <c r="O1881" s="14">
        <f t="shared" si="176"/>
        <v>3</v>
      </c>
      <c r="P1881" s="15" t="str">
        <f t="shared" si="177"/>
        <v>2,</v>
      </c>
      <c r="Q1881" s="15" t="str">
        <f t="shared" si="178"/>
        <v>2</v>
      </c>
      <c r="R1881" s="16">
        <f t="shared" si="179"/>
        <v>122</v>
      </c>
      <c r="S1881" s="16">
        <f t="shared" si="180"/>
        <v>2.0333333333333332</v>
      </c>
    </row>
    <row r="1882" spans="1:19">
      <c r="A1882" t="s">
        <v>324</v>
      </c>
      <c r="B1882" t="s">
        <v>325</v>
      </c>
      <c r="C1882" s="49">
        <v>45383</v>
      </c>
      <c r="D1882" s="1">
        <v>2024</v>
      </c>
      <c r="E1882" s="1" t="str">
        <f t="shared" si="175"/>
        <v>abril</v>
      </c>
      <c r="F1882" t="s">
        <v>329</v>
      </c>
      <c r="G1882" t="s">
        <v>220</v>
      </c>
      <c r="H1882" t="s">
        <v>98</v>
      </c>
      <c r="I1882" s="2">
        <v>2</v>
      </c>
      <c r="J1882" s="2">
        <v>1498</v>
      </c>
      <c r="K1882" s="2">
        <v>4.2</v>
      </c>
      <c r="L1882" t="s">
        <v>116</v>
      </c>
      <c r="M1882" t="s">
        <v>117</v>
      </c>
      <c r="N1882" t="s">
        <v>556</v>
      </c>
      <c r="O1882" s="14">
        <f t="shared" si="176"/>
        <v>3</v>
      </c>
      <c r="P1882" s="15" t="str">
        <f t="shared" si="177"/>
        <v>4,</v>
      </c>
      <c r="Q1882" s="15" t="str">
        <f t="shared" si="178"/>
        <v>2</v>
      </c>
      <c r="R1882" s="16">
        <f t="shared" si="179"/>
        <v>242</v>
      </c>
      <c r="S1882" s="16">
        <f t="shared" si="180"/>
        <v>4.0333333333333332</v>
      </c>
    </row>
    <row r="1883" spans="1:19">
      <c r="A1883" t="s">
        <v>324</v>
      </c>
      <c r="B1883" t="s">
        <v>325</v>
      </c>
      <c r="C1883" s="49">
        <v>45383</v>
      </c>
      <c r="D1883" s="1">
        <v>2024</v>
      </c>
      <c r="E1883" s="1" t="str">
        <f t="shared" si="175"/>
        <v>abril</v>
      </c>
      <c r="F1883" t="s">
        <v>329</v>
      </c>
      <c r="G1883" t="s">
        <v>220</v>
      </c>
      <c r="H1883" t="s">
        <v>98</v>
      </c>
      <c r="I1883" s="2">
        <v>4</v>
      </c>
      <c r="J1883" s="2">
        <v>3330</v>
      </c>
      <c r="K1883" s="2">
        <v>11.2</v>
      </c>
      <c r="L1883" t="s">
        <v>118</v>
      </c>
      <c r="M1883" t="s">
        <v>119</v>
      </c>
      <c r="N1883" t="s">
        <v>485</v>
      </c>
      <c r="O1883" s="14">
        <f t="shared" si="176"/>
        <v>4</v>
      </c>
      <c r="P1883" s="15" t="str">
        <f t="shared" si="177"/>
        <v>11</v>
      </c>
      <c r="Q1883" s="15" t="str">
        <f t="shared" si="178"/>
        <v>,2</v>
      </c>
      <c r="R1883" s="16">
        <f t="shared" si="179"/>
        <v>660.2</v>
      </c>
      <c r="S1883" s="16">
        <f t="shared" si="180"/>
        <v>11.003333333333334</v>
      </c>
    </row>
    <row r="1884" spans="1:19">
      <c r="A1884" t="s">
        <v>324</v>
      </c>
      <c r="B1884" t="s">
        <v>325</v>
      </c>
      <c r="C1884" s="49">
        <v>45383</v>
      </c>
      <c r="D1884" s="1">
        <v>2024</v>
      </c>
      <c r="E1884" s="1" t="str">
        <f t="shared" si="175"/>
        <v>abril</v>
      </c>
      <c r="F1884" t="s">
        <v>329</v>
      </c>
      <c r="G1884" t="s">
        <v>220</v>
      </c>
      <c r="H1884" t="s">
        <v>98</v>
      </c>
      <c r="I1884" s="2">
        <v>1</v>
      </c>
      <c r="J1884" s="2">
        <v>666</v>
      </c>
      <c r="K1884" s="2">
        <v>2</v>
      </c>
      <c r="L1884" t="s">
        <v>131</v>
      </c>
      <c r="M1884" t="s">
        <v>572</v>
      </c>
      <c r="N1884" t="s">
        <v>606</v>
      </c>
      <c r="O1884" s="14">
        <f t="shared" si="176"/>
        <v>1</v>
      </c>
      <c r="P1884" s="15" t="str">
        <f t="shared" si="177"/>
        <v>2</v>
      </c>
      <c r="Q1884" s="15">
        <f t="shared" si="178"/>
        <v>0</v>
      </c>
      <c r="R1884" s="16">
        <f t="shared" si="179"/>
        <v>120</v>
      </c>
      <c r="S1884" s="16">
        <f t="shared" si="180"/>
        <v>2</v>
      </c>
    </row>
    <row r="1885" spans="1:19">
      <c r="A1885" t="s">
        <v>324</v>
      </c>
      <c r="B1885" t="s">
        <v>325</v>
      </c>
      <c r="C1885" s="49">
        <v>45383</v>
      </c>
      <c r="D1885" s="1">
        <v>2024</v>
      </c>
      <c r="E1885" s="1" t="str">
        <f t="shared" si="175"/>
        <v>abril</v>
      </c>
      <c r="F1885" t="s">
        <v>329</v>
      </c>
      <c r="G1885" t="s">
        <v>220</v>
      </c>
      <c r="H1885" t="s">
        <v>98</v>
      </c>
      <c r="I1885" s="2">
        <v>1</v>
      </c>
      <c r="J1885" s="2">
        <v>582</v>
      </c>
      <c r="K1885" s="2">
        <v>1.4</v>
      </c>
      <c r="L1885" t="s">
        <v>110</v>
      </c>
      <c r="M1885" t="s">
        <v>580</v>
      </c>
      <c r="N1885" t="s">
        <v>498</v>
      </c>
      <c r="O1885" s="14">
        <f t="shared" si="176"/>
        <v>3</v>
      </c>
      <c r="P1885" s="15" t="str">
        <f t="shared" si="177"/>
        <v>1,</v>
      </c>
      <c r="Q1885" s="15" t="str">
        <f t="shared" si="178"/>
        <v>4</v>
      </c>
      <c r="R1885" s="16">
        <f t="shared" si="179"/>
        <v>64</v>
      </c>
      <c r="S1885" s="16">
        <f t="shared" si="180"/>
        <v>1.0666666666666667</v>
      </c>
    </row>
    <row r="1886" spans="1:19">
      <c r="A1886" t="s">
        <v>324</v>
      </c>
      <c r="B1886" t="s">
        <v>325</v>
      </c>
      <c r="C1886" s="49">
        <v>45383</v>
      </c>
      <c r="D1886" s="1">
        <v>2024</v>
      </c>
      <c r="E1886" s="1" t="str">
        <f t="shared" si="175"/>
        <v>abril</v>
      </c>
      <c r="F1886" t="s">
        <v>329</v>
      </c>
      <c r="G1886" t="s">
        <v>220</v>
      </c>
      <c r="H1886" t="s">
        <v>98</v>
      </c>
      <c r="I1886" s="2">
        <v>6</v>
      </c>
      <c r="J1886" s="2">
        <v>3330</v>
      </c>
      <c r="K1886" s="2">
        <v>12.05</v>
      </c>
      <c r="L1886" t="s">
        <v>111</v>
      </c>
      <c r="M1886" t="s">
        <v>587</v>
      </c>
      <c r="N1886" t="s">
        <v>506</v>
      </c>
      <c r="O1886" s="14">
        <f t="shared" si="176"/>
        <v>5</v>
      </c>
      <c r="P1886" s="15" t="str">
        <f t="shared" si="177"/>
        <v>12</v>
      </c>
      <c r="Q1886" s="15" t="str">
        <f t="shared" si="178"/>
        <v>,05</v>
      </c>
      <c r="R1886" s="16">
        <f t="shared" si="179"/>
        <v>720.05</v>
      </c>
      <c r="S1886" s="16">
        <f t="shared" si="180"/>
        <v>12.000833333333333</v>
      </c>
    </row>
    <row r="1887" spans="1:19">
      <c r="A1887" t="s">
        <v>324</v>
      </c>
      <c r="B1887" t="s">
        <v>325</v>
      </c>
      <c r="C1887" s="49">
        <v>45383</v>
      </c>
      <c r="D1887" s="1">
        <v>2024</v>
      </c>
      <c r="E1887" s="1" t="str">
        <f t="shared" si="175"/>
        <v>abril</v>
      </c>
      <c r="F1887" t="s">
        <v>329</v>
      </c>
      <c r="G1887" t="s">
        <v>220</v>
      </c>
      <c r="H1887" t="s">
        <v>98</v>
      </c>
      <c r="I1887" s="2">
        <v>3</v>
      </c>
      <c r="J1887" s="2">
        <v>1165</v>
      </c>
      <c r="K1887" s="2">
        <v>3.3</v>
      </c>
      <c r="L1887" t="s">
        <v>128</v>
      </c>
      <c r="M1887" t="s">
        <v>129</v>
      </c>
      <c r="N1887" t="s">
        <v>506</v>
      </c>
      <c r="O1887" s="14">
        <f t="shared" si="176"/>
        <v>3</v>
      </c>
      <c r="P1887" s="15" t="str">
        <f t="shared" si="177"/>
        <v>3,</v>
      </c>
      <c r="Q1887" s="15" t="str">
        <f t="shared" si="178"/>
        <v>3</v>
      </c>
      <c r="R1887" s="16">
        <f t="shared" si="179"/>
        <v>183</v>
      </c>
      <c r="S1887" s="16">
        <f t="shared" si="180"/>
        <v>3.05</v>
      </c>
    </row>
    <row r="1888" spans="1:19">
      <c r="A1888" t="s">
        <v>324</v>
      </c>
      <c r="B1888" t="s">
        <v>325</v>
      </c>
      <c r="C1888" s="49">
        <v>45383</v>
      </c>
      <c r="D1888" s="1">
        <v>2024</v>
      </c>
      <c r="E1888" s="1" t="str">
        <f t="shared" si="175"/>
        <v>abril</v>
      </c>
      <c r="F1888" t="s">
        <v>330</v>
      </c>
      <c r="G1888" t="s">
        <v>331</v>
      </c>
      <c r="H1888" t="s">
        <v>98</v>
      </c>
      <c r="I1888" s="2">
        <v>21</v>
      </c>
      <c r="J1888" s="2">
        <v>3330</v>
      </c>
      <c r="K1888" s="2">
        <v>23.55</v>
      </c>
      <c r="L1888" t="s">
        <v>39</v>
      </c>
      <c r="M1888" t="s">
        <v>548</v>
      </c>
      <c r="N1888" t="s">
        <v>548</v>
      </c>
      <c r="O1888" s="14">
        <f t="shared" si="176"/>
        <v>5</v>
      </c>
      <c r="P1888" s="15" t="str">
        <f t="shared" si="177"/>
        <v>23</v>
      </c>
      <c r="Q1888" s="15" t="str">
        <f t="shared" si="178"/>
        <v>,55</v>
      </c>
      <c r="R1888" s="16">
        <f t="shared" si="179"/>
        <v>1380.55</v>
      </c>
      <c r="S1888" s="16">
        <f t="shared" si="180"/>
        <v>23.009166666666665</v>
      </c>
    </row>
    <row r="1889" spans="1:19">
      <c r="A1889" t="s">
        <v>324</v>
      </c>
      <c r="B1889" t="s">
        <v>325</v>
      </c>
      <c r="C1889" s="49">
        <v>45383</v>
      </c>
      <c r="D1889" s="1">
        <v>2024</v>
      </c>
      <c r="E1889" s="1" t="str">
        <f t="shared" si="175"/>
        <v>abril</v>
      </c>
      <c r="F1889" t="s">
        <v>330</v>
      </c>
      <c r="G1889" t="s">
        <v>331</v>
      </c>
      <c r="H1889" t="s">
        <v>98</v>
      </c>
      <c r="I1889" s="2">
        <v>5</v>
      </c>
      <c r="J1889" s="2">
        <v>1581</v>
      </c>
      <c r="K1889" s="2">
        <v>4.3600000000000003</v>
      </c>
      <c r="L1889" t="s">
        <v>108</v>
      </c>
      <c r="M1889" t="s">
        <v>591</v>
      </c>
      <c r="N1889" t="s">
        <v>489</v>
      </c>
      <c r="O1889" s="14">
        <f t="shared" si="176"/>
        <v>4</v>
      </c>
      <c r="P1889" s="15" t="str">
        <f t="shared" si="177"/>
        <v>4,</v>
      </c>
      <c r="Q1889" s="15" t="str">
        <f t="shared" si="178"/>
        <v>36</v>
      </c>
      <c r="R1889" s="16">
        <f t="shared" si="179"/>
        <v>276</v>
      </c>
      <c r="S1889" s="16">
        <f t="shared" si="180"/>
        <v>4.5999999999999996</v>
      </c>
    </row>
    <row r="1890" spans="1:19">
      <c r="A1890" t="s">
        <v>324</v>
      </c>
      <c r="B1890" t="s">
        <v>325</v>
      </c>
      <c r="C1890" s="49">
        <v>45383</v>
      </c>
      <c r="D1890" s="1">
        <v>2024</v>
      </c>
      <c r="E1890" s="1" t="str">
        <f t="shared" si="175"/>
        <v>abril</v>
      </c>
      <c r="F1890" t="s">
        <v>330</v>
      </c>
      <c r="G1890" t="s">
        <v>331</v>
      </c>
      <c r="H1890" t="s">
        <v>98</v>
      </c>
      <c r="I1890" s="2">
        <v>1</v>
      </c>
      <c r="J1890" s="2">
        <v>749</v>
      </c>
      <c r="K1890" s="2">
        <v>2.0699999999999998</v>
      </c>
      <c r="L1890" t="s">
        <v>140</v>
      </c>
      <c r="M1890" t="s">
        <v>141</v>
      </c>
      <c r="N1890" t="s">
        <v>508</v>
      </c>
      <c r="O1890" s="14">
        <f t="shared" si="176"/>
        <v>4</v>
      </c>
      <c r="P1890" s="15" t="str">
        <f t="shared" si="177"/>
        <v>2,</v>
      </c>
      <c r="Q1890" s="15" t="str">
        <f t="shared" si="178"/>
        <v>07</v>
      </c>
      <c r="R1890" s="16">
        <f t="shared" si="179"/>
        <v>127</v>
      </c>
      <c r="S1890" s="16">
        <f t="shared" si="180"/>
        <v>2.1166666666666667</v>
      </c>
    </row>
    <row r="1891" spans="1:19">
      <c r="A1891" t="s">
        <v>324</v>
      </c>
      <c r="B1891" t="s">
        <v>325</v>
      </c>
      <c r="C1891" s="49">
        <v>45383</v>
      </c>
      <c r="D1891" s="1">
        <v>2024</v>
      </c>
      <c r="E1891" s="1" t="str">
        <f t="shared" si="175"/>
        <v>abril</v>
      </c>
      <c r="F1891" t="s">
        <v>330</v>
      </c>
      <c r="G1891" t="s">
        <v>331</v>
      </c>
      <c r="H1891" t="s">
        <v>98</v>
      </c>
      <c r="I1891" s="2">
        <v>5</v>
      </c>
      <c r="J1891" s="2">
        <v>2331</v>
      </c>
      <c r="K1891" s="2">
        <v>6.57</v>
      </c>
      <c r="L1891" t="s">
        <v>146</v>
      </c>
      <c r="M1891" t="s">
        <v>147</v>
      </c>
      <c r="N1891" t="s">
        <v>509</v>
      </c>
      <c r="O1891" s="14">
        <f t="shared" si="176"/>
        <v>4</v>
      </c>
      <c r="P1891" s="15" t="str">
        <f t="shared" si="177"/>
        <v>6,</v>
      </c>
      <c r="Q1891" s="15" t="str">
        <f t="shared" si="178"/>
        <v>57</v>
      </c>
      <c r="R1891" s="16">
        <f t="shared" si="179"/>
        <v>417</v>
      </c>
      <c r="S1891" s="16">
        <f t="shared" si="180"/>
        <v>6.95</v>
      </c>
    </row>
    <row r="1892" spans="1:19">
      <c r="A1892" t="s">
        <v>324</v>
      </c>
      <c r="B1892" t="s">
        <v>325</v>
      </c>
      <c r="C1892" s="49">
        <v>45383</v>
      </c>
      <c r="D1892" s="1">
        <v>2024</v>
      </c>
      <c r="E1892" s="1" t="str">
        <f t="shared" si="175"/>
        <v>abril</v>
      </c>
      <c r="F1892" t="s">
        <v>330</v>
      </c>
      <c r="G1892" t="s">
        <v>331</v>
      </c>
      <c r="H1892" t="s">
        <v>98</v>
      </c>
      <c r="I1892" s="2">
        <v>4</v>
      </c>
      <c r="J1892" s="2">
        <v>1332</v>
      </c>
      <c r="K1892" s="2">
        <v>3.5</v>
      </c>
      <c r="L1892" t="s">
        <v>21</v>
      </c>
      <c r="M1892" t="s">
        <v>578</v>
      </c>
      <c r="N1892" t="s">
        <v>499</v>
      </c>
      <c r="O1892" s="14">
        <f t="shared" si="176"/>
        <v>3</v>
      </c>
      <c r="P1892" s="15" t="str">
        <f t="shared" si="177"/>
        <v>3,</v>
      </c>
      <c r="Q1892" s="15" t="str">
        <f t="shared" si="178"/>
        <v>5</v>
      </c>
      <c r="R1892" s="16">
        <f t="shared" si="179"/>
        <v>185</v>
      </c>
      <c r="S1892" s="16">
        <f t="shared" si="180"/>
        <v>3.0833333333333335</v>
      </c>
    </row>
    <row r="1893" spans="1:19">
      <c r="A1893" t="s">
        <v>324</v>
      </c>
      <c r="B1893" t="s">
        <v>325</v>
      </c>
      <c r="C1893" s="49">
        <v>45383</v>
      </c>
      <c r="D1893" s="1">
        <v>2024</v>
      </c>
      <c r="E1893" s="1" t="str">
        <f t="shared" si="175"/>
        <v>abril</v>
      </c>
      <c r="F1893" t="s">
        <v>330</v>
      </c>
      <c r="G1893" t="s">
        <v>331</v>
      </c>
      <c r="H1893" t="s">
        <v>98</v>
      </c>
      <c r="I1893" s="2">
        <v>1</v>
      </c>
      <c r="J1893" s="2">
        <v>416</v>
      </c>
      <c r="K1893" s="2">
        <v>1.05</v>
      </c>
      <c r="L1893" t="s">
        <v>99</v>
      </c>
      <c r="M1893" t="s">
        <v>553</v>
      </c>
      <c r="N1893" t="s">
        <v>497</v>
      </c>
      <c r="O1893" s="14">
        <f t="shared" si="176"/>
        <v>4</v>
      </c>
      <c r="P1893" s="15" t="str">
        <f t="shared" si="177"/>
        <v>1,</v>
      </c>
      <c r="Q1893" s="15" t="str">
        <f t="shared" si="178"/>
        <v>05</v>
      </c>
      <c r="R1893" s="16">
        <f t="shared" si="179"/>
        <v>65</v>
      </c>
      <c r="S1893" s="16">
        <f t="shared" si="180"/>
        <v>1.0833333333333333</v>
      </c>
    </row>
    <row r="1894" spans="1:19">
      <c r="A1894" t="s">
        <v>324</v>
      </c>
      <c r="B1894" t="s">
        <v>325</v>
      </c>
      <c r="C1894" s="49">
        <v>45383</v>
      </c>
      <c r="D1894" s="1">
        <v>2024</v>
      </c>
      <c r="E1894" s="1" t="str">
        <f t="shared" si="175"/>
        <v>abril</v>
      </c>
      <c r="F1894" t="s">
        <v>330</v>
      </c>
      <c r="G1894" t="s">
        <v>331</v>
      </c>
      <c r="H1894" t="s">
        <v>98</v>
      </c>
      <c r="I1894" s="2">
        <v>3</v>
      </c>
      <c r="J1894" s="2">
        <v>1082</v>
      </c>
      <c r="K1894" s="2">
        <v>3.13</v>
      </c>
      <c r="L1894" t="s">
        <v>70</v>
      </c>
      <c r="M1894" t="s">
        <v>71</v>
      </c>
      <c r="N1894" t="s">
        <v>499</v>
      </c>
      <c r="O1894" s="14">
        <f t="shared" si="176"/>
        <v>4</v>
      </c>
      <c r="P1894" s="15" t="str">
        <f t="shared" si="177"/>
        <v>3,</v>
      </c>
      <c r="Q1894" s="15" t="str">
        <f t="shared" si="178"/>
        <v>13</v>
      </c>
      <c r="R1894" s="16">
        <f t="shared" si="179"/>
        <v>193</v>
      </c>
      <c r="S1894" s="16">
        <f t="shared" si="180"/>
        <v>3.2166666666666668</v>
      </c>
    </row>
    <row r="1895" spans="1:19">
      <c r="A1895" t="s">
        <v>324</v>
      </c>
      <c r="B1895" t="s">
        <v>325</v>
      </c>
      <c r="C1895" s="49">
        <v>45383</v>
      </c>
      <c r="D1895" s="1">
        <v>2024</v>
      </c>
      <c r="E1895" s="1" t="str">
        <f t="shared" si="175"/>
        <v>abril</v>
      </c>
      <c r="F1895" t="s">
        <v>330</v>
      </c>
      <c r="G1895" t="s">
        <v>331</v>
      </c>
      <c r="H1895" t="s">
        <v>98</v>
      </c>
      <c r="I1895" s="2">
        <v>4</v>
      </c>
      <c r="J1895" s="2">
        <v>999</v>
      </c>
      <c r="K1895" s="2">
        <v>2.57</v>
      </c>
      <c r="L1895" t="s">
        <v>35</v>
      </c>
      <c r="M1895" t="s">
        <v>36</v>
      </c>
      <c r="N1895" t="s">
        <v>502</v>
      </c>
      <c r="O1895" s="14">
        <f t="shared" si="176"/>
        <v>4</v>
      </c>
      <c r="P1895" s="15" t="str">
        <f t="shared" si="177"/>
        <v>2,</v>
      </c>
      <c r="Q1895" s="15" t="str">
        <f t="shared" si="178"/>
        <v>57</v>
      </c>
      <c r="R1895" s="16">
        <f t="shared" si="179"/>
        <v>177</v>
      </c>
      <c r="S1895" s="16">
        <f t="shared" si="180"/>
        <v>2.95</v>
      </c>
    </row>
    <row r="1896" spans="1:19">
      <c r="A1896" t="s">
        <v>324</v>
      </c>
      <c r="B1896" t="s">
        <v>325</v>
      </c>
      <c r="C1896" s="49">
        <v>45383</v>
      </c>
      <c r="D1896" s="1">
        <v>2024</v>
      </c>
      <c r="E1896" s="1" t="str">
        <f t="shared" si="175"/>
        <v>abril</v>
      </c>
      <c r="F1896" t="s">
        <v>330</v>
      </c>
      <c r="G1896" t="s">
        <v>331</v>
      </c>
      <c r="H1896" t="s">
        <v>98</v>
      </c>
      <c r="I1896" s="2">
        <v>1</v>
      </c>
      <c r="J1896" s="2">
        <v>915</v>
      </c>
      <c r="K1896" s="2">
        <v>2.42</v>
      </c>
      <c r="L1896" t="s">
        <v>83</v>
      </c>
      <c r="M1896" t="s">
        <v>571</v>
      </c>
      <c r="N1896" t="s">
        <v>500</v>
      </c>
      <c r="O1896" s="14">
        <f t="shared" si="176"/>
        <v>4</v>
      </c>
      <c r="P1896" s="15" t="str">
        <f t="shared" si="177"/>
        <v>2,</v>
      </c>
      <c r="Q1896" s="15" t="str">
        <f t="shared" si="178"/>
        <v>42</v>
      </c>
      <c r="R1896" s="16">
        <f t="shared" si="179"/>
        <v>162</v>
      </c>
      <c r="S1896" s="16">
        <f t="shared" si="180"/>
        <v>2.7</v>
      </c>
    </row>
    <row r="1897" spans="1:19">
      <c r="A1897" t="s">
        <v>324</v>
      </c>
      <c r="B1897" t="s">
        <v>325</v>
      </c>
      <c r="C1897" s="49">
        <v>45383</v>
      </c>
      <c r="D1897" s="1">
        <v>2024</v>
      </c>
      <c r="E1897" s="1" t="str">
        <f t="shared" si="175"/>
        <v>abril</v>
      </c>
      <c r="F1897" t="s">
        <v>330</v>
      </c>
      <c r="G1897" t="s">
        <v>331</v>
      </c>
      <c r="H1897" t="s">
        <v>98</v>
      </c>
      <c r="I1897" s="2">
        <v>1</v>
      </c>
      <c r="J1897" s="2">
        <v>333</v>
      </c>
      <c r="K1897" s="2">
        <v>0.54</v>
      </c>
      <c r="L1897" t="s">
        <v>241</v>
      </c>
      <c r="M1897" t="s">
        <v>595</v>
      </c>
      <c r="N1897" t="s">
        <v>495</v>
      </c>
      <c r="O1897" s="14">
        <f t="shared" si="176"/>
        <v>4</v>
      </c>
      <c r="P1897" s="15" t="str">
        <f t="shared" si="177"/>
        <v>0,</v>
      </c>
      <c r="Q1897" s="15" t="str">
        <f t="shared" si="178"/>
        <v>54</v>
      </c>
      <c r="R1897" s="16">
        <f t="shared" si="179"/>
        <v>54</v>
      </c>
      <c r="S1897" s="16">
        <f t="shared" si="180"/>
        <v>0.9</v>
      </c>
    </row>
    <row r="1898" spans="1:19">
      <c r="A1898" t="s">
        <v>324</v>
      </c>
      <c r="B1898" t="s">
        <v>325</v>
      </c>
      <c r="C1898" s="49">
        <v>45383</v>
      </c>
      <c r="D1898" s="1">
        <v>2024</v>
      </c>
      <c r="E1898" s="1" t="str">
        <f t="shared" si="175"/>
        <v>abril</v>
      </c>
      <c r="F1898" t="s">
        <v>330</v>
      </c>
      <c r="G1898" t="s">
        <v>331</v>
      </c>
      <c r="H1898" t="s">
        <v>98</v>
      </c>
      <c r="I1898" s="2">
        <v>1</v>
      </c>
      <c r="J1898" s="2">
        <v>666</v>
      </c>
      <c r="K1898" s="2">
        <v>1.56</v>
      </c>
      <c r="L1898" t="s">
        <v>100</v>
      </c>
      <c r="M1898" t="s">
        <v>101</v>
      </c>
      <c r="N1898" t="s">
        <v>483</v>
      </c>
      <c r="O1898" s="14">
        <f t="shared" si="176"/>
        <v>4</v>
      </c>
      <c r="P1898" s="15" t="str">
        <f t="shared" si="177"/>
        <v>1,</v>
      </c>
      <c r="Q1898" s="15" t="str">
        <f t="shared" si="178"/>
        <v>56</v>
      </c>
      <c r="R1898" s="16">
        <f t="shared" si="179"/>
        <v>116</v>
      </c>
      <c r="S1898" s="16">
        <f t="shared" si="180"/>
        <v>1.9333333333333333</v>
      </c>
    </row>
    <row r="1899" spans="1:19">
      <c r="A1899" t="s">
        <v>324</v>
      </c>
      <c r="B1899" t="s">
        <v>325</v>
      </c>
      <c r="C1899" s="49">
        <v>45383</v>
      </c>
      <c r="D1899" s="1">
        <v>2024</v>
      </c>
      <c r="E1899" s="1" t="str">
        <f t="shared" si="175"/>
        <v>abril</v>
      </c>
      <c r="F1899" t="s">
        <v>330</v>
      </c>
      <c r="G1899" t="s">
        <v>331</v>
      </c>
      <c r="H1899" t="s">
        <v>98</v>
      </c>
      <c r="I1899" s="2">
        <v>1</v>
      </c>
      <c r="J1899" s="2">
        <v>333</v>
      </c>
      <c r="K1899" s="2">
        <v>0.49</v>
      </c>
      <c r="L1899" t="s">
        <v>109</v>
      </c>
      <c r="M1899" t="s">
        <v>530</v>
      </c>
      <c r="N1899" t="s">
        <v>530</v>
      </c>
      <c r="O1899" s="14">
        <f t="shared" si="176"/>
        <v>4</v>
      </c>
      <c r="P1899" s="15" t="str">
        <f t="shared" si="177"/>
        <v>0,</v>
      </c>
      <c r="Q1899" s="15" t="str">
        <f t="shared" si="178"/>
        <v>49</v>
      </c>
      <c r="R1899" s="16">
        <f t="shared" si="179"/>
        <v>49</v>
      </c>
      <c r="S1899" s="16">
        <f t="shared" si="180"/>
        <v>0.81666666666666665</v>
      </c>
    </row>
    <row r="1900" spans="1:19">
      <c r="A1900" t="s">
        <v>324</v>
      </c>
      <c r="B1900" t="s">
        <v>325</v>
      </c>
      <c r="C1900" s="49">
        <v>45383</v>
      </c>
      <c r="D1900" s="1">
        <v>2024</v>
      </c>
      <c r="E1900" s="1" t="str">
        <f t="shared" si="175"/>
        <v>abril</v>
      </c>
      <c r="F1900" t="s">
        <v>330</v>
      </c>
      <c r="G1900" t="s">
        <v>331</v>
      </c>
      <c r="H1900" t="s">
        <v>98</v>
      </c>
      <c r="I1900" s="2">
        <v>5</v>
      </c>
      <c r="J1900" s="2">
        <v>1831</v>
      </c>
      <c r="K1900" s="2">
        <v>5.2</v>
      </c>
      <c r="L1900" t="s">
        <v>114</v>
      </c>
      <c r="M1900" t="s">
        <v>115</v>
      </c>
      <c r="N1900" t="s">
        <v>530</v>
      </c>
      <c r="O1900" s="14">
        <f t="shared" si="176"/>
        <v>3</v>
      </c>
      <c r="P1900" s="15" t="str">
        <f t="shared" si="177"/>
        <v>5,</v>
      </c>
      <c r="Q1900" s="15" t="str">
        <f t="shared" si="178"/>
        <v>2</v>
      </c>
      <c r="R1900" s="16">
        <f t="shared" si="179"/>
        <v>302</v>
      </c>
      <c r="S1900" s="16">
        <f t="shared" si="180"/>
        <v>5.0333333333333332</v>
      </c>
    </row>
    <row r="1901" spans="1:19">
      <c r="A1901" t="s">
        <v>324</v>
      </c>
      <c r="B1901" t="s">
        <v>325</v>
      </c>
      <c r="C1901" s="49">
        <v>45383</v>
      </c>
      <c r="D1901" s="1">
        <v>2024</v>
      </c>
      <c r="E1901" s="1" t="str">
        <f t="shared" si="175"/>
        <v>abril</v>
      </c>
      <c r="F1901" t="s">
        <v>330</v>
      </c>
      <c r="G1901" t="s">
        <v>331</v>
      </c>
      <c r="H1901" t="s">
        <v>98</v>
      </c>
      <c r="I1901" s="2">
        <v>4</v>
      </c>
      <c r="J1901" s="2">
        <v>2664</v>
      </c>
      <c r="K1901" s="2">
        <v>7.52</v>
      </c>
      <c r="L1901" t="s">
        <v>116</v>
      </c>
      <c r="M1901" t="s">
        <v>117</v>
      </c>
      <c r="N1901" t="s">
        <v>556</v>
      </c>
      <c r="O1901" s="14">
        <f t="shared" si="176"/>
        <v>4</v>
      </c>
      <c r="P1901" s="15" t="str">
        <f t="shared" si="177"/>
        <v>7,</v>
      </c>
      <c r="Q1901" s="15" t="str">
        <f t="shared" si="178"/>
        <v>52</v>
      </c>
      <c r="R1901" s="16">
        <f t="shared" si="179"/>
        <v>472</v>
      </c>
      <c r="S1901" s="16">
        <f t="shared" si="180"/>
        <v>7.8666666666666663</v>
      </c>
    </row>
    <row r="1902" spans="1:19">
      <c r="A1902" t="s">
        <v>324</v>
      </c>
      <c r="B1902" t="s">
        <v>325</v>
      </c>
      <c r="C1902" s="49">
        <v>45383</v>
      </c>
      <c r="D1902" s="1">
        <v>2024</v>
      </c>
      <c r="E1902" s="1" t="str">
        <f t="shared" si="175"/>
        <v>abril</v>
      </c>
      <c r="F1902" t="s">
        <v>330</v>
      </c>
      <c r="G1902" t="s">
        <v>331</v>
      </c>
      <c r="H1902" t="s">
        <v>98</v>
      </c>
      <c r="I1902" s="2">
        <v>1</v>
      </c>
      <c r="J1902" s="2">
        <v>1082</v>
      </c>
      <c r="K1902" s="2">
        <v>3.01</v>
      </c>
      <c r="L1902" t="s">
        <v>148</v>
      </c>
      <c r="M1902" t="s">
        <v>149</v>
      </c>
      <c r="N1902" t="s">
        <v>556</v>
      </c>
      <c r="O1902" s="14">
        <f t="shared" si="176"/>
        <v>4</v>
      </c>
      <c r="P1902" s="15" t="str">
        <f t="shared" si="177"/>
        <v>3,</v>
      </c>
      <c r="Q1902" s="15" t="str">
        <f t="shared" si="178"/>
        <v>01</v>
      </c>
      <c r="R1902" s="16">
        <f t="shared" si="179"/>
        <v>181</v>
      </c>
      <c r="S1902" s="16">
        <f t="shared" si="180"/>
        <v>3.0166666666666666</v>
      </c>
    </row>
    <row r="1903" spans="1:19">
      <c r="A1903" t="s">
        <v>324</v>
      </c>
      <c r="B1903" t="s">
        <v>325</v>
      </c>
      <c r="C1903" s="49">
        <v>45383</v>
      </c>
      <c r="D1903" s="1">
        <v>2024</v>
      </c>
      <c r="E1903" s="1" t="str">
        <f t="shared" si="175"/>
        <v>abril</v>
      </c>
      <c r="F1903" t="s">
        <v>330</v>
      </c>
      <c r="G1903" t="s">
        <v>331</v>
      </c>
      <c r="H1903" t="s">
        <v>98</v>
      </c>
      <c r="I1903" s="2">
        <v>4</v>
      </c>
      <c r="J1903" s="2">
        <v>3246</v>
      </c>
      <c r="K1903" s="2">
        <v>9.39</v>
      </c>
      <c r="L1903" t="s">
        <v>118</v>
      </c>
      <c r="M1903" t="s">
        <v>119</v>
      </c>
      <c r="N1903" t="s">
        <v>485</v>
      </c>
      <c r="O1903" s="14">
        <f t="shared" si="176"/>
        <v>4</v>
      </c>
      <c r="P1903" s="15" t="str">
        <f t="shared" si="177"/>
        <v>9,</v>
      </c>
      <c r="Q1903" s="15" t="str">
        <f t="shared" si="178"/>
        <v>39</v>
      </c>
      <c r="R1903" s="16">
        <f t="shared" si="179"/>
        <v>579</v>
      </c>
      <c r="S1903" s="16">
        <f t="shared" si="180"/>
        <v>9.65</v>
      </c>
    </row>
    <row r="1904" spans="1:19">
      <c r="A1904" t="s">
        <v>324</v>
      </c>
      <c r="B1904" t="s">
        <v>325</v>
      </c>
      <c r="C1904" s="49">
        <v>45383</v>
      </c>
      <c r="D1904" s="1">
        <v>2024</v>
      </c>
      <c r="E1904" s="1" t="str">
        <f t="shared" si="175"/>
        <v>abril</v>
      </c>
      <c r="F1904" t="s">
        <v>330</v>
      </c>
      <c r="G1904" t="s">
        <v>331</v>
      </c>
      <c r="H1904" t="s">
        <v>98</v>
      </c>
      <c r="I1904" s="2">
        <v>1</v>
      </c>
      <c r="J1904" s="2">
        <v>333</v>
      </c>
      <c r="K1904" s="2">
        <v>0.47</v>
      </c>
      <c r="L1904" t="s">
        <v>173</v>
      </c>
      <c r="M1904" t="s">
        <v>592</v>
      </c>
      <c r="N1904" t="s">
        <v>492</v>
      </c>
      <c r="O1904" s="14">
        <f t="shared" si="176"/>
        <v>4</v>
      </c>
      <c r="P1904" s="15" t="str">
        <f t="shared" si="177"/>
        <v>0,</v>
      </c>
      <c r="Q1904" s="15" t="str">
        <f t="shared" si="178"/>
        <v>47</v>
      </c>
      <c r="R1904" s="16">
        <f t="shared" si="179"/>
        <v>47</v>
      </c>
      <c r="S1904" s="16">
        <f t="shared" si="180"/>
        <v>0.78333333333333333</v>
      </c>
    </row>
    <row r="1905" spans="1:19">
      <c r="A1905" t="s">
        <v>324</v>
      </c>
      <c r="B1905" t="s">
        <v>325</v>
      </c>
      <c r="C1905" s="49">
        <v>45383</v>
      </c>
      <c r="D1905" s="1">
        <v>2024</v>
      </c>
      <c r="E1905" s="1" t="str">
        <f t="shared" si="175"/>
        <v>abril</v>
      </c>
      <c r="F1905" t="s">
        <v>330</v>
      </c>
      <c r="G1905" t="s">
        <v>331</v>
      </c>
      <c r="H1905" t="s">
        <v>98</v>
      </c>
      <c r="I1905" s="2">
        <v>1</v>
      </c>
      <c r="J1905" s="2">
        <v>499</v>
      </c>
      <c r="K1905" s="2">
        <v>1.3</v>
      </c>
      <c r="L1905" t="s">
        <v>110</v>
      </c>
      <c r="M1905" t="s">
        <v>580</v>
      </c>
      <c r="N1905" t="s">
        <v>498</v>
      </c>
      <c r="O1905" s="14">
        <f t="shared" si="176"/>
        <v>3</v>
      </c>
      <c r="P1905" s="15" t="str">
        <f t="shared" si="177"/>
        <v>1,</v>
      </c>
      <c r="Q1905" s="15" t="str">
        <f t="shared" si="178"/>
        <v>3</v>
      </c>
      <c r="R1905" s="16">
        <f t="shared" si="179"/>
        <v>63</v>
      </c>
      <c r="S1905" s="16">
        <f t="shared" si="180"/>
        <v>1.05</v>
      </c>
    </row>
    <row r="1906" spans="1:19">
      <c r="A1906" t="s">
        <v>324</v>
      </c>
      <c r="B1906" t="s">
        <v>325</v>
      </c>
      <c r="C1906" s="49">
        <v>45383</v>
      </c>
      <c r="D1906" s="1">
        <v>2024</v>
      </c>
      <c r="E1906" s="1" t="str">
        <f t="shared" si="175"/>
        <v>abril</v>
      </c>
      <c r="F1906" t="s">
        <v>330</v>
      </c>
      <c r="G1906" t="s">
        <v>331</v>
      </c>
      <c r="H1906" t="s">
        <v>98</v>
      </c>
      <c r="I1906" s="2">
        <v>3</v>
      </c>
      <c r="J1906" s="2">
        <v>1914</v>
      </c>
      <c r="K1906" s="2">
        <v>5.4</v>
      </c>
      <c r="L1906" t="s">
        <v>111</v>
      </c>
      <c r="M1906" t="s">
        <v>587</v>
      </c>
      <c r="N1906" t="s">
        <v>506</v>
      </c>
      <c r="O1906" s="14">
        <f t="shared" si="176"/>
        <v>3</v>
      </c>
      <c r="P1906" s="15" t="str">
        <f t="shared" si="177"/>
        <v>5,</v>
      </c>
      <c r="Q1906" s="15" t="str">
        <f t="shared" si="178"/>
        <v>4</v>
      </c>
      <c r="R1906" s="16">
        <f t="shared" si="179"/>
        <v>304</v>
      </c>
      <c r="S1906" s="16">
        <f t="shared" si="180"/>
        <v>5.0666666666666664</v>
      </c>
    </row>
    <row r="1907" spans="1:19">
      <c r="A1907" t="s">
        <v>324</v>
      </c>
      <c r="B1907" t="s">
        <v>325</v>
      </c>
      <c r="C1907" s="49">
        <v>45413</v>
      </c>
      <c r="D1907" s="1">
        <v>2024</v>
      </c>
      <c r="E1907" s="1" t="str">
        <f t="shared" si="175"/>
        <v>mayo</v>
      </c>
      <c r="F1907" t="s">
        <v>326</v>
      </c>
      <c r="G1907" t="s">
        <v>30</v>
      </c>
      <c r="H1907" t="s">
        <v>98</v>
      </c>
      <c r="I1907" s="2">
        <v>18</v>
      </c>
      <c r="J1907" s="2">
        <v>3330</v>
      </c>
      <c r="K1907" s="2">
        <v>29.48</v>
      </c>
      <c r="L1907" t="s">
        <v>146</v>
      </c>
      <c r="M1907" t="s">
        <v>147</v>
      </c>
      <c r="N1907" t="s">
        <v>509</v>
      </c>
      <c r="O1907" s="14">
        <f t="shared" si="176"/>
        <v>5</v>
      </c>
      <c r="P1907" s="15" t="str">
        <f t="shared" si="177"/>
        <v>29</v>
      </c>
      <c r="Q1907" s="15" t="str">
        <f t="shared" si="178"/>
        <v>,48</v>
      </c>
      <c r="R1907" s="16">
        <f t="shared" si="179"/>
        <v>1740.48</v>
      </c>
      <c r="S1907" s="16">
        <f t="shared" si="180"/>
        <v>29.007999999999999</v>
      </c>
    </row>
    <row r="1908" spans="1:19">
      <c r="A1908" t="s">
        <v>324</v>
      </c>
      <c r="B1908" t="s">
        <v>325</v>
      </c>
      <c r="C1908" s="49">
        <v>45413</v>
      </c>
      <c r="D1908" s="1">
        <v>2024</v>
      </c>
      <c r="E1908" s="1" t="str">
        <f t="shared" si="175"/>
        <v>mayo</v>
      </c>
      <c r="F1908" t="s">
        <v>326</v>
      </c>
      <c r="G1908" t="s">
        <v>30</v>
      </c>
      <c r="H1908" t="s">
        <v>98</v>
      </c>
      <c r="I1908" s="2">
        <v>1</v>
      </c>
      <c r="J1908" s="2">
        <v>416</v>
      </c>
      <c r="K1908" s="2">
        <v>1.04</v>
      </c>
      <c r="L1908" t="s">
        <v>142</v>
      </c>
      <c r="M1908" t="s">
        <v>143</v>
      </c>
      <c r="N1908" t="s">
        <v>509</v>
      </c>
      <c r="O1908" s="14">
        <f t="shared" si="176"/>
        <v>4</v>
      </c>
      <c r="P1908" s="15" t="str">
        <f t="shared" si="177"/>
        <v>1,</v>
      </c>
      <c r="Q1908" s="15" t="str">
        <f t="shared" si="178"/>
        <v>04</v>
      </c>
      <c r="R1908" s="16">
        <f t="shared" si="179"/>
        <v>64</v>
      </c>
      <c r="S1908" s="16">
        <f t="shared" si="180"/>
        <v>1.0666666666666667</v>
      </c>
    </row>
    <row r="1909" spans="1:19">
      <c r="A1909" t="s">
        <v>324</v>
      </c>
      <c r="B1909" t="s">
        <v>325</v>
      </c>
      <c r="C1909" s="49">
        <v>45413</v>
      </c>
      <c r="D1909" s="1">
        <v>2024</v>
      </c>
      <c r="E1909" s="1" t="str">
        <f t="shared" si="175"/>
        <v>mayo</v>
      </c>
      <c r="F1909" t="s">
        <v>326</v>
      </c>
      <c r="G1909" t="s">
        <v>30</v>
      </c>
      <c r="H1909" t="s">
        <v>98</v>
      </c>
      <c r="I1909" s="2">
        <v>2</v>
      </c>
      <c r="J1909" s="2">
        <v>1581</v>
      </c>
      <c r="K1909" s="2">
        <v>4.34</v>
      </c>
      <c r="L1909" t="s">
        <v>109</v>
      </c>
      <c r="M1909" t="s">
        <v>530</v>
      </c>
      <c r="N1909" t="s">
        <v>530</v>
      </c>
      <c r="O1909" s="14">
        <f t="shared" si="176"/>
        <v>4</v>
      </c>
      <c r="P1909" s="15" t="str">
        <f t="shared" si="177"/>
        <v>4,</v>
      </c>
      <c r="Q1909" s="15" t="str">
        <f t="shared" si="178"/>
        <v>34</v>
      </c>
      <c r="R1909" s="16">
        <f t="shared" si="179"/>
        <v>274</v>
      </c>
      <c r="S1909" s="16">
        <f t="shared" si="180"/>
        <v>4.5666666666666664</v>
      </c>
    </row>
    <row r="1910" spans="1:19">
      <c r="A1910" t="s">
        <v>324</v>
      </c>
      <c r="B1910" t="s">
        <v>325</v>
      </c>
      <c r="C1910" s="49">
        <v>45413</v>
      </c>
      <c r="D1910" s="1">
        <v>2024</v>
      </c>
      <c r="E1910" s="1" t="str">
        <f t="shared" si="175"/>
        <v>mayo</v>
      </c>
      <c r="F1910" t="s">
        <v>326</v>
      </c>
      <c r="G1910" t="s">
        <v>30</v>
      </c>
      <c r="H1910" t="s">
        <v>98</v>
      </c>
      <c r="I1910" s="2">
        <v>6</v>
      </c>
      <c r="J1910" s="2">
        <v>3330</v>
      </c>
      <c r="K1910" s="2">
        <v>11.32</v>
      </c>
      <c r="L1910" t="s">
        <v>114</v>
      </c>
      <c r="M1910" t="s">
        <v>115</v>
      </c>
      <c r="N1910" t="s">
        <v>530</v>
      </c>
      <c r="O1910" s="14">
        <f t="shared" si="176"/>
        <v>5</v>
      </c>
      <c r="P1910" s="15" t="str">
        <f t="shared" si="177"/>
        <v>11</v>
      </c>
      <c r="Q1910" s="15" t="str">
        <f t="shared" si="178"/>
        <v>,32</v>
      </c>
      <c r="R1910" s="16">
        <f t="shared" si="179"/>
        <v>660.32</v>
      </c>
      <c r="S1910" s="16">
        <f t="shared" si="180"/>
        <v>11.005333333333335</v>
      </c>
    </row>
    <row r="1911" spans="1:19">
      <c r="A1911" t="s">
        <v>324</v>
      </c>
      <c r="B1911" t="s">
        <v>325</v>
      </c>
      <c r="C1911" s="49">
        <v>45413</v>
      </c>
      <c r="D1911" s="1">
        <v>2024</v>
      </c>
      <c r="E1911" s="1" t="str">
        <f t="shared" si="175"/>
        <v>mayo</v>
      </c>
      <c r="F1911" t="s">
        <v>326</v>
      </c>
      <c r="G1911" t="s">
        <v>30</v>
      </c>
      <c r="H1911" t="s">
        <v>98</v>
      </c>
      <c r="I1911" s="2">
        <v>1</v>
      </c>
      <c r="J1911" s="2">
        <v>499</v>
      </c>
      <c r="K1911" s="2">
        <v>1.19</v>
      </c>
      <c r="L1911" t="s">
        <v>25</v>
      </c>
      <c r="M1911" t="s">
        <v>26</v>
      </c>
      <c r="N1911" t="s">
        <v>501</v>
      </c>
      <c r="O1911" s="14">
        <f t="shared" si="176"/>
        <v>4</v>
      </c>
      <c r="P1911" s="15" t="str">
        <f t="shared" si="177"/>
        <v>1,</v>
      </c>
      <c r="Q1911" s="15" t="str">
        <f t="shared" si="178"/>
        <v>19</v>
      </c>
      <c r="R1911" s="16">
        <f t="shared" si="179"/>
        <v>79</v>
      </c>
      <c r="S1911" s="16">
        <f t="shared" si="180"/>
        <v>1.3166666666666667</v>
      </c>
    </row>
    <row r="1912" spans="1:19">
      <c r="A1912" t="s">
        <v>324</v>
      </c>
      <c r="B1912" t="s">
        <v>325</v>
      </c>
      <c r="C1912" s="49">
        <v>45413</v>
      </c>
      <c r="D1912" s="1">
        <v>2024</v>
      </c>
      <c r="E1912" s="1" t="str">
        <f t="shared" si="175"/>
        <v>mayo</v>
      </c>
      <c r="F1912" t="s">
        <v>326</v>
      </c>
      <c r="G1912" t="s">
        <v>30</v>
      </c>
      <c r="H1912" t="s">
        <v>98</v>
      </c>
      <c r="I1912" s="2">
        <v>1</v>
      </c>
      <c r="J1912" s="2">
        <v>582</v>
      </c>
      <c r="K1912" s="2">
        <v>1.45</v>
      </c>
      <c r="L1912" t="s">
        <v>340</v>
      </c>
      <c r="M1912" t="s">
        <v>584</v>
      </c>
      <c r="N1912" t="s">
        <v>501</v>
      </c>
      <c r="O1912" s="14">
        <f t="shared" si="176"/>
        <v>4</v>
      </c>
      <c r="P1912" s="15" t="str">
        <f t="shared" si="177"/>
        <v>1,</v>
      </c>
      <c r="Q1912" s="15" t="str">
        <f t="shared" si="178"/>
        <v>45</v>
      </c>
      <c r="R1912" s="16">
        <f t="shared" si="179"/>
        <v>105</v>
      </c>
      <c r="S1912" s="16">
        <f t="shared" si="180"/>
        <v>1.75</v>
      </c>
    </row>
    <row r="1913" spans="1:19">
      <c r="A1913" t="s">
        <v>324</v>
      </c>
      <c r="B1913" t="s">
        <v>325</v>
      </c>
      <c r="C1913" s="49">
        <v>45413</v>
      </c>
      <c r="D1913" s="1">
        <v>2024</v>
      </c>
      <c r="E1913" s="1" t="str">
        <f t="shared" si="175"/>
        <v>mayo</v>
      </c>
      <c r="F1913" t="s">
        <v>326</v>
      </c>
      <c r="G1913" t="s">
        <v>30</v>
      </c>
      <c r="H1913" t="s">
        <v>98</v>
      </c>
      <c r="I1913" s="2">
        <v>1</v>
      </c>
      <c r="J1913" s="2">
        <v>499</v>
      </c>
      <c r="K1913" s="2">
        <v>1.23</v>
      </c>
      <c r="L1913" t="s">
        <v>341</v>
      </c>
      <c r="M1913" t="s">
        <v>597</v>
      </c>
      <c r="N1913" t="s">
        <v>501</v>
      </c>
      <c r="O1913" s="14">
        <f t="shared" si="176"/>
        <v>4</v>
      </c>
      <c r="P1913" s="15" t="str">
        <f t="shared" si="177"/>
        <v>1,</v>
      </c>
      <c r="Q1913" s="15" t="str">
        <f t="shared" si="178"/>
        <v>23</v>
      </c>
      <c r="R1913" s="16">
        <f t="shared" si="179"/>
        <v>83</v>
      </c>
      <c r="S1913" s="16">
        <f t="shared" si="180"/>
        <v>1.3833333333333333</v>
      </c>
    </row>
    <row r="1914" spans="1:19">
      <c r="A1914" t="s">
        <v>324</v>
      </c>
      <c r="B1914" t="s">
        <v>325</v>
      </c>
      <c r="C1914" s="49">
        <v>45413</v>
      </c>
      <c r="D1914" s="1">
        <v>2024</v>
      </c>
      <c r="E1914" s="1" t="str">
        <f t="shared" si="175"/>
        <v>mayo</v>
      </c>
      <c r="F1914" t="s">
        <v>326</v>
      </c>
      <c r="G1914" t="s">
        <v>30</v>
      </c>
      <c r="H1914" t="s">
        <v>98</v>
      </c>
      <c r="I1914" s="2">
        <v>1</v>
      </c>
      <c r="J1914" s="2">
        <v>249</v>
      </c>
      <c r="K1914" s="2">
        <v>0.33</v>
      </c>
      <c r="L1914" t="s">
        <v>150</v>
      </c>
      <c r="M1914" t="s">
        <v>601</v>
      </c>
      <c r="N1914" t="s">
        <v>606</v>
      </c>
      <c r="O1914" s="14">
        <f t="shared" si="176"/>
        <v>4</v>
      </c>
      <c r="P1914" s="15" t="str">
        <f t="shared" si="177"/>
        <v>0,</v>
      </c>
      <c r="Q1914" s="15" t="str">
        <f t="shared" si="178"/>
        <v>33</v>
      </c>
      <c r="R1914" s="16">
        <f t="shared" si="179"/>
        <v>33</v>
      </c>
      <c r="S1914" s="16">
        <f t="shared" si="180"/>
        <v>0.55000000000000004</v>
      </c>
    </row>
    <row r="1915" spans="1:19">
      <c r="A1915" t="s">
        <v>324</v>
      </c>
      <c r="B1915" t="s">
        <v>325</v>
      </c>
      <c r="C1915" s="49">
        <v>45413</v>
      </c>
      <c r="D1915" s="1">
        <v>2024</v>
      </c>
      <c r="E1915" s="1" t="str">
        <f t="shared" si="175"/>
        <v>mayo</v>
      </c>
      <c r="F1915" t="s">
        <v>326</v>
      </c>
      <c r="G1915" t="s">
        <v>30</v>
      </c>
      <c r="H1915" t="s">
        <v>98</v>
      </c>
      <c r="I1915" s="2">
        <v>1</v>
      </c>
      <c r="J1915" s="2">
        <v>1248</v>
      </c>
      <c r="K1915" s="2">
        <v>3.36</v>
      </c>
      <c r="L1915" t="s">
        <v>111</v>
      </c>
      <c r="M1915" t="s">
        <v>587</v>
      </c>
      <c r="N1915" t="s">
        <v>506</v>
      </c>
      <c r="O1915" s="14">
        <f t="shared" si="176"/>
        <v>4</v>
      </c>
      <c r="P1915" s="15" t="str">
        <f t="shared" si="177"/>
        <v>3,</v>
      </c>
      <c r="Q1915" s="15" t="str">
        <f t="shared" si="178"/>
        <v>36</v>
      </c>
      <c r="R1915" s="16">
        <f t="shared" si="179"/>
        <v>216</v>
      </c>
      <c r="S1915" s="16">
        <f t="shared" si="180"/>
        <v>3.6</v>
      </c>
    </row>
    <row r="1916" spans="1:19">
      <c r="A1916" t="s">
        <v>324</v>
      </c>
      <c r="B1916" t="s">
        <v>325</v>
      </c>
      <c r="C1916" s="49">
        <v>45413</v>
      </c>
      <c r="D1916" s="1">
        <v>2024</v>
      </c>
      <c r="E1916" s="1" t="str">
        <f t="shared" si="175"/>
        <v>mayo</v>
      </c>
      <c r="F1916" t="s">
        <v>326</v>
      </c>
      <c r="G1916" t="s">
        <v>30</v>
      </c>
      <c r="H1916" t="s">
        <v>98</v>
      </c>
      <c r="I1916" s="2">
        <v>2</v>
      </c>
      <c r="J1916" s="2">
        <v>1332</v>
      </c>
      <c r="K1916" s="2">
        <v>3.56</v>
      </c>
      <c r="L1916" t="s">
        <v>128</v>
      </c>
      <c r="M1916" t="s">
        <v>129</v>
      </c>
      <c r="N1916" t="s">
        <v>506</v>
      </c>
      <c r="O1916" s="14">
        <f t="shared" si="176"/>
        <v>4</v>
      </c>
      <c r="P1916" s="15" t="str">
        <f t="shared" si="177"/>
        <v>3,</v>
      </c>
      <c r="Q1916" s="15" t="str">
        <f t="shared" si="178"/>
        <v>56</v>
      </c>
      <c r="R1916" s="16">
        <f t="shared" si="179"/>
        <v>236</v>
      </c>
      <c r="S1916" s="16">
        <f t="shared" si="180"/>
        <v>3.9333333333333331</v>
      </c>
    </row>
    <row r="1917" spans="1:19">
      <c r="A1917" t="s">
        <v>324</v>
      </c>
      <c r="B1917" t="s">
        <v>325</v>
      </c>
      <c r="C1917" s="49">
        <v>45413</v>
      </c>
      <c r="D1917" s="1">
        <v>2024</v>
      </c>
      <c r="E1917" s="1" t="str">
        <f t="shared" si="175"/>
        <v>mayo</v>
      </c>
      <c r="F1917" t="s">
        <v>326</v>
      </c>
      <c r="G1917" t="s">
        <v>30</v>
      </c>
      <c r="H1917" t="s">
        <v>98</v>
      </c>
      <c r="I1917" s="2">
        <v>2</v>
      </c>
      <c r="J1917" s="2">
        <v>999</v>
      </c>
      <c r="K1917" s="2">
        <v>3</v>
      </c>
      <c r="L1917" t="s">
        <v>135</v>
      </c>
      <c r="M1917" t="s">
        <v>136</v>
      </c>
      <c r="N1917" t="s">
        <v>506</v>
      </c>
      <c r="O1917" s="14">
        <f t="shared" si="176"/>
        <v>1</v>
      </c>
      <c r="P1917" s="15" t="str">
        <f t="shared" si="177"/>
        <v>3</v>
      </c>
      <c r="Q1917" s="15">
        <f t="shared" si="178"/>
        <v>0</v>
      </c>
      <c r="R1917" s="16">
        <f t="shared" si="179"/>
        <v>180</v>
      </c>
      <c r="S1917" s="16">
        <f t="shared" si="180"/>
        <v>3</v>
      </c>
    </row>
    <row r="1918" spans="1:19">
      <c r="A1918" t="s">
        <v>324</v>
      </c>
      <c r="B1918" t="s">
        <v>325</v>
      </c>
      <c r="C1918" s="49">
        <v>45413</v>
      </c>
      <c r="D1918" s="1">
        <v>2024</v>
      </c>
      <c r="E1918" s="1" t="str">
        <f t="shared" si="175"/>
        <v>mayo</v>
      </c>
      <c r="F1918" t="s">
        <v>328</v>
      </c>
      <c r="G1918" t="s">
        <v>220</v>
      </c>
      <c r="H1918" t="s">
        <v>98</v>
      </c>
      <c r="I1918" s="2">
        <v>29</v>
      </c>
      <c r="J1918" s="2">
        <v>3330</v>
      </c>
      <c r="K1918" s="2">
        <v>49.18</v>
      </c>
      <c r="L1918" t="s">
        <v>39</v>
      </c>
      <c r="M1918" t="s">
        <v>548</v>
      </c>
      <c r="N1918" t="s">
        <v>548</v>
      </c>
      <c r="O1918" s="14">
        <f t="shared" si="176"/>
        <v>5</v>
      </c>
      <c r="P1918" s="15" t="str">
        <f t="shared" si="177"/>
        <v>49</v>
      </c>
      <c r="Q1918" s="15" t="str">
        <f t="shared" si="178"/>
        <v>,18</v>
      </c>
      <c r="R1918" s="16">
        <f t="shared" si="179"/>
        <v>2940.18</v>
      </c>
      <c r="S1918" s="16">
        <f t="shared" si="180"/>
        <v>49.003</v>
      </c>
    </row>
    <row r="1919" spans="1:19">
      <c r="A1919" t="s">
        <v>324</v>
      </c>
      <c r="B1919" t="s">
        <v>325</v>
      </c>
      <c r="C1919" s="49">
        <v>45413</v>
      </c>
      <c r="D1919" s="1">
        <v>2024</v>
      </c>
      <c r="E1919" s="1" t="str">
        <f t="shared" si="175"/>
        <v>mayo</v>
      </c>
      <c r="F1919" t="s">
        <v>328</v>
      </c>
      <c r="G1919" t="s">
        <v>220</v>
      </c>
      <c r="H1919" t="s">
        <v>98</v>
      </c>
      <c r="I1919" s="2">
        <v>1</v>
      </c>
      <c r="J1919" s="2">
        <v>582</v>
      </c>
      <c r="K1919" s="2">
        <v>1.45</v>
      </c>
      <c r="L1919" t="s">
        <v>130</v>
      </c>
      <c r="M1919" t="s">
        <v>599</v>
      </c>
      <c r="N1919" t="s">
        <v>486</v>
      </c>
      <c r="O1919" s="14">
        <f t="shared" si="176"/>
        <v>4</v>
      </c>
      <c r="P1919" s="15" t="str">
        <f t="shared" si="177"/>
        <v>1,</v>
      </c>
      <c r="Q1919" s="15" t="str">
        <f t="shared" si="178"/>
        <v>45</v>
      </c>
      <c r="R1919" s="16">
        <f t="shared" si="179"/>
        <v>105</v>
      </c>
      <c r="S1919" s="16">
        <f t="shared" si="180"/>
        <v>1.75</v>
      </c>
    </row>
    <row r="1920" spans="1:19">
      <c r="A1920" t="s">
        <v>324</v>
      </c>
      <c r="B1920" t="s">
        <v>325</v>
      </c>
      <c r="C1920" s="49">
        <v>45413</v>
      </c>
      <c r="D1920" s="1">
        <v>2024</v>
      </c>
      <c r="E1920" s="1" t="str">
        <f t="shared" si="175"/>
        <v>mayo</v>
      </c>
      <c r="F1920" t="s">
        <v>328</v>
      </c>
      <c r="G1920" t="s">
        <v>220</v>
      </c>
      <c r="H1920" t="s">
        <v>98</v>
      </c>
      <c r="I1920" s="2">
        <v>2</v>
      </c>
      <c r="J1920" s="2">
        <v>1165</v>
      </c>
      <c r="K1920" s="2">
        <v>3.25</v>
      </c>
      <c r="L1920" t="s">
        <v>19</v>
      </c>
      <c r="M1920" t="s">
        <v>581</v>
      </c>
      <c r="N1920" t="s">
        <v>490</v>
      </c>
      <c r="O1920" s="14">
        <f t="shared" si="176"/>
        <v>4</v>
      </c>
      <c r="P1920" s="15" t="str">
        <f t="shared" si="177"/>
        <v>3,</v>
      </c>
      <c r="Q1920" s="15" t="str">
        <f t="shared" si="178"/>
        <v>25</v>
      </c>
      <c r="R1920" s="16">
        <f t="shared" si="179"/>
        <v>205</v>
      </c>
      <c r="S1920" s="16">
        <f t="shared" si="180"/>
        <v>3.4166666666666665</v>
      </c>
    </row>
    <row r="1921" spans="1:19">
      <c r="A1921" t="s">
        <v>324</v>
      </c>
      <c r="B1921" t="s">
        <v>325</v>
      </c>
      <c r="C1921" s="49">
        <v>45413</v>
      </c>
      <c r="D1921" s="1">
        <v>2024</v>
      </c>
      <c r="E1921" s="1" t="str">
        <f t="shared" si="175"/>
        <v>mayo</v>
      </c>
      <c r="F1921" t="s">
        <v>328</v>
      </c>
      <c r="G1921" t="s">
        <v>220</v>
      </c>
      <c r="H1921" t="s">
        <v>98</v>
      </c>
      <c r="I1921" s="2">
        <v>1</v>
      </c>
      <c r="J1921" s="2">
        <v>333</v>
      </c>
      <c r="K1921" s="2">
        <v>1</v>
      </c>
      <c r="L1921" t="s">
        <v>134</v>
      </c>
      <c r="M1921" t="s">
        <v>583</v>
      </c>
      <c r="N1921" t="s">
        <v>489</v>
      </c>
      <c r="O1921" s="14">
        <f t="shared" si="176"/>
        <v>1</v>
      </c>
      <c r="P1921" s="15" t="str">
        <f t="shared" si="177"/>
        <v>1</v>
      </c>
      <c r="Q1921" s="15">
        <f t="shared" si="178"/>
        <v>0</v>
      </c>
      <c r="R1921" s="16">
        <f t="shared" si="179"/>
        <v>60</v>
      </c>
      <c r="S1921" s="16">
        <f t="shared" si="180"/>
        <v>1</v>
      </c>
    </row>
    <row r="1922" spans="1:19">
      <c r="A1922" t="s">
        <v>324</v>
      </c>
      <c r="B1922" t="s">
        <v>325</v>
      </c>
      <c r="C1922" s="49">
        <v>45413</v>
      </c>
      <c r="D1922" s="1">
        <v>2024</v>
      </c>
      <c r="E1922" s="1" t="str">
        <f t="shared" ref="E1922:E1985" si="181">TEXT(C1922,"mmmm")</f>
        <v>mayo</v>
      </c>
      <c r="F1922" t="s">
        <v>328</v>
      </c>
      <c r="G1922" t="s">
        <v>220</v>
      </c>
      <c r="H1922" t="s">
        <v>98</v>
      </c>
      <c r="I1922" s="2">
        <v>3</v>
      </c>
      <c r="J1922" s="2">
        <v>1581</v>
      </c>
      <c r="K1922" s="2">
        <v>4.45</v>
      </c>
      <c r="L1922" t="s">
        <v>21</v>
      </c>
      <c r="M1922" t="s">
        <v>578</v>
      </c>
      <c r="N1922" t="s">
        <v>499</v>
      </c>
      <c r="O1922" s="14">
        <f t="shared" si="176"/>
        <v>4</v>
      </c>
      <c r="P1922" s="15" t="str">
        <f t="shared" si="177"/>
        <v>4,</v>
      </c>
      <c r="Q1922" s="15" t="str">
        <f t="shared" si="178"/>
        <v>45</v>
      </c>
      <c r="R1922" s="16">
        <f t="shared" si="179"/>
        <v>285</v>
      </c>
      <c r="S1922" s="16">
        <f t="shared" si="180"/>
        <v>4.75</v>
      </c>
    </row>
    <row r="1923" spans="1:19">
      <c r="A1923" t="s">
        <v>324</v>
      </c>
      <c r="B1923" t="s">
        <v>325</v>
      </c>
      <c r="C1923" s="49">
        <v>45413</v>
      </c>
      <c r="D1923" s="1">
        <v>2024</v>
      </c>
      <c r="E1923" s="1" t="str">
        <f t="shared" si="181"/>
        <v>mayo</v>
      </c>
      <c r="F1923" t="s">
        <v>328</v>
      </c>
      <c r="G1923" t="s">
        <v>220</v>
      </c>
      <c r="H1923" t="s">
        <v>98</v>
      </c>
      <c r="I1923" s="2">
        <v>2</v>
      </c>
      <c r="J1923" s="2">
        <v>416</v>
      </c>
      <c r="K1923" s="2">
        <v>1.05</v>
      </c>
      <c r="L1923" t="s">
        <v>70</v>
      </c>
      <c r="M1923" t="s">
        <v>71</v>
      </c>
      <c r="N1923" t="s">
        <v>499</v>
      </c>
      <c r="O1923" s="14">
        <f t="shared" ref="O1923:O1986" si="182">LEN($K1923)</f>
        <v>4</v>
      </c>
      <c r="P1923" s="15" t="str">
        <f t="shared" ref="P1923:P1942" si="183">IF(O1923="1",$K1923,IF(O1923=2,LEFT($K1923,2),LEFT($K1923,2)))</f>
        <v>1,</v>
      </c>
      <c r="Q1923" s="15" t="str">
        <f t="shared" ref="Q1923:Q1942" si="184">IF(O1923&lt;=2,0,MID($K1923,3,3))</f>
        <v>05</v>
      </c>
      <c r="R1923" s="16">
        <f t="shared" ref="R1923:R1942" si="185">+(P1923*60)+Q1923</f>
        <v>65</v>
      </c>
      <c r="S1923" s="16">
        <f t="shared" ref="S1923:S1942" si="186">+R1923/60</f>
        <v>1.0833333333333333</v>
      </c>
    </row>
    <row r="1924" spans="1:19">
      <c r="A1924" t="s">
        <v>324</v>
      </c>
      <c r="B1924" t="s">
        <v>325</v>
      </c>
      <c r="C1924" s="49">
        <v>45413</v>
      </c>
      <c r="D1924" s="1">
        <v>2024</v>
      </c>
      <c r="E1924" s="1" t="str">
        <f t="shared" si="181"/>
        <v>mayo</v>
      </c>
      <c r="F1924" t="s">
        <v>328</v>
      </c>
      <c r="G1924" t="s">
        <v>220</v>
      </c>
      <c r="H1924" t="s">
        <v>98</v>
      </c>
      <c r="I1924" s="2">
        <v>3</v>
      </c>
      <c r="J1924" s="2">
        <v>832</v>
      </c>
      <c r="K1924" s="2">
        <v>2.2999999999999998</v>
      </c>
      <c r="L1924" t="s">
        <v>35</v>
      </c>
      <c r="M1924" t="s">
        <v>36</v>
      </c>
      <c r="N1924" t="s">
        <v>502</v>
      </c>
      <c r="O1924" s="14">
        <f t="shared" si="182"/>
        <v>3</v>
      </c>
      <c r="P1924" s="15" t="str">
        <f t="shared" si="183"/>
        <v>2,</v>
      </c>
      <c r="Q1924" s="15" t="str">
        <f t="shared" si="184"/>
        <v>3</v>
      </c>
      <c r="R1924" s="16">
        <f t="shared" si="185"/>
        <v>123</v>
      </c>
      <c r="S1924" s="16">
        <f t="shared" si="186"/>
        <v>2.0499999999999998</v>
      </c>
    </row>
    <row r="1925" spans="1:19">
      <c r="A1925" t="s">
        <v>324</v>
      </c>
      <c r="B1925" t="s">
        <v>325</v>
      </c>
      <c r="C1925" s="49">
        <v>45413</v>
      </c>
      <c r="D1925" s="1">
        <v>2024</v>
      </c>
      <c r="E1925" s="1" t="str">
        <f t="shared" si="181"/>
        <v>mayo</v>
      </c>
      <c r="F1925" t="s">
        <v>328</v>
      </c>
      <c r="G1925" t="s">
        <v>220</v>
      </c>
      <c r="H1925" t="s">
        <v>98</v>
      </c>
      <c r="I1925" s="2">
        <v>1</v>
      </c>
      <c r="J1925" s="2">
        <v>333</v>
      </c>
      <c r="K1925" s="2">
        <v>0.55000000000000004</v>
      </c>
      <c r="L1925" t="s">
        <v>83</v>
      </c>
      <c r="M1925" t="s">
        <v>571</v>
      </c>
      <c r="N1925" t="s">
        <v>500</v>
      </c>
      <c r="O1925" s="14">
        <f t="shared" si="182"/>
        <v>4</v>
      </c>
      <c r="P1925" s="15" t="str">
        <f t="shared" si="183"/>
        <v>0,</v>
      </c>
      <c r="Q1925" s="15" t="str">
        <f t="shared" si="184"/>
        <v>55</v>
      </c>
      <c r="R1925" s="16">
        <f t="shared" si="185"/>
        <v>55</v>
      </c>
      <c r="S1925" s="16">
        <f t="shared" si="186"/>
        <v>0.91666666666666663</v>
      </c>
    </row>
    <row r="1926" spans="1:19">
      <c r="A1926" t="s">
        <v>324</v>
      </c>
      <c r="B1926" t="s">
        <v>325</v>
      </c>
      <c r="C1926" s="49">
        <v>45413</v>
      </c>
      <c r="D1926" s="1">
        <v>2024</v>
      </c>
      <c r="E1926" s="1" t="str">
        <f t="shared" si="181"/>
        <v>mayo</v>
      </c>
      <c r="F1926" t="s">
        <v>328</v>
      </c>
      <c r="G1926" t="s">
        <v>220</v>
      </c>
      <c r="H1926" t="s">
        <v>98</v>
      </c>
      <c r="I1926" s="2">
        <v>1</v>
      </c>
      <c r="J1926" s="2">
        <v>666</v>
      </c>
      <c r="K1926" s="2">
        <v>1.55</v>
      </c>
      <c r="L1926" t="s">
        <v>100</v>
      </c>
      <c r="M1926" t="s">
        <v>101</v>
      </c>
      <c r="N1926" t="s">
        <v>483</v>
      </c>
      <c r="O1926" s="14">
        <f t="shared" si="182"/>
        <v>4</v>
      </c>
      <c r="P1926" s="15" t="str">
        <f t="shared" si="183"/>
        <v>1,</v>
      </c>
      <c r="Q1926" s="15" t="str">
        <f t="shared" si="184"/>
        <v>55</v>
      </c>
      <c r="R1926" s="16">
        <f t="shared" si="185"/>
        <v>115</v>
      </c>
      <c r="S1926" s="16">
        <f t="shared" si="186"/>
        <v>1.9166666666666667</v>
      </c>
    </row>
    <row r="1927" spans="1:19">
      <c r="A1927" t="s">
        <v>324</v>
      </c>
      <c r="B1927" t="s">
        <v>325</v>
      </c>
      <c r="C1927" s="49">
        <v>45413</v>
      </c>
      <c r="D1927" s="1">
        <v>2024</v>
      </c>
      <c r="E1927" s="1" t="str">
        <f t="shared" si="181"/>
        <v>mayo</v>
      </c>
      <c r="F1927" t="s">
        <v>328</v>
      </c>
      <c r="G1927" t="s">
        <v>220</v>
      </c>
      <c r="H1927" t="s">
        <v>98</v>
      </c>
      <c r="I1927" s="2">
        <v>5</v>
      </c>
      <c r="J1927" s="2">
        <v>2247</v>
      </c>
      <c r="K1927" s="2">
        <v>6.45</v>
      </c>
      <c r="L1927" t="s">
        <v>109</v>
      </c>
      <c r="M1927" t="s">
        <v>530</v>
      </c>
      <c r="N1927" t="s">
        <v>530</v>
      </c>
      <c r="O1927" s="14">
        <f t="shared" si="182"/>
        <v>4</v>
      </c>
      <c r="P1927" s="15" t="str">
        <f t="shared" si="183"/>
        <v>6,</v>
      </c>
      <c r="Q1927" s="15" t="str">
        <f t="shared" si="184"/>
        <v>45</v>
      </c>
      <c r="R1927" s="16">
        <f t="shared" si="185"/>
        <v>405</v>
      </c>
      <c r="S1927" s="16">
        <f t="shared" si="186"/>
        <v>6.75</v>
      </c>
    </row>
    <row r="1928" spans="1:19">
      <c r="A1928" t="s">
        <v>324</v>
      </c>
      <c r="B1928" t="s">
        <v>325</v>
      </c>
      <c r="C1928" s="49">
        <v>45413</v>
      </c>
      <c r="D1928" s="1">
        <v>2024</v>
      </c>
      <c r="E1928" s="1" t="str">
        <f t="shared" si="181"/>
        <v>mayo</v>
      </c>
      <c r="F1928" t="s">
        <v>328</v>
      </c>
      <c r="G1928" t="s">
        <v>220</v>
      </c>
      <c r="H1928" t="s">
        <v>98</v>
      </c>
      <c r="I1928" s="2">
        <v>3</v>
      </c>
      <c r="J1928" s="2">
        <v>1831</v>
      </c>
      <c r="K1928" s="2">
        <v>5.2</v>
      </c>
      <c r="L1928" t="s">
        <v>116</v>
      </c>
      <c r="M1928" t="s">
        <v>117</v>
      </c>
      <c r="N1928" t="s">
        <v>556</v>
      </c>
      <c r="O1928" s="14">
        <f t="shared" si="182"/>
        <v>3</v>
      </c>
      <c r="P1928" s="15" t="str">
        <f t="shared" si="183"/>
        <v>5,</v>
      </c>
      <c r="Q1928" s="15" t="str">
        <f t="shared" si="184"/>
        <v>2</v>
      </c>
      <c r="R1928" s="16">
        <f t="shared" si="185"/>
        <v>302</v>
      </c>
      <c r="S1928" s="16">
        <f t="shared" si="186"/>
        <v>5.0333333333333332</v>
      </c>
    </row>
    <row r="1929" spans="1:19">
      <c r="A1929" t="s">
        <v>324</v>
      </c>
      <c r="B1929" t="s">
        <v>325</v>
      </c>
      <c r="C1929" s="49">
        <v>45413</v>
      </c>
      <c r="D1929" s="1">
        <v>2024</v>
      </c>
      <c r="E1929" s="1" t="str">
        <f t="shared" si="181"/>
        <v>mayo</v>
      </c>
      <c r="F1929" t="s">
        <v>328</v>
      </c>
      <c r="G1929" t="s">
        <v>220</v>
      </c>
      <c r="H1929" t="s">
        <v>98</v>
      </c>
      <c r="I1929" s="2">
        <v>1</v>
      </c>
      <c r="J1929" s="2">
        <v>999</v>
      </c>
      <c r="K1929" s="2">
        <v>2.5499999999999998</v>
      </c>
      <c r="L1929" t="s">
        <v>148</v>
      </c>
      <c r="M1929" t="s">
        <v>149</v>
      </c>
      <c r="N1929" t="s">
        <v>556</v>
      </c>
      <c r="O1929" s="14">
        <f t="shared" si="182"/>
        <v>4</v>
      </c>
      <c r="P1929" s="15" t="str">
        <f t="shared" si="183"/>
        <v>2,</v>
      </c>
      <c r="Q1929" s="15" t="str">
        <f t="shared" si="184"/>
        <v>55</v>
      </c>
      <c r="R1929" s="16">
        <f t="shared" si="185"/>
        <v>175</v>
      </c>
      <c r="S1929" s="16">
        <f t="shared" si="186"/>
        <v>2.9166666666666665</v>
      </c>
    </row>
    <row r="1930" spans="1:19">
      <c r="A1930" t="s">
        <v>324</v>
      </c>
      <c r="B1930" t="s">
        <v>325</v>
      </c>
      <c r="C1930" s="49">
        <v>45413</v>
      </c>
      <c r="D1930" s="1">
        <v>2024</v>
      </c>
      <c r="E1930" s="1" t="str">
        <f t="shared" si="181"/>
        <v>mayo</v>
      </c>
      <c r="F1930" t="s">
        <v>328</v>
      </c>
      <c r="G1930" t="s">
        <v>220</v>
      </c>
      <c r="H1930" t="s">
        <v>98</v>
      </c>
      <c r="I1930" s="2">
        <v>9</v>
      </c>
      <c r="J1930" s="2">
        <v>3330</v>
      </c>
      <c r="K1930" s="2">
        <v>17.55</v>
      </c>
      <c r="L1930" t="s">
        <v>118</v>
      </c>
      <c r="M1930" t="s">
        <v>119</v>
      </c>
      <c r="N1930" t="s">
        <v>485</v>
      </c>
      <c r="O1930" s="14">
        <f t="shared" si="182"/>
        <v>5</v>
      </c>
      <c r="P1930" s="15" t="str">
        <f t="shared" si="183"/>
        <v>17</v>
      </c>
      <c r="Q1930" s="15" t="str">
        <f t="shared" si="184"/>
        <v>,55</v>
      </c>
      <c r="R1930" s="16">
        <f t="shared" si="185"/>
        <v>1020.55</v>
      </c>
      <c r="S1930" s="16">
        <f t="shared" si="186"/>
        <v>17.009166666666665</v>
      </c>
    </row>
    <row r="1931" spans="1:19">
      <c r="A1931" t="s">
        <v>324</v>
      </c>
      <c r="B1931" t="s">
        <v>325</v>
      </c>
      <c r="C1931" s="49">
        <v>45413</v>
      </c>
      <c r="D1931" s="1">
        <v>2024</v>
      </c>
      <c r="E1931" s="1" t="str">
        <f t="shared" si="181"/>
        <v>mayo</v>
      </c>
      <c r="F1931" t="s">
        <v>328</v>
      </c>
      <c r="G1931" t="s">
        <v>220</v>
      </c>
      <c r="H1931" t="s">
        <v>98</v>
      </c>
      <c r="I1931" s="2">
        <v>1</v>
      </c>
      <c r="J1931" s="2">
        <v>666</v>
      </c>
      <c r="K1931" s="2">
        <v>1.55</v>
      </c>
      <c r="L1931" t="s">
        <v>195</v>
      </c>
      <c r="M1931" t="s">
        <v>196</v>
      </c>
      <c r="N1931" t="s">
        <v>485</v>
      </c>
      <c r="O1931" s="14">
        <f t="shared" si="182"/>
        <v>4</v>
      </c>
      <c r="P1931" s="15" t="str">
        <f t="shared" si="183"/>
        <v>1,</v>
      </c>
      <c r="Q1931" s="15" t="str">
        <f t="shared" si="184"/>
        <v>55</v>
      </c>
      <c r="R1931" s="16">
        <f t="shared" si="185"/>
        <v>115</v>
      </c>
      <c r="S1931" s="16">
        <f t="shared" si="186"/>
        <v>1.9166666666666667</v>
      </c>
    </row>
    <row r="1932" spans="1:19">
      <c r="A1932" t="s">
        <v>324</v>
      </c>
      <c r="B1932" t="s">
        <v>325</v>
      </c>
      <c r="C1932" s="49">
        <v>45413</v>
      </c>
      <c r="D1932" s="1">
        <v>2024</v>
      </c>
      <c r="E1932" s="1" t="str">
        <f t="shared" si="181"/>
        <v>mayo</v>
      </c>
      <c r="F1932" t="s">
        <v>328</v>
      </c>
      <c r="G1932" t="s">
        <v>220</v>
      </c>
      <c r="H1932" t="s">
        <v>98</v>
      </c>
      <c r="I1932" s="2">
        <v>1</v>
      </c>
      <c r="J1932" s="2">
        <v>499</v>
      </c>
      <c r="K1932" s="2">
        <v>1.25</v>
      </c>
      <c r="L1932" t="s">
        <v>179</v>
      </c>
      <c r="M1932" t="s">
        <v>180</v>
      </c>
      <c r="N1932" t="s">
        <v>485</v>
      </c>
      <c r="O1932" s="14">
        <f t="shared" si="182"/>
        <v>4</v>
      </c>
      <c r="P1932" s="15" t="str">
        <f t="shared" si="183"/>
        <v>1,</v>
      </c>
      <c r="Q1932" s="15" t="str">
        <f t="shared" si="184"/>
        <v>25</v>
      </c>
      <c r="R1932" s="16">
        <f t="shared" si="185"/>
        <v>85</v>
      </c>
      <c r="S1932" s="16">
        <f t="shared" si="186"/>
        <v>1.4166666666666667</v>
      </c>
    </row>
    <row r="1933" spans="1:19">
      <c r="A1933" t="s">
        <v>324</v>
      </c>
      <c r="B1933" t="s">
        <v>325</v>
      </c>
      <c r="C1933" s="49">
        <v>45413</v>
      </c>
      <c r="D1933" s="1">
        <v>2024</v>
      </c>
      <c r="E1933" s="1" t="str">
        <f t="shared" si="181"/>
        <v>mayo</v>
      </c>
      <c r="F1933" t="s">
        <v>328</v>
      </c>
      <c r="G1933" t="s">
        <v>220</v>
      </c>
      <c r="H1933" t="s">
        <v>98</v>
      </c>
      <c r="I1933" s="2">
        <v>1</v>
      </c>
      <c r="J1933" s="2">
        <v>749</v>
      </c>
      <c r="K1933" s="2">
        <v>2.15</v>
      </c>
      <c r="L1933" t="s">
        <v>167</v>
      </c>
      <c r="M1933" t="s">
        <v>168</v>
      </c>
      <c r="N1933" t="s">
        <v>485</v>
      </c>
      <c r="O1933" s="14">
        <f t="shared" si="182"/>
        <v>4</v>
      </c>
      <c r="P1933" s="15" t="str">
        <f t="shared" si="183"/>
        <v>2,</v>
      </c>
      <c r="Q1933" s="15" t="str">
        <f t="shared" si="184"/>
        <v>15</v>
      </c>
      <c r="R1933" s="16">
        <f t="shared" si="185"/>
        <v>135</v>
      </c>
      <c r="S1933" s="16">
        <f t="shared" si="186"/>
        <v>2.25</v>
      </c>
    </row>
    <row r="1934" spans="1:19">
      <c r="A1934" t="s">
        <v>324</v>
      </c>
      <c r="B1934" t="s">
        <v>325</v>
      </c>
      <c r="C1934" s="49">
        <v>45413</v>
      </c>
      <c r="D1934" s="1">
        <v>2024</v>
      </c>
      <c r="E1934" s="1" t="str">
        <f t="shared" si="181"/>
        <v>mayo</v>
      </c>
      <c r="F1934" t="s">
        <v>328</v>
      </c>
      <c r="G1934" t="s">
        <v>220</v>
      </c>
      <c r="H1934" t="s">
        <v>98</v>
      </c>
      <c r="I1934" s="2">
        <v>1</v>
      </c>
      <c r="J1934" s="2">
        <v>249</v>
      </c>
      <c r="K1934" s="2">
        <v>0.4</v>
      </c>
      <c r="L1934" t="s">
        <v>131</v>
      </c>
      <c r="M1934" t="s">
        <v>572</v>
      </c>
      <c r="N1934" t="s">
        <v>606</v>
      </c>
      <c r="O1934" s="14">
        <f t="shared" si="182"/>
        <v>3</v>
      </c>
      <c r="P1934" s="15" t="str">
        <f t="shared" si="183"/>
        <v>0,</v>
      </c>
      <c r="Q1934" s="15" t="str">
        <f t="shared" si="184"/>
        <v>4</v>
      </c>
      <c r="R1934" s="16">
        <f t="shared" si="185"/>
        <v>4</v>
      </c>
      <c r="S1934" s="16">
        <f t="shared" si="186"/>
        <v>6.6666666666666666E-2</v>
      </c>
    </row>
    <row r="1935" spans="1:19">
      <c r="A1935" t="s">
        <v>324</v>
      </c>
      <c r="B1935" t="s">
        <v>325</v>
      </c>
      <c r="C1935" s="49">
        <v>45413</v>
      </c>
      <c r="D1935" s="1">
        <v>2024</v>
      </c>
      <c r="E1935" s="1" t="str">
        <f t="shared" si="181"/>
        <v>mayo</v>
      </c>
      <c r="F1935" t="s">
        <v>328</v>
      </c>
      <c r="G1935" t="s">
        <v>220</v>
      </c>
      <c r="H1935" t="s">
        <v>98</v>
      </c>
      <c r="I1935" s="2">
        <v>1</v>
      </c>
      <c r="J1935" s="2">
        <v>666</v>
      </c>
      <c r="K1935" s="2">
        <v>1.5</v>
      </c>
      <c r="L1935" t="s">
        <v>150</v>
      </c>
      <c r="M1935" t="s">
        <v>601</v>
      </c>
      <c r="N1935" t="s">
        <v>606</v>
      </c>
      <c r="O1935" s="14">
        <f t="shared" si="182"/>
        <v>3</v>
      </c>
      <c r="P1935" s="15" t="str">
        <f t="shared" si="183"/>
        <v>1,</v>
      </c>
      <c r="Q1935" s="15" t="str">
        <f t="shared" si="184"/>
        <v>5</v>
      </c>
      <c r="R1935" s="16">
        <f t="shared" si="185"/>
        <v>65</v>
      </c>
      <c r="S1935" s="16">
        <f t="shared" si="186"/>
        <v>1.0833333333333333</v>
      </c>
    </row>
    <row r="1936" spans="1:19">
      <c r="A1936" t="s">
        <v>324</v>
      </c>
      <c r="B1936" t="s">
        <v>325</v>
      </c>
      <c r="C1936" s="49">
        <v>45413</v>
      </c>
      <c r="D1936" s="1">
        <v>2024</v>
      </c>
      <c r="E1936" s="1" t="str">
        <f t="shared" si="181"/>
        <v>mayo</v>
      </c>
      <c r="F1936" t="s">
        <v>328</v>
      </c>
      <c r="G1936" t="s">
        <v>220</v>
      </c>
      <c r="H1936" t="s">
        <v>98</v>
      </c>
      <c r="I1936" s="2">
        <v>1</v>
      </c>
      <c r="J1936" s="2">
        <v>832</v>
      </c>
      <c r="K1936" s="2">
        <v>2.25</v>
      </c>
      <c r="L1936" t="s">
        <v>171</v>
      </c>
      <c r="M1936" t="s">
        <v>172</v>
      </c>
      <c r="N1936" t="s">
        <v>606</v>
      </c>
      <c r="O1936" s="14">
        <f t="shared" si="182"/>
        <v>4</v>
      </c>
      <c r="P1936" s="15" t="str">
        <f t="shared" si="183"/>
        <v>2,</v>
      </c>
      <c r="Q1936" s="15" t="str">
        <f t="shared" si="184"/>
        <v>25</v>
      </c>
      <c r="R1936" s="16">
        <f t="shared" si="185"/>
        <v>145</v>
      </c>
      <c r="S1936" s="16">
        <f t="shared" si="186"/>
        <v>2.4166666666666665</v>
      </c>
    </row>
    <row r="1937" spans="1:19">
      <c r="A1937" t="s">
        <v>324</v>
      </c>
      <c r="B1937" t="s">
        <v>325</v>
      </c>
      <c r="C1937" s="49">
        <v>45413</v>
      </c>
      <c r="D1937" s="1">
        <v>2024</v>
      </c>
      <c r="E1937" s="1" t="str">
        <f t="shared" si="181"/>
        <v>mayo</v>
      </c>
      <c r="F1937" t="s">
        <v>328</v>
      </c>
      <c r="G1937" t="s">
        <v>220</v>
      </c>
      <c r="H1937" t="s">
        <v>98</v>
      </c>
      <c r="I1937" s="2">
        <v>4</v>
      </c>
      <c r="J1937" s="2">
        <v>2164</v>
      </c>
      <c r="K1937" s="2">
        <v>6.3</v>
      </c>
      <c r="L1937" t="s">
        <v>111</v>
      </c>
      <c r="M1937" t="s">
        <v>587</v>
      </c>
      <c r="N1937" t="s">
        <v>506</v>
      </c>
      <c r="O1937" s="14">
        <f t="shared" si="182"/>
        <v>3</v>
      </c>
      <c r="P1937" s="15" t="str">
        <f t="shared" si="183"/>
        <v>6,</v>
      </c>
      <c r="Q1937" s="15" t="str">
        <f t="shared" si="184"/>
        <v>3</v>
      </c>
      <c r="R1937" s="16">
        <f t="shared" si="185"/>
        <v>363</v>
      </c>
      <c r="S1937" s="16">
        <f t="shared" si="186"/>
        <v>6.05</v>
      </c>
    </row>
    <row r="1938" spans="1:19">
      <c r="A1938" t="s">
        <v>324</v>
      </c>
      <c r="B1938" t="s">
        <v>325</v>
      </c>
      <c r="C1938" s="49">
        <v>45413</v>
      </c>
      <c r="D1938" s="1">
        <v>2024</v>
      </c>
      <c r="E1938" s="1" t="str">
        <f t="shared" si="181"/>
        <v>mayo</v>
      </c>
      <c r="F1938" t="s">
        <v>328</v>
      </c>
      <c r="G1938" t="s">
        <v>220</v>
      </c>
      <c r="H1938" t="s">
        <v>98</v>
      </c>
      <c r="I1938" s="2">
        <v>1</v>
      </c>
      <c r="J1938" s="2">
        <v>249</v>
      </c>
      <c r="K1938" s="2">
        <v>0.4</v>
      </c>
      <c r="L1938" t="s">
        <v>128</v>
      </c>
      <c r="M1938" t="s">
        <v>129</v>
      </c>
      <c r="N1938" t="s">
        <v>506</v>
      </c>
      <c r="O1938" s="14">
        <f t="shared" si="182"/>
        <v>3</v>
      </c>
      <c r="P1938" s="15" t="str">
        <f t="shared" si="183"/>
        <v>0,</v>
      </c>
      <c r="Q1938" s="15" t="str">
        <f t="shared" si="184"/>
        <v>4</v>
      </c>
      <c r="R1938" s="16">
        <f t="shared" si="185"/>
        <v>4</v>
      </c>
      <c r="S1938" s="16">
        <f t="shared" si="186"/>
        <v>6.6666666666666666E-2</v>
      </c>
    </row>
    <row r="1939" spans="1:19">
      <c r="A1939" t="s">
        <v>324</v>
      </c>
      <c r="B1939" t="s">
        <v>325</v>
      </c>
      <c r="C1939" s="49">
        <v>45413</v>
      </c>
      <c r="D1939" s="1">
        <v>2024</v>
      </c>
      <c r="E1939" s="1" t="str">
        <f t="shared" si="181"/>
        <v>mayo</v>
      </c>
      <c r="F1939" t="s">
        <v>328</v>
      </c>
      <c r="G1939" t="s">
        <v>220</v>
      </c>
      <c r="H1939" t="s">
        <v>98</v>
      </c>
      <c r="I1939" s="2">
        <v>1</v>
      </c>
      <c r="J1939" s="2">
        <v>499</v>
      </c>
      <c r="K1939" s="2">
        <v>1.25</v>
      </c>
      <c r="L1939" t="s">
        <v>135</v>
      </c>
      <c r="M1939" t="s">
        <v>136</v>
      </c>
      <c r="N1939" t="s">
        <v>506</v>
      </c>
      <c r="O1939" s="14">
        <f t="shared" si="182"/>
        <v>4</v>
      </c>
      <c r="P1939" s="15" t="str">
        <f t="shared" si="183"/>
        <v>1,</v>
      </c>
      <c r="Q1939" s="15" t="str">
        <f t="shared" si="184"/>
        <v>25</v>
      </c>
      <c r="R1939" s="16">
        <f t="shared" si="185"/>
        <v>85</v>
      </c>
      <c r="S1939" s="16">
        <f t="shared" si="186"/>
        <v>1.4166666666666667</v>
      </c>
    </row>
    <row r="1940" spans="1:19">
      <c r="A1940" t="s">
        <v>324</v>
      </c>
      <c r="B1940" t="s">
        <v>325</v>
      </c>
      <c r="C1940" s="49">
        <v>45413</v>
      </c>
      <c r="D1940" s="1">
        <v>2024</v>
      </c>
      <c r="E1940" s="1" t="str">
        <f t="shared" si="181"/>
        <v>mayo</v>
      </c>
      <c r="F1940" t="s">
        <v>329</v>
      </c>
      <c r="G1940" t="s">
        <v>220</v>
      </c>
      <c r="H1940" t="s">
        <v>98</v>
      </c>
      <c r="I1940" s="2">
        <v>33</v>
      </c>
      <c r="J1940" s="2">
        <v>3330</v>
      </c>
      <c r="K1940" s="2">
        <v>57.1</v>
      </c>
      <c r="L1940" t="s">
        <v>39</v>
      </c>
      <c r="M1940" t="s">
        <v>548</v>
      </c>
      <c r="N1940" t="s">
        <v>548</v>
      </c>
      <c r="O1940" s="14">
        <f t="shared" si="182"/>
        <v>4</v>
      </c>
      <c r="P1940" s="15" t="str">
        <f t="shared" si="183"/>
        <v>57</v>
      </c>
      <c r="Q1940" s="15" t="str">
        <f t="shared" si="184"/>
        <v>,1</v>
      </c>
      <c r="R1940" s="16">
        <f t="shared" si="185"/>
        <v>3420.1</v>
      </c>
      <c r="S1940" s="16">
        <f t="shared" si="186"/>
        <v>57.001666666666665</v>
      </c>
    </row>
    <row r="1941" spans="1:19">
      <c r="A1941" t="s">
        <v>324</v>
      </c>
      <c r="B1941" t="s">
        <v>325</v>
      </c>
      <c r="C1941" s="49">
        <v>45413</v>
      </c>
      <c r="D1941" s="1">
        <v>2024</v>
      </c>
      <c r="E1941" s="1" t="str">
        <f t="shared" si="181"/>
        <v>mayo</v>
      </c>
      <c r="F1941" t="s">
        <v>329</v>
      </c>
      <c r="G1941" t="s">
        <v>220</v>
      </c>
      <c r="H1941" t="s">
        <v>98</v>
      </c>
      <c r="I1941" s="2">
        <v>1</v>
      </c>
      <c r="J1941" s="2">
        <v>416</v>
      </c>
      <c r="K1941" s="2">
        <v>1.05</v>
      </c>
      <c r="L1941" t="s">
        <v>209</v>
      </c>
      <c r="M1941" t="s">
        <v>210</v>
      </c>
      <c r="N1941" t="s">
        <v>488</v>
      </c>
      <c r="O1941" s="14">
        <f t="shared" si="182"/>
        <v>4</v>
      </c>
      <c r="P1941" s="15" t="str">
        <f t="shared" si="183"/>
        <v>1,</v>
      </c>
      <c r="Q1941" s="15" t="str">
        <f t="shared" si="184"/>
        <v>05</v>
      </c>
      <c r="R1941" s="16">
        <f t="shared" si="185"/>
        <v>65</v>
      </c>
      <c r="S1941" s="16">
        <f t="shared" si="186"/>
        <v>1.0833333333333333</v>
      </c>
    </row>
    <row r="1942" spans="1:19" ht="13.8" thickBot="1">
      <c r="A1942" t="s">
        <v>324</v>
      </c>
      <c r="B1942" t="s">
        <v>325</v>
      </c>
      <c r="C1942" s="49">
        <v>45413</v>
      </c>
      <c r="D1942" s="1">
        <v>2024</v>
      </c>
      <c r="E1942" s="1" t="str">
        <f t="shared" si="181"/>
        <v>mayo</v>
      </c>
      <c r="F1942" t="s">
        <v>329</v>
      </c>
      <c r="G1942" t="s">
        <v>220</v>
      </c>
      <c r="H1942" t="s">
        <v>98</v>
      </c>
      <c r="I1942" s="2">
        <v>1</v>
      </c>
      <c r="J1942" s="2">
        <v>582</v>
      </c>
      <c r="K1942" s="2">
        <v>1.35</v>
      </c>
      <c r="L1942" t="s">
        <v>33</v>
      </c>
      <c r="M1942" t="s">
        <v>34</v>
      </c>
      <c r="N1942" t="s">
        <v>503</v>
      </c>
      <c r="O1942" s="14">
        <f t="shared" si="182"/>
        <v>4</v>
      </c>
      <c r="P1942" s="15" t="str">
        <f t="shared" si="183"/>
        <v>1,</v>
      </c>
      <c r="Q1942" s="15" t="str">
        <f t="shared" si="184"/>
        <v>35</v>
      </c>
      <c r="R1942" s="16">
        <f t="shared" si="185"/>
        <v>95</v>
      </c>
      <c r="S1942" s="16">
        <f t="shared" si="186"/>
        <v>1.5833333333333333</v>
      </c>
    </row>
    <row r="1943" spans="1:19" ht="13.8" thickBot="1">
      <c r="A1943" t="s">
        <v>324</v>
      </c>
      <c r="B1943" t="s">
        <v>325</v>
      </c>
      <c r="C1943" s="49">
        <v>45413</v>
      </c>
      <c r="D1943" s="39">
        <v>2024</v>
      </c>
      <c r="E1943" s="1" t="str">
        <f t="shared" si="181"/>
        <v>mayo</v>
      </c>
      <c r="F1943" t="s">
        <v>329</v>
      </c>
      <c r="G1943" t="s">
        <v>220</v>
      </c>
      <c r="H1943" t="s">
        <v>98</v>
      </c>
      <c r="I1943" s="2">
        <v>1</v>
      </c>
      <c r="J1943" s="2">
        <v>333</v>
      </c>
      <c r="K1943" s="2">
        <v>1</v>
      </c>
      <c r="L1943" t="s">
        <v>19</v>
      </c>
      <c r="M1943" t="s">
        <v>581</v>
      </c>
      <c r="N1943" t="s">
        <v>490</v>
      </c>
      <c r="O1943" s="14">
        <f t="shared" si="182"/>
        <v>1</v>
      </c>
      <c r="P1943" s="15" t="str">
        <f t="shared" ref="P1943:P2006" si="187">IF(O1943="1",$K1943,IF(O1943=2,LEFT($K1943,2),LEFT($K1943,2)))</f>
        <v>1</v>
      </c>
      <c r="Q1943" s="15">
        <f t="shared" ref="Q1943:Q2006" si="188">IF(O1943&lt;=2,0,MID($K1943,3,3))</f>
        <v>0</v>
      </c>
      <c r="R1943" s="16">
        <f t="shared" ref="R1943:R2006" si="189">+(P1943*60)+Q1943</f>
        <v>60</v>
      </c>
      <c r="S1943" s="16">
        <f t="shared" ref="S1943:S2006" si="190">+R1943/60</f>
        <v>1</v>
      </c>
    </row>
    <row r="1944" spans="1:19" ht="13.8" thickBot="1">
      <c r="A1944" t="s">
        <v>324</v>
      </c>
      <c r="B1944" t="s">
        <v>325</v>
      </c>
      <c r="C1944" s="49">
        <v>45413</v>
      </c>
      <c r="D1944" s="39">
        <v>2024</v>
      </c>
      <c r="E1944" s="1" t="str">
        <f t="shared" si="181"/>
        <v>mayo</v>
      </c>
      <c r="F1944" t="s">
        <v>329</v>
      </c>
      <c r="G1944" t="s">
        <v>220</v>
      </c>
      <c r="H1944" t="s">
        <v>98</v>
      </c>
      <c r="I1944" s="2">
        <v>5</v>
      </c>
      <c r="J1944" s="2">
        <v>1831</v>
      </c>
      <c r="K1944" s="2">
        <v>5.25</v>
      </c>
      <c r="L1944" t="s">
        <v>108</v>
      </c>
      <c r="M1944" t="s">
        <v>591</v>
      </c>
      <c r="N1944" t="s">
        <v>489</v>
      </c>
      <c r="O1944" s="14">
        <f t="shared" si="182"/>
        <v>4</v>
      </c>
      <c r="P1944" s="15" t="str">
        <f t="shared" si="187"/>
        <v>5,</v>
      </c>
      <c r="Q1944" s="15" t="str">
        <f t="shared" si="188"/>
        <v>25</v>
      </c>
      <c r="R1944" s="16">
        <f t="shared" si="189"/>
        <v>325</v>
      </c>
      <c r="S1944" s="16">
        <f t="shared" si="190"/>
        <v>5.416666666666667</v>
      </c>
    </row>
    <row r="1945" spans="1:19" ht="13.8" thickBot="1">
      <c r="A1945" t="s">
        <v>324</v>
      </c>
      <c r="B1945" t="s">
        <v>325</v>
      </c>
      <c r="C1945" s="49">
        <v>45413</v>
      </c>
      <c r="D1945" s="39">
        <v>2024</v>
      </c>
      <c r="E1945" s="1" t="str">
        <f t="shared" si="181"/>
        <v>mayo</v>
      </c>
      <c r="F1945" t="s">
        <v>329</v>
      </c>
      <c r="G1945" t="s">
        <v>220</v>
      </c>
      <c r="H1945" t="s">
        <v>98</v>
      </c>
      <c r="I1945" s="2">
        <v>1</v>
      </c>
      <c r="J1945" s="2">
        <v>249</v>
      </c>
      <c r="K1945" s="2">
        <v>0.4</v>
      </c>
      <c r="L1945" t="s">
        <v>88</v>
      </c>
      <c r="M1945" t="s">
        <v>89</v>
      </c>
      <c r="N1945" t="s">
        <v>505</v>
      </c>
      <c r="O1945" s="14">
        <f t="shared" si="182"/>
        <v>3</v>
      </c>
      <c r="P1945" s="15" t="str">
        <f t="shared" si="187"/>
        <v>0,</v>
      </c>
      <c r="Q1945" s="15" t="str">
        <f t="shared" si="188"/>
        <v>4</v>
      </c>
      <c r="R1945" s="16">
        <f t="shared" si="189"/>
        <v>4</v>
      </c>
      <c r="S1945" s="16">
        <f t="shared" si="190"/>
        <v>6.6666666666666666E-2</v>
      </c>
    </row>
    <row r="1946" spans="1:19" ht="13.8" thickBot="1">
      <c r="A1946" t="s">
        <v>324</v>
      </c>
      <c r="B1946" t="s">
        <v>325</v>
      </c>
      <c r="C1946" s="49">
        <v>45413</v>
      </c>
      <c r="D1946" s="39">
        <v>2024</v>
      </c>
      <c r="E1946" s="1" t="str">
        <f t="shared" si="181"/>
        <v>mayo</v>
      </c>
      <c r="F1946" t="s">
        <v>329</v>
      </c>
      <c r="G1946" t="s">
        <v>220</v>
      </c>
      <c r="H1946" t="s">
        <v>98</v>
      </c>
      <c r="I1946" s="2">
        <v>1</v>
      </c>
      <c r="J1946" s="2">
        <v>83</v>
      </c>
      <c r="K1946" s="2">
        <v>0.15</v>
      </c>
      <c r="L1946" t="s">
        <v>140</v>
      </c>
      <c r="M1946" t="s">
        <v>141</v>
      </c>
      <c r="N1946" t="s">
        <v>508</v>
      </c>
      <c r="O1946" s="14">
        <f t="shared" si="182"/>
        <v>4</v>
      </c>
      <c r="P1946" s="15" t="str">
        <f t="shared" si="187"/>
        <v>0,</v>
      </c>
      <c r="Q1946" s="15" t="str">
        <f t="shared" si="188"/>
        <v>15</v>
      </c>
      <c r="R1946" s="16">
        <f t="shared" si="189"/>
        <v>15</v>
      </c>
      <c r="S1946" s="16">
        <f t="shared" si="190"/>
        <v>0.25</v>
      </c>
    </row>
    <row r="1947" spans="1:19" ht="13.8" thickBot="1">
      <c r="A1947" t="s">
        <v>324</v>
      </c>
      <c r="B1947" t="s">
        <v>325</v>
      </c>
      <c r="C1947" s="49">
        <v>45413</v>
      </c>
      <c r="D1947" s="39">
        <v>2024</v>
      </c>
      <c r="E1947" s="1" t="str">
        <f t="shared" si="181"/>
        <v>mayo</v>
      </c>
      <c r="F1947" t="s">
        <v>329</v>
      </c>
      <c r="G1947" t="s">
        <v>220</v>
      </c>
      <c r="H1947" t="s">
        <v>98</v>
      </c>
      <c r="I1947" s="2">
        <v>3</v>
      </c>
      <c r="J1947" s="2">
        <v>1498</v>
      </c>
      <c r="K1947" s="2">
        <v>4.2</v>
      </c>
      <c r="L1947" t="s">
        <v>146</v>
      </c>
      <c r="M1947" t="s">
        <v>147</v>
      </c>
      <c r="N1947" t="s">
        <v>509</v>
      </c>
      <c r="O1947" s="14">
        <f t="shared" si="182"/>
        <v>3</v>
      </c>
      <c r="P1947" s="15" t="str">
        <f t="shared" si="187"/>
        <v>4,</v>
      </c>
      <c r="Q1947" s="15" t="str">
        <f t="shared" si="188"/>
        <v>2</v>
      </c>
      <c r="R1947" s="16">
        <f t="shared" si="189"/>
        <v>242</v>
      </c>
      <c r="S1947" s="16">
        <f t="shared" si="190"/>
        <v>4.0333333333333332</v>
      </c>
    </row>
    <row r="1948" spans="1:19" ht="13.8" thickBot="1">
      <c r="A1948" t="s">
        <v>324</v>
      </c>
      <c r="B1948" t="s">
        <v>325</v>
      </c>
      <c r="C1948" s="49">
        <v>45413</v>
      </c>
      <c r="D1948" s="39">
        <v>2024</v>
      </c>
      <c r="E1948" s="1" t="str">
        <f t="shared" si="181"/>
        <v>mayo</v>
      </c>
      <c r="F1948" t="s">
        <v>329</v>
      </c>
      <c r="G1948" t="s">
        <v>220</v>
      </c>
      <c r="H1948" t="s">
        <v>98</v>
      </c>
      <c r="I1948" s="2">
        <v>5</v>
      </c>
      <c r="J1948" s="2">
        <v>1998</v>
      </c>
      <c r="K1948" s="2">
        <v>5.5</v>
      </c>
      <c r="L1948" t="s">
        <v>21</v>
      </c>
      <c r="M1948" t="s">
        <v>578</v>
      </c>
      <c r="N1948" t="s">
        <v>499</v>
      </c>
      <c r="O1948" s="14">
        <f t="shared" si="182"/>
        <v>3</v>
      </c>
      <c r="P1948" s="15" t="str">
        <f t="shared" si="187"/>
        <v>5,</v>
      </c>
      <c r="Q1948" s="15" t="str">
        <f t="shared" si="188"/>
        <v>5</v>
      </c>
      <c r="R1948" s="16">
        <f t="shared" si="189"/>
        <v>305</v>
      </c>
      <c r="S1948" s="16">
        <f t="shared" si="190"/>
        <v>5.083333333333333</v>
      </c>
    </row>
    <row r="1949" spans="1:19" ht="13.8" thickBot="1">
      <c r="A1949" t="s">
        <v>324</v>
      </c>
      <c r="B1949" t="s">
        <v>325</v>
      </c>
      <c r="C1949" s="49">
        <v>45413</v>
      </c>
      <c r="D1949" s="39">
        <v>2024</v>
      </c>
      <c r="E1949" s="1" t="str">
        <f t="shared" si="181"/>
        <v>mayo</v>
      </c>
      <c r="F1949" t="s">
        <v>329</v>
      </c>
      <c r="G1949" t="s">
        <v>220</v>
      </c>
      <c r="H1949" t="s">
        <v>98</v>
      </c>
      <c r="I1949" s="2">
        <v>1</v>
      </c>
      <c r="J1949" s="2">
        <v>249</v>
      </c>
      <c r="K1949" s="2">
        <v>0.35</v>
      </c>
      <c r="L1949" t="s">
        <v>342</v>
      </c>
      <c r="M1949" t="s">
        <v>343</v>
      </c>
      <c r="N1949" t="s">
        <v>499</v>
      </c>
      <c r="O1949" s="14">
        <f t="shared" si="182"/>
        <v>4</v>
      </c>
      <c r="P1949" s="15" t="str">
        <f t="shared" si="187"/>
        <v>0,</v>
      </c>
      <c r="Q1949" s="15" t="str">
        <f t="shared" si="188"/>
        <v>35</v>
      </c>
      <c r="R1949" s="16">
        <f t="shared" si="189"/>
        <v>35</v>
      </c>
      <c r="S1949" s="16">
        <f t="shared" si="190"/>
        <v>0.58333333333333337</v>
      </c>
    </row>
    <row r="1950" spans="1:19" ht="13.8" thickBot="1">
      <c r="A1950" t="s">
        <v>324</v>
      </c>
      <c r="B1950" t="s">
        <v>325</v>
      </c>
      <c r="C1950" s="49">
        <v>45413</v>
      </c>
      <c r="D1950" s="39">
        <v>2024</v>
      </c>
      <c r="E1950" s="1" t="str">
        <f t="shared" si="181"/>
        <v>mayo</v>
      </c>
      <c r="F1950" t="s">
        <v>329</v>
      </c>
      <c r="G1950" t="s">
        <v>220</v>
      </c>
      <c r="H1950" t="s">
        <v>98</v>
      </c>
      <c r="I1950" s="2">
        <v>1</v>
      </c>
      <c r="J1950" s="2">
        <v>166</v>
      </c>
      <c r="K1950" s="2">
        <v>0.3</v>
      </c>
      <c r="L1950" t="s">
        <v>99</v>
      </c>
      <c r="M1950" t="s">
        <v>553</v>
      </c>
      <c r="N1950" t="s">
        <v>497</v>
      </c>
      <c r="O1950" s="14">
        <f t="shared" si="182"/>
        <v>3</v>
      </c>
      <c r="P1950" s="15" t="str">
        <f t="shared" si="187"/>
        <v>0,</v>
      </c>
      <c r="Q1950" s="15" t="str">
        <f t="shared" si="188"/>
        <v>3</v>
      </c>
      <c r="R1950" s="16">
        <f t="shared" si="189"/>
        <v>3</v>
      </c>
      <c r="S1950" s="16">
        <f t="shared" si="190"/>
        <v>0.05</v>
      </c>
    </row>
    <row r="1951" spans="1:19" ht="13.8" thickBot="1">
      <c r="A1951" t="s">
        <v>324</v>
      </c>
      <c r="B1951" t="s">
        <v>325</v>
      </c>
      <c r="C1951" s="49">
        <v>45413</v>
      </c>
      <c r="D1951" s="39">
        <v>2024</v>
      </c>
      <c r="E1951" s="1" t="str">
        <f t="shared" si="181"/>
        <v>mayo</v>
      </c>
      <c r="F1951" t="s">
        <v>329</v>
      </c>
      <c r="G1951" t="s">
        <v>220</v>
      </c>
      <c r="H1951" t="s">
        <v>98</v>
      </c>
      <c r="I1951" s="2">
        <v>1</v>
      </c>
      <c r="J1951" s="2">
        <v>249</v>
      </c>
      <c r="K1951" s="2">
        <v>0.45</v>
      </c>
      <c r="L1951" t="s">
        <v>70</v>
      </c>
      <c r="M1951" t="s">
        <v>71</v>
      </c>
      <c r="N1951" t="s">
        <v>499</v>
      </c>
      <c r="O1951" s="14">
        <f t="shared" si="182"/>
        <v>4</v>
      </c>
      <c r="P1951" s="15" t="str">
        <f t="shared" si="187"/>
        <v>0,</v>
      </c>
      <c r="Q1951" s="15" t="str">
        <f t="shared" si="188"/>
        <v>45</v>
      </c>
      <c r="R1951" s="16">
        <f t="shared" si="189"/>
        <v>45</v>
      </c>
      <c r="S1951" s="16">
        <f t="shared" si="190"/>
        <v>0.75</v>
      </c>
    </row>
    <row r="1952" spans="1:19" ht="13.8" thickBot="1">
      <c r="A1952" t="s">
        <v>324</v>
      </c>
      <c r="B1952" t="s">
        <v>325</v>
      </c>
      <c r="C1952" s="49">
        <v>45413</v>
      </c>
      <c r="D1952" s="39">
        <v>2024</v>
      </c>
      <c r="E1952" s="1" t="str">
        <f t="shared" si="181"/>
        <v>mayo</v>
      </c>
      <c r="F1952" t="s">
        <v>329</v>
      </c>
      <c r="G1952" t="s">
        <v>220</v>
      </c>
      <c r="H1952" t="s">
        <v>98</v>
      </c>
      <c r="I1952" s="2">
        <v>1</v>
      </c>
      <c r="J1952" s="2">
        <v>249</v>
      </c>
      <c r="K1952" s="2">
        <v>0.4</v>
      </c>
      <c r="L1952" t="s">
        <v>197</v>
      </c>
      <c r="M1952" t="s">
        <v>198</v>
      </c>
      <c r="N1952" t="s">
        <v>511</v>
      </c>
      <c r="O1952" s="14">
        <f t="shared" si="182"/>
        <v>3</v>
      </c>
      <c r="P1952" s="15" t="str">
        <f t="shared" si="187"/>
        <v>0,</v>
      </c>
      <c r="Q1952" s="15" t="str">
        <f t="shared" si="188"/>
        <v>4</v>
      </c>
      <c r="R1952" s="16">
        <f t="shared" si="189"/>
        <v>4</v>
      </c>
      <c r="S1952" s="16">
        <f t="shared" si="190"/>
        <v>6.6666666666666666E-2</v>
      </c>
    </row>
    <row r="1953" spans="1:19" ht="13.8" thickBot="1">
      <c r="A1953" t="s">
        <v>324</v>
      </c>
      <c r="B1953" t="s">
        <v>325</v>
      </c>
      <c r="C1953" s="49">
        <v>45413</v>
      </c>
      <c r="D1953" s="39">
        <v>2024</v>
      </c>
      <c r="E1953" s="1" t="str">
        <f t="shared" si="181"/>
        <v>mayo</v>
      </c>
      <c r="F1953" t="s">
        <v>329</v>
      </c>
      <c r="G1953" t="s">
        <v>220</v>
      </c>
      <c r="H1953" t="s">
        <v>98</v>
      </c>
      <c r="I1953" s="2">
        <v>3</v>
      </c>
      <c r="J1953" s="2">
        <v>1415</v>
      </c>
      <c r="K1953" s="2">
        <v>4.05</v>
      </c>
      <c r="L1953" t="s">
        <v>35</v>
      </c>
      <c r="M1953" t="s">
        <v>36</v>
      </c>
      <c r="N1953" t="s">
        <v>502</v>
      </c>
      <c r="O1953" s="14">
        <f t="shared" si="182"/>
        <v>4</v>
      </c>
      <c r="P1953" s="15" t="str">
        <f t="shared" si="187"/>
        <v>4,</v>
      </c>
      <c r="Q1953" s="15" t="str">
        <f t="shared" si="188"/>
        <v>05</v>
      </c>
      <c r="R1953" s="16">
        <f t="shared" si="189"/>
        <v>245</v>
      </c>
      <c r="S1953" s="16">
        <f t="shared" si="190"/>
        <v>4.083333333333333</v>
      </c>
    </row>
    <row r="1954" spans="1:19" ht="13.8" thickBot="1">
      <c r="A1954" t="s">
        <v>324</v>
      </c>
      <c r="B1954" t="s">
        <v>325</v>
      </c>
      <c r="C1954" s="49">
        <v>45413</v>
      </c>
      <c r="D1954" s="39">
        <v>2024</v>
      </c>
      <c r="E1954" s="1" t="str">
        <f t="shared" si="181"/>
        <v>mayo</v>
      </c>
      <c r="F1954" t="s">
        <v>329</v>
      </c>
      <c r="G1954" t="s">
        <v>220</v>
      </c>
      <c r="H1954" t="s">
        <v>98</v>
      </c>
      <c r="I1954" s="2">
        <v>1</v>
      </c>
      <c r="J1954" s="2">
        <v>749</v>
      </c>
      <c r="K1954" s="2">
        <v>2.0499999999999998</v>
      </c>
      <c r="L1954" t="s">
        <v>83</v>
      </c>
      <c r="M1954" t="s">
        <v>571</v>
      </c>
      <c r="N1954" t="s">
        <v>500</v>
      </c>
      <c r="O1954" s="14">
        <f t="shared" si="182"/>
        <v>4</v>
      </c>
      <c r="P1954" s="15" t="str">
        <f t="shared" si="187"/>
        <v>2,</v>
      </c>
      <c r="Q1954" s="15" t="str">
        <f t="shared" si="188"/>
        <v>05</v>
      </c>
      <c r="R1954" s="16">
        <f t="shared" si="189"/>
        <v>125</v>
      </c>
      <c r="S1954" s="16">
        <f t="shared" si="190"/>
        <v>2.0833333333333335</v>
      </c>
    </row>
    <row r="1955" spans="1:19" ht="13.8" thickBot="1">
      <c r="A1955" t="s">
        <v>324</v>
      </c>
      <c r="B1955" t="s">
        <v>325</v>
      </c>
      <c r="C1955" s="49">
        <v>45413</v>
      </c>
      <c r="D1955" s="39">
        <v>2024</v>
      </c>
      <c r="E1955" s="1" t="str">
        <f t="shared" si="181"/>
        <v>mayo</v>
      </c>
      <c r="F1955" t="s">
        <v>329</v>
      </c>
      <c r="G1955" t="s">
        <v>220</v>
      </c>
      <c r="H1955" t="s">
        <v>98</v>
      </c>
      <c r="I1955" s="2">
        <v>5</v>
      </c>
      <c r="J1955" s="2">
        <v>3163</v>
      </c>
      <c r="K1955" s="2">
        <v>9.1999999999999993</v>
      </c>
      <c r="L1955" t="s">
        <v>100</v>
      </c>
      <c r="M1955" t="s">
        <v>101</v>
      </c>
      <c r="N1955" t="s">
        <v>483</v>
      </c>
      <c r="O1955" s="14">
        <f t="shared" si="182"/>
        <v>3</v>
      </c>
      <c r="P1955" s="15" t="str">
        <f t="shared" si="187"/>
        <v>9,</v>
      </c>
      <c r="Q1955" s="15" t="str">
        <f t="shared" si="188"/>
        <v>2</v>
      </c>
      <c r="R1955" s="16">
        <f t="shared" si="189"/>
        <v>542</v>
      </c>
      <c r="S1955" s="16">
        <f t="shared" si="190"/>
        <v>9.0333333333333332</v>
      </c>
    </row>
    <row r="1956" spans="1:19" ht="13.8" thickBot="1">
      <c r="A1956" t="s">
        <v>324</v>
      </c>
      <c r="B1956" t="s">
        <v>325</v>
      </c>
      <c r="C1956" s="49">
        <v>45413</v>
      </c>
      <c r="D1956" s="39">
        <v>2024</v>
      </c>
      <c r="E1956" s="1" t="str">
        <f t="shared" si="181"/>
        <v>mayo</v>
      </c>
      <c r="F1956" t="s">
        <v>329</v>
      </c>
      <c r="G1956" t="s">
        <v>220</v>
      </c>
      <c r="H1956" t="s">
        <v>98</v>
      </c>
      <c r="I1956" s="2">
        <v>3</v>
      </c>
      <c r="J1956" s="2">
        <v>1248</v>
      </c>
      <c r="K1956" s="2">
        <v>3.45</v>
      </c>
      <c r="L1956" t="s">
        <v>109</v>
      </c>
      <c r="M1956" t="s">
        <v>530</v>
      </c>
      <c r="N1956" t="s">
        <v>530</v>
      </c>
      <c r="O1956" s="14">
        <f t="shared" si="182"/>
        <v>4</v>
      </c>
      <c r="P1956" s="15" t="str">
        <f t="shared" si="187"/>
        <v>3,</v>
      </c>
      <c r="Q1956" s="15" t="str">
        <f t="shared" si="188"/>
        <v>45</v>
      </c>
      <c r="R1956" s="16">
        <f t="shared" si="189"/>
        <v>225</v>
      </c>
      <c r="S1956" s="16">
        <f t="shared" si="190"/>
        <v>3.75</v>
      </c>
    </row>
    <row r="1957" spans="1:19" ht="13.8" thickBot="1">
      <c r="A1957" t="s">
        <v>324</v>
      </c>
      <c r="B1957" t="s">
        <v>325</v>
      </c>
      <c r="C1957" s="49">
        <v>45413</v>
      </c>
      <c r="D1957" s="39">
        <v>2024</v>
      </c>
      <c r="E1957" s="1" t="str">
        <f t="shared" si="181"/>
        <v>mayo</v>
      </c>
      <c r="F1957" t="s">
        <v>329</v>
      </c>
      <c r="G1957" t="s">
        <v>220</v>
      </c>
      <c r="H1957" t="s">
        <v>98</v>
      </c>
      <c r="I1957" s="2">
        <v>3</v>
      </c>
      <c r="J1957" s="2">
        <v>1165</v>
      </c>
      <c r="K1957" s="2">
        <v>3.2</v>
      </c>
      <c r="L1957" t="s">
        <v>114</v>
      </c>
      <c r="M1957" t="s">
        <v>115</v>
      </c>
      <c r="N1957" t="s">
        <v>530</v>
      </c>
      <c r="O1957" s="14">
        <f t="shared" si="182"/>
        <v>3</v>
      </c>
      <c r="P1957" s="15" t="str">
        <f t="shared" si="187"/>
        <v>3,</v>
      </c>
      <c r="Q1957" s="15" t="str">
        <f t="shared" si="188"/>
        <v>2</v>
      </c>
      <c r="R1957" s="16">
        <f t="shared" si="189"/>
        <v>182</v>
      </c>
      <c r="S1957" s="16">
        <f t="shared" si="190"/>
        <v>3.0333333333333332</v>
      </c>
    </row>
    <row r="1958" spans="1:19" ht="13.8" thickBot="1">
      <c r="A1958" t="s">
        <v>324</v>
      </c>
      <c r="B1958" t="s">
        <v>325</v>
      </c>
      <c r="C1958" s="49">
        <v>45413</v>
      </c>
      <c r="D1958" s="39">
        <v>2024</v>
      </c>
      <c r="E1958" s="1" t="str">
        <f t="shared" si="181"/>
        <v>mayo</v>
      </c>
      <c r="F1958" t="s">
        <v>329</v>
      </c>
      <c r="G1958" t="s">
        <v>220</v>
      </c>
      <c r="H1958" t="s">
        <v>98</v>
      </c>
      <c r="I1958" s="2">
        <v>1</v>
      </c>
      <c r="J1958" s="2">
        <v>249</v>
      </c>
      <c r="K1958" s="2">
        <v>0.45</v>
      </c>
      <c r="L1958" t="s">
        <v>25</v>
      </c>
      <c r="M1958" t="s">
        <v>26</v>
      </c>
      <c r="N1958" t="s">
        <v>501</v>
      </c>
      <c r="O1958" s="14">
        <f t="shared" si="182"/>
        <v>4</v>
      </c>
      <c r="P1958" s="15" t="str">
        <f t="shared" si="187"/>
        <v>0,</v>
      </c>
      <c r="Q1958" s="15" t="str">
        <f t="shared" si="188"/>
        <v>45</v>
      </c>
      <c r="R1958" s="16">
        <f t="shared" si="189"/>
        <v>45</v>
      </c>
      <c r="S1958" s="16">
        <f t="shared" si="190"/>
        <v>0.75</v>
      </c>
    </row>
    <row r="1959" spans="1:19" ht="13.8" thickBot="1">
      <c r="A1959" t="s">
        <v>324</v>
      </c>
      <c r="B1959" t="s">
        <v>325</v>
      </c>
      <c r="C1959" s="49">
        <v>45413</v>
      </c>
      <c r="D1959" s="39">
        <v>2024</v>
      </c>
      <c r="E1959" s="1" t="str">
        <f t="shared" si="181"/>
        <v>mayo</v>
      </c>
      <c r="F1959" t="s">
        <v>329</v>
      </c>
      <c r="G1959" t="s">
        <v>220</v>
      </c>
      <c r="H1959" t="s">
        <v>98</v>
      </c>
      <c r="I1959" s="2">
        <v>9</v>
      </c>
      <c r="J1959" s="2">
        <v>3330</v>
      </c>
      <c r="K1959" s="2">
        <v>18.149999999999999</v>
      </c>
      <c r="L1959" t="s">
        <v>116</v>
      </c>
      <c r="M1959" t="s">
        <v>117</v>
      </c>
      <c r="N1959" t="s">
        <v>556</v>
      </c>
      <c r="O1959" s="14">
        <f t="shared" si="182"/>
        <v>5</v>
      </c>
      <c r="P1959" s="15" t="str">
        <f t="shared" si="187"/>
        <v>18</v>
      </c>
      <c r="Q1959" s="15" t="str">
        <f t="shared" si="188"/>
        <v>,15</v>
      </c>
      <c r="R1959" s="16">
        <f t="shared" si="189"/>
        <v>1080.1500000000001</v>
      </c>
      <c r="S1959" s="16">
        <f t="shared" si="190"/>
        <v>18.002500000000001</v>
      </c>
    </row>
    <row r="1960" spans="1:19" ht="13.8" thickBot="1">
      <c r="A1960" t="s">
        <v>324</v>
      </c>
      <c r="B1960" t="s">
        <v>325</v>
      </c>
      <c r="C1960" s="49">
        <v>45413</v>
      </c>
      <c r="D1960" s="39">
        <v>2024</v>
      </c>
      <c r="E1960" s="1" t="str">
        <f t="shared" si="181"/>
        <v>mayo</v>
      </c>
      <c r="F1960" t="s">
        <v>329</v>
      </c>
      <c r="G1960" t="s">
        <v>220</v>
      </c>
      <c r="H1960" t="s">
        <v>98</v>
      </c>
      <c r="I1960" s="2">
        <v>3</v>
      </c>
      <c r="J1960" s="2">
        <v>832</v>
      </c>
      <c r="K1960" s="2">
        <v>2.2999999999999998</v>
      </c>
      <c r="L1960" t="s">
        <v>148</v>
      </c>
      <c r="M1960" t="s">
        <v>149</v>
      </c>
      <c r="N1960" t="s">
        <v>556</v>
      </c>
      <c r="O1960" s="14">
        <f t="shared" si="182"/>
        <v>3</v>
      </c>
      <c r="P1960" s="15" t="str">
        <f t="shared" si="187"/>
        <v>2,</v>
      </c>
      <c r="Q1960" s="15" t="str">
        <f t="shared" si="188"/>
        <v>3</v>
      </c>
      <c r="R1960" s="16">
        <f t="shared" si="189"/>
        <v>123</v>
      </c>
      <c r="S1960" s="16">
        <f t="shared" si="190"/>
        <v>2.0499999999999998</v>
      </c>
    </row>
    <row r="1961" spans="1:19" ht="13.8" thickBot="1">
      <c r="A1961" t="s">
        <v>324</v>
      </c>
      <c r="B1961" t="s">
        <v>325</v>
      </c>
      <c r="C1961" s="49">
        <v>45413</v>
      </c>
      <c r="D1961" s="39">
        <v>2024</v>
      </c>
      <c r="E1961" s="1" t="str">
        <f t="shared" si="181"/>
        <v>mayo</v>
      </c>
      <c r="F1961" t="s">
        <v>329</v>
      </c>
      <c r="G1961" t="s">
        <v>220</v>
      </c>
      <c r="H1961" t="s">
        <v>98</v>
      </c>
      <c r="I1961" s="2">
        <v>7</v>
      </c>
      <c r="J1961" s="2">
        <v>3330</v>
      </c>
      <c r="K1961" s="2">
        <v>19.350000000000001</v>
      </c>
      <c r="L1961" t="s">
        <v>118</v>
      </c>
      <c r="M1961" t="s">
        <v>119</v>
      </c>
      <c r="N1961" t="s">
        <v>485</v>
      </c>
      <c r="O1961" s="14">
        <f t="shared" si="182"/>
        <v>5</v>
      </c>
      <c r="P1961" s="15" t="str">
        <f t="shared" si="187"/>
        <v>19</v>
      </c>
      <c r="Q1961" s="15" t="str">
        <f t="shared" si="188"/>
        <v>,35</v>
      </c>
      <c r="R1961" s="16">
        <f t="shared" si="189"/>
        <v>1140.3499999999999</v>
      </c>
      <c r="S1961" s="16">
        <f t="shared" si="190"/>
        <v>19.005833333333332</v>
      </c>
    </row>
    <row r="1962" spans="1:19" ht="13.8" thickBot="1">
      <c r="A1962" t="s">
        <v>324</v>
      </c>
      <c r="B1962" t="s">
        <v>325</v>
      </c>
      <c r="C1962" s="49">
        <v>45413</v>
      </c>
      <c r="D1962" s="39">
        <v>2024</v>
      </c>
      <c r="E1962" s="1" t="str">
        <f t="shared" si="181"/>
        <v>mayo</v>
      </c>
      <c r="F1962" t="s">
        <v>329</v>
      </c>
      <c r="G1962" t="s">
        <v>220</v>
      </c>
      <c r="H1962" t="s">
        <v>98</v>
      </c>
      <c r="I1962" s="2">
        <v>4</v>
      </c>
      <c r="J1962" s="2">
        <v>2165</v>
      </c>
      <c r="K1962" s="2">
        <v>6.3</v>
      </c>
      <c r="L1962" t="s">
        <v>131</v>
      </c>
      <c r="M1962" t="s">
        <v>572</v>
      </c>
      <c r="N1962" t="s">
        <v>606</v>
      </c>
      <c r="O1962" s="14">
        <f t="shared" si="182"/>
        <v>3</v>
      </c>
      <c r="P1962" s="15" t="str">
        <f t="shared" si="187"/>
        <v>6,</v>
      </c>
      <c r="Q1962" s="15" t="str">
        <f t="shared" si="188"/>
        <v>3</v>
      </c>
      <c r="R1962" s="16">
        <f t="shared" si="189"/>
        <v>363</v>
      </c>
      <c r="S1962" s="16">
        <f t="shared" si="190"/>
        <v>6.05</v>
      </c>
    </row>
    <row r="1963" spans="1:19" ht="13.8" thickBot="1">
      <c r="A1963" t="s">
        <v>324</v>
      </c>
      <c r="B1963" t="s">
        <v>325</v>
      </c>
      <c r="C1963" s="49">
        <v>45413</v>
      </c>
      <c r="D1963" s="39">
        <v>2024</v>
      </c>
      <c r="E1963" s="1" t="str">
        <f t="shared" si="181"/>
        <v>mayo</v>
      </c>
      <c r="F1963" t="s">
        <v>329</v>
      </c>
      <c r="G1963" t="s">
        <v>220</v>
      </c>
      <c r="H1963" t="s">
        <v>98</v>
      </c>
      <c r="I1963" s="2">
        <v>1</v>
      </c>
      <c r="J1963" s="2">
        <v>499</v>
      </c>
      <c r="K1963" s="2">
        <v>1.3</v>
      </c>
      <c r="L1963" t="s">
        <v>150</v>
      </c>
      <c r="M1963" t="s">
        <v>601</v>
      </c>
      <c r="N1963" t="s">
        <v>606</v>
      </c>
      <c r="O1963" s="14">
        <f t="shared" si="182"/>
        <v>3</v>
      </c>
      <c r="P1963" s="15" t="str">
        <f t="shared" si="187"/>
        <v>1,</v>
      </c>
      <c r="Q1963" s="15" t="str">
        <f t="shared" si="188"/>
        <v>3</v>
      </c>
      <c r="R1963" s="16">
        <f t="shared" si="189"/>
        <v>63</v>
      </c>
      <c r="S1963" s="16">
        <f t="shared" si="190"/>
        <v>1.05</v>
      </c>
    </row>
    <row r="1964" spans="1:19" ht="13.8" thickBot="1">
      <c r="A1964" t="s">
        <v>324</v>
      </c>
      <c r="B1964" t="s">
        <v>325</v>
      </c>
      <c r="C1964" s="49">
        <v>45413</v>
      </c>
      <c r="D1964" s="39">
        <v>2024</v>
      </c>
      <c r="E1964" s="1" t="str">
        <f t="shared" si="181"/>
        <v>mayo</v>
      </c>
      <c r="F1964" t="s">
        <v>329</v>
      </c>
      <c r="G1964" t="s">
        <v>220</v>
      </c>
      <c r="H1964" t="s">
        <v>98</v>
      </c>
      <c r="I1964" s="2">
        <v>1</v>
      </c>
      <c r="J1964" s="2">
        <v>333</v>
      </c>
      <c r="K1964" s="2">
        <v>0.55000000000000004</v>
      </c>
      <c r="L1964" t="s">
        <v>173</v>
      </c>
      <c r="M1964" t="s">
        <v>592</v>
      </c>
      <c r="N1964" t="s">
        <v>492</v>
      </c>
      <c r="O1964" s="14">
        <f t="shared" si="182"/>
        <v>4</v>
      </c>
      <c r="P1964" s="15" t="str">
        <f t="shared" si="187"/>
        <v>0,</v>
      </c>
      <c r="Q1964" s="15" t="str">
        <f t="shared" si="188"/>
        <v>55</v>
      </c>
      <c r="R1964" s="16">
        <f t="shared" si="189"/>
        <v>55</v>
      </c>
      <c r="S1964" s="16">
        <f t="shared" si="190"/>
        <v>0.91666666666666663</v>
      </c>
    </row>
    <row r="1965" spans="1:19" ht="13.8" thickBot="1">
      <c r="A1965" t="s">
        <v>324</v>
      </c>
      <c r="B1965" t="s">
        <v>325</v>
      </c>
      <c r="C1965" s="49">
        <v>45413</v>
      </c>
      <c r="D1965" s="39">
        <v>2024</v>
      </c>
      <c r="E1965" s="1" t="str">
        <f t="shared" si="181"/>
        <v>mayo</v>
      </c>
      <c r="F1965" t="s">
        <v>329</v>
      </c>
      <c r="G1965" t="s">
        <v>220</v>
      </c>
      <c r="H1965" t="s">
        <v>98</v>
      </c>
      <c r="I1965" s="2">
        <v>3</v>
      </c>
      <c r="J1965" s="2">
        <v>999</v>
      </c>
      <c r="K1965" s="2">
        <v>2.5499999999999998</v>
      </c>
      <c r="L1965" t="s">
        <v>128</v>
      </c>
      <c r="M1965" t="s">
        <v>129</v>
      </c>
      <c r="N1965" t="s">
        <v>506</v>
      </c>
      <c r="O1965" s="14">
        <f t="shared" si="182"/>
        <v>4</v>
      </c>
      <c r="P1965" s="15" t="str">
        <f t="shared" si="187"/>
        <v>2,</v>
      </c>
      <c r="Q1965" s="15" t="str">
        <f t="shared" si="188"/>
        <v>55</v>
      </c>
      <c r="R1965" s="16">
        <f t="shared" si="189"/>
        <v>175</v>
      </c>
      <c r="S1965" s="16">
        <f t="shared" si="190"/>
        <v>2.9166666666666665</v>
      </c>
    </row>
    <row r="1966" spans="1:19" ht="13.8" thickBot="1">
      <c r="A1966" t="s">
        <v>324</v>
      </c>
      <c r="B1966" t="s">
        <v>325</v>
      </c>
      <c r="C1966" s="49">
        <v>45413</v>
      </c>
      <c r="D1966" s="39">
        <v>2024</v>
      </c>
      <c r="E1966" s="1" t="str">
        <f t="shared" si="181"/>
        <v>mayo</v>
      </c>
      <c r="F1966" t="s">
        <v>329</v>
      </c>
      <c r="G1966" t="s">
        <v>220</v>
      </c>
      <c r="H1966" t="s">
        <v>98</v>
      </c>
      <c r="I1966" s="2">
        <v>1</v>
      </c>
      <c r="J1966" s="2">
        <v>499</v>
      </c>
      <c r="K1966" s="2">
        <v>1.2</v>
      </c>
      <c r="L1966" t="s">
        <v>135</v>
      </c>
      <c r="M1966" t="s">
        <v>136</v>
      </c>
      <c r="N1966" t="s">
        <v>506</v>
      </c>
      <c r="O1966" s="14">
        <f t="shared" si="182"/>
        <v>3</v>
      </c>
      <c r="P1966" s="15" t="str">
        <f t="shared" si="187"/>
        <v>1,</v>
      </c>
      <c r="Q1966" s="15" t="str">
        <f t="shared" si="188"/>
        <v>2</v>
      </c>
      <c r="R1966" s="16">
        <f t="shared" si="189"/>
        <v>62</v>
      </c>
      <c r="S1966" s="16">
        <f t="shared" si="190"/>
        <v>1.0333333333333334</v>
      </c>
    </row>
    <row r="1967" spans="1:19" ht="13.8" thickBot="1">
      <c r="A1967" t="s">
        <v>324</v>
      </c>
      <c r="B1967" t="s">
        <v>325</v>
      </c>
      <c r="C1967" s="49">
        <v>45444</v>
      </c>
      <c r="D1967" s="39">
        <v>2024</v>
      </c>
      <c r="E1967" s="1" t="str">
        <f t="shared" si="181"/>
        <v>junio</v>
      </c>
      <c r="F1967" t="s">
        <v>326</v>
      </c>
      <c r="G1967" t="s">
        <v>30</v>
      </c>
      <c r="H1967" t="s">
        <v>98</v>
      </c>
      <c r="I1967" s="2">
        <v>21</v>
      </c>
      <c r="J1967" s="2">
        <v>3330</v>
      </c>
      <c r="K1967" s="2">
        <v>40.380000000000003</v>
      </c>
      <c r="L1967" t="s">
        <v>146</v>
      </c>
      <c r="M1967" t="s">
        <v>147</v>
      </c>
      <c r="N1967" t="s">
        <v>509</v>
      </c>
      <c r="O1967" s="14">
        <f t="shared" si="182"/>
        <v>5</v>
      </c>
      <c r="P1967" s="15" t="str">
        <f t="shared" si="187"/>
        <v>40</v>
      </c>
      <c r="Q1967" s="15" t="str">
        <f t="shared" si="188"/>
        <v>,38</v>
      </c>
      <c r="R1967" s="16">
        <f t="shared" si="189"/>
        <v>2400.38</v>
      </c>
      <c r="S1967" s="16">
        <f t="shared" si="190"/>
        <v>40.006333333333338</v>
      </c>
    </row>
    <row r="1968" spans="1:19" ht="13.8" thickBot="1">
      <c r="A1968" t="s">
        <v>324</v>
      </c>
      <c r="B1968" t="s">
        <v>325</v>
      </c>
      <c r="C1968" s="49">
        <v>45444</v>
      </c>
      <c r="D1968" s="39">
        <v>2024</v>
      </c>
      <c r="E1968" s="1" t="str">
        <f t="shared" si="181"/>
        <v>junio</v>
      </c>
      <c r="F1968" t="s">
        <v>326</v>
      </c>
      <c r="G1968" t="s">
        <v>30</v>
      </c>
      <c r="H1968" t="s">
        <v>98</v>
      </c>
      <c r="I1968" s="2">
        <v>1</v>
      </c>
      <c r="J1968" s="2">
        <v>333</v>
      </c>
      <c r="K1968" s="2">
        <v>1</v>
      </c>
      <c r="L1968" t="s">
        <v>194</v>
      </c>
      <c r="M1968" t="s">
        <v>577</v>
      </c>
      <c r="N1968" t="s">
        <v>509</v>
      </c>
      <c r="O1968" s="14">
        <f t="shared" si="182"/>
        <v>1</v>
      </c>
      <c r="P1968" s="15" t="str">
        <f t="shared" si="187"/>
        <v>1</v>
      </c>
      <c r="Q1968" s="15">
        <f t="shared" si="188"/>
        <v>0</v>
      </c>
      <c r="R1968" s="16">
        <f t="shared" si="189"/>
        <v>60</v>
      </c>
      <c r="S1968" s="16">
        <f t="shared" si="190"/>
        <v>1</v>
      </c>
    </row>
    <row r="1969" spans="1:19" ht="13.8" thickBot="1">
      <c r="A1969" t="s">
        <v>324</v>
      </c>
      <c r="B1969" t="s">
        <v>325</v>
      </c>
      <c r="C1969" s="49">
        <v>45444</v>
      </c>
      <c r="D1969" s="39">
        <v>2024</v>
      </c>
      <c r="E1969" s="1" t="str">
        <f t="shared" si="181"/>
        <v>junio</v>
      </c>
      <c r="F1969" t="s">
        <v>326</v>
      </c>
      <c r="G1969" t="s">
        <v>30</v>
      </c>
      <c r="H1969" t="s">
        <v>98</v>
      </c>
      <c r="I1969" s="2">
        <v>9</v>
      </c>
      <c r="J1969" s="2">
        <v>3330</v>
      </c>
      <c r="K1969" s="2">
        <v>14.19</v>
      </c>
      <c r="L1969" t="s">
        <v>114</v>
      </c>
      <c r="M1969" t="s">
        <v>115</v>
      </c>
      <c r="N1969" t="s">
        <v>530</v>
      </c>
      <c r="O1969" s="14">
        <f t="shared" si="182"/>
        <v>5</v>
      </c>
      <c r="P1969" s="15" t="str">
        <f t="shared" si="187"/>
        <v>14</v>
      </c>
      <c r="Q1969" s="15" t="str">
        <f t="shared" si="188"/>
        <v>,19</v>
      </c>
      <c r="R1969" s="16">
        <f t="shared" si="189"/>
        <v>840.19</v>
      </c>
      <c r="S1969" s="16">
        <f t="shared" si="190"/>
        <v>14.003166666666667</v>
      </c>
    </row>
    <row r="1970" spans="1:19" ht="13.8" thickBot="1">
      <c r="A1970" t="s">
        <v>324</v>
      </c>
      <c r="B1970" t="s">
        <v>325</v>
      </c>
      <c r="C1970" s="49">
        <v>45444</v>
      </c>
      <c r="D1970" s="39">
        <v>2024</v>
      </c>
      <c r="E1970" s="1" t="str">
        <f t="shared" si="181"/>
        <v>junio</v>
      </c>
      <c r="F1970" t="s">
        <v>326</v>
      </c>
      <c r="G1970" t="s">
        <v>30</v>
      </c>
      <c r="H1970" t="s">
        <v>98</v>
      </c>
      <c r="I1970" s="2">
        <v>1</v>
      </c>
      <c r="J1970" s="2">
        <v>606</v>
      </c>
      <c r="K1970" s="2">
        <v>1.49</v>
      </c>
      <c r="L1970" t="s">
        <v>336</v>
      </c>
      <c r="M1970" t="s">
        <v>337</v>
      </c>
      <c r="N1970" t="s">
        <v>530</v>
      </c>
      <c r="O1970" s="14">
        <f t="shared" si="182"/>
        <v>4</v>
      </c>
      <c r="P1970" s="15" t="str">
        <f t="shared" si="187"/>
        <v>1,</v>
      </c>
      <c r="Q1970" s="15" t="str">
        <f t="shared" si="188"/>
        <v>49</v>
      </c>
      <c r="R1970" s="16">
        <f t="shared" si="189"/>
        <v>109</v>
      </c>
      <c r="S1970" s="16">
        <f t="shared" si="190"/>
        <v>1.8166666666666667</v>
      </c>
    </row>
    <row r="1971" spans="1:19" ht="13.8" thickBot="1">
      <c r="A1971" t="s">
        <v>324</v>
      </c>
      <c r="B1971" t="s">
        <v>325</v>
      </c>
      <c r="C1971" s="49">
        <v>45444</v>
      </c>
      <c r="D1971" s="39">
        <v>2024</v>
      </c>
      <c r="E1971" s="1" t="str">
        <f t="shared" si="181"/>
        <v>junio</v>
      </c>
      <c r="F1971" t="s">
        <v>326</v>
      </c>
      <c r="G1971" t="s">
        <v>30</v>
      </c>
      <c r="H1971" t="s">
        <v>98</v>
      </c>
      <c r="I1971" s="2">
        <v>4</v>
      </c>
      <c r="J1971" s="2">
        <v>1415</v>
      </c>
      <c r="K1971" s="2">
        <v>4.13</v>
      </c>
      <c r="L1971" t="s">
        <v>25</v>
      </c>
      <c r="M1971" t="s">
        <v>26</v>
      </c>
      <c r="N1971" t="s">
        <v>501</v>
      </c>
      <c r="O1971" s="14">
        <f t="shared" si="182"/>
        <v>4</v>
      </c>
      <c r="P1971" s="15" t="str">
        <f t="shared" si="187"/>
        <v>4,</v>
      </c>
      <c r="Q1971" s="15" t="str">
        <f t="shared" si="188"/>
        <v>13</v>
      </c>
      <c r="R1971" s="16">
        <f t="shared" si="189"/>
        <v>253</v>
      </c>
      <c r="S1971" s="16">
        <f t="shared" si="190"/>
        <v>4.2166666666666668</v>
      </c>
    </row>
    <row r="1972" spans="1:19" ht="13.8" thickBot="1">
      <c r="A1972" t="s">
        <v>324</v>
      </c>
      <c r="B1972" t="s">
        <v>325</v>
      </c>
      <c r="C1972" s="49">
        <v>45444</v>
      </c>
      <c r="D1972" s="39">
        <v>2024</v>
      </c>
      <c r="E1972" s="1" t="str">
        <f t="shared" si="181"/>
        <v>junio</v>
      </c>
      <c r="F1972" t="s">
        <v>326</v>
      </c>
      <c r="G1972" t="s">
        <v>30</v>
      </c>
      <c r="H1972" t="s">
        <v>98</v>
      </c>
      <c r="I1972" s="2">
        <v>1</v>
      </c>
      <c r="J1972" s="2">
        <v>1082</v>
      </c>
      <c r="K1972" s="2">
        <v>3.07</v>
      </c>
      <c r="L1972" t="s">
        <v>131</v>
      </c>
      <c r="M1972" t="s">
        <v>572</v>
      </c>
      <c r="N1972" t="s">
        <v>606</v>
      </c>
      <c r="O1972" s="14">
        <f t="shared" si="182"/>
        <v>4</v>
      </c>
      <c r="P1972" s="15" t="str">
        <f t="shared" si="187"/>
        <v>3,</v>
      </c>
      <c r="Q1972" s="15" t="str">
        <f t="shared" si="188"/>
        <v>07</v>
      </c>
      <c r="R1972" s="16">
        <f t="shared" si="189"/>
        <v>187</v>
      </c>
      <c r="S1972" s="16">
        <f t="shared" si="190"/>
        <v>3.1166666666666667</v>
      </c>
    </row>
    <row r="1973" spans="1:19" ht="13.8" thickBot="1">
      <c r="A1973" t="s">
        <v>324</v>
      </c>
      <c r="B1973" t="s">
        <v>325</v>
      </c>
      <c r="C1973" s="49">
        <v>45444</v>
      </c>
      <c r="D1973" s="39">
        <v>2024</v>
      </c>
      <c r="E1973" s="1" t="str">
        <f t="shared" si="181"/>
        <v>junio</v>
      </c>
      <c r="F1973" t="s">
        <v>326</v>
      </c>
      <c r="G1973" t="s">
        <v>30</v>
      </c>
      <c r="H1973" t="s">
        <v>98</v>
      </c>
      <c r="I1973" s="2">
        <v>2</v>
      </c>
      <c r="J1973" s="2">
        <v>1332</v>
      </c>
      <c r="K1973" s="2">
        <v>3.16</v>
      </c>
      <c r="L1973" t="s">
        <v>150</v>
      </c>
      <c r="M1973" t="s">
        <v>601</v>
      </c>
      <c r="N1973" t="s">
        <v>606</v>
      </c>
      <c r="O1973" s="14">
        <f t="shared" si="182"/>
        <v>4</v>
      </c>
      <c r="P1973" s="15" t="str">
        <f t="shared" si="187"/>
        <v>3,</v>
      </c>
      <c r="Q1973" s="15" t="str">
        <f t="shared" si="188"/>
        <v>16</v>
      </c>
      <c r="R1973" s="16">
        <f t="shared" si="189"/>
        <v>196</v>
      </c>
      <c r="S1973" s="16">
        <f t="shared" si="190"/>
        <v>3.2666666666666666</v>
      </c>
    </row>
    <row r="1974" spans="1:19" ht="13.8" thickBot="1">
      <c r="A1974" t="s">
        <v>324</v>
      </c>
      <c r="B1974" t="s">
        <v>325</v>
      </c>
      <c r="C1974" s="49">
        <v>45444</v>
      </c>
      <c r="D1974" s="39">
        <v>2024</v>
      </c>
      <c r="E1974" s="1" t="str">
        <f t="shared" si="181"/>
        <v>junio</v>
      </c>
      <c r="F1974" t="s">
        <v>326</v>
      </c>
      <c r="G1974" t="s">
        <v>30</v>
      </c>
      <c r="H1974" t="s">
        <v>98</v>
      </c>
      <c r="I1974" s="2">
        <v>3</v>
      </c>
      <c r="J1974" s="2">
        <v>839.03</v>
      </c>
      <c r="K1974" s="2">
        <v>2.48</v>
      </c>
      <c r="L1974" t="s">
        <v>110</v>
      </c>
      <c r="M1974" t="s">
        <v>580</v>
      </c>
      <c r="N1974" t="s">
        <v>498</v>
      </c>
      <c r="O1974" s="14">
        <f t="shared" si="182"/>
        <v>4</v>
      </c>
      <c r="P1974" s="15" t="str">
        <f t="shared" si="187"/>
        <v>2,</v>
      </c>
      <c r="Q1974" s="15" t="str">
        <f t="shared" si="188"/>
        <v>48</v>
      </c>
      <c r="R1974" s="16">
        <f t="shared" si="189"/>
        <v>168</v>
      </c>
      <c r="S1974" s="16">
        <f t="shared" si="190"/>
        <v>2.8</v>
      </c>
    </row>
    <row r="1975" spans="1:19" ht="13.8" thickBot="1">
      <c r="A1975" t="s">
        <v>324</v>
      </c>
      <c r="B1975" t="s">
        <v>325</v>
      </c>
      <c r="C1975" s="49">
        <v>45444</v>
      </c>
      <c r="D1975" s="39">
        <v>2024</v>
      </c>
      <c r="E1975" s="1" t="str">
        <f t="shared" si="181"/>
        <v>junio</v>
      </c>
      <c r="F1975" t="s">
        <v>326</v>
      </c>
      <c r="G1975" t="s">
        <v>30</v>
      </c>
      <c r="H1975" t="s">
        <v>98</v>
      </c>
      <c r="I1975" s="2">
        <v>4</v>
      </c>
      <c r="J1975" s="2">
        <v>2747</v>
      </c>
      <c r="K1975" s="2">
        <v>8.02</v>
      </c>
      <c r="L1975" t="s">
        <v>128</v>
      </c>
      <c r="M1975" t="s">
        <v>129</v>
      </c>
      <c r="N1975" t="s">
        <v>506</v>
      </c>
      <c r="O1975" s="14">
        <f t="shared" si="182"/>
        <v>4</v>
      </c>
      <c r="P1975" s="15" t="str">
        <f t="shared" si="187"/>
        <v>8,</v>
      </c>
      <c r="Q1975" s="15" t="str">
        <f t="shared" si="188"/>
        <v>02</v>
      </c>
      <c r="R1975" s="16">
        <f t="shared" si="189"/>
        <v>482</v>
      </c>
      <c r="S1975" s="16">
        <f t="shared" si="190"/>
        <v>8.0333333333333332</v>
      </c>
    </row>
    <row r="1976" spans="1:19" ht="13.8" thickBot="1">
      <c r="A1976" t="s">
        <v>324</v>
      </c>
      <c r="B1976" t="s">
        <v>325</v>
      </c>
      <c r="C1976" s="49">
        <v>45444</v>
      </c>
      <c r="D1976" s="39">
        <v>2024</v>
      </c>
      <c r="E1976" s="1" t="str">
        <f t="shared" si="181"/>
        <v>junio</v>
      </c>
      <c r="F1976" t="s">
        <v>327</v>
      </c>
      <c r="G1976" t="s">
        <v>220</v>
      </c>
      <c r="H1976" t="s">
        <v>98</v>
      </c>
      <c r="I1976" s="2">
        <v>26</v>
      </c>
      <c r="J1976" s="2">
        <v>3330</v>
      </c>
      <c r="K1976" s="2">
        <v>44.35</v>
      </c>
      <c r="L1976" t="s">
        <v>39</v>
      </c>
      <c r="M1976" t="s">
        <v>548</v>
      </c>
      <c r="N1976" t="s">
        <v>548</v>
      </c>
      <c r="O1976" s="14">
        <f t="shared" si="182"/>
        <v>5</v>
      </c>
      <c r="P1976" s="15" t="str">
        <f t="shared" si="187"/>
        <v>44</v>
      </c>
      <c r="Q1976" s="15" t="str">
        <f t="shared" si="188"/>
        <v>,35</v>
      </c>
      <c r="R1976" s="16">
        <f t="shared" si="189"/>
        <v>2640.35</v>
      </c>
      <c r="S1976" s="16">
        <f t="shared" si="190"/>
        <v>44.005833333333335</v>
      </c>
    </row>
    <row r="1977" spans="1:19" ht="13.8" thickBot="1">
      <c r="A1977" t="s">
        <v>324</v>
      </c>
      <c r="B1977" t="s">
        <v>325</v>
      </c>
      <c r="C1977" s="49">
        <v>45444</v>
      </c>
      <c r="D1977" s="39">
        <v>2024</v>
      </c>
      <c r="E1977" s="1" t="str">
        <f t="shared" si="181"/>
        <v>junio</v>
      </c>
      <c r="F1977" t="s">
        <v>327</v>
      </c>
      <c r="G1977" t="s">
        <v>220</v>
      </c>
      <c r="H1977" t="s">
        <v>98</v>
      </c>
      <c r="I1977" s="2">
        <v>2</v>
      </c>
      <c r="J1977" s="2">
        <v>832</v>
      </c>
      <c r="K1977" s="2">
        <v>2.2999999999999998</v>
      </c>
      <c r="L1977" t="s">
        <v>19</v>
      </c>
      <c r="M1977" t="s">
        <v>581</v>
      </c>
      <c r="N1977" t="s">
        <v>490</v>
      </c>
      <c r="O1977" s="14">
        <f t="shared" si="182"/>
        <v>3</v>
      </c>
      <c r="P1977" s="15" t="str">
        <f t="shared" si="187"/>
        <v>2,</v>
      </c>
      <c r="Q1977" s="15" t="str">
        <f t="shared" si="188"/>
        <v>3</v>
      </c>
      <c r="R1977" s="16">
        <f t="shared" si="189"/>
        <v>123</v>
      </c>
      <c r="S1977" s="16">
        <f t="shared" si="190"/>
        <v>2.0499999999999998</v>
      </c>
    </row>
    <row r="1978" spans="1:19" ht="13.8" thickBot="1">
      <c r="A1978" t="s">
        <v>324</v>
      </c>
      <c r="B1978" t="s">
        <v>325</v>
      </c>
      <c r="C1978" s="49">
        <v>45444</v>
      </c>
      <c r="D1978" s="39">
        <v>2024</v>
      </c>
      <c r="E1978" s="1" t="str">
        <f t="shared" si="181"/>
        <v>junio</v>
      </c>
      <c r="F1978" t="s">
        <v>327</v>
      </c>
      <c r="G1978" t="s">
        <v>220</v>
      </c>
      <c r="H1978" t="s">
        <v>98</v>
      </c>
      <c r="I1978" s="2">
        <v>7</v>
      </c>
      <c r="J1978" s="2">
        <v>1931</v>
      </c>
      <c r="K1978" s="2">
        <v>5.2</v>
      </c>
      <c r="L1978" t="s">
        <v>108</v>
      </c>
      <c r="M1978" t="s">
        <v>591</v>
      </c>
      <c r="N1978" t="s">
        <v>489</v>
      </c>
      <c r="O1978" s="14">
        <f t="shared" si="182"/>
        <v>3</v>
      </c>
      <c r="P1978" s="15" t="str">
        <f t="shared" si="187"/>
        <v>5,</v>
      </c>
      <c r="Q1978" s="15" t="str">
        <f t="shared" si="188"/>
        <v>2</v>
      </c>
      <c r="R1978" s="16">
        <f t="shared" si="189"/>
        <v>302</v>
      </c>
      <c r="S1978" s="16">
        <f t="shared" si="190"/>
        <v>5.0333333333333332</v>
      </c>
    </row>
    <row r="1979" spans="1:19" ht="13.8" thickBot="1">
      <c r="A1979" t="s">
        <v>324</v>
      </c>
      <c r="B1979" t="s">
        <v>325</v>
      </c>
      <c r="C1979" s="49">
        <v>45444</v>
      </c>
      <c r="D1979" s="39">
        <v>2024</v>
      </c>
      <c r="E1979" s="1" t="str">
        <f t="shared" si="181"/>
        <v>junio</v>
      </c>
      <c r="F1979" t="s">
        <v>327</v>
      </c>
      <c r="G1979" t="s">
        <v>220</v>
      </c>
      <c r="H1979" t="s">
        <v>98</v>
      </c>
      <c r="I1979" s="2">
        <v>5</v>
      </c>
      <c r="J1979" s="2">
        <v>2164</v>
      </c>
      <c r="K1979" s="2">
        <v>6.3</v>
      </c>
      <c r="L1979" t="s">
        <v>146</v>
      </c>
      <c r="M1979" t="s">
        <v>147</v>
      </c>
      <c r="N1979" t="s">
        <v>509</v>
      </c>
      <c r="O1979" s="14">
        <f t="shared" si="182"/>
        <v>3</v>
      </c>
      <c r="P1979" s="15" t="str">
        <f t="shared" si="187"/>
        <v>6,</v>
      </c>
      <c r="Q1979" s="15" t="str">
        <f t="shared" si="188"/>
        <v>3</v>
      </c>
      <c r="R1979" s="16">
        <f t="shared" si="189"/>
        <v>363</v>
      </c>
      <c r="S1979" s="16">
        <f t="shared" si="190"/>
        <v>6.05</v>
      </c>
    </row>
    <row r="1980" spans="1:19" ht="13.8" thickBot="1">
      <c r="A1980" t="s">
        <v>324</v>
      </c>
      <c r="B1980" t="s">
        <v>325</v>
      </c>
      <c r="C1980" s="49">
        <v>45444</v>
      </c>
      <c r="D1980" s="39">
        <v>2024</v>
      </c>
      <c r="E1980" s="1" t="str">
        <f t="shared" si="181"/>
        <v>junio</v>
      </c>
      <c r="F1980" t="s">
        <v>327</v>
      </c>
      <c r="G1980" t="s">
        <v>220</v>
      </c>
      <c r="H1980" t="s">
        <v>98</v>
      </c>
      <c r="I1980" s="2">
        <v>4</v>
      </c>
      <c r="J1980" s="2">
        <v>748</v>
      </c>
      <c r="K1980" s="2">
        <v>1.55</v>
      </c>
      <c r="L1980" t="s">
        <v>21</v>
      </c>
      <c r="M1980" t="s">
        <v>578</v>
      </c>
      <c r="N1980" t="s">
        <v>499</v>
      </c>
      <c r="O1980" s="14">
        <f t="shared" si="182"/>
        <v>4</v>
      </c>
      <c r="P1980" s="15" t="str">
        <f t="shared" si="187"/>
        <v>1,</v>
      </c>
      <c r="Q1980" s="15" t="str">
        <f t="shared" si="188"/>
        <v>55</v>
      </c>
      <c r="R1980" s="16">
        <f t="shared" si="189"/>
        <v>115</v>
      </c>
      <c r="S1980" s="16">
        <f t="shared" si="190"/>
        <v>1.9166666666666667</v>
      </c>
    </row>
    <row r="1981" spans="1:19" ht="13.8" thickBot="1">
      <c r="A1981" t="s">
        <v>324</v>
      </c>
      <c r="B1981" t="s">
        <v>325</v>
      </c>
      <c r="C1981" s="49">
        <v>45444</v>
      </c>
      <c r="D1981" s="39">
        <v>2024</v>
      </c>
      <c r="E1981" s="1" t="str">
        <f t="shared" si="181"/>
        <v>junio</v>
      </c>
      <c r="F1981" t="s">
        <v>327</v>
      </c>
      <c r="G1981" t="s">
        <v>220</v>
      </c>
      <c r="H1981" t="s">
        <v>98</v>
      </c>
      <c r="I1981" s="2">
        <v>1</v>
      </c>
      <c r="J1981" s="2">
        <v>499</v>
      </c>
      <c r="K1981" s="2">
        <v>1.2</v>
      </c>
      <c r="L1981" t="s">
        <v>102</v>
      </c>
      <c r="M1981" t="s">
        <v>103</v>
      </c>
      <c r="N1981" t="s">
        <v>496</v>
      </c>
      <c r="O1981" s="14">
        <f t="shared" si="182"/>
        <v>3</v>
      </c>
      <c r="P1981" s="15" t="str">
        <f t="shared" si="187"/>
        <v>1,</v>
      </c>
      <c r="Q1981" s="15" t="str">
        <f t="shared" si="188"/>
        <v>2</v>
      </c>
      <c r="R1981" s="16">
        <f t="shared" si="189"/>
        <v>62</v>
      </c>
      <c r="S1981" s="16">
        <f t="shared" si="190"/>
        <v>1.0333333333333334</v>
      </c>
    </row>
    <row r="1982" spans="1:19" ht="13.8" thickBot="1">
      <c r="A1982" t="s">
        <v>324</v>
      </c>
      <c r="B1982" t="s">
        <v>325</v>
      </c>
      <c r="C1982" s="49">
        <v>45444</v>
      </c>
      <c r="D1982" s="39">
        <v>2024</v>
      </c>
      <c r="E1982" s="1" t="str">
        <f t="shared" si="181"/>
        <v>junio</v>
      </c>
      <c r="F1982" t="s">
        <v>327</v>
      </c>
      <c r="G1982" t="s">
        <v>220</v>
      </c>
      <c r="H1982" t="s">
        <v>98</v>
      </c>
      <c r="I1982" s="2">
        <v>2</v>
      </c>
      <c r="J1982" s="2">
        <v>499</v>
      </c>
      <c r="K1982" s="2">
        <v>1.25</v>
      </c>
      <c r="L1982" t="s">
        <v>99</v>
      </c>
      <c r="M1982" t="s">
        <v>553</v>
      </c>
      <c r="N1982" t="s">
        <v>497</v>
      </c>
      <c r="O1982" s="14">
        <f t="shared" si="182"/>
        <v>4</v>
      </c>
      <c r="P1982" s="15" t="str">
        <f t="shared" si="187"/>
        <v>1,</v>
      </c>
      <c r="Q1982" s="15" t="str">
        <f t="shared" si="188"/>
        <v>25</v>
      </c>
      <c r="R1982" s="16">
        <f t="shared" si="189"/>
        <v>85</v>
      </c>
      <c r="S1982" s="16">
        <f t="shared" si="190"/>
        <v>1.4166666666666667</v>
      </c>
    </row>
    <row r="1983" spans="1:19" ht="13.8" thickBot="1">
      <c r="A1983" t="s">
        <v>324</v>
      </c>
      <c r="B1983" t="s">
        <v>325</v>
      </c>
      <c r="C1983" s="49">
        <v>45444</v>
      </c>
      <c r="D1983" s="39">
        <v>2024</v>
      </c>
      <c r="E1983" s="1" t="str">
        <f t="shared" si="181"/>
        <v>junio</v>
      </c>
      <c r="F1983" t="s">
        <v>327</v>
      </c>
      <c r="G1983" t="s">
        <v>220</v>
      </c>
      <c r="H1983" t="s">
        <v>98</v>
      </c>
      <c r="I1983" s="2">
        <v>6</v>
      </c>
      <c r="J1983" s="2">
        <v>1998</v>
      </c>
      <c r="K1983" s="2">
        <v>5.5</v>
      </c>
      <c r="L1983" t="s">
        <v>35</v>
      </c>
      <c r="M1983" t="s">
        <v>36</v>
      </c>
      <c r="N1983" t="s">
        <v>502</v>
      </c>
      <c r="O1983" s="14">
        <f t="shared" si="182"/>
        <v>3</v>
      </c>
      <c r="P1983" s="15" t="str">
        <f t="shared" si="187"/>
        <v>5,</v>
      </c>
      <c r="Q1983" s="15" t="str">
        <f t="shared" si="188"/>
        <v>5</v>
      </c>
      <c r="R1983" s="16">
        <f t="shared" si="189"/>
        <v>305</v>
      </c>
      <c r="S1983" s="16">
        <f t="shared" si="190"/>
        <v>5.083333333333333</v>
      </c>
    </row>
    <row r="1984" spans="1:19" ht="13.8" thickBot="1">
      <c r="A1984" t="s">
        <v>324</v>
      </c>
      <c r="B1984" t="s">
        <v>325</v>
      </c>
      <c r="C1984" s="49">
        <v>45444</v>
      </c>
      <c r="D1984" s="39">
        <v>2024</v>
      </c>
      <c r="E1984" s="1" t="str">
        <f t="shared" si="181"/>
        <v>junio</v>
      </c>
      <c r="F1984" t="s">
        <v>327</v>
      </c>
      <c r="G1984" t="s">
        <v>220</v>
      </c>
      <c r="H1984" t="s">
        <v>98</v>
      </c>
      <c r="I1984" s="2">
        <v>2</v>
      </c>
      <c r="J1984" s="2">
        <v>582</v>
      </c>
      <c r="K1984" s="2">
        <v>1.35</v>
      </c>
      <c r="L1984" t="s">
        <v>241</v>
      </c>
      <c r="M1984" t="s">
        <v>595</v>
      </c>
      <c r="N1984" t="s">
        <v>495</v>
      </c>
      <c r="O1984" s="14">
        <f t="shared" si="182"/>
        <v>4</v>
      </c>
      <c r="P1984" s="15" t="str">
        <f t="shared" si="187"/>
        <v>1,</v>
      </c>
      <c r="Q1984" s="15" t="str">
        <f t="shared" si="188"/>
        <v>35</v>
      </c>
      <c r="R1984" s="16">
        <f t="shared" si="189"/>
        <v>95</v>
      </c>
      <c r="S1984" s="16">
        <f t="shared" si="190"/>
        <v>1.5833333333333333</v>
      </c>
    </row>
    <row r="1985" spans="1:19" ht="13.8" thickBot="1">
      <c r="A1985" t="s">
        <v>324</v>
      </c>
      <c r="B1985" t="s">
        <v>325</v>
      </c>
      <c r="C1985" s="49">
        <v>45444</v>
      </c>
      <c r="D1985" s="39">
        <v>2024</v>
      </c>
      <c r="E1985" s="1" t="str">
        <f t="shared" si="181"/>
        <v>junio</v>
      </c>
      <c r="F1985" t="s">
        <v>327</v>
      </c>
      <c r="G1985" t="s">
        <v>220</v>
      </c>
      <c r="H1985" t="s">
        <v>98</v>
      </c>
      <c r="I1985" s="2">
        <v>7</v>
      </c>
      <c r="J1985" s="2">
        <v>3579</v>
      </c>
      <c r="K1985" s="2">
        <v>10.35</v>
      </c>
      <c r="L1985" t="s">
        <v>100</v>
      </c>
      <c r="M1985" t="s">
        <v>101</v>
      </c>
      <c r="N1985" t="s">
        <v>483</v>
      </c>
      <c r="O1985" s="14">
        <f t="shared" si="182"/>
        <v>5</v>
      </c>
      <c r="P1985" s="15" t="str">
        <f t="shared" si="187"/>
        <v>10</v>
      </c>
      <c r="Q1985" s="15" t="str">
        <f t="shared" si="188"/>
        <v>,35</v>
      </c>
      <c r="R1985" s="16">
        <f t="shared" si="189"/>
        <v>600.35</v>
      </c>
      <c r="S1985" s="16">
        <f t="shared" si="190"/>
        <v>10.005833333333333</v>
      </c>
    </row>
    <row r="1986" spans="1:19" ht="13.8" thickBot="1">
      <c r="A1986" t="s">
        <v>324</v>
      </c>
      <c r="B1986" t="s">
        <v>325</v>
      </c>
      <c r="C1986" s="49">
        <v>45444</v>
      </c>
      <c r="D1986" s="39">
        <v>2024</v>
      </c>
      <c r="E1986" s="1" t="str">
        <f t="shared" ref="E1986:E2049" si="191">TEXT(C1986,"mmmm")</f>
        <v>junio</v>
      </c>
      <c r="F1986" t="s">
        <v>327</v>
      </c>
      <c r="G1986" t="s">
        <v>220</v>
      </c>
      <c r="H1986" t="s">
        <v>98</v>
      </c>
      <c r="I1986" s="2">
        <v>11</v>
      </c>
      <c r="J1986" s="2">
        <v>3330</v>
      </c>
      <c r="K1986" s="2">
        <v>10.45</v>
      </c>
      <c r="L1986" t="s">
        <v>114</v>
      </c>
      <c r="M1986" t="s">
        <v>115</v>
      </c>
      <c r="N1986" t="s">
        <v>530</v>
      </c>
      <c r="O1986" s="14">
        <f t="shared" si="182"/>
        <v>5</v>
      </c>
      <c r="P1986" s="15" t="str">
        <f t="shared" si="187"/>
        <v>10</v>
      </c>
      <c r="Q1986" s="15" t="str">
        <f t="shared" si="188"/>
        <v>,45</v>
      </c>
      <c r="R1986" s="16">
        <f t="shared" si="189"/>
        <v>600.45000000000005</v>
      </c>
      <c r="S1986" s="16">
        <f t="shared" si="190"/>
        <v>10.0075</v>
      </c>
    </row>
    <row r="1987" spans="1:19" ht="13.8" thickBot="1">
      <c r="A1987" t="s">
        <v>324</v>
      </c>
      <c r="B1987" t="s">
        <v>325</v>
      </c>
      <c r="C1987" s="49">
        <v>45444</v>
      </c>
      <c r="D1987" s="39">
        <v>2024</v>
      </c>
      <c r="E1987" s="1" t="str">
        <f t="shared" si="191"/>
        <v>junio</v>
      </c>
      <c r="F1987" t="s">
        <v>327</v>
      </c>
      <c r="G1987" t="s">
        <v>220</v>
      </c>
      <c r="H1987" t="s">
        <v>98</v>
      </c>
      <c r="I1987" s="2">
        <v>5</v>
      </c>
      <c r="J1987" s="2">
        <v>2331</v>
      </c>
      <c r="K1987" s="2">
        <v>6.55</v>
      </c>
      <c r="L1987" t="s">
        <v>116</v>
      </c>
      <c r="M1987" t="s">
        <v>117</v>
      </c>
      <c r="N1987" t="s">
        <v>556</v>
      </c>
      <c r="O1987" s="14">
        <f t="shared" ref="O1987:O2050" si="192">LEN($K1987)</f>
        <v>4</v>
      </c>
      <c r="P1987" s="15" t="str">
        <f t="shared" si="187"/>
        <v>6,</v>
      </c>
      <c r="Q1987" s="15" t="str">
        <f t="shared" si="188"/>
        <v>55</v>
      </c>
      <c r="R1987" s="16">
        <f t="shared" si="189"/>
        <v>415</v>
      </c>
      <c r="S1987" s="16">
        <f t="shared" si="190"/>
        <v>6.916666666666667</v>
      </c>
    </row>
    <row r="1988" spans="1:19" ht="13.8" thickBot="1">
      <c r="A1988" t="s">
        <v>324</v>
      </c>
      <c r="B1988" t="s">
        <v>325</v>
      </c>
      <c r="C1988" s="49">
        <v>45444</v>
      </c>
      <c r="D1988" s="39">
        <v>2024</v>
      </c>
      <c r="E1988" s="1" t="str">
        <f t="shared" si="191"/>
        <v>junio</v>
      </c>
      <c r="F1988" t="s">
        <v>327</v>
      </c>
      <c r="G1988" t="s">
        <v>220</v>
      </c>
      <c r="H1988" t="s">
        <v>98</v>
      </c>
      <c r="I1988" s="2">
        <v>3</v>
      </c>
      <c r="J1988" s="2">
        <v>1665</v>
      </c>
      <c r="K1988" s="2">
        <v>5</v>
      </c>
      <c r="L1988" t="s">
        <v>148</v>
      </c>
      <c r="M1988" t="s">
        <v>149</v>
      </c>
      <c r="N1988" t="s">
        <v>556</v>
      </c>
      <c r="O1988" s="14">
        <f t="shared" si="192"/>
        <v>1</v>
      </c>
      <c r="P1988" s="15" t="str">
        <f t="shared" si="187"/>
        <v>5</v>
      </c>
      <c r="Q1988" s="15">
        <f t="shared" si="188"/>
        <v>0</v>
      </c>
      <c r="R1988" s="16">
        <f t="shared" si="189"/>
        <v>300</v>
      </c>
      <c r="S1988" s="16">
        <f t="shared" si="190"/>
        <v>5</v>
      </c>
    </row>
    <row r="1989" spans="1:19" ht="13.8" thickBot="1">
      <c r="A1989" t="s">
        <v>324</v>
      </c>
      <c r="B1989" t="s">
        <v>325</v>
      </c>
      <c r="C1989" s="49">
        <v>45444</v>
      </c>
      <c r="D1989" s="39">
        <v>2024</v>
      </c>
      <c r="E1989" s="1" t="str">
        <f t="shared" si="191"/>
        <v>junio</v>
      </c>
      <c r="F1989" t="s">
        <v>327</v>
      </c>
      <c r="G1989" t="s">
        <v>220</v>
      </c>
      <c r="H1989" t="s">
        <v>98</v>
      </c>
      <c r="I1989" s="2">
        <v>6</v>
      </c>
      <c r="J1989" s="2">
        <v>3330</v>
      </c>
      <c r="K1989" s="2">
        <v>17.399999999999999</v>
      </c>
      <c r="L1989" t="s">
        <v>118</v>
      </c>
      <c r="M1989" t="s">
        <v>119</v>
      </c>
      <c r="N1989" t="s">
        <v>485</v>
      </c>
      <c r="O1989" s="14">
        <f t="shared" si="192"/>
        <v>4</v>
      </c>
      <c r="P1989" s="15" t="str">
        <f t="shared" si="187"/>
        <v>17</v>
      </c>
      <c r="Q1989" s="15" t="str">
        <f t="shared" si="188"/>
        <v>,4</v>
      </c>
      <c r="R1989" s="16">
        <f t="shared" si="189"/>
        <v>1020.4</v>
      </c>
      <c r="S1989" s="16">
        <f t="shared" si="190"/>
        <v>17.006666666666668</v>
      </c>
    </row>
    <row r="1990" spans="1:19" ht="13.8" thickBot="1">
      <c r="A1990" t="s">
        <v>324</v>
      </c>
      <c r="B1990" t="s">
        <v>325</v>
      </c>
      <c r="C1990" s="49">
        <v>45444</v>
      </c>
      <c r="D1990" s="39">
        <v>2024</v>
      </c>
      <c r="E1990" s="1" t="str">
        <f t="shared" si="191"/>
        <v>junio</v>
      </c>
      <c r="F1990" t="s">
        <v>327</v>
      </c>
      <c r="G1990" t="s">
        <v>220</v>
      </c>
      <c r="H1990" t="s">
        <v>98</v>
      </c>
      <c r="I1990" s="2">
        <v>1</v>
      </c>
      <c r="J1990" s="2">
        <v>666</v>
      </c>
      <c r="K1990" s="2">
        <v>4.25</v>
      </c>
      <c r="L1990" t="s">
        <v>131</v>
      </c>
      <c r="M1990" t="s">
        <v>572</v>
      </c>
      <c r="N1990" t="s">
        <v>606</v>
      </c>
      <c r="O1990" s="14">
        <f t="shared" si="192"/>
        <v>4</v>
      </c>
      <c r="P1990" s="15" t="str">
        <f t="shared" si="187"/>
        <v>4,</v>
      </c>
      <c r="Q1990" s="15" t="str">
        <f t="shared" si="188"/>
        <v>25</v>
      </c>
      <c r="R1990" s="16">
        <f t="shared" si="189"/>
        <v>265</v>
      </c>
      <c r="S1990" s="16">
        <f t="shared" si="190"/>
        <v>4.416666666666667</v>
      </c>
    </row>
    <row r="1991" spans="1:19" ht="13.8" thickBot="1">
      <c r="A1991" t="s">
        <v>324</v>
      </c>
      <c r="B1991" t="s">
        <v>325</v>
      </c>
      <c r="C1991" s="49">
        <v>45444</v>
      </c>
      <c r="D1991" s="39">
        <v>2024</v>
      </c>
      <c r="E1991" s="1" t="str">
        <f t="shared" si="191"/>
        <v>junio</v>
      </c>
      <c r="F1991" t="s">
        <v>327</v>
      </c>
      <c r="G1991" t="s">
        <v>220</v>
      </c>
      <c r="H1991" t="s">
        <v>98</v>
      </c>
      <c r="I1991" s="2">
        <v>1</v>
      </c>
      <c r="J1991" s="2">
        <v>582</v>
      </c>
      <c r="K1991" s="2">
        <v>1.45</v>
      </c>
      <c r="L1991" t="s">
        <v>150</v>
      </c>
      <c r="M1991" t="s">
        <v>601</v>
      </c>
      <c r="N1991" t="s">
        <v>606</v>
      </c>
      <c r="O1991" s="14">
        <f t="shared" si="192"/>
        <v>4</v>
      </c>
      <c r="P1991" s="15" t="str">
        <f t="shared" si="187"/>
        <v>1,</v>
      </c>
      <c r="Q1991" s="15" t="str">
        <f t="shared" si="188"/>
        <v>45</v>
      </c>
      <c r="R1991" s="16">
        <f t="shared" si="189"/>
        <v>105</v>
      </c>
      <c r="S1991" s="16">
        <f t="shared" si="190"/>
        <v>1.75</v>
      </c>
    </row>
    <row r="1992" spans="1:19" ht="13.8" thickBot="1">
      <c r="A1992" t="s">
        <v>324</v>
      </c>
      <c r="B1992" t="s">
        <v>325</v>
      </c>
      <c r="C1992" s="49">
        <v>45444</v>
      </c>
      <c r="D1992" s="39">
        <v>2024</v>
      </c>
      <c r="E1992" s="1" t="str">
        <f t="shared" si="191"/>
        <v>junio</v>
      </c>
      <c r="F1992" t="s">
        <v>327</v>
      </c>
      <c r="G1992" t="s">
        <v>220</v>
      </c>
      <c r="H1992" t="s">
        <v>98</v>
      </c>
      <c r="I1992" s="2">
        <v>2</v>
      </c>
      <c r="J1992" s="2">
        <v>1498</v>
      </c>
      <c r="K1992" s="2">
        <v>4.25</v>
      </c>
      <c r="L1992" t="s">
        <v>111</v>
      </c>
      <c r="M1992" t="s">
        <v>587</v>
      </c>
      <c r="N1992" t="s">
        <v>506</v>
      </c>
      <c r="O1992" s="14">
        <f t="shared" si="192"/>
        <v>4</v>
      </c>
      <c r="P1992" s="15" t="str">
        <f t="shared" si="187"/>
        <v>4,</v>
      </c>
      <c r="Q1992" s="15" t="str">
        <f t="shared" si="188"/>
        <v>25</v>
      </c>
      <c r="R1992" s="16">
        <f t="shared" si="189"/>
        <v>265</v>
      </c>
      <c r="S1992" s="16">
        <f t="shared" si="190"/>
        <v>4.416666666666667</v>
      </c>
    </row>
    <row r="1993" spans="1:19" ht="13.8" thickBot="1">
      <c r="A1993" t="s">
        <v>324</v>
      </c>
      <c r="B1993" t="s">
        <v>325</v>
      </c>
      <c r="C1993" s="49">
        <v>45444</v>
      </c>
      <c r="D1993" s="39">
        <v>2024</v>
      </c>
      <c r="E1993" s="1" t="str">
        <f t="shared" si="191"/>
        <v>junio</v>
      </c>
      <c r="F1993" t="s">
        <v>327</v>
      </c>
      <c r="G1993" t="s">
        <v>220</v>
      </c>
      <c r="H1993" t="s">
        <v>98</v>
      </c>
      <c r="I1993" s="2">
        <v>2</v>
      </c>
      <c r="J1993" s="2">
        <v>832</v>
      </c>
      <c r="K1993" s="2">
        <v>2.25</v>
      </c>
      <c r="L1993" t="s">
        <v>128</v>
      </c>
      <c r="M1993" t="s">
        <v>129</v>
      </c>
      <c r="N1993" t="s">
        <v>506</v>
      </c>
      <c r="O1993" s="14">
        <f t="shared" si="192"/>
        <v>4</v>
      </c>
      <c r="P1993" s="15" t="str">
        <f t="shared" si="187"/>
        <v>2,</v>
      </c>
      <c r="Q1993" s="15" t="str">
        <f t="shared" si="188"/>
        <v>25</v>
      </c>
      <c r="R1993" s="16">
        <f t="shared" si="189"/>
        <v>145</v>
      </c>
      <c r="S1993" s="16">
        <f t="shared" si="190"/>
        <v>2.4166666666666665</v>
      </c>
    </row>
    <row r="1994" spans="1:19" ht="13.8" thickBot="1">
      <c r="A1994" t="s">
        <v>324</v>
      </c>
      <c r="B1994" t="s">
        <v>325</v>
      </c>
      <c r="C1994" s="49">
        <v>45444</v>
      </c>
      <c r="D1994" s="39">
        <v>2024</v>
      </c>
      <c r="E1994" s="1" t="str">
        <f t="shared" si="191"/>
        <v>junio</v>
      </c>
      <c r="F1994" t="s">
        <v>327</v>
      </c>
      <c r="G1994" t="s">
        <v>220</v>
      </c>
      <c r="H1994" t="s">
        <v>98</v>
      </c>
      <c r="I1994" s="2">
        <v>1</v>
      </c>
      <c r="J1994" s="2">
        <v>499</v>
      </c>
      <c r="K1994" s="2">
        <v>1.2</v>
      </c>
      <c r="L1994" t="s">
        <v>135</v>
      </c>
      <c r="M1994" t="s">
        <v>136</v>
      </c>
      <c r="N1994" t="s">
        <v>506</v>
      </c>
      <c r="O1994" s="14">
        <f t="shared" si="192"/>
        <v>3</v>
      </c>
      <c r="P1994" s="15" t="str">
        <f t="shared" si="187"/>
        <v>1,</v>
      </c>
      <c r="Q1994" s="15" t="str">
        <f t="shared" si="188"/>
        <v>2</v>
      </c>
      <c r="R1994" s="16">
        <f t="shared" si="189"/>
        <v>62</v>
      </c>
      <c r="S1994" s="16">
        <f t="shared" si="190"/>
        <v>1.0333333333333334</v>
      </c>
    </row>
    <row r="1995" spans="1:19" ht="13.8" thickBot="1">
      <c r="A1995" t="s">
        <v>324</v>
      </c>
      <c r="B1995" t="s">
        <v>325</v>
      </c>
      <c r="C1995" s="49">
        <v>45444</v>
      </c>
      <c r="D1995" s="39">
        <v>2024</v>
      </c>
      <c r="E1995" s="1" t="str">
        <f t="shared" si="191"/>
        <v>junio</v>
      </c>
      <c r="F1995" t="s">
        <v>328</v>
      </c>
      <c r="G1995" t="s">
        <v>220</v>
      </c>
      <c r="H1995" t="s">
        <v>98</v>
      </c>
      <c r="I1995" s="2">
        <v>34</v>
      </c>
      <c r="J1995" s="2">
        <v>3330</v>
      </c>
      <c r="K1995" s="2">
        <v>55.25</v>
      </c>
      <c r="L1995" t="s">
        <v>39</v>
      </c>
      <c r="M1995" t="s">
        <v>548</v>
      </c>
      <c r="N1995" t="s">
        <v>548</v>
      </c>
      <c r="O1995" s="14">
        <f t="shared" si="192"/>
        <v>5</v>
      </c>
      <c r="P1995" s="15" t="str">
        <f t="shared" si="187"/>
        <v>55</v>
      </c>
      <c r="Q1995" s="15" t="str">
        <f t="shared" si="188"/>
        <v>,25</v>
      </c>
      <c r="R1995" s="16">
        <f t="shared" si="189"/>
        <v>3300.25</v>
      </c>
      <c r="S1995" s="16">
        <f t="shared" si="190"/>
        <v>55.00416666666667</v>
      </c>
    </row>
    <row r="1996" spans="1:19" ht="13.8" thickBot="1">
      <c r="A1996" t="s">
        <v>324</v>
      </c>
      <c r="B1996" t="s">
        <v>325</v>
      </c>
      <c r="C1996" s="49">
        <v>45444</v>
      </c>
      <c r="D1996" s="39">
        <v>2024</v>
      </c>
      <c r="E1996" s="1" t="str">
        <f t="shared" si="191"/>
        <v>junio</v>
      </c>
      <c r="F1996" t="s">
        <v>328</v>
      </c>
      <c r="G1996" t="s">
        <v>220</v>
      </c>
      <c r="H1996" t="s">
        <v>98</v>
      </c>
      <c r="I1996" s="2">
        <v>1</v>
      </c>
      <c r="J1996" s="2">
        <v>499</v>
      </c>
      <c r="K1996" s="2">
        <v>1.2</v>
      </c>
      <c r="L1996" t="s">
        <v>19</v>
      </c>
      <c r="M1996" t="s">
        <v>581</v>
      </c>
      <c r="N1996" t="s">
        <v>490</v>
      </c>
      <c r="O1996" s="14">
        <f t="shared" si="192"/>
        <v>3</v>
      </c>
      <c r="P1996" s="15" t="str">
        <f t="shared" si="187"/>
        <v>1,</v>
      </c>
      <c r="Q1996" s="15" t="str">
        <f t="shared" si="188"/>
        <v>2</v>
      </c>
      <c r="R1996" s="16">
        <f t="shared" si="189"/>
        <v>62</v>
      </c>
      <c r="S1996" s="16">
        <f t="shared" si="190"/>
        <v>1.0333333333333334</v>
      </c>
    </row>
    <row r="1997" spans="1:19" ht="13.8" thickBot="1">
      <c r="A1997" t="s">
        <v>324</v>
      </c>
      <c r="B1997" t="s">
        <v>325</v>
      </c>
      <c r="C1997" s="49">
        <v>45444</v>
      </c>
      <c r="D1997" s="39">
        <v>2024</v>
      </c>
      <c r="E1997" s="1" t="str">
        <f t="shared" si="191"/>
        <v>junio</v>
      </c>
      <c r="F1997" t="s">
        <v>328</v>
      </c>
      <c r="G1997" t="s">
        <v>220</v>
      </c>
      <c r="H1997" t="s">
        <v>98</v>
      </c>
      <c r="I1997" s="2">
        <v>5</v>
      </c>
      <c r="J1997" s="2">
        <v>1082</v>
      </c>
      <c r="K1997" s="2">
        <v>3.15</v>
      </c>
      <c r="L1997" t="s">
        <v>108</v>
      </c>
      <c r="M1997" t="s">
        <v>591</v>
      </c>
      <c r="N1997" t="s">
        <v>489</v>
      </c>
      <c r="O1997" s="14">
        <f t="shared" si="192"/>
        <v>4</v>
      </c>
      <c r="P1997" s="15" t="str">
        <f t="shared" si="187"/>
        <v>3,</v>
      </c>
      <c r="Q1997" s="15" t="str">
        <f t="shared" si="188"/>
        <v>15</v>
      </c>
      <c r="R1997" s="16">
        <f t="shared" si="189"/>
        <v>195</v>
      </c>
      <c r="S1997" s="16">
        <f t="shared" si="190"/>
        <v>3.25</v>
      </c>
    </row>
    <row r="1998" spans="1:19" ht="13.8" thickBot="1">
      <c r="A1998" t="s">
        <v>324</v>
      </c>
      <c r="B1998" t="s">
        <v>325</v>
      </c>
      <c r="C1998" s="49">
        <v>45444</v>
      </c>
      <c r="D1998" s="39">
        <v>2024</v>
      </c>
      <c r="E1998" s="1" t="str">
        <f t="shared" si="191"/>
        <v>junio</v>
      </c>
      <c r="F1998" t="s">
        <v>328</v>
      </c>
      <c r="G1998" t="s">
        <v>220</v>
      </c>
      <c r="H1998" t="s">
        <v>98</v>
      </c>
      <c r="I1998" s="2">
        <v>3</v>
      </c>
      <c r="J1998" s="2">
        <v>1498</v>
      </c>
      <c r="K1998" s="2">
        <v>4.25</v>
      </c>
      <c r="L1998" t="s">
        <v>146</v>
      </c>
      <c r="M1998" t="s">
        <v>147</v>
      </c>
      <c r="N1998" t="s">
        <v>509</v>
      </c>
      <c r="O1998" s="14">
        <f t="shared" si="192"/>
        <v>4</v>
      </c>
      <c r="P1998" s="15" t="str">
        <f t="shared" si="187"/>
        <v>4,</v>
      </c>
      <c r="Q1998" s="15" t="str">
        <f t="shared" si="188"/>
        <v>25</v>
      </c>
      <c r="R1998" s="16">
        <f t="shared" si="189"/>
        <v>265</v>
      </c>
      <c r="S1998" s="16">
        <f t="shared" si="190"/>
        <v>4.416666666666667</v>
      </c>
    </row>
    <row r="1999" spans="1:19" ht="13.8" thickBot="1">
      <c r="A1999" t="s">
        <v>324</v>
      </c>
      <c r="B1999" t="s">
        <v>325</v>
      </c>
      <c r="C1999" s="49">
        <v>45444</v>
      </c>
      <c r="D1999" s="39">
        <v>2024</v>
      </c>
      <c r="E1999" s="1" t="str">
        <f t="shared" si="191"/>
        <v>junio</v>
      </c>
      <c r="F1999" t="s">
        <v>328</v>
      </c>
      <c r="G1999" t="s">
        <v>220</v>
      </c>
      <c r="H1999" t="s">
        <v>98</v>
      </c>
      <c r="I1999" s="2">
        <v>1</v>
      </c>
      <c r="J1999" s="2">
        <v>749</v>
      </c>
      <c r="K1999" s="2">
        <v>2.1</v>
      </c>
      <c r="L1999" t="s">
        <v>21</v>
      </c>
      <c r="M1999" t="s">
        <v>578</v>
      </c>
      <c r="N1999" t="s">
        <v>499</v>
      </c>
      <c r="O1999" s="14">
        <f t="shared" si="192"/>
        <v>3</v>
      </c>
      <c r="P1999" s="15" t="str">
        <f t="shared" si="187"/>
        <v>2,</v>
      </c>
      <c r="Q1999" s="15" t="str">
        <f t="shared" si="188"/>
        <v>1</v>
      </c>
      <c r="R1999" s="16">
        <f t="shared" si="189"/>
        <v>121</v>
      </c>
      <c r="S1999" s="16">
        <f t="shared" si="190"/>
        <v>2.0166666666666666</v>
      </c>
    </row>
    <row r="2000" spans="1:19" ht="13.8" thickBot="1">
      <c r="A2000" t="s">
        <v>324</v>
      </c>
      <c r="B2000" t="s">
        <v>325</v>
      </c>
      <c r="C2000" s="49">
        <v>45444</v>
      </c>
      <c r="D2000" s="39">
        <v>2024</v>
      </c>
      <c r="E2000" s="1" t="str">
        <f t="shared" si="191"/>
        <v>junio</v>
      </c>
      <c r="F2000" t="s">
        <v>328</v>
      </c>
      <c r="G2000" t="s">
        <v>220</v>
      </c>
      <c r="H2000" t="s">
        <v>98</v>
      </c>
      <c r="I2000" s="2">
        <v>1</v>
      </c>
      <c r="J2000" s="2">
        <v>999</v>
      </c>
      <c r="K2000" s="2">
        <v>2.5499999999999998</v>
      </c>
      <c r="L2000" t="s">
        <v>342</v>
      </c>
      <c r="M2000" t="s">
        <v>343</v>
      </c>
      <c r="N2000" t="s">
        <v>499</v>
      </c>
      <c r="O2000" s="14">
        <f t="shared" si="192"/>
        <v>4</v>
      </c>
      <c r="P2000" s="15" t="str">
        <f t="shared" si="187"/>
        <v>2,</v>
      </c>
      <c r="Q2000" s="15" t="str">
        <f t="shared" si="188"/>
        <v>55</v>
      </c>
      <c r="R2000" s="16">
        <f t="shared" si="189"/>
        <v>175</v>
      </c>
      <c r="S2000" s="16">
        <f t="shared" si="190"/>
        <v>2.9166666666666665</v>
      </c>
    </row>
    <row r="2001" spans="1:19" ht="13.8" thickBot="1">
      <c r="A2001" t="s">
        <v>324</v>
      </c>
      <c r="B2001" t="s">
        <v>325</v>
      </c>
      <c r="C2001" s="49">
        <v>45444</v>
      </c>
      <c r="D2001" s="39">
        <v>2024</v>
      </c>
      <c r="E2001" s="1" t="str">
        <f t="shared" si="191"/>
        <v>junio</v>
      </c>
      <c r="F2001" t="s">
        <v>328</v>
      </c>
      <c r="G2001" t="s">
        <v>220</v>
      </c>
      <c r="H2001" t="s">
        <v>98</v>
      </c>
      <c r="I2001" s="2">
        <v>2</v>
      </c>
      <c r="J2001" s="2">
        <v>832</v>
      </c>
      <c r="K2001" s="2">
        <v>2.5499999999999998</v>
      </c>
      <c r="L2001" t="s">
        <v>99</v>
      </c>
      <c r="M2001" t="s">
        <v>553</v>
      </c>
      <c r="N2001" t="s">
        <v>497</v>
      </c>
      <c r="O2001" s="14">
        <f t="shared" si="192"/>
        <v>4</v>
      </c>
      <c r="P2001" s="15" t="str">
        <f t="shared" si="187"/>
        <v>2,</v>
      </c>
      <c r="Q2001" s="15" t="str">
        <f t="shared" si="188"/>
        <v>55</v>
      </c>
      <c r="R2001" s="16">
        <f t="shared" si="189"/>
        <v>175</v>
      </c>
      <c r="S2001" s="16">
        <f t="shared" si="190"/>
        <v>2.9166666666666665</v>
      </c>
    </row>
    <row r="2002" spans="1:19" ht="13.8" thickBot="1">
      <c r="A2002" t="s">
        <v>324</v>
      </c>
      <c r="B2002" t="s">
        <v>325</v>
      </c>
      <c r="C2002" s="49">
        <v>45444</v>
      </c>
      <c r="D2002" s="39">
        <v>2024</v>
      </c>
      <c r="E2002" s="1" t="str">
        <f t="shared" si="191"/>
        <v>junio</v>
      </c>
      <c r="F2002" t="s">
        <v>328</v>
      </c>
      <c r="G2002" t="s">
        <v>220</v>
      </c>
      <c r="H2002" t="s">
        <v>98</v>
      </c>
      <c r="I2002" s="2">
        <v>6</v>
      </c>
      <c r="J2002" s="2">
        <v>1914</v>
      </c>
      <c r="K2002" s="2">
        <v>5.35</v>
      </c>
      <c r="L2002" t="s">
        <v>70</v>
      </c>
      <c r="M2002" t="s">
        <v>71</v>
      </c>
      <c r="N2002" t="s">
        <v>499</v>
      </c>
      <c r="O2002" s="14">
        <f t="shared" si="192"/>
        <v>4</v>
      </c>
      <c r="P2002" s="15" t="str">
        <f t="shared" si="187"/>
        <v>5,</v>
      </c>
      <c r="Q2002" s="15" t="str">
        <f t="shared" si="188"/>
        <v>35</v>
      </c>
      <c r="R2002" s="16">
        <f t="shared" si="189"/>
        <v>335</v>
      </c>
      <c r="S2002" s="16">
        <f t="shared" si="190"/>
        <v>5.583333333333333</v>
      </c>
    </row>
    <row r="2003" spans="1:19" ht="13.8" thickBot="1">
      <c r="A2003" t="s">
        <v>324</v>
      </c>
      <c r="B2003" t="s">
        <v>325</v>
      </c>
      <c r="C2003" s="49">
        <v>45444</v>
      </c>
      <c r="D2003" s="39">
        <v>2024</v>
      </c>
      <c r="E2003" s="1" t="str">
        <f t="shared" si="191"/>
        <v>junio</v>
      </c>
      <c r="F2003" t="s">
        <v>328</v>
      </c>
      <c r="G2003" t="s">
        <v>220</v>
      </c>
      <c r="H2003" t="s">
        <v>98</v>
      </c>
      <c r="I2003" s="2">
        <v>8</v>
      </c>
      <c r="J2003" s="2">
        <v>2247</v>
      </c>
      <c r="K2003" s="2">
        <v>6.35</v>
      </c>
      <c r="L2003" t="s">
        <v>35</v>
      </c>
      <c r="M2003" t="s">
        <v>36</v>
      </c>
      <c r="N2003" t="s">
        <v>502</v>
      </c>
      <c r="O2003" s="14">
        <f t="shared" si="192"/>
        <v>4</v>
      </c>
      <c r="P2003" s="15" t="str">
        <f t="shared" si="187"/>
        <v>6,</v>
      </c>
      <c r="Q2003" s="15" t="str">
        <f t="shared" si="188"/>
        <v>35</v>
      </c>
      <c r="R2003" s="16">
        <f t="shared" si="189"/>
        <v>395</v>
      </c>
      <c r="S2003" s="16">
        <f t="shared" si="190"/>
        <v>6.583333333333333</v>
      </c>
    </row>
    <row r="2004" spans="1:19" ht="13.8" thickBot="1">
      <c r="A2004" t="s">
        <v>324</v>
      </c>
      <c r="B2004" t="s">
        <v>325</v>
      </c>
      <c r="C2004" s="49">
        <v>45444</v>
      </c>
      <c r="D2004" s="39">
        <v>2024</v>
      </c>
      <c r="E2004" s="1" t="str">
        <f t="shared" si="191"/>
        <v>junio</v>
      </c>
      <c r="F2004" t="s">
        <v>328</v>
      </c>
      <c r="G2004" t="s">
        <v>220</v>
      </c>
      <c r="H2004" t="s">
        <v>98</v>
      </c>
      <c r="I2004" s="2">
        <v>7</v>
      </c>
      <c r="J2004" s="2">
        <v>3330</v>
      </c>
      <c r="K2004" s="2">
        <v>14.15</v>
      </c>
      <c r="L2004" t="s">
        <v>100</v>
      </c>
      <c r="M2004" t="s">
        <v>101</v>
      </c>
      <c r="N2004" t="s">
        <v>483</v>
      </c>
      <c r="O2004" s="14">
        <f t="shared" si="192"/>
        <v>5</v>
      </c>
      <c r="P2004" s="15" t="str">
        <f t="shared" si="187"/>
        <v>14</v>
      </c>
      <c r="Q2004" s="15" t="str">
        <f t="shared" si="188"/>
        <v>,15</v>
      </c>
      <c r="R2004" s="16">
        <f t="shared" si="189"/>
        <v>840.15</v>
      </c>
      <c r="S2004" s="16">
        <f t="shared" si="190"/>
        <v>14.0025</v>
      </c>
    </row>
    <row r="2005" spans="1:19" ht="13.8" thickBot="1">
      <c r="A2005" t="s">
        <v>324</v>
      </c>
      <c r="B2005" t="s">
        <v>325</v>
      </c>
      <c r="C2005" s="49">
        <v>45444</v>
      </c>
      <c r="D2005" s="39">
        <v>2024</v>
      </c>
      <c r="E2005" s="1" t="str">
        <f t="shared" si="191"/>
        <v>junio</v>
      </c>
      <c r="F2005" t="s">
        <v>328</v>
      </c>
      <c r="G2005" t="s">
        <v>220</v>
      </c>
      <c r="H2005" t="s">
        <v>98</v>
      </c>
      <c r="I2005" s="2">
        <v>9</v>
      </c>
      <c r="J2005" s="2">
        <v>3330</v>
      </c>
      <c r="K2005" s="2">
        <v>11.05</v>
      </c>
      <c r="L2005" t="s">
        <v>109</v>
      </c>
      <c r="M2005" t="s">
        <v>530</v>
      </c>
      <c r="N2005" t="s">
        <v>530</v>
      </c>
      <c r="O2005" s="14">
        <f t="shared" si="192"/>
        <v>5</v>
      </c>
      <c r="P2005" s="15" t="str">
        <f t="shared" si="187"/>
        <v>11</v>
      </c>
      <c r="Q2005" s="15" t="str">
        <f t="shared" si="188"/>
        <v>,05</v>
      </c>
      <c r="R2005" s="16">
        <f t="shared" si="189"/>
        <v>660.05</v>
      </c>
      <c r="S2005" s="16">
        <f t="shared" si="190"/>
        <v>11.000833333333333</v>
      </c>
    </row>
    <row r="2006" spans="1:19" ht="13.8" thickBot="1">
      <c r="A2006" t="s">
        <v>324</v>
      </c>
      <c r="B2006" t="s">
        <v>325</v>
      </c>
      <c r="C2006" s="49">
        <v>45444</v>
      </c>
      <c r="D2006" s="39">
        <v>2024</v>
      </c>
      <c r="E2006" s="1" t="str">
        <f t="shared" si="191"/>
        <v>junio</v>
      </c>
      <c r="F2006" t="s">
        <v>328</v>
      </c>
      <c r="G2006" t="s">
        <v>220</v>
      </c>
      <c r="H2006" t="s">
        <v>98</v>
      </c>
      <c r="I2006" s="2">
        <v>9</v>
      </c>
      <c r="J2006" s="2">
        <v>3080</v>
      </c>
      <c r="K2006" s="2">
        <v>9.1</v>
      </c>
      <c r="L2006" t="s">
        <v>114</v>
      </c>
      <c r="M2006" t="s">
        <v>115</v>
      </c>
      <c r="N2006" t="s">
        <v>530</v>
      </c>
      <c r="O2006" s="14">
        <f t="shared" si="192"/>
        <v>3</v>
      </c>
      <c r="P2006" s="15" t="str">
        <f t="shared" si="187"/>
        <v>9,</v>
      </c>
      <c r="Q2006" s="15" t="str">
        <f t="shared" si="188"/>
        <v>1</v>
      </c>
      <c r="R2006" s="16">
        <f t="shared" si="189"/>
        <v>541</v>
      </c>
      <c r="S2006" s="16">
        <f t="shared" si="190"/>
        <v>9.0166666666666675</v>
      </c>
    </row>
    <row r="2007" spans="1:19" ht="13.8" thickBot="1">
      <c r="A2007" t="s">
        <v>324</v>
      </c>
      <c r="B2007" t="s">
        <v>325</v>
      </c>
      <c r="C2007" s="49">
        <v>45444</v>
      </c>
      <c r="D2007" s="39">
        <v>2024</v>
      </c>
      <c r="E2007" s="1" t="str">
        <f t="shared" si="191"/>
        <v>junio</v>
      </c>
      <c r="F2007" t="s">
        <v>328</v>
      </c>
      <c r="G2007" t="s">
        <v>220</v>
      </c>
      <c r="H2007" t="s">
        <v>98</v>
      </c>
      <c r="I2007" s="2">
        <v>1</v>
      </c>
      <c r="J2007" s="2">
        <v>249</v>
      </c>
      <c r="K2007" s="2">
        <v>0.45</v>
      </c>
      <c r="L2007" t="s">
        <v>25</v>
      </c>
      <c r="M2007" t="s">
        <v>26</v>
      </c>
      <c r="N2007" t="s">
        <v>501</v>
      </c>
      <c r="O2007" s="14">
        <f t="shared" si="192"/>
        <v>4</v>
      </c>
      <c r="P2007" s="15" t="str">
        <f t="shared" ref="P2007:P2070" si="193">IF(O2007="1",$K2007,IF(O2007=2,LEFT($K2007,2),LEFT($K2007,2)))</f>
        <v>0,</v>
      </c>
      <c r="Q2007" s="15" t="str">
        <f t="shared" ref="Q2007:Q2070" si="194">IF(O2007&lt;=2,0,MID($K2007,3,3))</f>
        <v>45</v>
      </c>
      <c r="R2007" s="16">
        <f t="shared" ref="R2007:R2070" si="195">+(P2007*60)+Q2007</f>
        <v>45</v>
      </c>
      <c r="S2007" s="16">
        <f t="shared" ref="S2007:S2070" si="196">+R2007/60</f>
        <v>0.75</v>
      </c>
    </row>
    <row r="2008" spans="1:19" ht="13.8" thickBot="1">
      <c r="A2008" t="s">
        <v>324</v>
      </c>
      <c r="B2008" t="s">
        <v>325</v>
      </c>
      <c r="C2008" s="49">
        <v>45444</v>
      </c>
      <c r="D2008" s="39">
        <v>2024</v>
      </c>
      <c r="E2008" s="1" t="str">
        <f t="shared" si="191"/>
        <v>junio</v>
      </c>
      <c r="F2008" t="s">
        <v>328</v>
      </c>
      <c r="G2008" t="s">
        <v>220</v>
      </c>
      <c r="H2008" t="s">
        <v>98</v>
      </c>
      <c r="I2008" s="2">
        <v>9</v>
      </c>
      <c r="J2008" s="2">
        <v>3330</v>
      </c>
      <c r="K2008" s="2">
        <v>17.149999999999999</v>
      </c>
      <c r="L2008" t="s">
        <v>116</v>
      </c>
      <c r="M2008" t="s">
        <v>117</v>
      </c>
      <c r="N2008" t="s">
        <v>556</v>
      </c>
      <c r="O2008" s="14">
        <f t="shared" si="192"/>
        <v>5</v>
      </c>
      <c r="P2008" s="15" t="str">
        <f t="shared" si="193"/>
        <v>17</v>
      </c>
      <c r="Q2008" s="15" t="str">
        <f t="shared" si="194"/>
        <v>,15</v>
      </c>
      <c r="R2008" s="16">
        <f t="shared" si="195"/>
        <v>1020.15</v>
      </c>
      <c r="S2008" s="16">
        <f t="shared" si="196"/>
        <v>17.002500000000001</v>
      </c>
    </row>
    <row r="2009" spans="1:19" ht="13.8" thickBot="1">
      <c r="A2009" t="s">
        <v>324</v>
      </c>
      <c r="B2009" t="s">
        <v>325</v>
      </c>
      <c r="C2009" s="49">
        <v>45444</v>
      </c>
      <c r="D2009" s="39">
        <v>2024</v>
      </c>
      <c r="E2009" s="1" t="str">
        <f t="shared" si="191"/>
        <v>junio</v>
      </c>
      <c r="F2009" t="s">
        <v>328</v>
      </c>
      <c r="G2009" t="s">
        <v>220</v>
      </c>
      <c r="H2009" t="s">
        <v>98</v>
      </c>
      <c r="I2009" s="2">
        <v>1</v>
      </c>
      <c r="J2009" s="2">
        <v>249</v>
      </c>
      <c r="K2009" s="2">
        <v>0.4</v>
      </c>
      <c r="L2009" t="s">
        <v>148</v>
      </c>
      <c r="M2009" t="s">
        <v>149</v>
      </c>
      <c r="N2009" t="s">
        <v>556</v>
      </c>
      <c r="O2009" s="14">
        <f t="shared" si="192"/>
        <v>3</v>
      </c>
      <c r="P2009" s="15" t="str">
        <f t="shared" si="193"/>
        <v>0,</v>
      </c>
      <c r="Q2009" s="15" t="str">
        <f t="shared" si="194"/>
        <v>4</v>
      </c>
      <c r="R2009" s="16">
        <f t="shared" si="195"/>
        <v>4</v>
      </c>
      <c r="S2009" s="16">
        <f t="shared" si="196"/>
        <v>6.6666666666666666E-2</v>
      </c>
    </row>
    <row r="2010" spans="1:19" ht="13.8" thickBot="1">
      <c r="A2010" t="s">
        <v>324</v>
      </c>
      <c r="B2010" t="s">
        <v>325</v>
      </c>
      <c r="C2010" s="49">
        <v>45444</v>
      </c>
      <c r="D2010" s="39">
        <v>2024</v>
      </c>
      <c r="E2010" s="1" t="str">
        <f t="shared" si="191"/>
        <v>junio</v>
      </c>
      <c r="F2010" t="s">
        <v>328</v>
      </c>
      <c r="G2010" t="s">
        <v>220</v>
      </c>
      <c r="H2010" t="s">
        <v>98</v>
      </c>
      <c r="I2010" s="2">
        <v>1</v>
      </c>
      <c r="J2010" s="2">
        <v>666</v>
      </c>
      <c r="K2010" s="2">
        <v>1.55</v>
      </c>
      <c r="L2010" t="s">
        <v>195</v>
      </c>
      <c r="M2010" t="s">
        <v>196</v>
      </c>
      <c r="N2010" t="s">
        <v>485</v>
      </c>
      <c r="O2010" s="14">
        <f t="shared" si="192"/>
        <v>4</v>
      </c>
      <c r="P2010" s="15" t="str">
        <f t="shared" si="193"/>
        <v>1,</v>
      </c>
      <c r="Q2010" s="15" t="str">
        <f t="shared" si="194"/>
        <v>55</v>
      </c>
      <c r="R2010" s="16">
        <f t="shared" si="195"/>
        <v>115</v>
      </c>
      <c r="S2010" s="16">
        <f t="shared" si="196"/>
        <v>1.9166666666666667</v>
      </c>
    </row>
    <row r="2011" spans="1:19" ht="13.8" thickBot="1">
      <c r="A2011" t="s">
        <v>324</v>
      </c>
      <c r="B2011" t="s">
        <v>325</v>
      </c>
      <c r="C2011" s="49">
        <v>45444</v>
      </c>
      <c r="D2011" s="39">
        <v>2024</v>
      </c>
      <c r="E2011" s="1" t="str">
        <f t="shared" si="191"/>
        <v>junio</v>
      </c>
      <c r="F2011" t="s">
        <v>328</v>
      </c>
      <c r="G2011" t="s">
        <v>220</v>
      </c>
      <c r="H2011" t="s">
        <v>98</v>
      </c>
      <c r="I2011" s="2">
        <v>1</v>
      </c>
      <c r="J2011" s="2">
        <v>582</v>
      </c>
      <c r="K2011" s="2">
        <v>1.35</v>
      </c>
      <c r="L2011" t="s">
        <v>167</v>
      </c>
      <c r="M2011" t="s">
        <v>168</v>
      </c>
      <c r="N2011" t="s">
        <v>485</v>
      </c>
      <c r="O2011" s="14">
        <f t="shared" si="192"/>
        <v>4</v>
      </c>
      <c r="P2011" s="15" t="str">
        <f t="shared" si="193"/>
        <v>1,</v>
      </c>
      <c r="Q2011" s="15" t="str">
        <f t="shared" si="194"/>
        <v>35</v>
      </c>
      <c r="R2011" s="16">
        <f t="shared" si="195"/>
        <v>95</v>
      </c>
      <c r="S2011" s="16">
        <f t="shared" si="196"/>
        <v>1.5833333333333333</v>
      </c>
    </row>
    <row r="2012" spans="1:19" ht="13.8" thickBot="1">
      <c r="A2012" t="s">
        <v>324</v>
      </c>
      <c r="B2012" t="s">
        <v>325</v>
      </c>
      <c r="C2012" s="49">
        <v>45444</v>
      </c>
      <c r="D2012" s="39">
        <v>2024</v>
      </c>
      <c r="E2012" s="1" t="str">
        <f t="shared" si="191"/>
        <v>junio</v>
      </c>
      <c r="F2012" t="s">
        <v>328</v>
      </c>
      <c r="G2012" t="s">
        <v>220</v>
      </c>
      <c r="H2012" t="s">
        <v>98</v>
      </c>
      <c r="I2012" s="2">
        <v>2</v>
      </c>
      <c r="J2012" s="2">
        <v>749</v>
      </c>
      <c r="K2012" s="2">
        <v>2.15</v>
      </c>
      <c r="L2012" t="s">
        <v>173</v>
      </c>
      <c r="M2012" t="s">
        <v>592</v>
      </c>
      <c r="N2012" t="s">
        <v>492</v>
      </c>
      <c r="O2012" s="14">
        <f t="shared" si="192"/>
        <v>4</v>
      </c>
      <c r="P2012" s="15" t="str">
        <f t="shared" si="193"/>
        <v>2,</v>
      </c>
      <c r="Q2012" s="15" t="str">
        <f t="shared" si="194"/>
        <v>15</v>
      </c>
      <c r="R2012" s="16">
        <f t="shared" si="195"/>
        <v>135</v>
      </c>
      <c r="S2012" s="16">
        <f t="shared" si="196"/>
        <v>2.25</v>
      </c>
    </row>
    <row r="2013" spans="1:19" ht="13.8" thickBot="1">
      <c r="A2013" t="s">
        <v>324</v>
      </c>
      <c r="B2013" t="s">
        <v>325</v>
      </c>
      <c r="C2013" s="49">
        <v>45444</v>
      </c>
      <c r="D2013" s="39">
        <v>2024</v>
      </c>
      <c r="E2013" s="1" t="str">
        <f t="shared" si="191"/>
        <v>junio</v>
      </c>
      <c r="F2013" t="s">
        <v>328</v>
      </c>
      <c r="G2013" t="s">
        <v>220</v>
      </c>
      <c r="H2013" t="s">
        <v>98</v>
      </c>
      <c r="I2013" s="2">
        <v>1</v>
      </c>
      <c r="J2013" s="2">
        <v>582</v>
      </c>
      <c r="K2013" s="2">
        <v>1.35</v>
      </c>
      <c r="L2013" t="s">
        <v>110</v>
      </c>
      <c r="M2013" t="s">
        <v>580</v>
      </c>
      <c r="N2013" t="s">
        <v>498</v>
      </c>
      <c r="O2013" s="14">
        <f t="shared" si="192"/>
        <v>4</v>
      </c>
      <c r="P2013" s="15" t="str">
        <f t="shared" si="193"/>
        <v>1,</v>
      </c>
      <c r="Q2013" s="15" t="str">
        <f t="shared" si="194"/>
        <v>35</v>
      </c>
      <c r="R2013" s="16">
        <f t="shared" si="195"/>
        <v>95</v>
      </c>
      <c r="S2013" s="16">
        <f t="shared" si="196"/>
        <v>1.5833333333333333</v>
      </c>
    </row>
    <row r="2014" spans="1:19" ht="13.8" thickBot="1">
      <c r="A2014" t="s">
        <v>324</v>
      </c>
      <c r="B2014" t="s">
        <v>325</v>
      </c>
      <c r="C2014" s="49">
        <v>45444</v>
      </c>
      <c r="D2014" s="39">
        <v>2024</v>
      </c>
      <c r="E2014" s="1" t="str">
        <f t="shared" si="191"/>
        <v>junio</v>
      </c>
      <c r="F2014" t="s">
        <v>328</v>
      </c>
      <c r="G2014" t="s">
        <v>220</v>
      </c>
      <c r="H2014" t="s">
        <v>98</v>
      </c>
      <c r="I2014" s="2">
        <v>13</v>
      </c>
      <c r="J2014" s="2">
        <v>6660</v>
      </c>
      <c r="K2014" s="2">
        <v>30.1</v>
      </c>
      <c r="L2014" t="s">
        <v>111</v>
      </c>
      <c r="M2014" t="s">
        <v>587</v>
      </c>
      <c r="N2014" t="s">
        <v>506</v>
      </c>
      <c r="O2014" s="14">
        <f t="shared" si="192"/>
        <v>4</v>
      </c>
      <c r="P2014" s="15" t="str">
        <f t="shared" si="193"/>
        <v>30</v>
      </c>
      <c r="Q2014" s="15" t="str">
        <f t="shared" si="194"/>
        <v>,1</v>
      </c>
      <c r="R2014" s="16">
        <f t="shared" si="195"/>
        <v>1800.1</v>
      </c>
      <c r="S2014" s="16">
        <f t="shared" si="196"/>
        <v>30.001666666666665</v>
      </c>
    </row>
    <row r="2015" spans="1:19" ht="13.8" thickBot="1">
      <c r="A2015" t="s">
        <v>324</v>
      </c>
      <c r="B2015" t="s">
        <v>325</v>
      </c>
      <c r="C2015" s="49">
        <v>45444</v>
      </c>
      <c r="D2015" s="39">
        <v>2024</v>
      </c>
      <c r="E2015" s="1" t="str">
        <f t="shared" si="191"/>
        <v>junio</v>
      </c>
      <c r="F2015" t="s">
        <v>328</v>
      </c>
      <c r="G2015" t="s">
        <v>220</v>
      </c>
      <c r="H2015" t="s">
        <v>98</v>
      </c>
      <c r="I2015" s="2">
        <v>3</v>
      </c>
      <c r="J2015" s="2">
        <v>1165</v>
      </c>
      <c r="K2015" s="2">
        <v>3.3</v>
      </c>
      <c r="L2015" t="s">
        <v>128</v>
      </c>
      <c r="M2015" t="s">
        <v>129</v>
      </c>
      <c r="N2015" t="s">
        <v>506</v>
      </c>
      <c r="O2015" s="14">
        <f t="shared" si="192"/>
        <v>3</v>
      </c>
      <c r="P2015" s="15" t="str">
        <f t="shared" si="193"/>
        <v>3,</v>
      </c>
      <c r="Q2015" s="15" t="str">
        <f t="shared" si="194"/>
        <v>3</v>
      </c>
      <c r="R2015" s="16">
        <f t="shared" si="195"/>
        <v>183</v>
      </c>
      <c r="S2015" s="16">
        <f t="shared" si="196"/>
        <v>3.05</v>
      </c>
    </row>
    <row r="2016" spans="1:19" ht="13.8" thickBot="1">
      <c r="A2016" t="s">
        <v>324</v>
      </c>
      <c r="B2016" t="s">
        <v>325</v>
      </c>
      <c r="C2016" s="49">
        <v>45444</v>
      </c>
      <c r="D2016" s="39">
        <v>2024</v>
      </c>
      <c r="E2016" s="1" t="str">
        <f t="shared" si="191"/>
        <v>junio</v>
      </c>
      <c r="F2016" t="s">
        <v>329</v>
      </c>
      <c r="G2016" t="s">
        <v>220</v>
      </c>
      <c r="H2016" t="s">
        <v>98</v>
      </c>
      <c r="I2016" s="2">
        <v>19</v>
      </c>
      <c r="J2016" s="2">
        <v>3330</v>
      </c>
      <c r="K2016" s="2">
        <v>40.200000000000003</v>
      </c>
      <c r="L2016" t="s">
        <v>39</v>
      </c>
      <c r="M2016" t="s">
        <v>548</v>
      </c>
      <c r="N2016" t="s">
        <v>548</v>
      </c>
      <c r="O2016" s="14">
        <f t="shared" si="192"/>
        <v>4</v>
      </c>
      <c r="P2016" s="15" t="str">
        <f t="shared" si="193"/>
        <v>40</v>
      </c>
      <c r="Q2016" s="15" t="str">
        <f t="shared" si="194"/>
        <v>,2</v>
      </c>
      <c r="R2016" s="16">
        <f t="shared" si="195"/>
        <v>2400.1999999999998</v>
      </c>
      <c r="S2016" s="16">
        <f t="shared" si="196"/>
        <v>40.00333333333333</v>
      </c>
    </row>
    <row r="2017" spans="1:19" ht="13.8" thickBot="1">
      <c r="A2017" t="s">
        <v>324</v>
      </c>
      <c r="B2017" t="s">
        <v>325</v>
      </c>
      <c r="C2017" s="49">
        <v>45444</v>
      </c>
      <c r="D2017" s="39">
        <v>2024</v>
      </c>
      <c r="E2017" s="1" t="str">
        <f t="shared" si="191"/>
        <v>junio</v>
      </c>
      <c r="F2017" t="s">
        <v>329</v>
      </c>
      <c r="G2017" t="s">
        <v>220</v>
      </c>
      <c r="H2017" t="s">
        <v>98</v>
      </c>
      <c r="I2017" s="2">
        <v>2</v>
      </c>
      <c r="J2017" s="2">
        <v>832</v>
      </c>
      <c r="K2017" s="2">
        <v>2.2999999999999998</v>
      </c>
      <c r="L2017" t="s">
        <v>19</v>
      </c>
      <c r="M2017" t="s">
        <v>581</v>
      </c>
      <c r="N2017" t="s">
        <v>490</v>
      </c>
      <c r="O2017" s="14">
        <f t="shared" si="192"/>
        <v>3</v>
      </c>
      <c r="P2017" s="15" t="str">
        <f t="shared" si="193"/>
        <v>2,</v>
      </c>
      <c r="Q2017" s="15" t="str">
        <f t="shared" si="194"/>
        <v>3</v>
      </c>
      <c r="R2017" s="16">
        <f t="shared" si="195"/>
        <v>123</v>
      </c>
      <c r="S2017" s="16">
        <f t="shared" si="196"/>
        <v>2.0499999999999998</v>
      </c>
    </row>
    <row r="2018" spans="1:19" ht="13.8" thickBot="1">
      <c r="A2018" t="s">
        <v>324</v>
      </c>
      <c r="B2018" t="s">
        <v>325</v>
      </c>
      <c r="C2018" s="49">
        <v>45444</v>
      </c>
      <c r="D2018" s="39">
        <v>2024</v>
      </c>
      <c r="E2018" s="1" t="str">
        <f t="shared" si="191"/>
        <v>junio</v>
      </c>
      <c r="F2018" t="s">
        <v>329</v>
      </c>
      <c r="G2018" t="s">
        <v>220</v>
      </c>
      <c r="H2018" t="s">
        <v>98</v>
      </c>
      <c r="I2018" s="2">
        <v>1</v>
      </c>
      <c r="J2018" s="2">
        <v>249</v>
      </c>
      <c r="K2018" s="2">
        <v>0.4</v>
      </c>
      <c r="L2018" t="s">
        <v>293</v>
      </c>
      <c r="M2018" t="s">
        <v>294</v>
      </c>
      <c r="N2018" t="s">
        <v>484</v>
      </c>
      <c r="O2018" s="14">
        <f t="shared" si="192"/>
        <v>3</v>
      </c>
      <c r="P2018" s="15" t="str">
        <f t="shared" si="193"/>
        <v>0,</v>
      </c>
      <c r="Q2018" s="15" t="str">
        <f t="shared" si="194"/>
        <v>4</v>
      </c>
      <c r="R2018" s="16">
        <f t="shared" si="195"/>
        <v>4</v>
      </c>
      <c r="S2018" s="16">
        <f t="shared" si="196"/>
        <v>6.6666666666666666E-2</v>
      </c>
    </row>
    <row r="2019" spans="1:19" ht="13.8" thickBot="1">
      <c r="A2019" t="s">
        <v>324</v>
      </c>
      <c r="B2019" t="s">
        <v>325</v>
      </c>
      <c r="C2019" s="49">
        <v>45444</v>
      </c>
      <c r="D2019" s="39">
        <v>2024</v>
      </c>
      <c r="E2019" s="1" t="str">
        <f t="shared" si="191"/>
        <v>junio</v>
      </c>
      <c r="F2019" t="s">
        <v>329</v>
      </c>
      <c r="G2019" t="s">
        <v>220</v>
      </c>
      <c r="H2019" t="s">
        <v>98</v>
      </c>
      <c r="I2019" s="2">
        <v>1</v>
      </c>
      <c r="J2019" s="2">
        <v>1332</v>
      </c>
      <c r="K2019" s="2">
        <v>3.55</v>
      </c>
      <c r="L2019" t="s">
        <v>108</v>
      </c>
      <c r="M2019" t="s">
        <v>591</v>
      </c>
      <c r="N2019" t="s">
        <v>489</v>
      </c>
      <c r="O2019" s="14">
        <f t="shared" si="192"/>
        <v>4</v>
      </c>
      <c r="P2019" s="15" t="str">
        <f t="shared" si="193"/>
        <v>3,</v>
      </c>
      <c r="Q2019" s="15" t="str">
        <f t="shared" si="194"/>
        <v>55</v>
      </c>
      <c r="R2019" s="16">
        <f t="shared" si="195"/>
        <v>235</v>
      </c>
      <c r="S2019" s="16">
        <f t="shared" si="196"/>
        <v>3.9166666666666665</v>
      </c>
    </row>
    <row r="2020" spans="1:19" ht="13.8" thickBot="1">
      <c r="A2020" t="s">
        <v>324</v>
      </c>
      <c r="B2020" t="s">
        <v>325</v>
      </c>
      <c r="C2020" s="49">
        <v>45444</v>
      </c>
      <c r="D2020" s="39">
        <v>2024</v>
      </c>
      <c r="E2020" s="1" t="str">
        <f t="shared" si="191"/>
        <v>junio</v>
      </c>
      <c r="F2020" t="s">
        <v>329</v>
      </c>
      <c r="G2020" t="s">
        <v>220</v>
      </c>
      <c r="H2020" t="s">
        <v>98</v>
      </c>
      <c r="I2020" s="2">
        <v>1</v>
      </c>
      <c r="J2020" s="2">
        <v>832</v>
      </c>
      <c r="K2020" s="2">
        <v>2.2999999999999998</v>
      </c>
      <c r="L2020" t="s">
        <v>146</v>
      </c>
      <c r="M2020" t="s">
        <v>147</v>
      </c>
      <c r="N2020" t="s">
        <v>509</v>
      </c>
      <c r="O2020" s="14">
        <f t="shared" si="192"/>
        <v>3</v>
      </c>
      <c r="P2020" s="15" t="str">
        <f t="shared" si="193"/>
        <v>2,</v>
      </c>
      <c r="Q2020" s="15" t="str">
        <f t="shared" si="194"/>
        <v>3</v>
      </c>
      <c r="R2020" s="16">
        <f t="shared" si="195"/>
        <v>123</v>
      </c>
      <c r="S2020" s="16">
        <f t="shared" si="196"/>
        <v>2.0499999999999998</v>
      </c>
    </row>
    <row r="2021" spans="1:19" ht="13.8" thickBot="1">
      <c r="A2021" t="s">
        <v>324</v>
      </c>
      <c r="B2021" t="s">
        <v>325</v>
      </c>
      <c r="C2021" s="49">
        <v>45444</v>
      </c>
      <c r="D2021" s="39">
        <v>2024</v>
      </c>
      <c r="E2021" s="1" t="str">
        <f t="shared" si="191"/>
        <v>junio</v>
      </c>
      <c r="F2021" t="s">
        <v>329</v>
      </c>
      <c r="G2021" t="s">
        <v>220</v>
      </c>
      <c r="H2021" t="s">
        <v>98</v>
      </c>
      <c r="I2021" s="2">
        <v>1</v>
      </c>
      <c r="J2021" s="2">
        <v>166</v>
      </c>
      <c r="K2021" s="2">
        <v>0.3</v>
      </c>
      <c r="L2021" t="s">
        <v>21</v>
      </c>
      <c r="M2021" t="s">
        <v>578</v>
      </c>
      <c r="N2021" t="s">
        <v>499</v>
      </c>
      <c r="O2021" s="14">
        <f t="shared" si="192"/>
        <v>3</v>
      </c>
      <c r="P2021" s="15" t="str">
        <f t="shared" si="193"/>
        <v>0,</v>
      </c>
      <c r="Q2021" s="15" t="str">
        <f t="shared" si="194"/>
        <v>3</v>
      </c>
      <c r="R2021" s="16">
        <f t="shared" si="195"/>
        <v>3</v>
      </c>
      <c r="S2021" s="16">
        <f t="shared" si="196"/>
        <v>0.05</v>
      </c>
    </row>
    <row r="2022" spans="1:19" ht="13.8" thickBot="1">
      <c r="A2022" t="s">
        <v>324</v>
      </c>
      <c r="B2022" t="s">
        <v>325</v>
      </c>
      <c r="C2022" s="49">
        <v>45444</v>
      </c>
      <c r="D2022" s="39">
        <v>2024</v>
      </c>
      <c r="E2022" s="1" t="str">
        <f t="shared" si="191"/>
        <v>junio</v>
      </c>
      <c r="F2022" t="s">
        <v>329</v>
      </c>
      <c r="G2022" t="s">
        <v>220</v>
      </c>
      <c r="H2022" t="s">
        <v>98</v>
      </c>
      <c r="I2022" s="2">
        <v>2</v>
      </c>
      <c r="J2022" s="2">
        <v>582</v>
      </c>
      <c r="K2022" s="2">
        <v>1.45</v>
      </c>
      <c r="L2022" t="s">
        <v>99</v>
      </c>
      <c r="M2022" t="s">
        <v>553</v>
      </c>
      <c r="N2022" t="s">
        <v>497</v>
      </c>
      <c r="O2022" s="14">
        <f t="shared" si="192"/>
        <v>4</v>
      </c>
      <c r="P2022" s="15" t="str">
        <f t="shared" si="193"/>
        <v>1,</v>
      </c>
      <c r="Q2022" s="15" t="str">
        <f t="shared" si="194"/>
        <v>45</v>
      </c>
      <c r="R2022" s="16">
        <f t="shared" si="195"/>
        <v>105</v>
      </c>
      <c r="S2022" s="16">
        <f t="shared" si="196"/>
        <v>1.75</v>
      </c>
    </row>
    <row r="2023" spans="1:19" ht="13.8" thickBot="1">
      <c r="A2023" t="s">
        <v>324</v>
      </c>
      <c r="B2023" t="s">
        <v>325</v>
      </c>
      <c r="C2023" s="49">
        <v>45444</v>
      </c>
      <c r="D2023" s="39">
        <v>2024</v>
      </c>
      <c r="E2023" s="1" t="str">
        <f t="shared" si="191"/>
        <v>junio</v>
      </c>
      <c r="F2023" t="s">
        <v>329</v>
      </c>
      <c r="G2023" t="s">
        <v>220</v>
      </c>
      <c r="H2023" t="s">
        <v>98</v>
      </c>
      <c r="I2023" s="2">
        <v>2</v>
      </c>
      <c r="J2023" s="2">
        <v>582</v>
      </c>
      <c r="K2023" s="2">
        <v>1.35</v>
      </c>
      <c r="L2023" t="s">
        <v>70</v>
      </c>
      <c r="M2023" t="s">
        <v>71</v>
      </c>
      <c r="N2023" t="s">
        <v>499</v>
      </c>
      <c r="O2023" s="14">
        <f t="shared" si="192"/>
        <v>4</v>
      </c>
      <c r="P2023" s="15" t="str">
        <f t="shared" si="193"/>
        <v>1,</v>
      </c>
      <c r="Q2023" s="15" t="str">
        <f t="shared" si="194"/>
        <v>35</v>
      </c>
      <c r="R2023" s="16">
        <f t="shared" si="195"/>
        <v>95</v>
      </c>
      <c r="S2023" s="16">
        <f t="shared" si="196"/>
        <v>1.5833333333333333</v>
      </c>
    </row>
    <row r="2024" spans="1:19" ht="13.8" thickBot="1">
      <c r="A2024" t="s">
        <v>324</v>
      </c>
      <c r="B2024" t="s">
        <v>325</v>
      </c>
      <c r="C2024" s="49">
        <v>45444</v>
      </c>
      <c r="D2024" s="39">
        <v>2024</v>
      </c>
      <c r="E2024" s="1" t="str">
        <f t="shared" si="191"/>
        <v>junio</v>
      </c>
      <c r="F2024" t="s">
        <v>329</v>
      </c>
      <c r="G2024" t="s">
        <v>220</v>
      </c>
      <c r="H2024" t="s">
        <v>98</v>
      </c>
      <c r="I2024" s="2">
        <v>3</v>
      </c>
      <c r="J2024" s="2">
        <v>749</v>
      </c>
      <c r="K2024" s="2">
        <v>2.0499999999999998</v>
      </c>
      <c r="L2024" t="s">
        <v>35</v>
      </c>
      <c r="M2024" t="s">
        <v>36</v>
      </c>
      <c r="N2024" t="s">
        <v>502</v>
      </c>
      <c r="O2024" s="14">
        <f t="shared" si="192"/>
        <v>4</v>
      </c>
      <c r="P2024" s="15" t="str">
        <f t="shared" si="193"/>
        <v>2,</v>
      </c>
      <c r="Q2024" s="15" t="str">
        <f t="shared" si="194"/>
        <v>05</v>
      </c>
      <c r="R2024" s="16">
        <f t="shared" si="195"/>
        <v>125</v>
      </c>
      <c r="S2024" s="16">
        <f t="shared" si="196"/>
        <v>2.0833333333333335</v>
      </c>
    </row>
    <row r="2025" spans="1:19" ht="13.8" thickBot="1">
      <c r="A2025" t="s">
        <v>324</v>
      </c>
      <c r="B2025" t="s">
        <v>325</v>
      </c>
      <c r="C2025" s="49">
        <v>45444</v>
      </c>
      <c r="D2025" s="39">
        <v>2024</v>
      </c>
      <c r="E2025" s="1" t="str">
        <f t="shared" si="191"/>
        <v>junio</v>
      </c>
      <c r="F2025" t="s">
        <v>329</v>
      </c>
      <c r="G2025" t="s">
        <v>220</v>
      </c>
      <c r="H2025" t="s">
        <v>98</v>
      </c>
      <c r="I2025" s="2">
        <v>4</v>
      </c>
      <c r="J2025" s="2">
        <v>2930</v>
      </c>
      <c r="K2025" s="2">
        <v>8.1999999999999993</v>
      </c>
      <c r="L2025" t="s">
        <v>100</v>
      </c>
      <c r="M2025" t="s">
        <v>101</v>
      </c>
      <c r="N2025" t="s">
        <v>483</v>
      </c>
      <c r="O2025" s="14">
        <f t="shared" si="192"/>
        <v>3</v>
      </c>
      <c r="P2025" s="15" t="str">
        <f t="shared" si="193"/>
        <v>8,</v>
      </c>
      <c r="Q2025" s="15" t="str">
        <f t="shared" si="194"/>
        <v>2</v>
      </c>
      <c r="R2025" s="16">
        <f t="shared" si="195"/>
        <v>482</v>
      </c>
      <c r="S2025" s="16">
        <f t="shared" si="196"/>
        <v>8.0333333333333332</v>
      </c>
    </row>
    <row r="2026" spans="1:19" ht="13.8" thickBot="1">
      <c r="A2026" t="s">
        <v>324</v>
      </c>
      <c r="B2026" t="s">
        <v>325</v>
      </c>
      <c r="C2026" s="49">
        <v>45444</v>
      </c>
      <c r="D2026" s="39">
        <v>2024</v>
      </c>
      <c r="E2026" s="1" t="str">
        <f t="shared" si="191"/>
        <v>junio</v>
      </c>
      <c r="F2026" t="s">
        <v>329</v>
      </c>
      <c r="G2026" t="s">
        <v>220</v>
      </c>
      <c r="H2026" t="s">
        <v>98</v>
      </c>
      <c r="I2026" s="2">
        <v>3</v>
      </c>
      <c r="J2026" s="2">
        <v>999</v>
      </c>
      <c r="K2026" s="2">
        <v>2.5499999999999998</v>
      </c>
      <c r="L2026" t="s">
        <v>109</v>
      </c>
      <c r="M2026" t="s">
        <v>530</v>
      </c>
      <c r="N2026" t="s">
        <v>530</v>
      </c>
      <c r="O2026" s="14">
        <f t="shared" si="192"/>
        <v>4</v>
      </c>
      <c r="P2026" s="15" t="str">
        <f t="shared" si="193"/>
        <v>2,</v>
      </c>
      <c r="Q2026" s="15" t="str">
        <f t="shared" si="194"/>
        <v>55</v>
      </c>
      <c r="R2026" s="16">
        <f t="shared" si="195"/>
        <v>175</v>
      </c>
      <c r="S2026" s="16">
        <f t="shared" si="196"/>
        <v>2.9166666666666665</v>
      </c>
    </row>
    <row r="2027" spans="1:19" ht="13.8" thickBot="1">
      <c r="A2027" t="s">
        <v>324</v>
      </c>
      <c r="B2027" t="s">
        <v>325</v>
      </c>
      <c r="C2027" s="49">
        <v>45444</v>
      </c>
      <c r="D2027" s="39">
        <v>2024</v>
      </c>
      <c r="E2027" s="1" t="str">
        <f t="shared" si="191"/>
        <v>junio</v>
      </c>
      <c r="F2027" t="s">
        <v>329</v>
      </c>
      <c r="G2027" t="s">
        <v>220</v>
      </c>
      <c r="H2027" t="s">
        <v>98</v>
      </c>
      <c r="I2027" s="2">
        <v>3</v>
      </c>
      <c r="J2027" s="2">
        <v>1082</v>
      </c>
      <c r="K2027" s="2">
        <v>3.1</v>
      </c>
      <c r="L2027" t="s">
        <v>114</v>
      </c>
      <c r="M2027" t="s">
        <v>115</v>
      </c>
      <c r="N2027" t="s">
        <v>530</v>
      </c>
      <c r="O2027" s="14">
        <f t="shared" si="192"/>
        <v>3</v>
      </c>
      <c r="P2027" s="15" t="str">
        <f t="shared" si="193"/>
        <v>3,</v>
      </c>
      <c r="Q2027" s="15" t="str">
        <f t="shared" si="194"/>
        <v>1</v>
      </c>
      <c r="R2027" s="16">
        <f t="shared" si="195"/>
        <v>181</v>
      </c>
      <c r="S2027" s="16">
        <f t="shared" si="196"/>
        <v>3.0166666666666666</v>
      </c>
    </row>
    <row r="2028" spans="1:19" ht="13.8" thickBot="1">
      <c r="A2028" t="s">
        <v>324</v>
      </c>
      <c r="B2028" t="s">
        <v>325</v>
      </c>
      <c r="C2028" s="49">
        <v>45444</v>
      </c>
      <c r="D2028" s="39">
        <v>2024</v>
      </c>
      <c r="E2028" s="1" t="str">
        <f t="shared" si="191"/>
        <v>junio</v>
      </c>
      <c r="F2028" t="s">
        <v>329</v>
      </c>
      <c r="G2028" t="s">
        <v>220</v>
      </c>
      <c r="H2028" t="s">
        <v>98</v>
      </c>
      <c r="I2028" s="2">
        <v>3</v>
      </c>
      <c r="J2028" s="2">
        <v>1415</v>
      </c>
      <c r="K2028" s="2">
        <v>4.1500000000000004</v>
      </c>
      <c r="L2028" t="s">
        <v>116</v>
      </c>
      <c r="M2028" t="s">
        <v>117</v>
      </c>
      <c r="N2028" t="s">
        <v>556</v>
      </c>
      <c r="O2028" s="14">
        <f t="shared" si="192"/>
        <v>4</v>
      </c>
      <c r="P2028" s="15" t="str">
        <f t="shared" si="193"/>
        <v>4,</v>
      </c>
      <c r="Q2028" s="15" t="str">
        <f t="shared" si="194"/>
        <v>15</v>
      </c>
      <c r="R2028" s="16">
        <f t="shared" si="195"/>
        <v>255</v>
      </c>
      <c r="S2028" s="16">
        <f t="shared" si="196"/>
        <v>4.25</v>
      </c>
    </row>
    <row r="2029" spans="1:19" ht="13.8" thickBot="1">
      <c r="A2029" t="s">
        <v>324</v>
      </c>
      <c r="B2029" t="s">
        <v>325</v>
      </c>
      <c r="C2029" s="49">
        <v>45444</v>
      </c>
      <c r="D2029" s="39">
        <v>2024</v>
      </c>
      <c r="E2029" s="1" t="str">
        <f t="shared" si="191"/>
        <v>junio</v>
      </c>
      <c r="F2029" t="s">
        <v>329</v>
      </c>
      <c r="G2029" t="s">
        <v>220</v>
      </c>
      <c r="H2029" t="s">
        <v>98</v>
      </c>
      <c r="I2029" s="2">
        <v>1</v>
      </c>
      <c r="J2029" s="2">
        <v>915</v>
      </c>
      <c r="K2029" s="2">
        <v>2.4</v>
      </c>
      <c r="L2029" t="s">
        <v>148</v>
      </c>
      <c r="M2029" t="s">
        <v>149</v>
      </c>
      <c r="N2029" t="s">
        <v>556</v>
      </c>
      <c r="O2029" s="14">
        <f t="shared" si="192"/>
        <v>3</v>
      </c>
      <c r="P2029" s="15" t="str">
        <f t="shared" si="193"/>
        <v>2,</v>
      </c>
      <c r="Q2029" s="15" t="str">
        <f t="shared" si="194"/>
        <v>4</v>
      </c>
      <c r="R2029" s="16">
        <f t="shared" si="195"/>
        <v>124</v>
      </c>
      <c r="S2029" s="16">
        <f t="shared" si="196"/>
        <v>2.0666666666666669</v>
      </c>
    </row>
    <row r="2030" spans="1:19" ht="13.8" thickBot="1">
      <c r="A2030" t="s">
        <v>324</v>
      </c>
      <c r="B2030" t="s">
        <v>325</v>
      </c>
      <c r="C2030" s="49">
        <v>45444</v>
      </c>
      <c r="D2030" s="39">
        <v>2024</v>
      </c>
      <c r="E2030" s="1" t="str">
        <f t="shared" si="191"/>
        <v>junio</v>
      </c>
      <c r="F2030" t="s">
        <v>329</v>
      </c>
      <c r="G2030" t="s">
        <v>220</v>
      </c>
      <c r="H2030" t="s">
        <v>98</v>
      </c>
      <c r="I2030" s="2">
        <v>8</v>
      </c>
      <c r="J2030" s="2">
        <v>3330</v>
      </c>
      <c r="K2030" s="2">
        <v>21.45</v>
      </c>
      <c r="L2030" t="s">
        <v>118</v>
      </c>
      <c r="M2030" t="s">
        <v>119</v>
      </c>
      <c r="N2030" t="s">
        <v>485</v>
      </c>
      <c r="O2030" s="14">
        <f t="shared" si="192"/>
        <v>5</v>
      </c>
      <c r="P2030" s="15" t="str">
        <f t="shared" si="193"/>
        <v>21</v>
      </c>
      <c r="Q2030" s="15" t="str">
        <f t="shared" si="194"/>
        <v>,45</v>
      </c>
      <c r="R2030" s="16">
        <f t="shared" si="195"/>
        <v>1260.45</v>
      </c>
      <c r="S2030" s="16">
        <f t="shared" si="196"/>
        <v>21.0075</v>
      </c>
    </row>
    <row r="2031" spans="1:19" ht="13.8" thickBot="1">
      <c r="A2031" t="s">
        <v>324</v>
      </c>
      <c r="B2031" t="s">
        <v>325</v>
      </c>
      <c r="C2031" s="49">
        <v>45444</v>
      </c>
      <c r="D2031" s="39">
        <v>2024</v>
      </c>
      <c r="E2031" s="1" t="str">
        <f t="shared" si="191"/>
        <v>junio</v>
      </c>
      <c r="F2031" t="s">
        <v>329</v>
      </c>
      <c r="G2031" t="s">
        <v>220</v>
      </c>
      <c r="H2031" t="s">
        <v>98</v>
      </c>
      <c r="I2031" s="2">
        <v>1</v>
      </c>
      <c r="J2031" s="2">
        <v>582</v>
      </c>
      <c r="K2031" s="2">
        <v>1.35</v>
      </c>
      <c r="L2031" t="s">
        <v>167</v>
      </c>
      <c r="M2031" t="s">
        <v>168</v>
      </c>
      <c r="N2031" t="s">
        <v>485</v>
      </c>
      <c r="O2031" s="14">
        <f t="shared" si="192"/>
        <v>4</v>
      </c>
      <c r="P2031" s="15" t="str">
        <f t="shared" si="193"/>
        <v>1,</v>
      </c>
      <c r="Q2031" s="15" t="str">
        <f t="shared" si="194"/>
        <v>35</v>
      </c>
      <c r="R2031" s="16">
        <f t="shared" si="195"/>
        <v>95</v>
      </c>
      <c r="S2031" s="16">
        <f t="shared" si="196"/>
        <v>1.5833333333333333</v>
      </c>
    </row>
    <row r="2032" spans="1:19" ht="13.8" thickBot="1">
      <c r="A2032" t="s">
        <v>324</v>
      </c>
      <c r="B2032" t="s">
        <v>325</v>
      </c>
      <c r="C2032" s="49">
        <v>45444</v>
      </c>
      <c r="D2032" s="39">
        <v>2024</v>
      </c>
      <c r="E2032" s="1" t="str">
        <f t="shared" si="191"/>
        <v>junio</v>
      </c>
      <c r="F2032" t="s">
        <v>329</v>
      </c>
      <c r="G2032" t="s">
        <v>220</v>
      </c>
      <c r="H2032" t="s">
        <v>98</v>
      </c>
      <c r="I2032" s="2">
        <v>1</v>
      </c>
      <c r="J2032" s="2">
        <v>666</v>
      </c>
      <c r="K2032" s="2">
        <v>1.5</v>
      </c>
      <c r="L2032" t="s">
        <v>131</v>
      </c>
      <c r="M2032" t="s">
        <v>572</v>
      </c>
      <c r="N2032" t="s">
        <v>606</v>
      </c>
      <c r="O2032" s="14">
        <f t="shared" si="192"/>
        <v>3</v>
      </c>
      <c r="P2032" s="15" t="str">
        <f t="shared" si="193"/>
        <v>1,</v>
      </c>
      <c r="Q2032" s="15" t="str">
        <f t="shared" si="194"/>
        <v>5</v>
      </c>
      <c r="R2032" s="16">
        <f t="shared" si="195"/>
        <v>65</v>
      </c>
      <c r="S2032" s="16">
        <f t="shared" si="196"/>
        <v>1.0833333333333333</v>
      </c>
    </row>
    <row r="2033" spans="1:19" ht="13.8" thickBot="1">
      <c r="A2033" t="s">
        <v>324</v>
      </c>
      <c r="B2033" t="s">
        <v>325</v>
      </c>
      <c r="C2033" s="49">
        <v>45444</v>
      </c>
      <c r="D2033" s="39">
        <v>2024</v>
      </c>
      <c r="E2033" s="1" t="str">
        <f t="shared" si="191"/>
        <v>junio</v>
      </c>
      <c r="F2033" t="s">
        <v>329</v>
      </c>
      <c r="G2033" t="s">
        <v>220</v>
      </c>
      <c r="H2033" t="s">
        <v>98</v>
      </c>
      <c r="I2033" s="2">
        <v>1</v>
      </c>
      <c r="J2033" s="2">
        <v>499</v>
      </c>
      <c r="K2033" s="2">
        <v>1.2</v>
      </c>
      <c r="L2033" t="s">
        <v>173</v>
      </c>
      <c r="M2033" t="s">
        <v>592</v>
      </c>
      <c r="N2033" t="s">
        <v>492</v>
      </c>
      <c r="O2033" s="14">
        <f t="shared" si="192"/>
        <v>3</v>
      </c>
      <c r="P2033" s="15" t="str">
        <f t="shared" si="193"/>
        <v>1,</v>
      </c>
      <c r="Q2033" s="15" t="str">
        <f t="shared" si="194"/>
        <v>2</v>
      </c>
      <c r="R2033" s="16">
        <f t="shared" si="195"/>
        <v>62</v>
      </c>
      <c r="S2033" s="16">
        <f t="shared" si="196"/>
        <v>1.0333333333333334</v>
      </c>
    </row>
    <row r="2034" spans="1:19" ht="13.8" thickBot="1">
      <c r="A2034" t="s">
        <v>324</v>
      </c>
      <c r="B2034" t="s">
        <v>325</v>
      </c>
      <c r="C2034" s="49">
        <v>45444</v>
      </c>
      <c r="D2034" s="39">
        <v>2024</v>
      </c>
      <c r="E2034" s="1" t="str">
        <f t="shared" si="191"/>
        <v>junio</v>
      </c>
      <c r="F2034" t="s">
        <v>329</v>
      </c>
      <c r="G2034" t="s">
        <v>220</v>
      </c>
      <c r="H2034" t="s">
        <v>98</v>
      </c>
      <c r="I2034" s="2">
        <v>1</v>
      </c>
      <c r="J2034" s="2">
        <v>749</v>
      </c>
      <c r="K2034" s="2">
        <v>2.0499999999999998</v>
      </c>
      <c r="L2034" t="s">
        <v>111</v>
      </c>
      <c r="M2034" t="s">
        <v>587</v>
      </c>
      <c r="N2034" t="s">
        <v>506</v>
      </c>
      <c r="O2034" s="14">
        <f t="shared" si="192"/>
        <v>4</v>
      </c>
      <c r="P2034" s="15" t="str">
        <f t="shared" si="193"/>
        <v>2,</v>
      </c>
      <c r="Q2034" s="15" t="str">
        <f t="shared" si="194"/>
        <v>05</v>
      </c>
      <c r="R2034" s="16">
        <f t="shared" si="195"/>
        <v>125</v>
      </c>
      <c r="S2034" s="16">
        <f t="shared" si="196"/>
        <v>2.0833333333333335</v>
      </c>
    </row>
    <row r="2035" spans="1:19" ht="13.8" thickBot="1">
      <c r="A2035" t="s">
        <v>324</v>
      </c>
      <c r="B2035" t="s">
        <v>325</v>
      </c>
      <c r="C2035" s="49">
        <v>45444</v>
      </c>
      <c r="D2035" s="39">
        <v>2024</v>
      </c>
      <c r="E2035" s="1" t="str">
        <f t="shared" si="191"/>
        <v>junio</v>
      </c>
      <c r="F2035" t="s">
        <v>330</v>
      </c>
      <c r="G2035" t="s">
        <v>331</v>
      </c>
      <c r="H2035" t="s">
        <v>98</v>
      </c>
      <c r="I2035" s="2">
        <v>1</v>
      </c>
      <c r="J2035" s="2">
        <v>416</v>
      </c>
      <c r="K2035" s="2">
        <v>1.1000000000000001</v>
      </c>
      <c r="L2035" t="s">
        <v>146</v>
      </c>
      <c r="M2035" t="s">
        <v>147</v>
      </c>
      <c r="N2035" t="s">
        <v>509</v>
      </c>
      <c r="O2035" s="14">
        <f t="shared" si="192"/>
        <v>3</v>
      </c>
      <c r="P2035" s="15" t="str">
        <f t="shared" si="193"/>
        <v>1,</v>
      </c>
      <c r="Q2035" s="15" t="str">
        <f t="shared" si="194"/>
        <v>1</v>
      </c>
      <c r="R2035" s="16">
        <f t="shared" si="195"/>
        <v>61</v>
      </c>
      <c r="S2035" s="16">
        <f t="shared" si="196"/>
        <v>1.0166666666666666</v>
      </c>
    </row>
    <row r="2036" spans="1:19" ht="13.8" thickBot="1">
      <c r="A2036" t="s">
        <v>324</v>
      </c>
      <c r="B2036" t="s">
        <v>325</v>
      </c>
      <c r="C2036" s="49">
        <v>45444</v>
      </c>
      <c r="D2036" s="39">
        <v>2024</v>
      </c>
      <c r="E2036" s="1" t="str">
        <f t="shared" si="191"/>
        <v>junio</v>
      </c>
      <c r="F2036" t="s">
        <v>330</v>
      </c>
      <c r="G2036" t="s">
        <v>331</v>
      </c>
      <c r="H2036" t="s">
        <v>98</v>
      </c>
      <c r="I2036" s="2">
        <v>1</v>
      </c>
      <c r="J2036" s="2">
        <v>832</v>
      </c>
      <c r="K2036" s="2">
        <v>2.2999999999999998</v>
      </c>
      <c r="L2036" t="s">
        <v>21</v>
      </c>
      <c r="M2036" t="s">
        <v>578</v>
      </c>
      <c r="N2036" t="s">
        <v>499</v>
      </c>
      <c r="O2036" s="14">
        <f t="shared" si="192"/>
        <v>3</v>
      </c>
      <c r="P2036" s="15" t="str">
        <f t="shared" si="193"/>
        <v>2,</v>
      </c>
      <c r="Q2036" s="15" t="str">
        <f t="shared" si="194"/>
        <v>3</v>
      </c>
      <c r="R2036" s="16">
        <f t="shared" si="195"/>
        <v>123</v>
      </c>
      <c r="S2036" s="16">
        <f t="shared" si="196"/>
        <v>2.0499999999999998</v>
      </c>
    </row>
    <row r="2037" spans="1:19" ht="13.8" thickBot="1">
      <c r="A2037" t="s">
        <v>324</v>
      </c>
      <c r="B2037" t="s">
        <v>325</v>
      </c>
      <c r="C2037" s="49">
        <v>45444</v>
      </c>
      <c r="D2037" s="39">
        <v>2024</v>
      </c>
      <c r="E2037" s="1" t="str">
        <f t="shared" si="191"/>
        <v>junio</v>
      </c>
      <c r="F2037" t="s">
        <v>330</v>
      </c>
      <c r="G2037" t="s">
        <v>331</v>
      </c>
      <c r="H2037" t="s">
        <v>98</v>
      </c>
      <c r="I2037" s="2">
        <v>2</v>
      </c>
      <c r="J2037" s="2">
        <v>249</v>
      </c>
      <c r="K2037" s="2">
        <v>0.35</v>
      </c>
      <c r="L2037" t="s">
        <v>197</v>
      </c>
      <c r="M2037" t="s">
        <v>198</v>
      </c>
      <c r="N2037" t="s">
        <v>511</v>
      </c>
      <c r="O2037" s="14">
        <f t="shared" si="192"/>
        <v>4</v>
      </c>
      <c r="P2037" s="15" t="str">
        <f t="shared" si="193"/>
        <v>0,</v>
      </c>
      <c r="Q2037" s="15" t="str">
        <f t="shared" si="194"/>
        <v>35</v>
      </c>
      <c r="R2037" s="16">
        <f t="shared" si="195"/>
        <v>35</v>
      </c>
      <c r="S2037" s="16">
        <f t="shared" si="196"/>
        <v>0.58333333333333337</v>
      </c>
    </row>
    <row r="2038" spans="1:19" ht="13.8" thickBot="1">
      <c r="A2038" t="s">
        <v>324</v>
      </c>
      <c r="B2038" t="s">
        <v>325</v>
      </c>
      <c r="C2038" s="49">
        <v>45444</v>
      </c>
      <c r="D2038" s="39">
        <v>2024</v>
      </c>
      <c r="E2038" s="1" t="str">
        <f t="shared" si="191"/>
        <v>junio</v>
      </c>
      <c r="F2038" t="s">
        <v>330</v>
      </c>
      <c r="G2038" t="s">
        <v>331</v>
      </c>
      <c r="H2038" t="s">
        <v>98</v>
      </c>
      <c r="I2038" s="2">
        <v>2</v>
      </c>
      <c r="J2038" s="2">
        <v>666</v>
      </c>
      <c r="K2038" s="2">
        <v>1.58</v>
      </c>
      <c r="L2038" t="s">
        <v>114</v>
      </c>
      <c r="M2038" t="s">
        <v>115</v>
      </c>
      <c r="N2038" t="s">
        <v>530</v>
      </c>
      <c r="O2038" s="14">
        <f t="shared" si="192"/>
        <v>4</v>
      </c>
      <c r="P2038" s="15" t="str">
        <f t="shared" si="193"/>
        <v>1,</v>
      </c>
      <c r="Q2038" s="15" t="str">
        <f t="shared" si="194"/>
        <v>58</v>
      </c>
      <c r="R2038" s="16">
        <f t="shared" si="195"/>
        <v>118</v>
      </c>
      <c r="S2038" s="16">
        <f t="shared" si="196"/>
        <v>1.9666666666666666</v>
      </c>
    </row>
    <row r="2039" spans="1:19" ht="13.8" thickBot="1">
      <c r="A2039" t="s">
        <v>324</v>
      </c>
      <c r="B2039" t="s">
        <v>325</v>
      </c>
      <c r="C2039" s="49">
        <v>45444</v>
      </c>
      <c r="D2039" s="39">
        <v>2024</v>
      </c>
      <c r="E2039" s="1" t="str">
        <f t="shared" si="191"/>
        <v>junio</v>
      </c>
      <c r="F2039" t="s">
        <v>330</v>
      </c>
      <c r="G2039" t="s">
        <v>331</v>
      </c>
      <c r="H2039" t="s">
        <v>98</v>
      </c>
      <c r="I2039" s="2">
        <v>915</v>
      </c>
      <c r="J2039" s="2">
        <v>2.4500000000000002</v>
      </c>
      <c r="K2039" s="2">
        <v>6.3</v>
      </c>
      <c r="L2039" t="s">
        <v>116</v>
      </c>
      <c r="M2039" t="s">
        <v>117</v>
      </c>
      <c r="N2039" t="s">
        <v>556</v>
      </c>
      <c r="O2039" s="14">
        <f t="shared" si="192"/>
        <v>3</v>
      </c>
      <c r="P2039" s="15" t="str">
        <f t="shared" si="193"/>
        <v>6,</v>
      </c>
      <c r="Q2039" s="15" t="str">
        <f t="shared" si="194"/>
        <v>3</v>
      </c>
      <c r="R2039" s="16">
        <f t="shared" si="195"/>
        <v>363</v>
      </c>
      <c r="S2039" s="16">
        <f t="shared" si="196"/>
        <v>6.05</v>
      </c>
    </row>
    <row r="2040" spans="1:19" ht="13.8" thickBot="1">
      <c r="A2040" t="s">
        <v>324</v>
      </c>
      <c r="B2040" t="s">
        <v>325</v>
      </c>
      <c r="C2040" s="49">
        <v>45444</v>
      </c>
      <c r="D2040" s="39">
        <v>2024</v>
      </c>
      <c r="E2040" s="1" t="str">
        <f t="shared" si="191"/>
        <v>junio</v>
      </c>
      <c r="F2040" t="s">
        <v>330</v>
      </c>
      <c r="G2040" t="s">
        <v>331</v>
      </c>
      <c r="H2040" t="s">
        <v>98</v>
      </c>
      <c r="I2040" s="2">
        <v>2</v>
      </c>
      <c r="J2040" s="2">
        <v>1914</v>
      </c>
      <c r="K2040" s="2">
        <v>5.36</v>
      </c>
      <c r="L2040" t="s">
        <v>118</v>
      </c>
      <c r="M2040" t="s">
        <v>119</v>
      </c>
      <c r="N2040" t="s">
        <v>485</v>
      </c>
      <c r="O2040" s="14">
        <f t="shared" si="192"/>
        <v>4</v>
      </c>
      <c r="P2040" s="15" t="str">
        <f t="shared" si="193"/>
        <v>5,</v>
      </c>
      <c r="Q2040" s="15" t="str">
        <f t="shared" si="194"/>
        <v>36</v>
      </c>
      <c r="R2040" s="16">
        <f t="shared" si="195"/>
        <v>336</v>
      </c>
      <c r="S2040" s="16">
        <f t="shared" si="196"/>
        <v>5.6</v>
      </c>
    </row>
    <row r="2041" spans="1:19" ht="13.8" thickBot="1">
      <c r="A2041" t="s">
        <v>324</v>
      </c>
      <c r="B2041" t="s">
        <v>325</v>
      </c>
      <c r="C2041" s="49">
        <v>45444</v>
      </c>
      <c r="D2041" s="39">
        <v>2024</v>
      </c>
      <c r="E2041" s="1" t="str">
        <f t="shared" si="191"/>
        <v>junio</v>
      </c>
      <c r="F2041" t="s">
        <v>330</v>
      </c>
      <c r="G2041" t="s">
        <v>331</v>
      </c>
      <c r="H2041" t="s">
        <v>98</v>
      </c>
      <c r="I2041" s="2">
        <v>2</v>
      </c>
      <c r="J2041" s="2">
        <v>582</v>
      </c>
      <c r="K2041" s="2">
        <v>1.4</v>
      </c>
      <c r="L2041" t="s">
        <v>110</v>
      </c>
      <c r="M2041" t="s">
        <v>580</v>
      </c>
      <c r="N2041" t="s">
        <v>498</v>
      </c>
      <c r="O2041" s="14">
        <f t="shared" si="192"/>
        <v>3</v>
      </c>
      <c r="P2041" s="15" t="str">
        <f t="shared" si="193"/>
        <v>1,</v>
      </c>
      <c r="Q2041" s="15" t="str">
        <f t="shared" si="194"/>
        <v>4</v>
      </c>
      <c r="R2041" s="16">
        <f t="shared" si="195"/>
        <v>64</v>
      </c>
      <c r="S2041" s="16">
        <f t="shared" si="196"/>
        <v>1.0666666666666667</v>
      </c>
    </row>
    <row r="2042" spans="1:19" ht="13.8" thickBot="1">
      <c r="A2042" t="s">
        <v>324</v>
      </c>
      <c r="B2042" t="s">
        <v>325</v>
      </c>
      <c r="C2042" s="49">
        <v>45474</v>
      </c>
      <c r="D2042" s="39">
        <v>2024</v>
      </c>
      <c r="E2042" s="1" t="str">
        <f t="shared" si="191"/>
        <v>julio</v>
      </c>
      <c r="F2042" t="s">
        <v>326</v>
      </c>
      <c r="G2042" t="s">
        <v>30</v>
      </c>
      <c r="H2042" t="s">
        <v>98</v>
      </c>
      <c r="I2042" s="2">
        <v>18</v>
      </c>
      <c r="J2042" s="2">
        <v>3330</v>
      </c>
      <c r="K2042" s="2">
        <v>44.54</v>
      </c>
      <c r="L2042" t="s">
        <v>146</v>
      </c>
      <c r="M2042" t="s">
        <v>147</v>
      </c>
      <c r="N2042" t="s">
        <v>509</v>
      </c>
      <c r="O2042" s="14">
        <f t="shared" si="192"/>
        <v>5</v>
      </c>
      <c r="P2042" s="15" t="str">
        <f t="shared" si="193"/>
        <v>44</v>
      </c>
      <c r="Q2042" s="15" t="str">
        <f t="shared" si="194"/>
        <v>,54</v>
      </c>
      <c r="R2042" s="16">
        <f t="shared" si="195"/>
        <v>2640.54</v>
      </c>
      <c r="S2042" s="16">
        <f t="shared" si="196"/>
        <v>44.009</v>
      </c>
    </row>
    <row r="2043" spans="1:19" ht="13.8" thickBot="1">
      <c r="A2043" t="s">
        <v>324</v>
      </c>
      <c r="B2043" t="s">
        <v>325</v>
      </c>
      <c r="C2043" s="49">
        <v>45474</v>
      </c>
      <c r="D2043" s="39">
        <v>2024</v>
      </c>
      <c r="E2043" s="1" t="str">
        <f t="shared" si="191"/>
        <v>julio</v>
      </c>
      <c r="F2043" t="s">
        <v>326</v>
      </c>
      <c r="G2043" t="s">
        <v>30</v>
      </c>
      <c r="H2043" t="s">
        <v>98</v>
      </c>
      <c r="I2043" s="2">
        <v>1</v>
      </c>
      <c r="J2043" s="2">
        <v>333</v>
      </c>
      <c r="K2043" s="2">
        <v>1.02</v>
      </c>
      <c r="L2043" t="s">
        <v>109</v>
      </c>
      <c r="M2043" t="s">
        <v>530</v>
      </c>
      <c r="N2043" t="s">
        <v>530</v>
      </c>
      <c r="O2043" s="14">
        <f t="shared" si="192"/>
        <v>4</v>
      </c>
      <c r="P2043" s="15" t="str">
        <f t="shared" si="193"/>
        <v>1,</v>
      </c>
      <c r="Q2043" s="15" t="str">
        <f t="shared" si="194"/>
        <v>02</v>
      </c>
      <c r="R2043" s="16">
        <f t="shared" si="195"/>
        <v>62</v>
      </c>
      <c r="S2043" s="16">
        <f t="shared" si="196"/>
        <v>1.0333333333333334</v>
      </c>
    </row>
    <row r="2044" spans="1:19" ht="13.8" thickBot="1">
      <c r="A2044" t="s">
        <v>324</v>
      </c>
      <c r="B2044" t="s">
        <v>325</v>
      </c>
      <c r="C2044" s="49">
        <v>45474</v>
      </c>
      <c r="D2044" s="39">
        <v>2024</v>
      </c>
      <c r="E2044" s="1" t="str">
        <f t="shared" si="191"/>
        <v>julio</v>
      </c>
      <c r="F2044" t="s">
        <v>326</v>
      </c>
      <c r="G2044" t="s">
        <v>30</v>
      </c>
      <c r="H2044" t="s">
        <v>98</v>
      </c>
      <c r="I2044" s="2">
        <v>3</v>
      </c>
      <c r="J2044" s="2">
        <v>1665</v>
      </c>
      <c r="K2044" s="2">
        <v>4.46</v>
      </c>
      <c r="L2044" t="s">
        <v>114</v>
      </c>
      <c r="M2044" t="s">
        <v>115</v>
      </c>
      <c r="N2044" t="s">
        <v>530</v>
      </c>
      <c r="O2044" s="14">
        <f t="shared" si="192"/>
        <v>4</v>
      </c>
      <c r="P2044" s="15" t="str">
        <f t="shared" si="193"/>
        <v>4,</v>
      </c>
      <c r="Q2044" s="15" t="str">
        <f t="shared" si="194"/>
        <v>46</v>
      </c>
      <c r="R2044" s="16">
        <f t="shared" si="195"/>
        <v>286</v>
      </c>
      <c r="S2044" s="16">
        <f t="shared" si="196"/>
        <v>4.7666666666666666</v>
      </c>
    </row>
    <row r="2045" spans="1:19" ht="13.8" thickBot="1">
      <c r="A2045" t="s">
        <v>324</v>
      </c>
      <c r="B2045" t="s">
        <v>325</v>
      </c>
      <c r="C2045" s="49">
        <v>45474</v>
      </c>
      <c r="D2045" s="39">
        <v>2024</v>
      </c>
      <c r="E2045" s="1" t="str">
        <f t="shared" si="191"/>
        <v>julio</v>
      </c>
      <c r="F2045" t="s">
        <v>326</v>
      </c>
      <c r="G2045" t="s">
        <v>30</v>
      </c>
      <c r="H2045" t="s">
        <v>98</v>
      </c>
      <c r="I2045" s="2">
        <v>1</v>
      </c>
      <c r="J2045" s="2">
        <v>333</v>
      </c>
      <c r="K2045" s="2">
        <v>1.02</v>
      </c>
      <c r="L2045" t="s">
        <v>25</v>
      </c>
      <c r="M2045" t="s">
        <v>26</v>
      </c>
      <c r="N2045" t="s">
        <v>501</v>
      </c>
      <c r="O2045" s="14">
        <f t="shared" si="192"/>
        <v>4</v>
      </c>
      <c r="P2045" s="15" t="str">
        <f t="shared" si="193"/>
        <v>1,</v>
      </c>
      <c r="Q2045" s="15" t="str">
        <f t="shared" si="194"/>
        <v>02</v>
      </c>
      <c r="R2045" s="16">
        <f t="shared" si="195"/>
        <v>62</v>
      </c>
      <c r="S2045" s="16">
        <f t="shared" si="196"/>
        <v>1.0333333333333334</v>
      </c>
    </row>
    <row r="2046" spans="1:19" ht="13.8" thickBot="1">
      <c r="A2046" t="s">
        <v>324</v>
      </c>
      <c r="B2046" t="s">
        <v>325</v>
      </c>
      <c r="C2046" s="49">
        <v>45474</v>
      </c>
      <c r="D2046" s="39">
        <v>2024</v>
      </c>
      <c r="E2046" s="1" t="str">
        <f t="shared" si="191"/>
        <v>julio</v>
      </c>
      <c r="F2046" t="s">
        <v>326</v>
      </c>
      <c r="G2046" t="s">
        <v>30</v>
      </c>
      <c r="H2046" t="s">
        <v>98</v>
      </c>
      <c r="I2046" s="2">
        <v>1</v>
      </c>
      <c r="J2046" s="2">
        <v>749</v>
      </c>
      <c r="K2046" s="2">
        <v>2.1</v>
      </c>
      <c r="L2046" t="s">
        <v>150</v>
      </c>
      <c r="M2046" t="s">
        <v>601</v>
      </c>
      <c r="N2046" t="s">
        <v>606</v>
      </c>
      <c r="O2046" s="14">
        <f t="shared" si="192"/>
        <v>3</v>
      </c>
      <c r="P2046" s="15" t="str">
        <f t="shared" si="193"/>
        <v>2,</v>
      </c>
      <c r="Q2046" s="15" t="str">
        <f t="shared" si="194"/>
        <v>1</v>
      </c>
      <c r="R2046" s="16">
        <f t="shared" si="195"/>
        <v>121</v>
      </c>
      <c r="S2046" s="16">
        <f t="shared" si="196"/>
        <v>2.0166666666666666</v>
      </c>
    </row>
    <row r="2047" spans="1:19" ht="13.8" thickBot="1">
      <c r="A2047" t="s">
        <v>324</v>
      </c>
      <c r="B2047" t="s">
        <v>325</v>
      </c>
      <c r="C2047" s="49">
        <v>45474</v>
      </c>
      <c r="D2047" s="39">
        <v>2024</v>
      </c>
      <c r="E2047" s="1" t="str">
        <f t="shared" si="191"/>
        <v>julio</v>
      </c>
      <c r="F2047" t="s">
        <v>326</v>
      </c>
      <c r="G2047" t="s">
        <v>30</v>
      </c>
      <c r="H2047" t="s">
        <v>98</v>
      </c>
      <c r="I2047" s="2">
        <v>1</v>
      </c>
      <c r="J2047" s="2">
        <v>333</v>
      </c>
      <c r="K2047" s="2">
        <v>1.03</v>
      </c>
      <c r="L2047" t="s">
        <v>173</v>
      </c>
      <c r="M2047" t="s">
        <v>592</v>
      </c>
      <c r="N2047" t="s">
        <v>492</v>
      </c>
      <c r="O2047" s="14">
        <f t="shared" si="192"/>
        <v>4</v>
      </c>
      <c r="P2047" s="15" t="str">
        <f t="shared" si="193"/>
        <v>1,</v>
      </c>
      <c r="Q2047" s="15" t="str">
        <f t="shared" si="194"/>
        <v>03</v>
      </c>
      <c r="R2047" s="16">
        <f t="shared" si="195"/>
        <v>63</v>
      </c>
      <c r="S2047" s="16">
        <f t="shared" si="196"/>
        <v>1.05</v>
      </c>
    </row>
    <row r="2048" spans="1:19" ht="13.8" thickBot="1">
      <c r="A2048" t="s">
        <v>324</v>
      </c>
      <c r="B2048" t="s">
        <v>325</v>
      </c>
      <c r="C2048" s="49">
        <v>45474</v>
      </c>
      <c r="D2048" s="39">
        <v>2024</v>
      </c>
      <c r="E2048" s="1" t="str">
        <f t="shared" si="191"/>
        <v>julio</v>
      </c>
      <c r="F2048" t="s">
        <v>326</v>
      </c>
      <c r="G2048" t="s">
        <v>30</v>
      </c>
      <c r="H2048" t="s">
        <v>98</v>
      </c>
      <c r="I2048" s="2">
        <v>3</v>
      </c>
      <c r="J2048" s="2">
        <v>1165</v>
      </c>
      <c r="K2048" s="2">
        <v>3.3</v>
      </c>
      <c r="L2048" t="s">
        <v>110</v>
      </c>
      <c r="M2048" t="s">
        <v>580</v>
      </c>
      <c r="N2048" t="s">
        <v>498</v>
      </c>
      <c r="O2048" s="14">
        <f t="shared" si="192"/>
        <v>3</v>
      </c>
      <c r="P2048" s="15" t="str">
        <f t="shared" si="193"/>
        <v>3,</v>
      </c>
      <c r="Q2048" s="15" t="str">
        <f t="shared" si="194"/>
        <v>3</v>
      </c>
      <c r="R2048" s="16">
        <f t="shared" si="195"/>
        <v>183</v>
      </c>
      <c r="S2048" s="16">
        <f t="shared" si="196"/>
        <v>3.05</v>
      </c>
    </row>
    <row r="2049" spans="1:19" ht="13.8" thickBot="1">
      <c r="A2049" t="s">
        <v>324</v>
      </c>
      <c r="B2049" t="s">
        <v>325</v>
      </c>
      <c r="C2049" s="49">
        <v>45474</v>
      </c>
      <c r="D2049" s="39">
        <v>2024</v>
      </c>
      <c r="E2049" s="1" t="str">
        <f t="shared" si="191"/>
        <v>julio</v>
      </c>
      <c r="F2049" t="s">
        <v>326</v>
      </c>
      <c r="G2049" t="s">
        <v>30</v>
      </c>
      <c r="H2049" t="s">
        <v>98</v>
      </c>
      <c r="I2049" s="2">
        <v>1</v>
      </c>
      <c r="J2049" s="2">
        <v>915</v>
      </c>
      <c r="K2049" s="2">
        <v>2.4</v>
      </c>
      <c r="L2049" t="s">
        <v>456</v>
      </c>
      <c r="M2049" t="s">
        <v>457</v>
      </c>
      <c r="N2049" t="s">
        <v>498</v>
      </c>
      <c r="O2049" s="14">
        <f t="shared" si="192"/>
        <v>3</v>
      </c>
      <c r="P2049" s="15" t="str">
        <f t="shared" si="193"/>
        <v>2,</v>
      </c>
      <c r="Q2049" s="15" t="str">
        <f t="shared" si="194"/>
        <v>4</v>
      </c>
      <c r="R2049" s="16">
        <f t="shared" si="195"/>
        <v>124</v>
      </c>
      <c r="S2049" s="16">
        <f t="shared" si="196"/>
        <v>2.0666666666666669</v>
      </c>
    </row>
    <row r="2050" spans="1:19" ht="13.8" thickBot="1">
      <c r="A2050" t="s">
        <v>324</v>
      </c>
      <c r="B2050" t="s">
        <v>325</v>
      </c>
      <c r="C2050" s="49">
        <v>45474</v>
      </c>
      <c r="D2050" s="39">
        <v>2024</v>
      </c>
      <c r="E2050" s="1" t="str">
        <f t="shared" ref="E2050:E2113" si="197">TEXT(C2050,"mmmm")</f>
        <v>julio</v>
      </c>
      <c r="F2050" t="s">
        <v>326</v>
      </c>
      <c r="G2050" t="s">
        <v>30</v>
      </c>
      <c r="H2050" t="s">
        <v>98</v>
      </c>
      <c r="I2050" s="2">
        <v>1</v>
      </c>
      <c r="J2050" s="2">
        <v>1165</v>
      </c>
      <c r="K2050" s="2">
        <v>3.3</v>
      </c>
      <c r="L2050" t="s">
        <v>204</v>
      </c>
      <c r="M2050" t="s">
        <v>205</v>
      </c>
      <c r="N2050" t="s">
        <v>498</v>
      </c>
      <c r="O2050" s="14">
        <f t="shared" si="192"/>
        <v>3</v>
      </c>
      <c r="P2050" s="15" t="str">
        <f t="shared" si="193"/>
        <v>3,</v>
      </c>
      <c r="Q2050" s="15" t="str">
        <f t="shared" si="194"/>
        <v>3</v>
      </c>
      <c r="R2050" s="16">
        <f t="shared" si="195"/>
        <v>183</v>
      </c>
      <c r="S2050" s="16">
        <f t="shared" si="196"/>
        <v>3.05</v>
      </c>
    </row>
    <row r="2051" spans="1:19" ht="13.8" thickBot="1">
      <c r="A2051" t="s">
        <v>324</v>
      </c>
      <c r="B2051" t="s">
        <v>325</v>
      </c>
      <c r="C2051" s="49">
        <v>45474</v>
      </c>
      <c r="D2051" s="39">
        <v>2024</v>
      </c>
      <c r="E2051" s="1" t="str">
        <f t="shared" si="197"/>
        <v>julio</v>
      </c>
      <c r="F2051" t="s">
        <v>326</v>
      </c>
      <c r="G2051" t="s">
        <v>30</v>
      </c>
      <c r="H2051" t="s">
        <v>98</v>
      </c>
      <c r="I2051" s="2">
        <v>6</v>
      </c>
      <c r="J2051" s="2">
        <v>3330</v>
      </c>
      <c r="K2051" s="2">
        <v>18.190000000000001</v>
      </c>
      <c r="L2051" t="s">
        <v>111</v>
      </c>
      <c r="M2051" t="s">
        <v>587</v>
      </c>
      <c r="N2051" t="s">
        <v>506</v>
      </c>
      <c r="O2051" s="14">
        <f t="shared" ref="O2051:O2114" si="198">LEN($K2051)</f>
        <v>5</v>
      </c>
      <c r="P2051" s="15" t="str">
        <f t="shared" si="193"/>
        <v>18</v>
      </c>
      <c r="Q2051" s="15" t="str">
        <f t="shared" si="194"/>
        <v>,19</v>
      </c>
      <c r="R2051" s="16">
        <f t="shared" si="195"/>
        <v>1080.19</v>
      </c>
      <c r="S2051" s="16">
        <f t="shared" si="196"/>
        <v>18.003166666666669</v>
      </c>
    </row>
    <row r="2052" spans="1:19" ht="13.8" thickBot="1">
      <c r="A2052" t="s">
        <v>324</v>
      </c>
      <c r="B2052" t="s">
        <v>325</v>
      </c>
      <c r="C2052" s="49">
        <v>45474</v>
      </c>
      <c r="D2052" s="39">
        <v>2024</v>
      </c>
      <c r="E2052" s="1" t="str">
        <f t="shared" si="197"/>
        <v>julio</v>
      </c>
      <c r="F2052" t="s">
        <v>326</v>
      </c>
      <c r="G2052" t="s">
        <v>30</v>
      </c>
      <c r="H2052" t="s">
        <v>98</v>
      </c>
      <c r="I2052" s="2">
        <v>3</v>
      </c>
      <c r="J2052" s="2">
        <v>1998</v>
      </c>
      <c r="K2052" s="2">
        <v>5.54</v>
      </c>
      <c r="L2052" t="s">
        <v>128</v>
      </c>
      <c r="M2052" t="s">
        <v>129</v>
      </c>
      <c r="N2052" t="s">
        <v>506</v>
      </c>
      <c r="O2052" s="14">
        <f t="shared" si="198"/>
        <v>4</v>
      </c>
      <c r="P2052" s="15" t="str">
        <f t="shared" si="193"/>
        <v>5,</v>
      </c>
      <c r="Q2052" s="15" t="str">
        <f t="shared" si="194"/>
        <v>54</v>
      </c>
      <c r="R2052" s="16">
        <f t="shared" si="195"/>
        <v>354</v>
      </c>
      <c r="S2052" s="16">
        <f t="shared" si="196"/>
        <v>5.9</v>
      </c>
    </row>
    <row r="2053" spans="1:19" ht="13.8" thickBot="1">
      <c r="A2053" t="s">
        <v>324</v>
      </c>
      <c r="B2053" t="s">
        <v>325</v>
      </c>
      <c r="C2053" s="49">
        <v>45474</v>
      </c>
      <c r="D2053" s="39">
        <v>2024</v>
      </c>
      <c r="E2053" s="1" t="str">
        <f t="shared" si="197"/>
        <v>julio</v>
      </c>
      <c r="F2053" t="s">
        <v>327</v>
      </c>
      <c r="G2053" t="s">
        <v>220</v>
      </c>
      <c r="H2053" t="s">
        <v>98</v>
      </c>
      <c r="I2053" s="2">
        <v>8</v>
      </c>
      <c r="J2053" s="2">
        <v>3330</v>
      </c>
      <c r="K2053" s="2">
        <v>11.55</v>
      </c>
      <c r="L2053" t="s">
        <v>39</v>
      </c>
      <c r="M2053" t="s">
        <v>548</v>
      </c>
      <c r="N2053" t="s">
        <v>548</v>
      </c>
      <c r="O2053" s="14">
        <f t="shared" si="198"/>
        <v>5</v>
      </c>
      <c r="P2053" s="15" t="str">
        <f t="shared" si="193"/>
        <v>11</v>
      </c>
      <c r="Q2053" s="15" t="str">
        <f t="shared" si="194"/>
        <v>,55</v>
      </c>
      <c r="R2053" s="16">
        <f t="shared" si="195"/>
        <v>660.55</v>
      </c>
      <c r="S2053" s="16">
        <f t="shared" si="196"/>
        <v>11.009166666666665</v>
      </c>
    </row>
    <row r="2054" spans="1:19" ht="13.8" thickBot="1">
      <c r="A2054" t="s">
        <v>324</v>
      </c>
      <c r="B2054" t="s">
        <v>325</v>
      </c>
      <c r="C2054" s="49">
        <v>45474</v>
      </c>
      <c r="D2054" s="39">
        <v>2024</v>
      </c>
      <c r="E2054" s="1" t="str">
        <f t="shared" si="197"/>
        <v>julio</v>
      </c>
      <c r="F2054" t="s">
        <v>327</v>
      </c>
      <c r="G2054" t="s">
        <v>220</v>
      </c>
      <c r="H2054" t="s">
        <v>98</v>
      </c>
      <c r="I2054" s="2">
        <v>1</v>
      </c>
      <c r="J2054" s="2">
        <v>249</v>
      </c>
      <c r="K2054" s="2">
        <v>0.35</v>
      </c>
      <c r="L2054" t="s">
        <v>374</v>
      </c>
      <c r="M2054" t="s">
        <v>375</v>
      </c>
      <c r="N2054" t="s">
        <v>487</v>
      </c>
      <c r="O2054" s="14">
        <f t="shared" si="198"/>
        <v>4</v>
      </c>
      <c r="P2054" s="15" t="str">
        <f t="shared" si="193"/>
        <v>0,</v>
      </c>
      <c r="Q2054" s="15" t="str">
        <f t="shared" si="194"/>
        <v>35</v>
      </c>
      <c r="R2054" s="16">
        <f t="shared" si="195"/>
        <v>35</v>
      </c>
      <c r="S2054" s="16">
        <f t="shared" si="196"/>
        <v>0.58333333333333337</v>
      </c>
    </row>
    <row r="2055" spans="1:19" ht="13.8" thickBot="1">
      <c r="A2055" t="s">
        <v>324</v>
      </c>
      <c r="B2055" t="s">
        <v>325</v>
      </c>
      <c r="C2055" s="49">
        <v>45474</v>
      </c>
      <c r="D2055" s="39">
        <v>2024</v>
      </c>
      <c r="E2055" s="1" t="str">
        <f t="shared" si="197"/>
        <v>julio</v>
      </c>
      <c r="F2055" t="s">
        <v>327</v>
      </c>
      <c r="G2055" t="s">
        <v>220</v>
      </c>
      <c r="H2055" t="s">
        <v>98</v>
      </c>
      <c r="I2055" s="2">
        <v>1</v>
      </c>
      <c r="J2055" s="2">
        <v>249</v>
      </c>
      <c r="K2055" s="2">
        <v>0.45</v>
      </c>
      <c r="L2055" t="s">
        <v>108</v>
      </c>
      <c r="M2055" t="s">
        <v>591</v>
      </c>
      <c r="N2055" t="s">
        <v>489</v>
      </c>
      <c r="O2055" s="14">
        <f t="shared" si="198"/>
        <v>4</v>
      </c>
      <c r="P2055" s="15" t="str">
        <f t="shared" si="193"/>
        <v>0,</v>
      </c>
      <c r="Q2055" s="15" t="str">
        <f t="shared" si="194"/>
        <v>45</v>
      </c>
      <c r="R2055" s="16">
        <f t="shared" si="195"/>
        <v>45</v>
      </c>
      <c r="S2055" s="16">
        <f t="shared" si="196"/>
        <v>0.75</v>
      </c>
    </row>
    <row r="2056" spans="1:19" ht="13.8" thickBot="1">
      <c r="A2056" t="s">
        <v>324</v>
      </c>
      <c r="B2056" t="s">
        <v>325</v>
      </c>
      <c r="C2056" s="49">
        <v>45474</v>
      </c>
      <c r="D2056" s="39">
        <v>2024</v>
      </c>
      <c r="E2056" s="1" t="str">
        <f t="shared" si="197"/>
        <v>julio</v>
      </c>
      <c r="F2056" t="s">
        <v>327</v>
      </c>
      <c r="G2056" t="s">
        <v>220</v>
      </c>
      <c r="H2056" t="s">
        <v>98</v>
      </c>
      <c r="I2056" s="2">
        <v>1</v>
      </c>
      <c r="J2056" s="2">
        <v>166</v>
      </c>
      <c r="K2056" s="2">
        <v>0.25</v>
      </c>
      <c r="L2056" t="s">
        <v>70</v>
      </c>
      <c r="M2056" t="s">
        <v>71</v>
      </c>
      <c r="N2056" t="s">
        <v>499</v>
      </c>
      <c r="O2056" s="14">
        <f t="shared" si="198"/>
        <v>4</v>
      </c>
      <c r="P2056" s="15" t="str">
        <f t="shared" si="193"/>
        <v>0,</v>
      </c>
      <c r="Q2056" s="15" t="str">
        <f t="shared" si="194"/>
        <v>25</v>
      </c>
      <c r="R2056" s="16">
        <f t="shared" si="195"/>
        <v>25</v>
      </c>
      <c r="S2056" s="16">
        <f t="shared" si="196"/>
        <v>0.41666666666666669</v>
      </c>
    </row>
    <row r="2057" spans="1:19" ht="13.8" thickBot="1">
      <c r="A2057" t="s">
        <v>324</v>
      </c>
      <c r="B2057" t="s">
        <v>325</v>
      </c>
      <c r="C2057" s="49">
        <v>45474</v>
      </c>
      <c r="D2057" s="39">
        <v>2024</v>
      </c>
      <c r="E2057" s="1" t="str">
        <f t="shared" si="197"/>
        <v>julio</v>
      </c>
      <c r="F2057" t="s">
        <v>327</v>
      </c>
      <c r="G2057" t="s">
        <v>220</v>
      </c>
      <c r="H2057" t="s">
        <v>98</v>
      </c>
      <c r="I2057" s="2">
        <v>1</v>
      </c>
      <c r="J2057" s="2">
        <v>333</v>
      </c>
      <c r="K2057" s="2">
        <v>0.5</v>
      </c>
      <c r="L2057" t="s">
        <v>35</v>
      </c>
      <c r="M2057" t="s">
        <v>36</v>
      </c>
      <c r="N2057" t="s">
        <v>502</v>
      </c>
      <c r="O2057" s="14">
        <f t="shared" si="198"/>
        <v>3</v>
      </c>
      <c r="P2057" s="15" t="str">
        <f t="shared" si="193"/>
        <v>0,</v>
      </c>
      <c r="Q2057" s="15" t="str">
        <f t="shared" si="194"/>
        <v>5</v>
      </c>
      <c r="R2057" s="16">
        <f t="shared" si="195"/>
        <v>5</v>
      </c>
      <c r="S2057" s="16">
        <f t="shared" si="196"/>
        <v>8.3333333333333329E-2</v>
      </c>
    </row>
    <row r="2058" spans="1:19" ht="13.8" thickBot="1">
      <c r="A2058" t="s">
        <v>324</v>
      </c>
      <c r="B2058" t="s">
        <v>325</v>
      </c>
      <c r="C2058" s="49">
        <v>45474</v>
      </c>
      <c r="D2058" s="39">
        <v>2024</v>
      </c>
      <c r="E2058" s="1" t="str">
        <f t="shared" si="197"/>
        <v>julio</v>
      </c>
      <c r="F2058" t="s">
        <v>327</v>
      </c>
      <c r="G2058" t="s">
        <v>220</v>
      </c>
      <c r="H2058" t="s">
        <v>98</v>
      </c>
      <c r="I2058" s="2">
        <v>1</v>
      </c>
      <c r="J2058" s="2">
        <v>1165</v>
      </c>
      <c r="K2058" s="2">
        <v>3.3</v>
      </c>
      <c r="L2058" t="s">
        <v>241</v>
      </c>
      <c r="M2058" t="s">
        <v>595</v>
      </c>
      <c r="N2058" t="s">
        <v>495</v>
      </c>
      <c r="O2058" s="14">
        <f t="shared" si="198"/>
        <v>3</v>
      </c>
      <c r="P2058" s="15" t="str">
        <f t="shared" si="193"/>
        <v>3,</v>
      </c>
      <c r="Q2058" s="15" t="str">
        <f t="shared" si="194"/>
        <v>3</v>
      </c>
      <c r="R2058" s="16">
        <f t="shared" si="195"/>
        <v>183</v>
      </c>
      <c r="S2058" s="16">
        <f t="shared" si="196"/>
        <v>3.05</v>
      </c>
    </row>
    <row r="2059" spans="1:19" ht="13.8" thickBot="1">
      <c r="A2059" t="s">
        <v>324</v>
      </c>
      <c r="B2059" t="s">
        <v>325</v>
      </c>
      <c r="C2059" s="49">
        <v>45474</v>
      </c>
      <c r="D2059" s="39">
        <v>2024</v>
      </c>
      <c r="E2059" s="1" t="str">
        <f t="shared" si="197"/>
        <v>julio</v>
      </c>
      <c r="F2059" t="s">
        <v>327</v>
      </c>
      <c r="G2059" t="s">
        <v>220</v>
      </c>
      <c r="H2059" t="s">
        <v>98</v>
      </c>
      <c r="I2059" s="2">
        <v>2</v>
      </c>
      <c r="J2059" s="2">
        <v>1415</v>
      </c>
      <c r="K2059" s="2">
        <v>4.0999999999999996</v>
      </c>
      <c r="L2059" t="s">
        <v>100</v>
      </c>
      <c r="M2059" t="s">
        <v>101</v>
      </c>
      <c r="N2059" t="s">
        <v>483</v>
      </c>
      <c r="O2059" s="14">
        <f t="shared" si="198"/>
        <v>3</v>
      </c>
      <c r="P2059" s="15" t="str">
        <f t="shared" si="193"/>
        <v>4,</v>
      </c>
      <c r="Q2059" s="15" t="str">
        <f t="shared" si="194"/>
        <v>1</v>
      </c>
      <c r="R2059" s="16">
        <f t="shared" si="195"/>
        <v>241</v>
      </c>
      <c r="S2059" s="16">
        <f t="shared" si="196"/>
        <v>4.0166666666666666</v>
      </c>
    </row>
    <row r="2060" spans="1:19" ht="13.8" thickBot="1">
      <c r="A2060" t="s">
        <v>324</v>
      </c>
      <c r="B2060" t="s">
        <v>325</v>
      </c>
      <c r="C2060" s="49">
        <v>45474</v>
      </c>
      <c r="D2060" s="39">
        <v>2024</v>
      </c>
      <c r="E2060" s="1" t="str">
        <f t="shared" si="197"/>
        <v>julio</v>
      </c>
      <c r="F2060" t="s">
        <v>327</v>
      </c>
      <c r="G2060" t="s">
        <v>220</v>
      </c>
      <c r="H2060" t="s">
        <v>98</v>
      </c>
      <c r="I2060" s="2">
        <v>1</v>
      </c>
      <c r="J2060" s="2">
        <v>499</v>
      </c>
      <c r="K2060" s="2">
        <v>1.2</v>
      </c>
      <c r="L2060" t="s">
        <v>109</v>
      </c>
      <c r="M2060" t="s">
        <v>530</v>
      </c>
      <c r="N2060" t="s">
        <v>530</v>
      </c>
      <c r="O2060" s="14">
        <f t="shared" si="198"/>
        <v>3</v>
      </c>
      <c r="P2060" s="15" t="str">
        <f t="shared" si="193"/>
        <v>1,</v>
      </c>
      <c r="Q2060" s="15" t="str">
        <f t="shared" si="194"/>
        <v>2</v>
      </c>
      <c r="R2060" s="16">
        <f t="shared" si="195"/>
        <v>62</v>
      </c>
      <c r="S2060" s="16">
        <f t="shared" si="196"/>
        <v>1.0333333333333334</v>
      </c>
    </row>
    <row r="2061" spans="1:19" ht="13.8" thickBot="1">
      <c r="A2061" t="s">
        <v>324</v>
      </c>
      <c r="B2061" t="s">
        <v>325</v>
      </c>
      <c r="C2061" s="49">
        <v>45474</v>
      </c>
      <c r="D2061" s="39">
        <v>2024</v>
      </c>
      <c r="E2061" s="1" t="str">
        <f t="shared" si="197"/>
        <v>julio</v>
      </c>
      <c r="F2061" t="s">
        <v>327</v>
      </c>
      <c r="G2061" t="s">
        <v>220</v>
      </c>
      <c r="H2061" t="s">
        <v>98</v>
      </c>
      <c r="I2061" s="2">
        <v>2</v>
      </c>
      <c r="J2061" s="2">
        <v>1498</v>
      </c>
      <c r="K2061" s="2">
        <v>4.3</v>
      </c>
      <c r="L2061" t="s">
        <v>114</v>
      </c>
      <c r="M2061" t="s">
        <v>115</v>
      </c>
      <c r="N2061" t="s">
        <v>530</v>
      </c>
      <c r="O2061" s="14">
        <f t="shared" si="198"/>
        <v>3</v>
      </c>
      <c r="P2061" s="15" t="str">
        <f t="shared" si="193"/>
        <v>4,</v>
      </c>
      <c r="Q2061" s="15" t="str">
        <f t="shared" si="194"/>
        <v>3</v>
      </c>
      <c r="R2061" s="16">
        <f t="shared" si="195"/>
        <v>243</v>
      </c>
      <c r="S2061" s="16">
        <f t="shared" si="196"/>
        <v>4.05</v>
      </c>
    </row>
    <row r="2062" spans="1:19" ht="13.8" thickBot="1">
      <c r="A2062" t="s">
        <v>324</v>
      </c>
      <c r="B2062" t="s">
        <v>325</v>
      </c>
      <c r="C2062" s="49">
        <v>45474</v>
      </c>
      <c r="D2062" s="39">
        <v>2024</v>
      </c>
      <c r="E2062" s="1" t="str">
        <f t="shared" si="197"/>
        <v>julio</v>
      </c>
      <c r="F2062" t="s">
        <v>327</v>
      </c>
      <c r="G2062" t="s">
        <v>220</v>
      </c>
      <c r="H2062" t="s">
        <v>98</v>
      </c>
      <c r="I2062" s="2">
        <v>2</v>
      </c>
      <c r="J2062" s="2">
        <v>2081</v>
      </c>
      <c r="K2062" s="2">
        <v>6.05</v>
      </c>
      <c r="L2062" t="s">
        <v>148</v>
      </c>
      <c r="M2062" t="s">
        <v>149</v>
      </c>
      <c r="N2062" t="s">
        <v>556</v>
      </c>
      <c r="O2062" s="14">
        <f t="shared" si="198"/>
        <v>4</v>
      </c>
      <c r="P2062" s="15" t="str">
        <f t="shared" si="193"/>
        <v>6,</v>
      </c>
      <c r="Q2062" s="15" t="str">
        <f t="shared" si="194"/>
        <v>05</v>
      </c>
      <c r="R2062" s="16">
        <f t="shared" si="195"/>
        <v>365</v>
      </c>
      <c r="S2062" s="16">
        <f t="shared" si="196"/>
        <v>6.083333333333333</v>
      </c>
    </row>
    <row r="2063" spans="1:19" ht="13.8" thickBot="1">
      <c r="A2063" t="s">
        <v>324</v>
      </c>
      <c r="B2063" t="s">
        <v>325</v>
      </c>
      <c r="C2063" s="49">
        <v>45474</v>
      </c>
      <c r="D2063" s="39">
        <v>2024</v>
      </c>
      <c r="E2063" s="1" t="str">
        <f t="shared" si="197"/>
        <v>julio</v>
      </c>
      <c r="F2063" t="s">
        <v>327</v>
      </c>
      <c r="G2063" t="s">
        <v>220</v>
      </c>
      <c r="H2063" t="s">
        <v>98</v>
      </c>
      <c r="I2063" s="2">
        <v>1</v>
      </c>
      <c r="J2063" s="2">
        <v>582</v>
      </c>
      <c r="K2063" s="2">
        <v>1.45</v>
      </c>
      <c r="L2063" t="s">
        <v>150</v>
      </c>
      <c r="M2063" t="s">
        <v>601</v>
      </c>
      <c r="N2063" t="s">
        <v>606</v>
      </c>
      <c r="O2063" s="14">
        <f t="shared" si="198"/>
        <v>4</v>
      </c>
      <c r="P2063" s="15" t="str">
        <f t="shared" si="193"/>
        <v>1,</v>
      </c>
      <c r="Q2063" s="15" t="str">
        <f t="shared" si="194"/>
        <v>45</v>
      </c>
      <c r="R2063" s="16">
        <f t="shared" si="195"/>
        <v>105</v>
      </c>
      <c r="S2063" s="16">
        <f t="shared" si="196"/>
        <v>1.75</v>
      </c>
    </row>
    <row r="2064" spans="1:19" ht="13.8" thickBot="1">
      <c r="A2064" t="s">
        <v>324</v>
      </c>
      <c r="B2064" t="s">
        <v>325</v>
      </c>
      <c r="C2064" s="49">
        <v>45474</v>
      </c>
      <c r="D2064" s="39">
        <v>2024</v>
      </c>
      <c r="E2064" s="1" t="str">
        <f t="shared" si="197"/>
        <v>julio</v>
      </c>
      <c r="F2064" t="s">
        <v>327</v>
      </c>
      <c r="G2064" t="s">
        <v>220</v>
      </c>
      <c r="H2064" t="s">
        <v>98</v>
      </c>
      <c r="I2064" s="2">
        <v>3</v>
      </c>
      <c r="J2064" s="2">
        <v>17448</v>
      </c>
      <c r="K2064" s="2">
        <v>5.15</v>
      </c>
      <c r="L2064" t="s">
        <v>111</v>
      </c>
      <c r="M2064" t="s">
        <v>587</v>
      </c>
      <c r="N2064" t="s">
        <v>506</v>
      </c>
      <c r="O2064" s="14">
        <f t="shared" si="198"/>
        <v>4</v>
      </c>
      <c r="P2064" s="15" t="str">
        <f t="shared" si="193"/>
        <v>5,</v>
      </c>
      <c r="Q2064" s="15" t="str">
        <f t="shared" si="194"/>
        <v>15</v>
      </c>
      <c r="R2064" s="16">
        <f t="shared" si="195"/>
        <v>315</v>
      </c>
      <c r="S2064" s="16">
        <f t="shared" si="196"/>
        <v>5.25</v>
      </c>
    </row>
    <row r="2065" spans="1:19" ht="13.8" thickBot="1">
      <c r="A2065" t="s">
        <v>324</v>
      </c>
      <c r="B2065" t="s">
        <v>325</v>
      </c>
      <c r="C2065" s="49">
        <v>45474</v>
      </c>
      <c r="D2065" s="39">
        <v>2024</v>
      </c>
      <c r="E2065" s="1" t="str">
        <f t="shared" si="197"/>
        <v>julio</v>
      </c>
      <c r="F2065" t="s">
        <v>327</v>
      </c>
      <c r="G2065" t="s">
        <v>220</v>
      </c>
      <c r="H2065" t="s">
        <v>98</v>
      </c>
      <c r="I2065" s="2">
        <v>2</v>
      </c>
      <c r="J2065" s="2">
        <v>666</v>
      </c>
      <c r="K2065" s="2">
        <v>2.5</v>
      </c>
      <c r="L2065" t="s">
        <v>128</v>
      </c>
      <c r="M2065" t="s">
        <v>129</v>
      </c>
      <c r="N2065" t="s">
        <v>506</v>
      </c>
      <c r="O2065" s="14">
        <f t="shared" si="198"/>
        <v>3</v>
      </c>
      <c r="P2065" s="15" t="str">
        <f t="shared" si="193"/>
        <v>2,</v>
      </c>
      <c r="Q2065" s="15" t="str">
        <f t="shared" si="194"/>
        <v>5</v>
      </c>
      <c r="R2065" s="16">
        <f t="shared" si="195"/>
        <v>125</v>
      </c>
      <c r="S2065" s="16">
        <f t="shared" si="196"/>
        <v>2.0833333333333335</v>
      </c>
    </row>
    <row r="2066" spans="1:19" ht="13.8" thickBot="1">
      <c r="A2066" t="s">
        <v>324</v>
      </c>
      <c r="B2066" t="s">
        <v>325</v>
      </c>
      <c r="C2066" s="49">
        <v>45474</v>
      </c>
      <c r="D2066" s="39">
        <v>2024</v>
      </c>
      <c r="E2066" s="1" t="str">
        <f t="shared" si="197"/>
        <v>julio</v>
      </c>
      <c r="F2066" t="s">
        <v>328</v>
      </c>
      <c r="G2066" t="s">
        <v>220</v>
      </c>
      <c r="H2066" t="s">
        <v>98</v>
      </c>
      <c r="I2066" s="2">
        <v>11</v>
      </c>
      <c r="J2066" s="2">
        <v>3330</v>
      </c>
      <c r="K2066" s="2">
        <v>15.3</v>
      </c>
      <c r="L2066" t="s">
        <v>39</v>
      </c>
      <c r="M2066" t="s">
        <v>548</v>
      </c>
      <c r="N2066" t="s">
        <v>548</v>
      </c>
      <c r="O2066" s="14">
        <f t="shared" si="198"/>
        <v>4</v>
      </c>
      <c r="P2066" s="15" t="str">
        <f t="shared" si="193"/>
        <v>15</v>
      </c>
      <c r="Q2066" s="15" t="str">
        <f t="shared" si="194"/>
        <v>,3</v>
      </c>
      <c r="R2066" s="16">
        <f t="shared" si="195"/>
        <v>900.3</v>
      </c>
      <c r="S2066" s="16">
        <f t="shared" si="196"/>
        <v>15.004999999999999</v>
      </c>
    </row>
    <row r="2067" spans="1:19" ht="13.8" thickBot="1">
      <c r="A2067" t="s">
        <v>324</v>
      </c>
      <c r="B2067" t="s">
        <v>325</v>
      </c>
      <c r="C2067" s="49">
        <v>45474</v>
      </c>
      <c r="D2067" s="39">
        <v>2024</v>
      </c>
      <c r="E2067" s="1" t="str">
        <f t="shared" si="197"/>
        <v>julio</v>
      </c>
      <c r="F2067" t="s">
        <v>328</v>
      </c>
      <c r="G2067" t="s">
        <v>220</v>
      </c>
      <c r="H2067" t="s">
        <v>98</v>
      </c>
      <c r="I2067" s="2">
        <v>2</v>
      </c>
      <c r="J2067" s="2">
        <v>1165</v>
      </c>
      <c r="K2067" s="2">
        <v>3.3</v>
      </c>
      <c r="L2067" t="s">
        <v>146</v>
      </c>
      <c r="M2067" t="s">
        <v>147</v>
      </c>
      <c r="N2067" t="s">
        <v>509</v>
      </c>
      <c r="O2067" s="14">
        <f t="shared" si="198"/>
        <v>3</v>
      </c>
      <c r="P2067" s="15" t="str">
        <f t="shared" si="193"/>
        <v>3,</v>
      </c>
      <c r="Q2067" s="15" t="str">
        <f t="shared" si="194"/>
        <v>3</v>
      </c>
      <c r="R2067" s="16">
        <f t="shared" si="195"/>
        <v>183</v>
      </c>
      <c r="S2067" s="16">
        <f t="shared" si="196"/>
        <v>3.05</v>
      </c>
    </row>
    <row r="2068" spans="1:19" ht="13.8" thickBot="1">
      <c r="A2068" t="s">
        <v>324</v>
      </c>
      <c r="B2068" t="s">
        <v>325</v>
      </c>
      <c r="C2068" s="49">
        <v>45474</v>
      </c>
      <c r="D2068" s="39">
        <v>2024</v>
      </c>
      <c r="E2068" s="1" t="str">
        <f t="shared" si="197"/>
        <v>julio</v>
      </c>
      <c r="F2068" t="s">
        <v>328</v>
      </c>
      <c r="G2068" t="s">
        <v>220</v>
      </c>
      <c r="H2068" t="s">
        <v>98</v>
      </c>
      <c r="I2068" s="2">
        <v>1</v>
      </c>
      <c r="J2068" s="2">
        <v>416</v>
      </c>
      <c r="K2068" s="2">
        <v>1.1000000000000001</v>
      </c>
      <c r="L2068" t="s">
        <v>99</v>
      </c>
      <c r="M2068" t="s">
        <v>553</v>
      </c>
      <c r="N2068" t="s">
        <v>497</v>
      </c>
      <c r="O2068" s="14">
        <f t="shared" si="198"/>
        <v>3</v>
      </c>
      <c r="P2068" s="15" t="str">
        <f t="shared" si="193"/>
        <v>1,</v>
      </c>
      <c r="Q2068" s="15" t="str">
        <f t="shared" si="194"/>
        <v>1</v>
      </c>
      <c r="R2068" s="16">
        <f t="shared" si="195"/>
        <v>61</v>
      </c>
      <c r="S2068" s="16">
        <f t="shared" si="196"/>
        <v>1.0166666666666666</v>
      </c>
    </row>
    <row r="2069" spans="1:19" ht="13.8" thickBot="1">
      <c r="A2069" t="s">
        <v>324</v>
      </c>
      <c r="B2069" t="s">
        <v>325</v>
      </c>
      <c r="C2069" s="49">
        <v>45474</v>
      </c>
      <c r="D2069" s="39">
        <v>2024</v>
      </c>
      <c r="E2069" s="1" t="str">
        <f t="shared" si="197"/>
        <v>julio</v>
      </c>
      <c r="F2069" t="s">
        <v>328</v>
      </c>
      <c r="G2069" t="s">
        <v>220</v>
      </c>
      <c r="H2069" t="s">
        <v>98</v>
      </c>
      <c r="I2069" s="2">
        <v>1</v>
      </c>
      <c r="J2069" s="2">
        <v>915</v>
      </c>
      <c r="K2069" s="2">
        <v>2.4</v>
      </c>
      <c r="L2069" t="s">
        <v>49</v>
      </c>
      <c r="M2069" t="s">
        <v>50</v>
      </c>
      <c r="N2069" t="s">
        <v>499</v>
      </c>
      <c r="O2069" s="14">
        <f t="shared" si="198"/>
        <v>3</v>
      </c>
      <c r="P2069" s="15" t="str">
        <f t="shared" si="193"/>
        <v>2,</v>
      </c>
      <c r="Q2069" s="15" t="str">
        <f t="shared" si="194"/>
        <v>4</v>
      </c>
      <c r="R2069" s="16">
        <f t="shared" si="195"/>
        <v>124</v>
      </c>
      <c r="S2069" s="16">
        <f t="shared" si="196"/>
        <v>2.0666666666666669</v>
      </c>
    </row>
    <row r="2070" spans="1:19" ht="13.8" thickBot="1">
      <c r="A2070" t="s">
        <v>324</v>
      </c>
      <c r="B2070" t="s">
        <v>325</v>
      </c>
      <c r="C2070" s="49">
        <v>45474</v>
      </c>
      <c r="D2070" s="39">
        <v>2024</v>
      </c>
      <c r="E2070" s="1" t="str">
        <f t="shared" si="197"/>
        <v>julio</v>
      </c>
      <c r="F2070" t="s">
        <v>328</v>
      </c>
      <c r="G2070" t="s">
        <v>220</v>
      </c>
      <c r="H2070" t="s">
        <v>98</v>
      </c>
      <c r="I2070" s="2">
        <v>2</v>
      </c>
      <c r="J2070" s="2">
        <v>499</v>
      </c>
      <c r="K2070" s="2">
        <v>1.2</v>
      </c>
      <c r="L2070" t="s">
        <v>35</v>
      </c>
      <c r="M2070" t="s">
        <v>36</v>
      </c>
      <c r="N2070" t="s">
        <v>502</v>
      </c>
      <c r="O2070" s="14">
        <f t="shared" si="198"/>
        <v>3</v>
      </c>
      <c r="P2070" s="15" t="str">
        <f t="shared" si="193"/>
        <v>1,</v>
      </c>
      <c r="Q2070" s="15" t="str">
        <f t="shared" si="194"/>
        <v>2</v>
      </c>
      <c r="R2070" s="16">
        <f t="shared" si="195"/>
        <v>62</v>
      </c>
      <c r="S2070" s="16">
        <f t="shared" si="196"/>
        <v>1.0333333333333334</v>
      </c>
    </row>
    <row r="2071" spans="1:19" ht="13.8" thickBot="1">
      <c r="A2071" t="s">
        <v>324</v>
      </c>
      <c r="B2071" t="s">
        <v>325</v>
      </c>
      <c r="C2071" s="49">
        <v>45474</v>
      </c>
      <c r="D2071" s="39">
        <v>2024</v>
      </c>
      <c r="E2071" s="1" t="str">
        <f t="shared" si="197"/>
        <v>julio</v>
      </c>
      <c r="F2071" t="s">
        <v>328</v>
      </c>
      <c r="G2071" t="s">
        <v>220</v>
      </c>
      <c r="H2071" t="s">
        <v>98</v>
      </c>
      <c r="I2071" s="2">
        <v>3</v>
      </c>
      <c r="J2071" s="2">
        <v>2081</v>
      </c>
      <c r="K2071" s="2">
        <v>6.15</v>
      </c>
      <c r="L2071" t="s">
        <v>100</v>
      </c>
      <c r="M2071" t="s">
        <v>101</v>
      </c>
      <c r="N2071" t="s">
        <v>483</v>
      </c>
      <c r="O2071" s="14">
        <f t="shared" si="198"/>
        <v>4</v>
      </c>
      <c r="P2071" s="15" t="str">
        <f t="shared" ref="P2071:P2134" si="199">IF(O2071="1",$K2071,IF(O2071=2,LEFT($K2071,2),LEFT($K2071,2)))</f>
        <v>6,</v>
      </c>
      <c r="Q2071" s="15" t="str">
        <f t="shared" ref="Q2071:Q2134" si="200">IF(O2071&lt;=2,0,MID($K2071,3,3))</f>
        <v>15</v>
      </c>
      <c r="R2071" s="16">
        <f t="shared" ref="R2071:R2134" si="201">+(P2071*60)+Q2071</f>
        <v>375</v>
      </c>
      <c r="S2071" s="16">
        <f t="shared" ref="S2071:S2134" si="202">+R2071/60</f>
        <v>6.25</v>
      </c>
    </row>
    <row r="2072" spans="1:19" ht="13.8" thickBot="1">
      <c r="A2072" t="s">
        <v>324</v>
      </c>
      <c r="B2072" t="s">
        <v>325</v>
      </c>
      <c r="C2072" s="49">
        <v>45474</v>
      </c>
      <c r="D2072" s="39">
        <v>2024</v>
      </c>
      <c r="E2072" s="1" t="str">
        <f t="shared" si="197"/>
        <v>julio</v>
      </c>
      <c r="F2072" t="s">
        <v>328</v>
      </c>
      <c r="G2072" t="s">
        <v>220</v>
      </c>
      <c r="H2072" t="s">
        <v>98</v>
      </c>
      <c r="I2072" s="2">
        <v>2</v>
      </c>
      <c r="J2072" s="2">
        <v>1665</v>
      </c>
      <c r="K2072" s="2">
        <v>4.5</v>
      </c>
      <c r="L2072" t="s">
        <v>109</v>
      </c>
      <c r="M2072" t="s">
        <v>530</v>
      </c>
      <c r="N2072" t="s">
        <v>530</v>
      </c>
      <c r="O2072" s="14">
        <f t="shared" si="198"/>
        <v>3</v>
      </c>
      <c r="P2072" s="15" t="str">
        <f t="shared" si="199"/>
        <v>4,</v>
      </c>
      <c r="Q2072" s="15" t="str">
        <f t="shared" si="200"/>
        <v>5</v>
      </c>
      <c r="R2072" s="16">
        <f t="shared" si="201"/>
        <v>245</v>
      </c>
      <c r="S2072" s="16">
        <f t="shared" si="202"/>
        <v>4.083333333333333</v>
      </c>
    </row>
    <row r="2073" spans="1:19" ht="13.8" thickBot="1">
      <c r="A2073" t="s">
        <v>324</v>
      </c>
      <c r="B2073" t="s">
        <v>325</v>
      </c>
      <c r="C2073" s="49">
        <v>45474</v>
      </c>
      <c r="D2073" s="39">
        <v>2024</v>
      </c>
      <c r="E2073" s="1" t="str">
        <f t="shared" si="197"/>
        <v>julio</v>
      </c>
      <c r="F2073" t="s">
        <v>328</v>
      </c>
      <c r="G2073" t="s">
        <v>220</v>
      </c>
      <c r="H2073" t="s">
        <v>98</v>
      </c>
      <c r="I2073" s="2">
        <v>5</v>
      </c>
      <c r="J2073" s="2">
        <v>1665</v>
      </c>
      <c r="K2073" s="2">
        <v>4.55</v>
      </c>
      <c r="L2073" t="s">
        <v>114</v>
      </c>
      <c r="M2073" t="s">
        <v>115</v>
      </c>
      <c r="N2073" t="s">
        <v>530</v>
      </c>
      <c r="O2073" s="14">
        <f t="shared" si="198"/>
        <v>4</v>
      </c>
      <c r="P2073" s="15" t="str">
        <f t="shared" si="199"/>
        <v>4,</v>
      </c>
      <c r="Q2073" s="15" t="str">
        <f t="shared" si="200"/>
        <v>55</v>
      </c>
      <c r="R2073" s="16">
        <f t="shared" si="201"/>
        <v>295</v>
      </c>
      <c r="S2073" s="16">
        <f t="shared" si="202"/>
        <v>4.916666666666667</v>
      </c>
    </row>
    <row r="2074" spans="1:19" ht="13.8" thickBot="1">
      <c r="A2074" t="s">
        <v>324</v>
      </c>
      <c r="B2074" t="s">
        <v>325</v>
      </c>
      <c r="C2074" s="49">
        <v>45474</v>
      </c>
      <c r="D2074" s="39">
        <v>2024</v>
      </c>
      <c r="E2074" s="1" t="str">
        <f t="shared" si="197"/>
        <v>julio</v>
      </c>
      <c r="F2074" t="s">
        <v>328</v>
      </c>
      <c r="G2074" t="s">
        <v>220</v>
      </c>
      <c r="H2074" t="s">
        <v>98</v>
      </c>
      <c r="I2074" s="2">
        <v>2</v>
      </c>
      <c r="J2074" s="2">
        <v>416</v>
      </c>
      <c r="K2074" s="2">
        <v>1.1000000000000001</v>
      </c>
      <c r="L2074" t="s">
        <v>25</v>
      </c>
      <c r="M2074" t="s">
        <v>26</v>
      </c>
      <c r="N2074" t="s">
        <v>501</v>
      </c>
      <c r="O2074" s="14">
        <f t="shared" si="198"/>
        <v>3</v>
      </c>
      <c r="P2074" s="15" t="str">
        <f t="shared" si="199"/>
        <v>1,</v>
      </c>
      <c r="Q2074" s="15" t="str">
        <f t="shared" si="200"/>
        <v>1</v>
      </c>
      <c r="R2074" s="16">
        <f t="shared" si="201"/>
        <v>61</v>
      </c>
      <c r="S2074" s="16">
        <f t="shared" si="202"/>
        <v>1.0166666666666666</v>
      </c>
    </row>
    <row r="2075" spans="1:19" ht="13.8" thickBot="1">
      <c r="A2075" t="s">
        <v>324</v>
      </c>
      <c r="B2075" t="s">
        <v>325</v>
      </c>
      <c r="C2075" s="49">
        <v>45474</v>
      </c>
      <c r="D2075" s="39">
        <v>2024</v>
      </c>
      <c r="E2075" s="1" t="str">
        <f t="shared" si="197"/>
        <v>julio</v>
      </c>
      <c r="F2075" t="s">
        <v>328</v>
      </c>
      <c r="G2075" t="s">
        <v>220</v>
      </c>
      <c r="H2075" t="s">
        <v>98</v>
      </c>
      <c r="I2075" s="2">
        <v>7</v>
      </c>
      <c r="J2075" s="2">
        <v>3330</v>
      </c>
      <c r="K2075" s="2">
        <v>14.2</v>
      </c>
      <c r="L2075" t="s">
        <v>116</v>
      </c>
      <c r="M2075" t="s">
        <v>117</v>
      </c>
      <c r="N2075" t="s">
        <v>556</v>
      </c>
      <c r="O2075" s="14">
        <f t="shared" si="198"/>
        <v>4</v>
      </c>
      <c r="P2075" s="15" t="str">
        <f t="shared" si="199"/>
        <v>14</v>
      </c>
      <c r="Q2075" s="15" t="str">
        <f t="shared" si="200"/>
        <v>,2</v>
      </c>
      <c r="R2075" s="16">
        <f t="shared" si="201"/>
        <v>840.2</v>
      </c>
      <c r="S2075" s="16">
        <f t="shared" si="202"/>
        <v>14.003333333333334</v>
      </c>
    </row>
    <row r="2076" spans="1:19" ht="13.8" thickBot="1">
      <c r="A2076" t="s">
        <v>324</v>
      </c>
      <c r="B2076" t="s">
        <v>325</v>
      </c>
      <c r="C2076" s="49">
        <v>45474</v>
      </c>
      <c r="D2076" s="39">
        <v>2024</v>
      </c>
      <c r="E2076" s="1" t="str">
        <f t="shared" si="197"/>
        <v>julio</v>
      </c>
      <c r="F2076" t="s">
        <v>328</v>
      </c>
      <c r="G2076" t="s">
        <v>220</v>
      </c>
      <c r="H2076" t="s">
        <v>98</v>
      </c>
      <c r="I2076" s="2">
        <v>2</v>
      </c>
      <c r="J2076" s="2">
        <v>1165</v>
      </c>
      <c r="K2076" s="2">
        <v>3.2</v>
      </c>
      <c r="L2076" t="s">
        <v>148</v>
      </c>
      <c r="M2076" t="s">
        <v>149</v>
      </c>
      <c r="N2076" t="s">
        <v>556</v>
      </c>
      <c r="O2076" s="14">
        <f t="shared" si="198"/>
        <v>3</v>
      </c>
      <c r="P2076" s="15" t="str">
        <f t="shared" si="199"/>
        <v>3,</v>
      </c>
      <c r="Q2076" s="15" t="str">
        <f t="shared" si="200"/>
        <v>2</v>
      </c>
      <c r="R2076" s="16">
        <f t="shared" si="201"/>
        <v>182</v>
      </c>
      <c r="S2076" s="16">
        <f t="shared" si="202"/>
        <v>3.0333333333333332</v>
      </c>
    </row>
    <row r="2077" spans="1:19" ht="13.8" thickBot="1">
      <c r="A2077" t="s">
        <v>324</v>
      </c>
      <c r="B2077" t="s">
        <v>325</v>
      </c>
      <c r="C2077" s="49">
        <v>45474</v>
      </c>
      <c r="D2077" s="39">
        <v>2024</v>
      </c>
      <c r="E2077" s="1" t="str">
        <f t="shared" si="197"/>
        <v>julio</v>
      </c>
      <c r="F2077" t="s">
        <v>328</v>
      </c>
      <c r="G2077" t="s">
        <v>220</v>
      </c>
      <c r="H2077" t="s">
        <v>98</v>
      </c>
      <c r="I2077" s="2">
        <v>1</v>
      </c>
      <c r="J2077" s="2">
        <v>999</v>
      </c>
      <c r="K2077" s="2">
        <v>2.5499999999999998</v>
      </c>
      <c r="L2077" t="s">
        <v>118</v>
      </c>
      <c r="M2077" t="s">
        <v>119</v>
      </c>
      <c r="N2077" t="s">
        <v>485</v>
      </c>
      <c r="O2077" s="14">
        <f t="shared" si="198"/>
        <v>4</v>
      </c>
      <c r="P2077" s="15" t="str">
        <f t="shared" si="199"/>
        <v>2,</v>
      </c>
      <c r="Q2077" s="15" t="str">
        <f t="shared" si="200"/>
        <v>55</v>
      </c>
      <c r="R2077" s="16">
        <f t="shared" si="201"/>
        <v>175</v>
      </c>
      <c r="S2077" s="16">
        <f t="shared" si="202"/>
        <v>2.9166666666666665</v>
      </c>
    </row>
    <row r="2078" spans="1:19" ht="13.8" thickBot="1">
      <c r="A2078" t="s">
        <v>324</v>
      </c>
      <c r="B2078" t="s">
        <v>325</v>
      </c>
      <c r="C2078" s="49">
        <v>45474</v>
      </c>
      <c r="D2078" s="39">
        <v>2024</v>
      </c>
      <c r="E2078" s="1" t="str">
        <f t="shared" si="197"/>
        <v>julio</v>
      </c>
      <c r="F2078" t="s">
        <v>328</v>
      </c>
      <c r="G2078" t="s">
        <v>220</v>
      </c>
      <c r="H2078" t="s">
        <v>98</v>
      </c>
      <c r="I2078" s="2">
        <v>2</v>
      </c>
      <c r="J2078" s="2">
        <v>1332</v>
      </c>
      <c r="K2078" s="2">
        <v>4</v>
      </c>
      <c r="L2078" t="s">
        <v>111</v>
      </c>
      <c r="M2078" t="s">
        <v>587</v>
      </c>
      <c r="N2078" t="s">
        <v>506</v>
      </c>
      <c r="O2078" s="14">
        <f t="shared" si="198"/>
        <v>1</v>
      </c>
      <c r="P2078" s="15" t="str">
        <f t="shared" si="199"/>
        <v>4</v>
      </c>
      <c r="Q2078" s="15">
        <f t="shared" si="200"/>
        <v>0</v>
      </c>
      <c r="R2078" s="16">
        <f t="shared" si="201"/>
        <v>240</v>
      </c>
      <c r="S2078" s="16">
        <f t="shared" si="202"/>
        <v>4</v>
      </c>
    </row>
    <row r="2079" spans="1:19" ht="13.8" thickBot="1">
      <c r="A2079" t="s">
        <v>324</v>
      </c>
      <c r="B2079" t="s">
        <v>325</v>
      </c>
      <c r="C2079" s="49">
        <v>45474</v>
      </c>
      <c r="D2079" s="39">
        <v>2024</v>
      </c>
      <c r="E2079" s="1" t="str">
        <f t="shared" si="197"/>
        <v>julio</v>
      </c>
      <c r="F2079" t="s">
        <v>329</v>
      </c>
      <c r="G2079" t="s">
        <v>220</v>
      </c>
      <c r="H2079" t="s">
        <v>98</v>
      </c>
      <c r="I2079" s="2">
        <v>23</v>
      </c>
      <c r="J2079" s="2">
        <v>3330</v>
      </c>
      <c r="K2079" s="2">
        <v>1.1000000000000001</v>
      </c>
      <c r="L2079" t="s">
        <v>39</v>
      </c>
      <c r="M2079" t="s">
        <v>548</v>
      </c>
      <c r="N2079" t="s">
        <v>548</v>
      </c>
      <c r="O2079" s="14">
        <f t="shared" si="198"/>
        <v>3</v>
      </c>
      <c r="P2079" s="15" t="str">
        <f t="shared" si="199"/>
        <v>1,</v>
      </c>
      <c r="Q2079" s="15" t="str">
        <f t="shared" si="200"/>
        <v>1</v>
      </c>
      <c r="R2079" s="16">
        <f t="shared" si="201"/>
        <v>61</v>
      </c>
      <c r="S2079" s="16">
        <f t="shared" si="202"/>
        <v>1.0166666666666666</v>
      </c>
    </row>
    <row r="2080" spans="1:19" ht="13.8" thickBot="1">
      <c r="A2080" t="s">
        <v>324</v>
      </c>
      <c r="B2080" t="s">
        <v>325</v>
      </c>
      <c r="C2080" s="49">
        <v>45474</v>
      </c>
      <c r="D2080" s="39">
        <v>2024</v>
      </c>
      <c r="E2080" s="1" t="str">
        <f t="shared" si="197"/>
        <v>julio</v>
      </c>
      <c r="F2080" t="s">
        <v>329</v>
      </c>
      <c r="G2080" t="s">
        <v>220</v>
      </c>
      <c r="H2080" t="s">
        <v>98</v>
      </c>
      <c r="I2080" s="2">
        <v>1</v>
      </c>
      <c r="J2080" s="2">
        <v>416</v>
      </c>
      <c r="K2080" s="2">
        <v>1.1499999999999999</v>
      </c>
      <c r="L2080" t="s">
        <v>146</v>
      </c>
      <c r="M2080" t="s">
        <v>147</v>
      </c>
      <c r="N2080" t="s">
        <v>509</v>
      </c>
      <c r="O2080" s="14">
        <f t="shared" si="198"/>
        <v>4</v>
      </c>
      <c r="P2080" s="15" t="str">
        <f t="shared" si="199"/>
        <v>1,</v>
      </c>
      <c r="Q2080" s="15" t="str">
        <f t="shared" si="200"/>
        <v>15</v>
      </c>
      <c r="R2080" s="16">
        <f t="shared" si="201"/>
        <v>75</v>
      </c>
      <c r="S2080" s="16">
        <f t="shared" si="202"/>
        <v>1.25</v>
      </c>
    </row>
    <row r="2081" spans="1:19" ht="13.8" thickBot="1">
      <c r="A2081" t="s">
        <v>324</v>
      </c>
      <c r="B2081" t="s">
        <v>325</v>
      </c>
      <c r="C2081" s="49">
        <v>45474</v>
      </c>
      <c r="D2081" s="39">
        <v>2024</v>
      </c>
      <c r="E2081" s="1" t="str">
        <f t="shared" si="197"/>
        <v>julio</v>
      </c>
      <c r="F2081" t="s">
        <v>329</v>
      </c>
      <c r="G2081" t="s">
        <v>220</v>
      </c>
      <c r="H2081" t="s">
        <v>98</v>
      </c>
      <c r="I2081" s="2">
        <v>4</v>
      </c>
      <c r="J2081" s="2">
        <v>3163</v>
      </c>
      <c r="K2081" s="2">
        <v>9.25</v>
      </c>
      <c r="L2081" t="s">
        <v>70</v>
      </c>
      <c r="M2081" t="s">
        <v>71</v>
      </c>
      <c r="N2081" t="s">
        <v>499</v>
      </c>
      <c r="O2081" s="14">
        <f t="shared" si="198"/>
        <v>4</v>
      </c>
      <c r="P2081" s="15" t="str">
        <f t="shared" si="199"/>
        <v>9,</v>
      </c>
      <c r="Q2081" s="15" t="str">
        <f t="shared" si="200"/>
        <v>25</v>
      </c>
      <c r="R2081" s="16">
        <f t="shared" si="201"/>
        <v>565</v>
      </c>
      <c r="S2081" s="16">
        <f t="shared" si="202"/>
        <v>9.4166666666666661</v>
      </c>
    </row>
    <row r="2082" spans="1:19" ht="13.8" thickBot="1">
      <c r="A2082" t="s">
        <v>324</v>
      </c>
      <c r="B2082" t="s">
        <v>325</v>
      </c>
      <c r="C2082" s="49">
        <v>45474</v>
      </c>
      <c r="D2082" s="39">
        <v>2024</v>
      </c>
      <c r="E2082" s="1" t="str">
        <f t="shared" si="197"/>
        <v>julio</v>
      </c>
      <c r="F2082" t="s">
        <v>329</v>
      </c>
      <c r="G2082" t="s">
        <v>220</v>
      </c>
      <c r="H2082" t="s">
        <v>98</v>
      </c>
      <c r="I2082" s="2">
        <v>4</v>
      </c>
      <c r="J2082" s="2">
        <v>915</v>
      </c>
      <c r="K2082" s="2">
        <v>2.4</v>
      </c>
      <c r="L2082" t="s">
        <v>35</v>
      </c>
      <c r="M2082" t="s">
        <v>36</v>
      </c>
      <c r="N2082" t="s">
        <v>502</v>
      </c>
      <c r="O2082" s="14">
        <f t="shared" si="198"/>
        <v>3</v>
      </c>
      <c r="P2082" s="15" t="str">
        <f t="shared" si="199"/>
        <v>2,</v>
      </c>
      <c r="Q2082" s="15" t="str">
        <f t="shared" si="200"/>
        <v>4</v>
      </c>
      <c r="R2082" s="16">
        <f t="shared" si="201"/>
        <v>124</v>
      </c>
      <c r="S2082" s="16">
        <f t="shared" si="202"/>
        <v>2.0666666666666669</v>
      </c>
    </row>
    <row r="2083" spans="1:19" ht="13.8" thickBot="1">
      <c r="A2083" t="s">
        <v>324</v>
      </c>
      <c r="B2083" t="s">
        <v>325</v>
      </c>
      <c r="C2083" s="49">
        <v>45474</v>
      </c>
      <c r="D2083" s="39">
        <v>2024</v>
      </c>
      <c r="E2083" s="1" t="str">
        <f t="shared" si="197"/>
        <v>julio</v>
      </c>
      <c r="F2083" t="s">
        <v>329</v>
      </c>
      <c r="G2083" t="s">
        <v>220</v>
      </c>
      <c r="H2083" t="s">
        <v>98</v>
      </c>
      <c r="I2083" s="2">
        <v>1</v>
      </c>
      <c r="J2083" s="2">
        <v>333</v>
      </c>
      <c r="K2083" s="2">
        <v>0.5</v>
      </c>
      <c r="L2083" t="s">
        <v>241</v>
      </c>
      <c r="M2083" t="s">
        <v>595</v>
      </c>
      <c r="N2083" t="s">
        <v>495</v>
      </c>
      <c r="O2083" s="14">
        <f t="shared" si="198"/>
        <v>3</v>
      </c>
      <c r="P2083" s="15" t="str">
        <f t="shared" si="199"/>
        <v>0,</v>
      </c>
      <c r="Q2083" s="15" t="str">
        <f t="shared" si="200"/>
        <v>5</v>
      </c>
      <c r="R2083" s="16">
        <f t="shared" si="201"/>
        <v>5</v>
      </c>
      <c r="S2083" s="16">
        <f t="shared" si="202"/>
        <v>8.3333333333333329E-2</v>
      </c>
    </row>
    <row r="2084" spans="1:19" ht="13.8" thickBot="1">
      <c r="A2084" t="s">
        <v>324</v>
      </c>
      <c r="B2084" t="s">
        <v>325</v>
      </c>
      <c r="C2084" s="49">
        <v>45474</v>
      </c>
      <c r="D2084" s="39">
        <v>2024</v>
      </c>
      <c r="E2084" s="1" t="str">
        <f t="shared" si="197"/>
        <v>julio</v>
      </c>
      <c r="F2084" t="s">
        <v>329</v>
      </c>
      <c r="G2084" t="s">
        <v>220</v>
      </c>
      <c r="H2084" t="s">
        <v>98</v>
      </c>
      <c r="I2084" s="2">
        <v>2</v>
      </c>
      <c r="J2084" s="2">
        <v>1248</v>
      </c>
      <c r="K2084" s="2">
        <v>3.35</v>
      </c>
      <c r="L2084" t="s">
        <v>100</v>
      </c>
      <c r="M2084" t="s">
        <v>101</v>
      </c>
      <c r="N2084" t="s">
        <v>483</v>
      </c>
      <c r="O2084" s="14">
        <f t="shared" si="198"/>
        <v>4</v>
      </c>
      <c r="P2084" s="15" t="str">
        <f t="shared" si="199"/>
        <v>3,</v>
      </c>
      <c r="Q2084" s="15" t="str">
        <f t="shared" si="200"/>
        <v>35</v>
      </c>
      <c r="R2084" s="16">
        <f t="shared" si="201"/>
        <v>215</v>
      </c>
      <c r="S2084" s="16">
        <f t="shared" si="202"/>
        <v>3.5833333333333335</v>
      </c>
    </row>
    <row r="2085" spans="1:19" ht="13.8" thickBot="1">
      <c r="A2085" t="s">
        <v>324</v>
      </c>
      <c r="B2085" t="s">
        <v>325</v>
      </c>
      <c r="C2085" s="49">
        <v>45474</v>
      </c>
      <c r="D2085" s="39">
        <v>2024</v>
      </c>
      <c r="E2085" s="1" t="str">
        <f t="shared" si="197"/>
        <v>julio</v>
      </c>
      <c r="F2085" t="s">
        <v>329</v>
      </c>
      <c r="G2085" t="s">
        <v>220</v>
      </c>
      <c r="H2085" t="s">
        <v>98</v>
      </c>
      <c r="I2085" s="2">
        <v>4</v>
      </c>
      <c r="J2085" s="2">
        <v>1498</v>
      </c>
      <c r="K2085" s="2">
        <v>4.25</v>
      </c>
      <c r="L2085" t="s">
        <v>109</v>
      </c>
      <c r="M2085" t="s">
        <v>530</v>
      </c>
      <c r="N2085" t="s">
        <v>530</v>
      </c>
      <c r="O2085" s="14">
        <f t="shared" si="198"/>
        <v>4</v>
      </c>
      <c r="P2085" s="15" t="str">
        <f t="shared" si="199"/>
        <v>4,</v>
      </c>
      <c r="Q2085" s="15" t="str">
        <f t="shared" si="200"/>
        <v>25</v>
      </c>
      <c r="R2085" s="16">
        <f t="shared" si="201"/>
        <v>265</v>
      </c>
      <c r="S2085" s="16">
        <f t="shared" si="202"/>
        <v>4.416666666666667</v>
      </c>
    </row>
    <row r="2086" spans="1:19" ht="13.8" thickBot="1">
      <c r="A2086" t="s">
        <v>324</v>
      </c>
      <c r="B2086" t="s">
        <v>325</v>
      </c>
      <c r="C2086" s="49">
        <v>45474</v>
      </c>
      <c r="D2086" s="39">
        <v>2024</v>
      </c>
      <c r="E2086" s="1" t="str">
        <f t="shared" si="197"/>
        <v>julio</v>
      </c>
      <c r="F2086" t="s">
        <v>329</v>
      </c>
      <c r="G2086" t="s">
        <v>220</v>
      </c>
      <c r="H2086" t="s">
        <v>98</v>
      </c>
      <c r="I2086" s="2">
        <v>4</v>
      </c>
      <c r="J2086" s="2">
        <v>1332</v>
      </c>
      <c r="K2086" s="2">
        <v>4</v>
      </c>
      <c r="L2086" t="s">
        <v>114</v>
      </c>
      <c r="M2086" t="s">
        <v>115</v>
      </c>
      <c r="N2086" t="s">
        <v>530</v>
      </c>
      <c r="O2086" s="14">
        <f t="shared" si="198"/>
        <v>1</v>
      </c>
      <c r="P2086" s="15" t="str">
        <f t="shared" si="199"/>
        <v>4</v>
      </c>
      <c r="Q2086" s="15">
        <f t="shared" si="200"/>
        <v>0</v>
      </c>
      <c r="R2086" s="16">
        <f t="shared" si="201"/>
        <v>240</v>
      </c>
      <c r="S2086" s="16">
        <f t="shared" si="202"/>
        <v>4</v>
      </c>
    </row>
    <row r="2087" spans="1:19" ht="13.8" thickBot="1">
      <c r="A2087" t="s">
        <v>324</v>
      </c>
      <c r="B2087" t="s">
        <v>325</v>
      </c>
      <c r="C2087" s="49">
        <v>45474</v>
      </c>
      <c r="D2087" s="39">
        <v>2024</v>
      </c>
      <c r="E2087" s="1" t="str">
        <f t="shared" si="197"/>
        <v>julio</v>
      </c>
      <c r="F2087" t="s">
        <v>329</v>
      </c>
      <c r="G2087" t="s">
        <v>220</v>
      </c>
      <c r="H2087" t="s">
        <v>98</v>
      </c>
      <c r="I2087" s="2">
        <v>1</v>
      </c>
      <c r="J2087" s="2">
        <v>249</v>
      </c>
      <c r="K2087" s="2">
        <v>0.35</v>
      </c>
      <c r="L2087" t="s">
        <v>25</v>
      </c>
      <c r="M2087" t="s">
        <v>26</v>
      </c>
      <c r="N2087" t="s">
        <v>501</v>
      </c>
      <c r="O2087" s="14">
        <f t="shared" si="198"/>
        <v>4</v>
      </c>
      <c r="P2087" s="15" t="str">
        <f t="shared" si="199"/>
        <v>0,</v>
      </c>
      <c r="Q2087" s="15" t="str">
        <f t="shared" si="200"/>
        <v>35</v>
      </c>
      <c r="R2087" s="16">
        <f t="shared" si="201"/>
        <v>35</v>
      </c>
      <c r="S2087" s="16">
        <f t="shared" si="202"/>
        <v>0.58333333333333337</v>
      </c>
    </row>
    <row r="2088" spans="1:19" ht="13.8" thickBot="1">
      <c r="A2088" t="s">
        <v>324</v>
      </c>
      <c r="B2088" t="s">
        <v>325</v>
      </c>
      <c r="C2088" s="49">
        <v>45474</v>
      </c>
      <c r="D2088" s="39">
        <v>2024</v>
      </c>
      <c r="E2088" s="1" t="str">
        <f t="shared" si="197"/>
        <v>julio</v>
      </c>
      <c r="F2088" t="s">
        <v>329</v>
      </c>
      <c r="G2088" t="s">
        <v>220</v>
      </c>
      <c r="H2088" t="s">
        <v>98</v>
      </c>
      <c r="I2088" s="2">
        <v>8</v>
      </c>
      <c r="J2088" s="2">
        <v>3330</v>
      </c>
      <c r="K2088" s="2">
        <v>15.05</v>
      </c>
      <c r="L2088" t="s">
        <v>116</v>
      </c>
      <c r="M2088" t="s">
        <v>117</v>
      </c>
      <c r="N2088" t="s">
        <v>556</v>
      </c>
      <c r="O2088" s="14">
        <f t="shared" si="198"/>
        <v>5</v>
      </c>
      <c r="P2088" s="15" t="str">
        <f t="shared" si="199"/>
        <v>15</v>
      </c>
      <c r="Q2088" s="15" t="str">
        <f t="shared" si="200"/>
        <v>,05</v>
      </c>
      <c r="R2088" s="16">
        <f t="shared" si="201"/>
        <v>900.05</v>
      </c>
      <c r="S2088" s="16">
        <f t="shared" si="202"/>
        <v>15.000833333333333</v>
      </c>
    </row>
    <row r="2089" spans="1:19" ht="13.8" thickBot="1">
      <c r="A2089" t="s">
        <v>324</v>
      </c>
      <c r="B2089" t="s">
        <v>325</v>
      </c>
      <c r="C2089" s="49">
        <v>45474</v>
      </c>
      <c r="D2089" s="39">
        <v>2024</v>
      </c>
      <c r="E2089" s="1" t="str">
        <f t="shared" si="197"/>
        <v>julio</v>
      </c>
      <c r="F2089" t="s">
        <v>329</v>
      </c>
      <c r="G2089" t="s">
        <v>220</v>
      </c>
      <c r="H2089" t="s">
        <v>98</v>
      </c>
      <c r="I2089" s="2">
        <v>3</v>
      </c>
      <c r="J2089" s="2">
        <v>2747</v>
      </c>
      <c r="K2089" s="2">
        <v>8.15</v>
      </c>
      <c r="L2089" t="s">
        <v>148</v>
      </c>
      <c r="M2089" t="s">
        <v>149</v>
      </c>
      <c r="N2089" t="s">
        <v>556</v>
      </c>
      <c r="O2089" s="14">
        <f t="shared" si="198"/>
        <v>4</v>
      </c>
      <c r="P2089" s="15" t="str">
        <f t="shared" si="199"/>
        <v>8,</v>
      </c>
      <c r="Q2089" s="15" t="str">
        <f t="shared" si="200"/>
        <v>15</v>
      </c>
      <c r="R2089" s="16">
        <f t="shared" si="201"/>
        <v>495</v>
      </c>
      <c r="S2089" s="16">
        <f t="shared" si="202"/>
        <v>8.25</v>
      </c>
    </row>
    <row r="2090" spans="1:19" ht="13.8" thickBot="1">
      <c r="A2090" t="s">
        <v>324</v>
      </c>
      <c r="B2090" t="s">
        <v>325</v>
      </c>
      <c r="C2090" s="49">
        <v>45474</v>
      </c>
      <c r="D2090" s="39">
        <v>2024</v>
      </c>
      <c r="E2090" s="1" t="str">
        <f t="shared" si="197"/>
        <v>julio</v>
      </c>
      <c r="F2090" t="s">
        <v>329</v>
      </c>
      <c r="G2090" t="s">
        <v>220</v>
      </c>
      <c r="H2090" t="s">
        <v>98</v>
      </c>
      <c r="I2090" s="2">
        <v>3</v>
      </c>
      <c r="J2090" s="2">
        <v>2913</v>
      </c>
      <c r="K2090" s="2">
        <v>8.35</v>
      </c>
      <c r="L2090" t="s">
        <v>118</v>
      </c>
      <c r="M2090" t="s">
        <v>119</v>
      </c>
      <c r="N2090" t="s">
        <v>485</v>
      </c>
      <c r="O2090" s="14">
        <f t="shared" si="198"/>
        <v>4</v>
      </c>
      <c r="P2090" s="15" t="str">
        <f t="shared" si="199"/>
        <v>8,</v>
      </c>
      <c r="Q2090" s="15" t="str">
        <f t="shared" si="200"/>
        <v>35</v>
      </c>
      <c r="R2090" s="16">
        <f t="shared" si="201"/>
        <v>515</v>
      </c>
      <c r="S2090" s="16">
        <f t="shared" si="202"/>
        <v>8.5833333333333339</v>
      </c>
    </row>
    <row r="2091" spans="1:19" ht="13.8" thickBot="1">
      <c r="A2091" t="s">
        <v>324</v>
      </c>
      <c r="B2091" t="s">
        <v>325</v>
      </c>
      <c r="C2091" s="49">
        <v>45474</v>
      </c>
      <c r="D2091" s="39">
        <v>2024</v>
      </c>
      <c r="E2091" s="1" t="str">
        <f t="shared" si="197"/>
        <v>julio</v>
      </c>
      <c r="F2091" t="s">
        <v>329</v>
      </c>
      <c r="G2091" t="s">
        <v>220</v>
      </c>
      <c r="H2091" t="s">
        <v>98</v>
      </c>
      <c r="I2091" s="2">
        <v>1</v>
      </c>
      <c r="J2091" s="2">
        <v>582</v>
      </c>
      <c r="K2091" s="2">
        <v>1.45</v>
      </c>
      <c r="L2091" t="s">
        <v>167</v>
      </c>
      <c r="M2091" t="s">
        <v>168</v>
      </c>
      <c r="N2091" t="s">
        <v>485</v>
      </c>
      <c r="O2091" s="14">
        <f t="shared" si="198"/>
        <v>4</v>
      </c>
      <c r="P2091" s="15" t="str">
        <f t="shared" si="199"/>
        <v>1,</v>
      </c>
      <c r="Q2091" s="15" t="str">
        <f t="shared" si="200"/>
        <v>45</v>
      </c>
      <c r="R2091" s="16">
        <f t="shared" si="201"/>
        <v>105</v>
      </c>
      <c r="S2091" s="16">
        <f t="shared" si="202"/>
        <v>1.75</v>
      </c>
    </row>
    <row r="2092" spans="1:19" ht="13.8" thickBot="1">
      <c r="A2092" t="s">
        <v>324</v>
      </c>
      <c r="B2092" t="s">
        <v>325</v>
      </c>
      <c r="C2092" s="49">
        <v>45474</v>
      </c>
      <c r="D2092" s="39">
        <v>2024</v>
      </c>
      <c r="E2092" s="1" t="str">
        <f t="shared" si="197"/>
        <v>julio</v>
      </c>
      <c r="F2092" t="s">
        <v>329</v>
      </c>
      <c r="G2092" t="s">
        <v>220</v>
      </c>
      <c r="H2092" t="s">
        <v>98</v>
      </c>
      <c r="I2092" s="2">
        <v>2</v>
      </c>
      <c r="J2092" s="2">
        <v>915</v>
      </c>
      <c r="K2092" s="2">
        <v>2.4</v>
      </c>
      <c r="L2092" t="s">
        <v>173</v>
      </c>
      <c r="M2092" t="s">
        <v>592</v>
      </c>
      <c r="N2092" t="s">
        <v>492</v>
      </c>
      <c r="O2092" s="14">
        <f t="shared" si="198"/>
        <v>3</v>
      </c>
      <c r="P2092" s="15" t="str">
        <f t="shared" si="199"/>
        <v>2,</v>
      </c>
      <c r="Q2092" s="15" t="str">
        <f t="shared" si="200"/>
        <v>4</v>
      </c>
      <c r="R2092" s="16">
        <f t="shared" si="201"/>
        <v>124</v>
      </c>
      <c r="S2092" s="16">
        <f t="shared" si="202"/>
        <v>2.0666666666666669</v>
      </c>
    </row>
    <row r="2093" spans="1:19" ht="13.8" thickBot="1">
      <c r="A2093" t="s">
        <v>324</v>
      </c>
      <c r="B2093" t="s">
        <v>325</v>
      </c>
      <c r="C2093" s="49">
        <v>45474</v>
      </c>
      <c r="D2093" s="39">
        <v>2024</v>
      </c>
      <c r="E2093" s="1" t="str">
        <f t="shared" si="197"/>
        <v>julio</v>
      </c>
      <c r="F2093" t="s">
        <v>329</v>
      </c>
      <c r="G2093" t="s">
        <v>220</v>
      </c>
      <c r="H2093" t="s">
        <v>98</v>
      </c>
      <c r="I2093" s="2">
        <v>1</v>
      </c>
      <c r="J2093" s="2">
        <v>749</v>
      </c>
      <c r="K2093" s="2">
        <v>2.0499999999999998</v>
      </c>
      <c r="L2093" t="s">
        <v>111</v>
      </c>
      <c r="M2093" t="s">
        <v>587</v>
      </c>
      <c r="N2093" t="s">
        <v>506</v>
      </c>
      <c r="O2093" s="14">
        <f t="shared" si="198"/>
        <v>4</v>
      </c>
      <c r="P2093" s="15" t="str">
        <f t="shared" si="199"/>
        <v>2,</v>
      </c>
      <c r="Q2093" s="15" t="str">
        <f t="shared" si="200"/>
        <v>05</v>
      </c>
      <c r="R2093" s="16">
        <f t="shared" si="201"/>
        <v>125</v>
      </c>
      <c r="S2093" s="16">
        <f t="shared" si="202"/>
        <v>2.0833333333333335</v>
      </c>
    </row>
    <row r="2094" spans="1:19" ht="13.8" thickBot="1">
      <c r="A2094" t="s">
        <v>324</v>
      </c>
      <c r="B2094" t="s">
        <v>325</v>
      </c>
      <c r="C2094" s="49">
        <v>45474</v>
      </c>
      <c r="D2094" s="39">
        <v>2024</v>
      </c>
      <c r="E2094" s="1" t="str">
        <f t="shared" si="197"/>
        <v>julio</v>
      </c>
      <c r="F2094" t="s">
        <v>329</v>
      </c>
      <c r="G2094" t="s">
        <v>220</v>
      </c>
      <c r="H2094" t="s">
        <v>98</v>
      </c>
      <c r="I2094" s="2">
        <v>3</v>
      </c>
      <c r="J2094" s="2">
        <v>1248</v>
      </c>
      <c r="K2094" s="2">
        <v>3.45</v>
      </c>
      <c r="L2094" t="s">
        <v>128</v>
      </c>
      <c r="M2094" t="s">
        <v>129</v>
      </c>
      <c r="N2094" t="s">
        <v>506</v>
      </c>
      <c r="O2094" s="14">
        <f t="shared" si="198"/>
        <v>4</v>
      </c>
      <c r="P2094" s="15" t="str">
        <f t="shared" si="199"/>
        <v>3,</v>
      </c>
      <c r="Q2094" s="15" t="str">
        <f t="shared" si="200"/>
        <v>45</v>
      </c>
      <c r="R2094" s="16">
        <f t="shared" si="201"/>
        <v>225</v>
      </c>
      <c r="S2094" s="16">
        <f t="shared" si="202"/>
        <v>3.75</v>
      </c>
    </row>
    <row r="2095" spans="1:19" ht="13.8" thickBot="1">
      <c r="A2095" t="s">
        <v>324</v>
      </c>
      <c r="B2095" t="s">
        <v>325</v>
      </c>
      <c r="C2095" s="49">
        <v>45474</v>
      </c>
      <c r="D2095" s="39">
        <v>2024</v>
      </c>
      <c r="E2095" s="1" t="str">
        <f t="shared" si="197"/>
        <v>julio</v>
      </c>
      <c r="F2095" t="s">
        <v>330</v>
      </c>
      <c r="G2095" t="s">
        <v>331</v>
      </c>
      <c r="H2095" t="s">
        <v>98</v>
      </c>
      <c r="I2095" s="2">
        <v>16</v>
      </c>
      <c r="J2095" s="2">
        <v>3330</v>
      </c>
      <c r="K2095" s="2">
        <v>23.44</v>
      </c>
      <c r="L2095" t="s">
        <v>39</v>
      </c>
      <c r="M2095" t="s">
        <v>548</v>
      </c>
      <c r="N2095" t="s">
        <v>548</v>
      </c>
      <c r="O2095" s="14">
        <f t="shared" si="198"/>
        <v>5</v>
      </c>
      <c r="P2095" s="15" t="str">
        <f t="shared" si="199"/>
        <v>23</v>
      </c>
      <c r="Q2095" s="15" t="str">
        <f t="shared" si="200"/>
        <v>,44</v>
      </c>
      <c r="R2095" s="16">
        <f t="shared" si="201"/>
        <v>1380.44</v>
      </c>
      <c r="S2095" s="16">
        <f t="shared" si="202"/>
        <v>23.007333333333335</v>
      </c>
    </row>
    <row r="2096" spans="1:19" ht="13.8" thickBot="1">
      <c r="A2096" t="s">
        <v>324</v>
      </c>
      <c r="B2096" t="s">
        <v>325</v>
      </c>
      <c r="C2096" s="49">
        <v>45474</v>
      </c>
      <c r="D2096" s="39">
        <v>2024</v>
      </c>
      <c r="E2096" s="1" t="str">
        <f t="shared" si="197"/>
        <v>julio</v>
      </c>
      <c r="F2096" t="s">
        <v>330</v>
      </c>
      <c r="G2096" t="s">
        <v>331</v>
      </c>
      <c r="H2096" t="s">
        <v>98</v>
      </c>
      <c r="I2096" s="2">
        <v>2</v>
      </c>
      <c r="J2096" s="2">
        <v>666</v>
      </c>
      <c r="K2096" s="2">
        <v>1.56</v>
      </c>
      <c r="L2096" t="s">
        <v>108</v>
      </c>
      <c r="M2096" t="s">
        <v>591</v>
      </c>
      <c r="N2096" t="s">
        <v>489</v>
      </c>
      <c r="O2096" s="14">
        <f t="shared" si="198"/>
        <v>4</v>
      </c>
      <c r="P2096" s="15" t="str">
        <f t="shared" si="199"/>
        <v>1,</v>
      </c>
      <c r="Q2096" s="15" t="str">
        <f t="shared" si="200"/>
        <v>56</v>
      </c>
      <c r="R2096" s="16">
        <f t="shared" si="201"/>
        <v>116</v>
      </c>
      <c r="S2096" s="16">
        <f t="shared" si="202"/>
        <v>1.9333333333333333</v>
      </c>
    </row>
    <row r="2097" spans="1:19" ht="13.8" thickBot="1">
      <c r="A2097" t="s">
        <v>324</v>
      </c>
      <c r="B2097" t="s">
        <v>325</v>
      </c>
      <c r="C2097" s="49">
        <v>45474</v>
      </c>
      <c r="D2097" s="39">
        <v>2024</v>
      </c>
      <c r="E2097" s="1" t="str">
        <f t="shared" si="197"/>
        <v>julio</v>
      </c>
      <c r="F2097" t="s">
        <v>330</v>
      </c>
      <c r="G2097" t="s">
        <v>331</v>
      </c>
      <c r="H2097" t="s">
        <v>98</v>
      </c>
      <c r="I2097" s="2">
        <v>5</v>
      </c>
      <c r="J2097" s="2">
        <v>3330</v>
      </c>
      <c r="K2097" s="2">
        <v>9.5299999999999994</v>
      </c>
      <c r="L2097" t="s">
        <v>146</v>
      </c>
      <c r="M2097" t="s">
        <v>147</v>
      </c>
      <c r="N2097" t="s">
        <v>509</v>
      </c>
      <c r="O2097" s="14">
        <f t="shared" si="198"/>
        <v>4</v>
      </c>
      <c r="P2097" s="15" t="str">
        <f t="shared" si="199"/>
        <v>9,</v>
      </c>
      <c r="Q2097" s="15" t="str">
        <f t="shared" si="200"/>
        <v>53</v>
      </c>
      <c r="R2097" s="16">
        <f t="shared" si="201"/>
        <v>593</v>
      </c>
      <c r="S2097" s="16">
        <f t="shared" si="202"/>
        <v>9.8833333333333329</v>
      </c>
    </row>
    <row r="2098" spans="1:19" ht="13.8" thickBot="1">
      <c r="A2098" t="s">
        <v>324</v>
      </c>
      <c r="B2098" t="s">
        <v>325</v>
      </c>
      <c r="C2098" s="49">
        <v>45474</v>
      </c>
      <c r="D2098" s="39">
        <v>2024</v>
      </c>
      <c r="E2098" s="1" t="str">
        <f t="shared" si="197"/>
        <v>julio</v>
      </c>
      <c r="F2098" t="s">
        <v>330</v>
      </c>
      <c r="G2098" t="s">
        <v>331</v>
      </c>
      <c r="H2098" t="s">
        <v>98</v>
      </c>
      <c r="I2098" s="2">
        <v>1</v>
      </c>
      <c r="J2098" s="2">
        <v>832</v>
      </c>
      <c r="K2098" s="2">
        <v>2.2400000000000002</v>
      </c>
      <c r="L2098" t="s">
        <v>102</v>
      </c>
      <c r="M2098" t="s">
        <v>103</v>
      </c>
      <c r="N2098" t="s">
        <v>496</v>
      </c>
      <c r="O2098" s="14">
        <f t="shared" si="198"/>
        <v>4</v>
      </c>
      <c r="P2098" s="15" t="str">
        <f t="shared" si="199"/>
        <v>2,</v>
      </c>
      <c r="Q2098" s="15" t="str">
        <f t="shared" si="200"/>
        <v>24</v>
      </c>
      <c r="R2098" s="16">
        <f t="shared" si="201"/>
        <v>144</v>
      </c>
      <c r="S2098" s="16">
        <f t="shared" si="202"/>
        <v>2.4</v>
      </c>
    </row>
    <row r="2099" spans="1:19" ht="13.8" thickBot="1">
      <c r="A2099" t="s">
        <v>324</v>
      </c>
      <c r="B2099" t="s">
        <v>325</v>
      </c>
      <c r="C2099" s="49">
        <v>45474</v>
      </c>
      <c r="D2099" s="39">
        <v>2024</v>
      </c>
      <c r="E2099" s="1" t="str">
        <f t="shared" si="197"/>
        <v>julio</v>
      </c>
      <c r="F2099" t="s">
        <v>330</v>
      </c>
      <c r="G2099" t="s">
        <v>331</v>
      </c>
      <c r="H2099" t="s">
        <v>98</v>
      </c>
      <c r="I2099" s="2">
        <v>3</v>
      </c>
      <c r="J2099" s="2">
        <v>1748</v>
      </c>
      <c r="K2099" s="2">
        <v>5.0999999999999996</v>
      </c>
      <c r="L2099" t="s">
        <v>70</v>
      </c>
      <c r="M2099" t="s">
        <v>71</v>
      </c>
      <c r="N2099" t="s">
        <v>499</v>
      </c>
      <c r="O2099" s="14">
        <f t="shared" si="198"/>
        <v>3</v>
      </c>
      <c r="P2099" s="15" t="str">
        <f t="shared" si="199"/>
        <v>5,</v>
      </c>
      <c r="Q2099" s="15" t="str">
        <f t="shared" si="200"/>
        <v>1</v>
      </c>
      <c r="R2099" s="16">
        <f t="shared" si="201"/>
        <v>301</v>
      </c>
      <c r="S2099" s="16">
        <f t="shared" si="202"/>
        <v>5.0166666666666666</v>
      </c>
    </row>
    <row r="2100" spans="1:19" ht="13.8" thickBot="1">
      <c r="A2100" t="s">
        <v>324</v>
      </c>
      <c r="B2100" t="s">
        <v>325</v>
      </c>
      <c r="C2100" s="49">
        <v>45474</v>
      </c>
      <c r="D2100" s="39">
        <v>2024</v>
      </c>
      <c r="E2100" s="1" t="str">
        <f t="shared" si="197"/>
        <v>julio</v>
      </c>
      <c r="F2100" t="s">
        <v>330</v>
      </c>
      <c r="G2100" t="s">
        <v>331</v>
      </c>
      <c r="H2100" t="s">
        <v>98</v>
      </c>
      <c r="I2100" s="2">
        <v>2</v>
      </c>
      <c r="J2100" s="2">
        <v>999</v>
      </c>
      <c r="K2100" s="2">
        <v>3</v>
      </c>
      <c r="L2100" t="s">
        <v>49</v>
      </c>
      <c r="M2100" t="s">
        <v>50</v>
      </c>
      <c r="N2100" t="s">
        <v>499</v>
      </c>
      <c r="O2100" s="14">
        <f t="shared" si="198"/>
        <v>1</v>
      </c>
      <c r="P2100" s="15" t="str">
        <f t="shared" si="199"/>
        <v>3</v>
      </c>
      <c r="Q2100" s="15">
        <f t="shared" si="200"/>
        <v>0</v>
      </c>
      <c r="R2100" s="16">
        <f t="shared" si="201"/>
        <v>180</v>
      </c>
      <c r="S2100" s="16">
        <f t="shared" si="202"/>
        <v>3</v>
      </c>
    </row>
    <row r="2101" spans="1:19" ht="13.8" thickBot="1">
      <c r="A2101" t="s">
        <v>324</v>
      </c>
      <c r="B2101" t="s">
        <v>325</v>
      </c>
      <c r="C2101" s="49">
        <v>45474</v>
      </c>
      <c r="D2101" s="39">
        <v>2024</v>
      </c>
      <c r="E2101" s="1" t="str">
        <f t="shared" si="197"/>
        <v>julio</v>
      </c>
      <c r="F2101" t="s">
        <v>330</v>
      </c>
      <c r="G2101" t="s">
        <v>331</v>
      </c>
      <c r="H2101" t="s">
        <v>98</v>
      </c>
      <c r="I2101" s="2">
        <v>2</v>
      </c>
      <c r="J2101" s="2">
        <v>499</v>
      </c>
      <c r="K2101" s="2">
        <v>1.24</v>
      </c>
      <c r="L2101" t="s">
        <v>35</v>
      </c>
      <c r="M2101" t="s">
        <v>36</v>
      </c>
      <c r="N2101" t="s">
        <v>502</v>
      </c>
      <c r="O2101" s="14">
        <f t="shared" si="198"/>
        <v>4</v>
      </c>
      <c r="P2101" s="15" t="str">
        <f t="shared" si="199"/>
        <v>1,</v>
      </c>
      <c r="Q2101" s="15" t="str">
        <f t="shared" si="200"/>
        <v>24</v>
      </c>
      <c r="R2101" s="16">
        <f t="shared" si="201"/>
        <v>84</v>
      </c>
      <c r="S2101" s="16">
        <f t="shared" si="202"/>
        <v>1.4</v>
      </c>
    </row>
    <row r="2102" spans="1:19" ht="13.8" thickBot="1">
      <c r="A2102" t="s">
        <v>324</v>
      </c>
      <c r="B2102" t="s">
        <v>325</v>
      </c>
      <c r="C2102" s="49">
        <v>45474</v>
      </c>
      <c r="D2102" s="39">
        <v>2024</v>
      </c>
      <c r="E2102" s="1" t="str">
        <f t="shared" si="197"/>
        <v>julio</v>
      </c>
      <c r="F2102" t="s">
        <v>330</v>
      </c>
      <c r="G2102" t="s">
        <v>331</v>
      </c>
      <c r="H2102" t="s">
        <v>98</v>
      </c>
      <c r="I2102" s="2">
        <v>1</v>
      </c>
      <c r="J2102" s="2">
        <v>915</v>
      </c>
      <c r="K2102" s="2">
        <v>2.35</v>
      </c>
      <c r="L2102" t="s">
        <v>241</v>
      </c>
      <c r="M2102" t="s">
        <v>595</v>
      </c>
      <c r="N2102" t="s">
        <v>495</v>
      </c>
      <c r="O2102" s="14">
        <f t="shared" si="198"/>
        <v>4</v>
      </c>
      <c r="P2102" s="15" t="str">
        <f t="shared" si="199"/>
        <v>2,</v>
      </c>
      <c r="Q2102" s="15" t="str">
        <f t="shared" si="200"/>
        <v>35</v>
      </c>
      <c r="R2102" s="16">
        <f t="shared" si="201"/>
        <v>155</v>
      </c>
      <c r="S2102" s="16">
        <f t="shared" si="202"/>
        <v>2.5833333333333335</v>
      </c>
    </row>
    <row r="2103" spans="1:19" ht="13.8" thickBot="1">
      <c r="A2103" t="s">
        <v>324</v>
      </c>
      <c r="B2103" t="s">
        <v>325</v>
      </c>
      <c r="C2103" s="49">
        <v>45474</v>
      </c>
      <c r="D2103" s="39">
        <v>2024</v>
      </c>
      <c r="E2103" s="1" t="str">
        <f t="shared" si="197"/>
        <v>julio</v>
      </c>
      <c r="F2103" t="s">
        <v>330</v>
      </c>
      <c r="G2103" t="s">
        <v>331</v>
      </c>
      <c r="H2103" t="s">
        <v>98</v>
      </c>
      <c r="I2103" s="2">
        <v>2</v>
      </c>
      <c r="J2103" s="2">
        <v>666</v>
      </c>
      <c r="K2103" s="2">
        <v>1.52</v>
      </c>
      <c r="L2103" t="s">
        <v>114</v>
      </c>
      <c r="M2103" t="s">
        <v>115</v>
      </c>
      <c r="N2103" t="s">
        <v>530</v>
      </c>
      <c r="O2103" s="14">
        <f t="shared" si="198"/>
        <v>4</v>
      </c>
      <c r="P2103" s="15" t="str">
        <f t="shared" si="199"/>
        <v>1,</v>
      </c>
      <c r="Q2103" s="15" t="str">
        <f t="shared" si="200"/>
        <v>52</v>
      </c>
      <c r="R2103" s="16">
        <f t="shared" si="201"/>
        <v>112</v>
      </c>
      <c r="S2103" s="16">
        <f t="shared" si="202"/>
        <v>1.8666666666666667</v>
      </c>
    </row>
    <row r="2104" spans="1:19" ht="13.8" thickBot="1">
      <c r="A2104" t="s">
        <v>324</v>
      </c>
      <c r="B2104" t="s">
        <v>325</v>
      </c>
      <c r="C2104" s="49">
        <v>45474</v>
      </c>
      <c r="D2104" s="39">
        <v>2024</v>
      </c>
      <c r="E2104" s="1" t="str">
        <f t="shared" si="197"/>
        <v>julio</v>
      </c>
      <c r="F2104" t="s">
        <v>330</v>
      </c>
      <c r="G2104" t="s">
        <v>331</v>
      </c>
      <c r="H2104" t="s">
        <v>98</v>
      </c>
      <c r="I2104" s="2">
        <v>1</v>
      </c>
      <c r="J2104" s="2">
        <v>249</v>
      </c>
      <c r="K2104" s="2">
        <v>0.41</v>
      </c>
      <c r="L2104" t="s">
        <v>25</v>
      </c>
      <c r="M2104" t="s">
        <v>26</v>
      </c>
      <c r="N2104" t="s">
        <v>501</v>
      </c>
      <c r="O2104" s="14">
        <f t="shared" si="198"/>
        <v>4</v>
      </c>
      <c r="P2104" s="15" t="str">
        <f t="shared" si="199"/>
        <v>0,</v>
      </c>
      <c r="Q2104" s="15" t="str">
        <f t="shared" si="200"/>
        <v>41</v>
      </c>
      <c r="R2104" s="16">
        <f t="shared" si="201"/>
        <v>41</v>
      </c>
      <c r="S2104" s="16">
        <f t="shared" si="202"/>
        <v>0.68333333333333335</v>
      </c>
    </row>
    <row r="2105" spans="1:19" ht="13.8" thickBot="1">
      <c r="A2105" t="s">
        <v>324</v>
      </c>
      <c r="B2105" t="s">
        <v>325</v>
      </c>
      <c r="C2105" s="49">
        <v>45474</v>
      </c>
      <c r="D2105" s="39">
        <v>2024</v>
      </c>
      <c r="E2105" s="1" t="str">
        <f t="shared" si="197"/>
        <v>julio</v>
      </c>
      <c r="F2105" t="s">
        <v>330</v>
      </c>
      <c r="G2105" t="s">
        <v>331</v>
      </c>
      <c r="H2105" t="s">
        <v>98</v>
      </c>
      <c r="I2105" s="2">
        <v>7</v>
      </c>
      <c r="J2105" s="2">
        <v>3662</v>
      </c>
      <c r="K2105" s="2">
        <v>10.49</v>
      </c>
      <c r="L2105" t="s">
        <v>116</v>
      </c>
      <c r="M2105" t="s">
        <v>117</v>
      </c>
      <c r="N2105" t="s">
        <v>556</v>
      </c>
      <c r="O2105" s="14">
        <f t="shared" si="198"/>
        <v>5</v>
      </c>
      <c r="P2105" s="15" t="str">
        <f t="shared" si="199"/>
        <v>10</v>
      </c>
      <c r="Q2105" s="15" t="str">
        <f t="shared" si="200"/>
        <v>,49</v>
      </c>
      <c r="R2105" s="16">
        <f t="shared" si="201"/>
        <v>600.49</v>
      </c>
      <c r="S2105" s="16">
        <f t="shared" si="202"/>
        <v>10.008166666666666</v>
      </c>
    </row>
    <row r="2106" spans="1:19" ht="13.8" thickBot="1">
      <c r="A2106" t="s">
        <v>324</v>
      </c>
      <c r="B2106" t="s">
        <v>325</v>
      </c>
      <c r="C2106" s="49">
        <v>45474</v>
      </c>
      <c r="D2106" s="39">
        <v>2024</v>
      </c>
      <c r="E2106" s="1" t="str">
        <f t="shared" si="197"/>
        <v>julio</v>
      </c>
      <c r="F2106" t="s">
        <v>330</v>
      </c>
      <c r="G2106" t="s">
        <v>331</v>
      </c>
      <c r="H2106" t="s">
        <v>98</v>
      </c>
      <c r="I2106" s="2">
        <v>1</v>
      </c>
      <c r="J2106" s="2">
        <v>915</v>
      </c>
      <c r="K2106" s="2">
        <v>2.4</v>
      </c>
      <c r="L2106" t="s">
        <v>148</v>
      </c>
      <c r="M2106" t="s">
        <v>149</v>
      </c>
      <c r="N2106" t="s">
        <v>556</v>
      </c>
      <c r="O2106" s="14">
        <f t="shared" si="198"/>
        <v>3</v>
      </c>
      <c r="P2106" s="15" t="str">
        <f t="shared" si="199"/>
        <v>2,</v>
      </c>
      <c r="Q2106" s="15" t="str">
        <f t="shared" si="200"/>
        <v>4</v>
      </c>
      <c r="R2106" s="16">
        <f t="shared" si="201"/>
        <v>124</v>
      </c>
      <c r="S2106" s="16">
        <f t="shared" si="202"/>
        <v>2.0666666666666669</v>
      </c>
    </row>
    <row r="2107" spans="1:19" ht="13.8" thickBot="1">
      <c r="A2107" t="s">
        <v>324</v>
      </c>
      <c r="B2107" t="s">
        <v>325</v>
      </c>
      <c r="C2107" s="49">
        <v>45474</v>
      </c>
      <c r="D2107" s="39">
        <v>2024</v>
      </c>
      <c r="E2107" s="1" t="str">
        <f t="shared" si="197"/>
        <v>julio</v>
      </c>
      <c r="F2107" t="s">
        <v>330</v>
      </c>
      <c r="G2107" t="s">
        <v>331</v>
      </c>
      <c r="H2107" t="s">
        <v>98</v>
      </c>
      <c r="I2107" s="2">
        <v>12</v>
      </c>
      <c r="J2107" s="2">
        <v>3330</v>
      </c>
      <c r="K2107" s="2">
        <v>6.41</v>
      </c>
      <c r="L2107" t="s">
        <v>118</v>
      </c>
      <c r="M2107" t="s">
        <v>119</v>
      </c>
      <c r="N2107" t="s">
        <v>485</v>
      </c>
      <c r="O2107" s="14">
        <f t="shared" si="198"/>
        <v>4</v>
      </c>
      <c r="P2107" s="15" t="str">
        <f t="shared" si="199"/>
        <v>6,</v>
      </c>
      <c r="Q2107" s="15" t="str">
        <f t="shared" si="200"/>
        <v>41</v>
      </c>
      <c r="R2107" s="16">
        <f t="shared" si="201"/>
        <v>401</v>
      </c>
      <c r="S2107" s="16">
        <f t="shared" si="202"/>
        <v>6.6833333333333336</v>
      </c>
    </row>
    <row r="2108" spans="1:19" ht="13.8" thickBot="1">
      <c r="A2108" t="s">
        <v>324</v>
      </c>
      <c r="B2108" t="s">
        <v>325</v>
      </c>
      <c r="C2108" s="49">
        <v>45474</v>
      </c>
      <c r="D2108" s="39">
        <v>2024</v>
      </c>
      <c r="E2108" s="1" t="str">
        <f t="shared" si="197"/>
        <v>julio</v>
      </c>
      <c r="F2108" t="s">
        <v>330</v>
      </c>
      <c r="G2108" t="s">
        <v>331</v>
      </c>
      <c r="H2108" t="s">
        <v>98</v>
      </c>
      <c r="I2108" s="2">
        <v>1</v>
      </c>
      <c r="J2108" s="2">
        <v>333</v>
      </c>
      <c r="K2108" s="2">
        <v>0.5</v>
      </c>
      <c r="L2108" t="s">
        <v>173</v>
      </c>
      <c r="M2108" t="s">
        <v>592</v>
      </c>
      <c r="N2108" t="s">
        <v>492</v>
      </c>
      <c r="O2108" s="14">
        <f t="shared" si="198"/>
        <v>3</v>
      </c>
      <c r="P2108" s="15" t="str">
        <f t="shared" si="199"/>
        <v>0,</v>
      </c>
      <c r="Q2108" s="15" t="str">
        <f t="shared" si="200"/>
        <v>5</v>
      </c>
      <c r="R2108" s="16">
        <f t="shared" si="201"/>
        <v>5</v>
      </c>
      <c r="S2108" s="16">
        <f t="shared" si="202"/>
        <v>8.3333333333333329E-2</v>
      </c>
    </row>
    <row r="2109" spans="1:19" ht="13.8" thickBot="1">
      <c r="A2109" t="s">
        <v>324</v>
      </c>
      <c r="B2109" t="s">
        <v>325</v>
      </c>
      <c r="C2109" s="49">
        <v>45474</v>
      </c>
      <c r="D2109" s="39">
        <v>2024</v>
      </c>
      <c r="E2109" s="1" t="str">
        <f t="shared" si="197"/>
        <v>julio</v>
      </c>
      <c r="F2109" t="s">
        <v>330</v>
      </c>
      <c r="G2109" t="s">
        <v>331</v>
      </c>
      <c r="H2109" t="s">
        <v>98</v>
      </c>
      <c r="I2109" s="2">
        <v>1</v>
      </c>
      <c r="J2109" s="2">
        <v>666</v>
      </c>
      <c r="K2109" s="2">
        <v>2</v>
      </c>
      <c r="L2109" t="s">
        <v>110</v>
      </c>
      <c r="M2109" t="s">
        <v>580</v>
      </c>
      <c r="N2109" t="s">
        <v>498</v>
      </c>
      <c r="O2109" s="14">
        <f t="shared" si="198"/>
        <v>1</v>
      </c>
      <c r="P2109" s="15" t="str">
        <f t="shared" si="199"/>
        <v>2</v>
      </c>
      <c r="Q2109" s="15">
        <f t="shared" si="200"/>
        <v>0</v>
      </c>
      <c r="R2109" s="16">
        <f t="shared" si="201"/>
        <v>120</v>
      </c>
      <c r="S2109" s="16">
        <f t="shared" si="202"/>
        <v>2</v>
      </c>
    </row>
    <row r="2110" spans="1:19" ht="13.8" thickBot="1">
      <c r="A2110" t="s">
        <v>324</v>
      </c>
      <c r="B2110" t="s">
        <v>325</v>
      </c>
      <c r="C2110" s="49">
        <v>45474</v>
      </c>
      <c r="D2110" s="39">
        <v>2024</v>
      </c>
      <c r="E2110" s="1" t="str">
        <f t="shared" si="197"/>
        <v>julio</v>
      </c>
      <c r="F2110" t="s">
        <v>330</v>
      </c>
      <c r="G2110" t="s">
        <v>331</v>
      </c>
      <c r="H2110" t="s">
        <v>98</v>
      </c>
      <c r="I2110" s="2">
        <v>2</v>
      </c>
      <c r="J2110" s="2">
        <v>1581</v>
      </c>
      <c r="K2110" s="2">
        <v>4.42</v>
      </c>
      <c r="L2110" t="s">
        <v>111</v>
      </c>
      <c r="M2110" t="s">
        <v>587</v>
      </c>
      <c r="N2110" t="s">
        <v>506</v>
      </c>
      <c r="O2110" s="14">
        <f t="shared" si="198"/>
        <v>4</v>
      </c>
      <c r="P2110" s="15" t="str">
        <f t="shared" si="199"/>
        <v>4,</v>
      </c>
      <c r="Q2110" s="15" t="str">
        <f t="shared" si="200"/>
        <v>42</v>
      </c>
      <c r="R2110" s="16">
        <f t="shared" si="201"/>
        <v>282</v>
      </c>
      <c r="S2110" s="16">
        <f t="shared" si="202"/>
        <v>4.7</v>
      </c>
    </row>
    <row r="2111" spans="1:19" ht="13.8" thickBot="1">
      <c r="A2111" t="s">
        <v>324</v>
      </c>
      <c r="B2111" t="s">
        <v>325</v>
      </c>
      <c r="C2111" s="49">
        <v>45505</v>
      </c>
      <c r="D2111" s="39">
        <v>2024</v>
      </c>
      <c r="E2111" s="1" t="str">
        <f t="shared" si="197"/>
        <v>agosto</v>
      </c>
      <c r="F2111" t="s">
        <v>326</v>
      </c>
      <c r="G2111" t="s">
        <v>30</v>
      </c>
      <c r="H2111" t="s">
        <v>98</v>
      </c>
      <c r="I2111" s="2">
        <v>14</v>
      </c>
      <c r="J2111" s="2">
        <v>3330</v>
      </c>
      <c r="K2111" s="2">
        <v>28.45</v>
      </c>
      <c r="L2111" t="s">
        <v>146</v>
      </c>
      <c r="M2111" t="s">
        <v>147</v>
      </c>
      <c r="N2111" t="s">
        <v>509</v>
      </c>
      <c r="O2111" s="14">
        <f t="shared" si="198"/>
        <v>5</v>
      </c>
      <c r="P2111" s="15" t="str">
        <f t="shared" si="199"/>
        <v>28</v>
      </c>
      <c r="Q2111" s="15" t="str">
        <f t="shared" si="200"/>
        <v>,45</v>
      </c>
      <c r="R2111" s="16">
        <f t="shared" si="201"/>
        <v>1680.45</v>
      </c>
      <c r="S2111" s="16">
        <f t="shared" si="202"/>
        <v>28.0075</v>
      </c>
    </row>
    <row r="2112" spans="1:19" ht="13.8" thickBot="1">
      <c r="A2112" t="s">
        <v>324</v>
      </c>
      <c r="B2112" t="s">
        <v>325</v>
      </c>
      <c r="C2112" s="49">
        <v>45505</v>
      </c>
      <c r="D2112" s="39">
        <v>2024</v>
      </c>
      <c r="E2112" s="1" t="str">
        <f t="shared" si="197"/>
        <v>agosto</v>
      </c>
      <c r="F2112" t="s">
        <v>326</v>
      </c>
      <c r="G2112" t="s">
        <v>30</v>
      </c>
      <c r="H2112" t="s">
        <v>98</v>
      </c>
      <c r="I2112" s="2">
        <v>4</v>
      </c>
      <c r="J2112" s="2">
        <v>2664</v>
      </c>
      <c r="K2112" s="2">
        <v>7.49</v>
      </c>
      <c r="L2112" t="s">
        <v>114</v>
      </c>
      <c r="M2112" t="s">
        <v>115</v>
      </c>
      <c r="N2112" t="s">
        <v>530</v>
      </c>
      <c r="O2112" s="14">
        <f t="shared" si="198"/>
        <v>4</v>
      </c>
      <c r="P2112" s="15" t="str">
        <f t="shared" si="199"/>
        <v>7,</v>
      </c>
      <c r="Q2112" s="15" t="str">
        <f t="shared" si="200"/>
        <v>49</v>
      </c>
      <c r="R2112" s="16">
        <f t="shared" si="201"/>
        <v>469</v>
      </c>
      <c r="S2112" s="16">
        <f t="shared" si="202"/>
        <v>7.8166666666666664</v>
      </c>
    </row>
    <row r="2113" spans="1:19" ht="13.8" thickBot="1">
      <c r="A2113" t="s">
        <v>324</v>
      </c>
      <c r="B2113" t="s">
        <v>325</v>
      </c>
      <c r="C2113" s="49">
        <v>45505</v>
      </c>
      <c r="D2113" s="39">
        <v>2024</v>
      </c>
      <c r="E2113" s="1" t="str">
        <f t="shared" si="197"/>
        <v>agosto</v>
      </c>
      <c r="F2113" t="s">
        <v>326</v>
      </c>
      <c r="G2113" t="s">
        <v>30</v>
      </c>
      <c r="H2113" t="s">
        <v>98</v>
      </c>
      <c r="I2113" s="2">
        <v>1</v>
      </c>
      <c r="J2113" s="2">
        <v>333</v>
      </c>
      <c r="K2113" s="2">
        <v>0.52</v>
      </c>
      <c r="L2113" t="s">
        <v>25</v>
      </c>
      <c r="M2113" t="s">
        <v>26</v>
      </c>
      <c r="N2113" t="s">
        <v>501</v>
      </c>
      <c r="O2113" s="14">
        <f t="shared" si="198"/>
        <v>4</v>
      </c>
      <c r="P2113" s="15" t="str">
        <f t="shared" si="199"/>
        <v>0,</v>
      </c>
      <c r="Q2113" s="15" t="str">
        <f t="shared" si="200"/>
        <v>52</v>
      </c>
      <c r="R2113" s="16">
        <f t="shared" si="201"/>
        <v>52</v>
      </c>
      <c r="S2113" s="16">
        <f t="shared" si="202"/>
        <v>0.8666666666666667</v>
      </c>
    </row>
    <row r="2114" spans="1:19" ht="13.8" thickBot="1">
      <c r="A2114" t="s">
        <v>324</v>
      </c>
      <c r="B2114" t="s">
        <v>325</v>
      </c>
      <c r="C2114" s="49">
        <v>45505</v>
      </c>
      <c r="D2114" s="39">
        <v>2024</v>
      </c>
      <c r="E2114" s="1" t="str">
        <f t="shared" ref="E2114:E2177" si="203">TEXT(C2114,"mmmm")</f>
        <v>agosto</v>
      </c>
      <c r="F2114" t="s">
        <v>326</v>
      </c>
      <c r="G2114" t="s">
        <v>30</v>
      </c>
      <c r="H2114" t="s">
        <v>98</v>
      </c>
      <c r="I2114" s="2">
        <v>2</v>
      </c>
      <c r="J2114" s="2">
        <v>2247</v>
      </c>
      <c r="K2114" s="2">
        <v>6.36</v>
      </c>
      <c r="L2114" t="s">
        <v>111</v>
      </c>
      <c r="M2114" t="s">
        <v>587</v>
      </c>
      <c r="N2114" t="s">
        <v>506</v>
      </c>
      <c r="O2114" s="14">
        <f t="shared" si="198"/>
        <v>4</v>
      </c>
      <c r="P2114" s="15" t="str">
        <f t="shared" si="199"/>
        <v>6,</v>
      </c>
      <c r="Q2114" s="15" t="str">
        <f t="shared" si="200"/>
        <v>36</v>
      </c>
      <c r="R2114" s="16">
        <f t="shared" si="201"/>
        <v>396</v>
      </c>
      <c r="S2114" s="16">
        <f t="shared" si="202"/>
        <v>6.6</v>
      </c>
    </row>
    <row r="2115" spans="1:19" ht="13.8" thickBot="1">
      <c r="A2115" t="s">
        <v>324</v>
      </c>
      <c r="B2115" t="s">
        <v>325</v>
      </c>
      <c r="C2115" s="49">
        <v>45505</v>
      </c>
      <c r="D2115" s="39">
        <v>2024</v>
      </c>
      <c r="E2115" s="1" t="str">
        <f t="shared" si="203"/>
        <v>agosto</v>
      </c>
      <c r="F2115" t="s">
        <v>326</v>
      </c>
      <c r="G2115" t="s">
        <v>30</v>
      </c>
      <c r="H2115" t="s">
        <v>98</v>
      </c>
      <c r="I2115" s="2">
        <v>7</v>
      </c>
      <c r="J2115" s="2">
        <v>3330</v>
      </c>
      <c r="K2115" s="2">
        <v>13.34</v>
      </c>
      <c r="L2115" t="s">
        <v>128</v>
      </c>
      <c r="M2115" t="s">
        <v>129</v>
      </c>
      <c r="N2115" t="s">
        <v>506</v>
      </c>
      <c r="O2115" s="14">
        <f t="shared" ref="O2115:O2178" si="204">LEN($K2115)</f>
        <v>5</v>
      </c>
      <c r="P2115" s="15" t="str">
        <f t="shared" si="199"/>
        <v>13</v>
      </c>
      <c r="Q2115" s="15" t="str">
        <f t="shared" si="200"/>
        <v>,34</v>
      </c>
      <c r="R2115" s="16">
        <f t="shared" si="201"/>
        <v>780.34</v>
      </c>
      <c r="S2115" s="16">
        <f t="shared" si="202"/>
        <v>13.005666666666666</v>
      </c>
    </row>
    <row r="2116" spans="1:19" ht="13.8" thickBot="1">
      <c r="A2116" t="s">
        <v>324</v>
      </c>
      <c r="B2116" t="s">
        <v>325</v>
      </c>
      <c r="C2116" s="49">
        <v>45505</v>
      </c>
      <c r="D2116" s="39">
        <v>2024</v>
      </c>
      <c r="E2116" s="1" t="str">
        <f t="shared" si="203"/>
        <v>agosto</v>
      </c>
      <c r="F2116" t="s">
        <v>328</v>
      </c>
      <c r="G2116" t="s">
        <v>220</v>
      </c>
      <c r="H2116" t="s">
        <v>98</v>
      </c>
      <c r="I2116" s="2">
        <v>28</v>
      </c>
      <c r="J2116" s="2">
        <v>3330</v>
      </c>
      <c r="K2116" s="2">
        <v>51.45</v>
      </c>
      <c r="L2116" t="s">
        <v>39</v>
      </c>
      <c r="M2116" t="s">
        <v>548</v>
      </c>
      <c r="N2116" t="s">
        <v>548</v>
      </c>
      <c r="O2116" s="14">
        <f t="shared" si="204"/>
        <v>5</v>
      </c>
      <c r="P2116" s="15" t="str">
        <f t="shared" si="199"/>
        <v>51</v>
      </c>
      <c r="Q2116" s="15" t="str">
        <f t="shared" si="200"/>
        <v>,45</v>
      </c>
      <c r="R2116" s="16">
        <f t="shared" si="201"/>
        <v>3060.45</v>
      </c>
      <c r="S2116" s="16">
        <f t="shared" si="202"/>
        <v>51.0075</v>
      </c>
    </row>
    <row r="2117" spans="1:19" ht="13.8" thickBot="1">
      <c r="A2117" t="s">
        <v>324</v>
      </c>
      <c r="B2117" t="s">
        <v>325</v>
      </c>
      <c r="C2117" s="49">
        <v>45505</v>
      </c>
      <c r="D2117" s="39">
        <v>2024</v>
      </c>
      <c r="E2117" s="1" t="str">
        <f t="shared" si="203"/>
        <v>agosto</v>
      </c>
      <c r="F2117" t="s">
        <v>328</v>
      </c>
      <c r="G2117" t="s">
        <v>220</v>
      </c>
      <c r="H2117" t="s">
        <v>98</v>
      </c>
      <c r="I2117" s="2">
        <v>3</v>
      </c>
      <c r="J2117" s="2">
        <v>1581</v>
      </c>
      <c r="K2117" s="2">
        <v>4.45</v>
      </c>
      <c r="L2117" t="s">
        <v>19</v>
      </c>
      <c r="M2117" t="s">
        <v>581</v>
      </c>
      <c r="N2117" t="s">
        <v>490</v>
      </c>
      <c r="O2117" s="14">
        <f t="shared" si="204"/>
        <v>4</v>
      </c>
      <c r="P2117" s="15" t="str">
        <f t="shared" si="199"/>
        <v>4,</v>
      </c>
      <c r="Q2117" s="15" t="str">
        <f t="shared" si="200"/>
        <v>45</v>
      </c>
      <c r="R2117" s="16">
        <f t="shared" si="201"/>
        <v>285</v>
      </c>
      <c r="S2117" s="16">
        <f t="shared" si="202"/>
        <v>4.75</v>
      </c>
    </row>
    <row r="2118" spans="1:19" ht="13.8" thickBot="1">
      <c r="A2118" t="s">
        <v>324</v>
      </c>
      <c r="B2118" t="s">
        <v>325</v>
      </c>
      <c r="C2118" s="49">
        <v>45505</v>
      </c>
      <c r="D2118" s="39">
        <v>2024</v>
      </c>
      <c r="E2118" s="1" t="str">
        <f t="shared" si="203"/>
        <v>agosto</v>
      </c>
      <c r="F2118" t="s">
        <v>328</v>
      </c>
      <c r="G2118" t="s">
        <v>220</v>
      </c>
      <c r="H2118" t="s">
        <v>98</v>
      </c>
      <c r="I2118" s="2">
        <v>4</v>
      </c>
      <c r="J2118" s="2">
        <v>2331</v>
      </c>
      <c r="K2118" s="2">
        <v>7</v>
      </c>
      <c r="L2118" t="s">
        <v>146</v>
      </c>
      <c r="M2118" t="s">
        <v>147</v>
      </c>
      <c r="N2118" t="s">
        <v>509</v>
      </c>
      <c r="O2118" s="14">
        <f t="shared" si="204"/>
        <v>1</v>
      </c>
      <c r="P2118" s="15" t="str">
        <f t="shared" si="199"/>
        <v>7</v>
      </c>
      <c r="Q2118" s="15">
        <f t="shared" si="200"/>
        <v>0</v>
      </c>
      <c r="R2118" s="16">
        <f t="shared" si="201"/>
        <v>420</v>
      </c>
      <c r="S2118" s="16">
        <f t="shared" si="202"/>
        <v>7</v>
      </c>
    </row>
    <row r="2119" spans="1:19" ht="13.8" thickBot="1">
      <c r="A2119" t="s">
        <v>324</v>
      </c>
      <c r="B2119" t="s">
        <v>325</v>
      </c>
      <c r="C2119" s="49">
        <v>45505</v>
      </c>
      <c r="D2119" s="39">
        <v>2024</v>
      </c>
      <c r="E2119" s="1" t="str">
        <f t="shared" si="203"/>
        <v>agosto</v>
      </c>
      <c r="F2119" t="s">
        <v>328</v>
      </c>
      <c r="G2119" t="s">
        <v>220</v>
      </c>
      <c r="H2119" t="s">
        <v>98</v>
      </c>
      <c r="I2119" s="2">
        <v>1</v>
      </c>
      <c r="J2119" s="2">
        <v>249</v>
      </c>
      <c r="K2119" s="2">
        <v>0.4</v>
      </c>
      <c r="L2119" t="s">
        <v>197</v>
      </c>
      <c r="M2119" t="s">
        <v>198</v>
      </c>
      <c r="N2119" t="s">
        <v>511</v>
      </c>
      <c r="O2119" s="14">
        <f t="shared" si="204"/>
        <v>3</v>
      </c>
      <c r="P2119" s="15" t="str">
        <f t="shared" si="199"/>
        <v>0,</v>
      </c>
      <c r="Q2119" s="15" t="str">
        <f t="shared" si="200"/>
        <v>4</v>
      </c>
      <c r="R2119" s="16">
        <f t="shared" si="201"/>
        <v>4</v>
      </c>
      <c r="S2119" s="16">
        <f t="shared" si="202"/>
        <v>6.6666666666666666E-2</v>
      </c>
    </row>
    <row r="2120" spans="1:19" ht="13.8" thickBot="1">
      <c r="A2120" t="s">
        <v>324</v>
      </c>
      <c r="B2120" t="s">
        <v>325</v>
      </c>
      <c r="C2120" s="49">
        <v>45505</v>
      </c>
      <c r="D2120" s="39">
        <v>2024</v>
      </c>
      <c r="E2120" s="1" t="str">
        <f t="shared" si="203"/>
        <v>agosto</v>
      </c>
      <c r="F2120" t="s">
        <v>328</v>
      </c>
      <c r="G2120" t="s">
        <v>220</v>
      </c>
      <c r="H2120" t="s">
        <v>98</v>
      </c>
      <c r="I2120" s="2">
        <v>7</v>
      </c>
      <c r="J2120" s="2">
        <v>2247</v>
      </c>
      <c r="K2120" s="2">
        <v>6.45</v>
      </c>
      <c r="L2120" t="s">
        <v>35</v>
      </c>
      <c r="M2120" t="s">
        <v>36</v>
      </c>
      <c r="N2120" t="s">
        <v>502</v>
      </c>
      <c r="O2120" s="14">
        <f t="shared" si="204"/>
        <v>4</v>
      </c>
      <c r="P2120" s="15" t="str">
        <f t="shared" si="199"/>
        <v>6,</v>
      </c>
      <c r="Q2120" s="15" t="str">
        <f t="shared" si="200"/>
        <v>45</v>
      </c>
      <c r="R2120" s="16">
        <f t="shared" si="201"/>
        <v>405</v>
      </c>
      <c r="S2120" s="16">
        <f t="shared" si="202"/>
        <v>6.75</v>
      </c>
    </row>
    <row r="2121" spans="1:19" ht="13.8" thickBot="1">
      <c r="A2121" t="s">
        <v>324</v>
      </c>
      <c r="B2121" t="s">
        <v>325</v>
      </c>
      <c r="C2121" s="49">
        <v>45505</v>
      </c>
      <c r="D2121" s="39">
        <v>2024</v>
      </c>
      <c r="E2121" s="1" t="str">
        <f t="shared" si="203"/>
        <v>agosto</v>
      </c>
      <c r="F2121" t="s">
        <v>328</v>
      </c>
      <c r="G2121" t="s">
        <v>220</v>
      </c>
      <c r="H2121" t="s">
        <v>98</v>
      </c>
      <c r="I2121" s="2">
        <v>3</v>
      </c>
      <c r="J2121" s="2">
        <v>1998</v>
      </c>
      <c r="K2121" s="2">
        <v>6</v>
      </c>
      <c r="L2121" t="s">
        <v>100</v>
      </c>
      <c r="M2121" t="s">
        <v>101</v>
      </c>
      <c r="N2121" t="s">
        <v>483</v>
      </c>
      <c r="O2121" s="14">
        <f t="shared" si="204"/>
        <v>1</v>
      </c>
      <c r="P2121" s="15" t="str">
        <f t="shared" si="199"/>
        <v>6</v>
      </c>
      <c r="Q2121" s="15">
        <f t="shared" si="200"/>
        <v>0</v>
      </c>
      <c r="R2121" s="16">
        <f t="shared" si="201"/>
        <v>360</v>
      </c>
      <c r="S2121" s="16">
        <f t="shared" si="202"/>
        <v>6</v>
      </c>
    </row>
    <row r="2122" spans="1:19" ht="13.8" thickBot="1">
      <c r="A2122" t="s">
        <v>324</v>
      </c>
      <c r="B2122" t="s">
        <v>325</v>
      </c>
      <c r="C2122" s="49">
        <v>45505</v>
      </c>
      <c r="D2122" s="39">
        <v>2024</v>
      </c>
      <c r="E2122" s="1" t="str">
        <f t="shared" si="203"/>
        <v>agosto</v>
      </c>
      <c r="F2122" t="s">
        <v>328</v>
      </c>
      <c r="G2122" t="s">
        <v>220</v>
      </c>
      <c r="H2122" t="s">
        <v>98</v>
      </c>
      <c r="I2122" s="2">
        <v>7</v>
      </c>
      <c r="J2122" s="2">
        <v>2580</v>
      </c>
      <c r="K2122" s="2">
        <v>7.4</v>
      </c>
      <c r="L2122" t="s">
        <v>109</v>
      </c>
      <c r="M2122" t="s">
        <v>530</v>
      </c>
      <c r="N2122" t="s">
        <v>530</v>
      </c>
      <c r="O2122" s="14">
        <f t="shared" si="204"/>
        <v>3</v>
      </c>
      <c r="P2122" s="15" t="str">
        <f t="shared" si="199"/>
        <v>7,</v>
      </c>
      <c r="Q2122" s="15" t="str">
        <f t="shared" si="200"/>
        <v>4</v>
      </c>
      <c r="R2122" s="16">
        <f t="shared" si="201"/>
        <v>424</v>
      </c>
      <c r="S2122" s="16">
        <f t="shared" si="202"/>
        <v>7.0666666666666664</v>
      </c>
    </row>
    <row r="2123" spans="1:19" ht="13.8" thickBot="1">
      <c r="A2123" t="s">
        <v>324</v>
      </c>
      <c r="B2123" t="s">
        <v>325</v>
      </c>
      <c r="C2123" s="49">
        <v>45505</v>
      </c>
      <c r="D2123" s="39">
        <v>2024</v>
      </c>
      <c r="E2123" s="1" t="str">
        <f t="shared" si="203"/>
        <v>agosto</v>
      </c>
      <c r="F2123" t="s">
        <v>328</v>
      </c>
      <c r="G2123" t="s">
        <v>220</v>
      </c>
      <c r="H2123" t="s">
        <v>98</v>
      </c>
      <c r="I2123" s="2">
        <v>7</v>
      </c>
      <c r="J2123" s="2">
        <v>1998</v>
      </c>
      <c r="K2123" s="2">
        <v>5.55</v>
      </c>
      <c r="L2123" t="s">
        <v>114</v>
      </c>
      <c r="M2123" t="s">
        <v>115</v>
      </c>
      <c r="N2123" t="s">
        <v>530</v>
      </c>
      <c r="O2123" s="14">
        <f t="shared" si="204"/>
        <v>4</v>
      </c>
      <c r="P2123" s="15" t="str">
        <f t="shared" si="199"/>
        <v>5,</v>
      </c>
      <c r="Q2123" s="15" t="str">
        <f t="shared" si="200"/>
        <v>55</v>
      </c>
      <c r="R2123" s="16">
        <f t="shared" si="201"/>
        <v>355</v>
      </c>
      <c r="S2123" s="16">
        <f t="shared" si="202"/>
        <v>5.916666666666667</v>
      </c>
    </row>
    <row r="2124" spans="1:19" ht="13.8" thickBot="1">
      <c r="A2124" t="s">
        <v>324</v>
      </c>
      <c r="B2124" t="s">
        <v>325</v>
      </c>
      <c r="C2124" s="49">
        <v>45505</v>
      </c>
      <c r="D2124" s="39">
        <v>2024</v>
      </c>
      <c r="E2124" s="1" t="str">
        <f t="shared" si="203"/>
        <v>agosto</v>
      </c>
      <c r="F2124" t="s">
        <v>328</v>
      </c>
      <c r="G2124" t="s">
        <v>220</v>
      </c>
      <c r="H2124" t="s">
        <v>98</v>
      </c>
      <c r="I2124" s="2">
        <v>2</v>
      </c>
      <c r="J2124" s="2">
        <v>333</v>
      </c>
      <c r="K2124" s="2">
        <v>1</v>
      </c>
      <c r="L2124" t="s">
        <v>25</v>
      </c>
      <c r="M2124" t="s">
        <v>26</v>
      </c>
      <c r="N2124" t="s">
        <v>501</v>
      </c>
      <c r="O2124" s="14">
        <f t="shared" si="204"/>
        <v>1</v>
      </c>
      <c r="P2124" s="15" t="str">
        <f t="shared" si="199"/>
        <v>1</v>
      </c>
      <c r="Q2124" s="15">
        <f t="shared" si="200"/>
        <v>0</v>
      </c>
      <c r="R2124" s="16">
        <f t="shared" si="201"/>
        <v>60</v>
      </c>
      <c r="S2124" s="16">
        <f t="shared" si="202"/>
        <v>1</v>
      </c>
    </row>
    <row r="2125" spans="1:19" ht="13.8" thickBot="1">
      <c r="A2125" t="s">
        <v>324</v>
      </c>
      <c r="B2125" t="s">
        <v>325</v>
      </c>
      <c r="C2125" s="49">
        <v>45505</v>
      </c>
      <c r="D2125" s="39">
        <v>2024</v>
      </c>
      <c r="E2125" s="1" t="str">
        <f t="shared" si="203"/>
        <v>agosto</v>
      </c>
      <c r="F2125" t="s">
        <v>328</v>
      </c>
      <c r="G2125" t="s">
        <v>220</v>
      </c>
      <c r="H2125" t="s">
        <v>98</v>
      </c>
      <c r="I2125" s="2">
        <v>6</v>
      </c>
      <c r="J2125" s="2">
        <v>3330</v>
      </c>
      <c r="K2125" s="2">
        <v>12.35</v>
      </c>
      <c r="L2125" t="s">
        <v>116</v>
      </c>
      <c r="M2125" t="s">
        <v>117</v>
      </c>
      <c r="N2125" t="s">
        <v>556</v>
      </c>
      <c r="O2125" s="14">
        <f t="shared" si="204"/>
        <v>5</v>
      </c>
      <c r="P2125" s="15" t="str">
        <f t="shared" si="199"/>
        <v>12</v>
      </c>
      <c r="Q2125" s="15" t="str">
        <f t="shared" si="200"/>
        <v>,35</v>
      </c>
      <c r="R2125" s="16">
        <f t="shared" si="201"/>
        <v>720.35</v>
      </c>
      <c r="S2125" s="16">
        <f t="shared" si="202"/>
        <v>12.005833333333333</v>
      </c>
    </row>
    <row r="2126" spans="1:19" ht="13.8" thickBot="1">
      <c r="A2126" t="s">
        <v>324</v>
      </c>
      <c r="B2126" t="s">
        <v>325</v>
      </c>
      <c r="C2126" s="49">
        <v>45505</v>
      </c>
      <c r="D2126" s="39">
        <v>2024</v>
      </c>
      <c r="E2126" s="1" t="str">
        <f t="shared" si="203"/>
        <v>agosto</v>
      </c>
      <c r="F2126" t="s">
        <v>328</v>
      </c>
      <c r="G2126" t="s">
        <v>220</v>
      </c>
      <c r="H2126" t="s">
        <v>98</v>
      </c>
      <c r="I2126" s="2">
        <v>1</v>
      </c>
      <c r="J2126" s="2">
        <v>915</v>
      </c>
      <c r="K2126" s="2">
        <v>2.4500000000000002</v>
      </c>
      <c r="L2126" t="s">
        <v>148</v>
      </c>
      <c r="M2126" t="s">
        <v>149</v>
      </c>
      <c r="N2126" t="s">
        <v>556</v>
      </c>
      <c r="O2126" s="14">
        <f t="shared" si="204"/>
        <v>4</v>
      </c>
      <c r="P2126" s="15" t="str">
        <f t="shared" si="199"/>
        <v>2,</v>
      </c>
      <c r="Q2126" s="15" t="str">
        <f t="shared" si="200"/>
        <v>45</v>
      </c>
      <c r="R2126" s="16">
        <f t="shared" si="201"/>
        <v>165</v>
      </c>
      <c r="S2126" s="16">
        <f t="shared" si="202"/>
        <v>2.75</v>
      </c>
    </row>
    <row r="2127" spans="1:19" ht="13.8" thickBot="1">
      <c r="A2127" t="s">
        <v>324</v>
      </c>
      <c r="B2127" t="s">
        <v>325</v>
      </c>
      <c r="C2127" s="49">
        <v>45505</v>
      </c>
      <c r="D2127" s="39">
        <v>2024</v>
      </c>
      <c r="E2127" s="1" t="str">
        <f t="shared" si="203"/>
        <v>agosto</v>
      </c>
      <c r="F2127" t="s">
        <v>328</v>
      </c>
      <c r="G2127" t="s">
        <v>220</v>
      </c>
      <c r="H2127" t="s">
        <v>98</v>
      </c>
      <c r="I2127" s="2">
        <v>9</v>
      </c>
      <c r="J2127" s="2">
        <v>3330</v>
      </c>
      <c r="K2127" s="2">
        <v>23.45</v>
      </c>
      <c r="L2127" t="s">
        <v>118</v>
      </c>
      <c r="M2127" t="s">
        <v>119</v>
      </c>
      <c r="N2127" t="s">
        <v>485</v>
      </c>
      <c r="O2127" s="14">
        <f t="shared" si="204"/>
        <v>5</v>
      </c>
      <c r="P2127" s="15" t="str">
        <f t="shared" si="199"/>
        <v>23</v>
      </c>
      <c r="Q2127" s="15" t="str">
        <f t="shared" si="200"/>
        <v>,45</v>
      </c>
      <c r="R2127" s="16">
        <f t="shared" si="201"/>
        <v>1380.45</v>
      </c>
      <c r="S2127" s="16">
        <f t="shared" si="202"/>
        <v>23.0075</v>
      </c>
    </row>
    <row r="2128" spans="1:19" ht="13.8" thickBot="1">
      <c r="A2128" t="s">
        <v>324</v>
      </c>
      <c r="B2128" t="s">
        <v>325</v>
      </c>
      <c r="C2128" s="49">
        <v>45505</v>
      </c>
      <c r="D2128" s="39">
        <v>2024</v>
      </c>
      <c r="E2128" s="1" t="str">
        <f t="shared" si="203"/>
        <v>agosto</v>
      </c>
      <c r="F2128" t="s">
        <v>328</v>
      </c>
      <c r="G2128" t="s">
        <v>220</v>
      </c>
      <c r="H2128" t="s">
        <v>98</v>
      </c>
      <c r="I2128" s="2">
        <v>1</v>
      </c>
      <c r="J2128" s="2">
        <v>915</v>
      </c>
      <c r="K2128" s="2">
        <v>2.4</v>
      </c>
      <c r="L2128" t="s">
        <v>169</v>
      </c>
      <c r="M2128" t="s">
        <v>170</v>
      </c>
      <c r="N2128" t="s">
        <v>485</v>
      </c>
      <c r="O2128" s="14">
        <f t="shared" si="204"/>
        <v>3</v>
      </c>
      <c r="P2128" s="15" t="str">
        <f t="shared" si="199"/>
        <v>2,</v>
      </c>
      <c r="Q2128" s="15" t="str">
        <f t="shared" si="200"/>
        <v>4</v>
      </c>
      <c r="R2128" s="16">
        <f t="shared" si="201"/>
        <v>124</v>
      </c>
      <c r="S2128" s="16">
        <f t="shared" si="202"/>
        <v>2.0666666666666669</v>
      </c>
    </row>
    <row r="2129" spans="1:19" ht="13.8" thickBot="1">
      <c r="A2129" t="s">
        <v>324</v>
      </c>
      <c r="B2129" t="s">
        <v>325</v>
      </c>
      <c r="C2129" s="49">
        <v>45505</v>
      </c>
      <c r="D2129" s="39">
        <v>2024</v>
      </c>
      <c r="E2129" s="1" t="str">
        <f t="shared" si="203"/>
        <v>agosto</v>
      </c>
      <c r="F2129" t="s">
        <v>328</v>
      </c>
      <c r="G2129" t="s">
        <v>220</v>
      </c>
      <c r="H2129" t="s">
        <v>98</v>
      </c>
      <c r="I2129" s="2">
        <v>1</v>
      </c>
      <c r="J2129" s="2">
        <v>666</v>
      </c>
      <c r="K2129" s="2">
        <v>2</v>
      </c>
      <c r="L2129" t="s">
        <v>111</v>
      </c>
      <c r="M2129" t="s">
        <v>587</v>
      </c>
      <c r="N2129" t="s">
        <v>506</v>
      </c>
      <c r="O2129" s="14">
        <f t="shared" si="204"/>
        <v>1</v>
      </c>
      <c r="P2129" s="15" t="str">
        <f t="shared" si="199"/>
        <v>2</v>
      </c>
      <c r="Q2129" s="15">
        <f t="shared" si="200"/>
        <v>0</v>
      </c>
      <c r="R2129" s="16">
        <f t="shared" si="201"/>
        <v>120</v>
      </c>
      <c r="S2129" s="16">
        <f t="shared" si="202"/>
        <v>2</v>
      </c>
    </row>
    <row r="2130" spans="1:19" ht="13.8" thickBot="1">
      <c r="A2130" t="s">
        <v>324</v>
      </c>
      <c r="B2130" t="s">
        <v>325</v>
      </c>
      <c r="C2130" s="49">
        <v>45505</v>
      </c>
      <c r="D2130" s="39">
        <v>2024</v>
      </c>
      <c r="E2130" s="1" t="str">
        <f t="shared" si="203"/>
        <v>agosto</v>
      </c>
      <c r="F2130" t="s">
        <v>328</v>
      </c>
      <c r="G2130" t="s">
        <v>220</v>
      </c>
      <c r="H2130" t="s">
        <v>98</v>
      </c>
      <c r="I2130" s="2">
        <v>1</v>
      </c>
      <c r="J2130" s="2">
        <v>499</v>
      </c>
      <c r="K2130" s="2">
        <v>1.25</v>
      </c>
      <c r="L2130" t="s">
        <v>135</v>
      </c>
      <c r="M2130" t="s">
        <v>136</v>
      </c>
      <c r="N2130" t="s">
        <v>506</v>
      </c>
      <c r="O2130" s="14">
        <f t="shared" si="204"/>
        <v>4</v>
      </c>
      <c r="P2130" s="15" t="str">
        <f t="shared" si="199"/>
        <v>1,</v>
      </c>
      <c r="Q2130" s="15" t="str">
        <f t="shared" si="200"/>
        <v>25</v>
      </c>
      <c r="R2130" s="16">
        <f t="shared" si="201"/>
        <v>85</v>
      </c>
      <c r="S2130" s="16">
        <f t="shared" si="202"/>
        <v>1.4166666666666667</v>
      </c>
    </row>
    <row r="2131" spans="1:19" ht="13.8" thickBot="1">
      <c r="A2131" t="s">
        <v>324</v>
      </c>
      <c r="B2131" t="s">
        <v>325</v>
      </c>
      <c r="C2131" s="49">
        <v>45505</v>
      </c>
      <c r="D2131" s="39">
        <v>2024</v>
      </c>
      <c r="E2131" s="1" t="str">
        <f t="shared" si="203"/>
        <v>agosto</v>
      </c>
      <c r="F2131" t="s">
        <v>329</v>
      </c>
      <c r="G2131" t="s">
        <v>220</v>
      </c>
      <c r="H2131" t="s">
        <v>98</v>
      </c>
      <c r="I2131" s="2">
        <v>36</v>
      </c>
      <c r="J2131" s="2">
        <v>3330</v>
      </c>
      <c r="K2131" s="2">
        <v>59.05</v>
      </c>
      <c r="L2131" t="s">
        <v>39</v>
      </c>
      <c r="M2131" t="s">
        <v>548</v>
      </c>
      <c r="N2131" t="s">
        <v>548</v>
      </c>
      <c r="O2131" s="14">
        <f t="shared" si="204"/>
        <v>5</v>
      </c>
      <c r="P2131" s="15" t="str">
        <f t="shared" si="199"/>
        <v>59</v>
      </c>
      <c r="Q2131" s="15" t="str">
        <f t="shared" si="200"/>
        <v>,05</v>
      </c>
      <c r="R2131" s="16">
        <f t="shared" si="201"/>
        <v>3540.05</v>
      </c>
      <c r="S2131" s="16">
        <f t="shared" si="202"/>
        <v>59.00083333333334</v>
      </c>
    </row>
    <row r="2132" spans="1:19" ht="13.8" thickBot="1">
      <c r="A2132" t="s">
        <v>324</v>
      </c>
      <c r="B2132" t="s">
        <v>325</v>
      </c>
      <c r="C2132" s="49">
        <v>45505</v>
      </c>
      <c r="D2132" s="39">
        <v>2024</v>
      </c>
      <c r="E2132" s="1" t="str">
        <f t="shared" si="203"/>
        <v>agosto</v>
      </c>
      <c r="F2132" t="s">
        <v>329</v>
      </c>
      <c r="G2132" t="s">
        <v>220</v>
      </c>
      <c r="H2132" t="s">
        <v>98</v>
      </c>
      <c r="I2132" s="2">
        <v>1</v>
      </c>
      <c r="J2132" s="2">
        <v>499</v>
      </c>
      <c r="K2132" s="2">
        <v>1.25</v>
      </c>
      <c r="L2132" t="s">
        <v>19</v>
      </c>
      <c r="M2132" t="s">
        <v>581</v>
      </c>
      <c r="N2132" t="s">
        <v>490</v>
      </c>
      <c r="O2132" s="14">
        <f t="shared" si="204"/>
        <v>4</v>
      </c>
      <c r="P2132" s="15" t="str">
        <f t="shared" si="199"/>
        <v>1,</v>
      </c>
      <c r="Q2132" s="15" t="str">
        <f t="shared" si="200"/>
        <v>25</v>
      </c>
      <c r="R2132" s="16">
        <f t="shared" si="201"/>
        <v>85</v>
      </c>
      <c r="S2132" s="16">
        <f t="shared" si="202"/>
        <v>1.4166666666666667</v>
      </c>
    </row>
    <row r="2133" spans="1:19" ht="13.8" thickBot="1">
      <c r="A2133" t="s">
        <v>324</v>
      </c>
      <c r="B2133" t="s">
        <v>325</v>
      </c>
      <c r="C2133" s="49">
        <v>45505</v>
      </c>
      <c r="D2133" s="39">
        <v>2024</v>
      </c>
      <c r="E2133" s="1" t="str">
        <f t="shared" si="203"/>
        <v>agosto</v>
      </c>
      <c r="F2133" t="s">
        <v>329</v>
      </c>
      <c r="G2133" t="s">
        <v>220</v>
      </c>
      <c r="H2133" t="s">
        <v>98</v>
      </c>
      <c r="I2133" s="2">
        <v>1</v>
      </c>
      <c r="J2133" s="2">
        <v>832</v>
      </c>
      <c r="K2133" s="2">
        <v>2.2000000000000002</v>
      </c>
      <c r="L2133" t="s">
        <v>88</v>
      </c>
      <c r="M2133" t="s">
        <v>89</v>
      </c>
      <c r="N2133" t="s">
        <v>505</v>
      </c>
      <c r="O2133" s="14">
        <f t="shared" si="204"/>
        <v>3</v>
      </c>
      <c r="P2133" s="15" t="str">
        <f t="shared" si="199"/>
        <v>2,</v>
      </c>
      <c r="Q2133" s="15" t="str">
        <f t="shared" si="200"/>
        <v>2</v>
      </c>
      <c r="R2133" s="16">
        <f t="shared" si="201"/>
        <v>122</v>
      </c>
      <c r="S2133" s="16">
        <f t="shared" si="202"/>
        <v>2.0333333333333332</v>
      </c>
    </row>
    <row r="2134" spans="1:19" ht="13.8" thickBot="1">
      <c r="A2134" t="s">
        <v>324</v>
      </c>
      <c r="B2134" t="s">
        <v>325</v>
      </c>
      <c r="C2134" s="49">
        <v>45505</v>
      </c>
      <c r="D2134" s="39">
        <v>2024</v>
      </c>
      <c r="E2134" s="1" t="str">
        <f t="shared" si="203"/>
        <v>agosto</v>
      </c>
      <c r="F2134" t="s">
        <v>329</v>
      </c>
      <c r="G2134" t="s">
        <v>220</v>
      </c>
      <c r="H2134" t="s">
        <v>98</v>
      </c>
      <c r="I2134" s="2">
        <v>2</v>
      </c>
      <c r="J2134" s="2">
        <v>1748</v>
      </c>
      <c r="K2134" s="2">
        <v>5.0999999999999996</v>
      </c>
      <c r="L2134" t="s">
        <v>146</v>
      </c>
      <c r="M2134" t="s">
        <v>147</v>
      </c>
      <c r="N2134" t="s">
        <v>509</v>
      </c>
      <c r="O2134" s="14">
        <f t="shared" si="204"/>
        <v>3</v>
      </c>
      <c r="P2134" s="15" t="str">
        <f t="shared" si="199"/>
        <v>5,</v>
      </c>
      <c r="Q2134" s="15" t="str">
        <f t="shared" si="200"/>
        <v>1</v>
      </c>
      <c r="R2134" s="16">
        <f t="shared" si="201"/>
        <v>301</v>
      </c>
      <c r="S2134" s="16">
        <f t="shared" si="202"/>
        <v>5.0166666666666666</v>
      </c>
    </row>
    <row r="2135" spans="1:19" ht="13.8" thickBot="1">
      <c r="A2135" t="s">
        <v>324</v>
      </c>
      <c r="B2135" t="s">
        <v>325</v>
      </c>
      <c r="C2135" s="49">
        <v>45505</v>
      </c>
      <c r="D2135" s="39">
        <v>2024</v>
      </c>
      <c r="E2135" s="1" t="str">
        <f t="shared" si="203"/>
        <v>agosto</v>
      </c>
      <c r="F2135" t="s">
        <v>329</v>
      </c>
      <c r="G2135" t="s">
        <v>220</v>
      </c>
      <c r="H2135" t="s">
        <v>98</v>
      </c>
      <c r="I2135" s="2">
        <v>1</v>
      </c>
      <c r="J2135" s="2">
        <v>915</v>
      </c>
      <c r="K2135" s="2">
        <v>2.4500000000000002</v>
      </c>
      <c r="L2135" t="s">
        <v>21</v>
      </c>
      <c r="M2135" t="s">
        <v>578</v>
      </c>
      <c r="N2135" t="s">
        <v>499</v>
      </c>
      <c r="O2135" s="14">
        <f t="shared" si="204"/>
        <v>4</v>
      </c>
      <c r="P2135" s="15" t="str">
        <f t="shared" ref="P2135:P2198" si="205">IF(O2135="1",$K2135,IF(O2135=2,LEFT($K2135,2),LEFT($K2135,2)))</f>
        <v>2,</v>
      </c>
      <c r="Q2135" s="15" t="str">
        <f t="shared" ref="Q2135:Q2198" si="206">IF(O2135&lt;=2,0,MID($K2135,3,3))</f>
        <v>45</v>
      </c>
      <c r="R2135" s="16">
        <f t="shared" ref="R2135:R2198" si="207">+(P2135*60)+Q2135</f>
        <v>165</v>
      </c>
      <c r="S2135" s="16">
        <f t="shared" ref="S2135:S2198" si="208">+R2135/60</f>
        <v>2.75</v>
      </c>
    </row>
    <row r="2136" spans="1:19" ht="13.8" thickBot="1">
      <c r="A2136" t="s">
        <v>324</v>
      </c>
      <c r="B2136" t="s">
        <v>325</v>
      </c>
      <c r="C2136" s="49">
        <v>45505</v>
      </c>
      <c r="D2136" s="39">
        <v>2024</v>
      </c>
      <c r="E2136" s="1" t="str">
        <f t="shared" si="203"/>
        <v>agosto</v>
      </c>
      <c r="F2136" t="s">
        <v>329</v>
      </c>
      <c r="G2136" t="s">
        <v>220</v>
      </c>
      <c r="H2136" t="s">
        <v>98</v>
      </c>
      <c r="I2136" s="2">
        <v>2</v>
      </c>
      <c r="J2136" s="2">
        <v>832</v>
      </c>
      <c r="K2136" s="2">
        <v>2.2000000000000002</v>
      </c>
      <c r="L2136" t="s">
        <v>99</v>
      </c>
      <c r="M2136" t="s">
        <v>553</v>
      </c>
      <c r="N2136" t="s">
        <v>497</v>
      </c>
      <c r="O2136" s="14">
        <f t="shared" si="204"/>
        <v>3</v>
      </c>
      <c r="P2136" s="15" t="str">
        <f t="shared" si="205"/>
        <v>2,</v>
      </c>
      <c r="Q2136" s="15" t="str">
        <f t="shared" si="206"/>
        <v>2</v>
      </c>
      <c r="R2136" s="16">
        <f t="shared" si="207"/>
        <v>122</v>
      </c>
      <c r="S2136" s="16">
        <f t="shared" si="208"/>
        <v>2.0333333333333332</v>
      </c>
    </row>
    <row r="2137" spans="1:19" ht="13.8" thickBot="1">
      <c r="A2137" t="s">
        <v>324</v>
      </c>
      <c r="B2137" t="s">
        <v>325</v>
      </c>
      <c r="C2137" s="49">
        <v>45505</v>
      </c>
      <c r="D2137" s="39">
        <v>2024</v>
      </c>
      <c r="E2137" s="1" t="str">
        <f t="shared" si="203"/>
        <v>agosto</v>
      </c>
      <c r="F2137" t="s">
        <v>329</v>
      </c>
      <c r="G2137" t="s">
        <v>220</v>
      </c>
      <c r="H2137" t="s">
        <v>98</v>
      </c>
      <c r="I2137" s="2">
        <v>1</v>
      </c>
      <c r="J2137" s="2">
        <v>333</v>
      </c>
      <c r="K2137" s="2">
        <v>1</v>
      </c>
      <c r="L2137" t="s">
        <v>137</v>
      </c>
      <c r="M2137" t="s">
        <v>561</v>
      </c>
      <c r="N2137" t="s">
        <v>497</v>
      </c>
      <c r="O2137" s="14">
        <f t="shared" si="204"/>
        <v>1</v>
      </c>
      <c r="P2137" s="15" t="str">
        <f t="shared" si="205"/>
        <v>1</v>
      </c>
      <c r="Q2137" s="15">
        <f t="shared" si="206"/>
        <v>0</v>
      </c>
      <c r="R2137" s="16">
        <f t="shared" si="207"/>
        <v>60</v>
      </c>
      <c r="S2137" s="16">
        <f t="shared" si="208"/>
        <v>1</v>
      </c>
    </row>
    <row r="2138" spans="1:19" ht="13.8" thickBot="1">
      <c r="A2138" t="s">
        <v>324</v>
      </c>
      <c r="B2138" t="s">
        <v>325</v>
      </c>
      <c r="C2138" s="49">
        <v>45505</v>
      </c>
      <c r="D2138" s="39">
        <v>2024</v>
      </c>
      <c r="E2138" s="1" t="str">
        <f t="shared" si="203"/>
        <v>agosto</v>
      </c>
      <c r="F2138" t="s">
        <v>329</v>
      </c>
      <c r="G2138" t="s">
        <v>220</v>
      </c>
      <c r="H2138" t="s">
        <v>98</v>
      </c>
      <c r="I2138" s="2">
        <v>8</v>
      </c>
      <c r="J2138" s="2">
        <v>2164</v>
      </c>
      <c r="K2138" s="2">
        <v>6.25</v>
      </c>
      <c r="L2138" t="s">
        <v>35</v>
      </c>
      <c r="M2138" t="s">
        <v>36</v>
      </c>
      <c r="N2138" t="s">
        <v>502</v>
      </c>
      <c r="O2138" s="14">
        <f t="shared" si="204"/>
        <v>4</v>
      </c>
      <c r="P2138" s="15" t="str">
        <f t="shared" si="205"/>
        <v>6,</v>
      </c>
      <c r="Q2138" s="15" t="str">
        <f t="shared" si="206"/>
        <v>25</v>
      </c>
      <c r="R2138" s="16">
        <f t="shared" si="207"/>
        <v>385</v>
      </c>
      <c r="S2138" s="16">
        <f t="shared" si="208"/>
        <v>6.416666666666667</v>
      </c>
    </row>
    <row r="2139" spans="1:19" ht="13.8" thickBot="1">
      <c r="A2139" t="s">
        <v>324</v>
      </c>
      <c r="B2139" t="s">
        <v>325</v>
      </c>
      <c r="C2139" s="49">
        <v>45505</v>
      </c>
      <c r="D2139" s="39">
        <v>2024</v>
      </c>
      <c r="E2139" s="1" t="str">
        <f t="shared" si="203"/>
        <v>agosto</v>
      </c>
      <c r="F2139" t="s">
        <v>329</v>
      </c>
      <c r="G2139" t="s">
        <v>220</v>
      </c>
      <c r="H2139" t="s">
        <v>98</v>
      </c>
      <c r="I2139" s="2">
        <v>1</v>
      </c>
      <c r="J2139" s="2">
        <v>333</v>
      </c>
      <c r="K2139" s="2">
        <v>0.5</v>
      </c>
      <c r="L2139" t="s">
        <v>241</v>
      </c>
      <c r="M2139" t="s">
        <v>595</v>
      </c>
      <c r="N2139" t="s">
        <v>495</v>
      </c>
      <c r="O2139" s="14">
        <f t="shared" si="204"/>
        <v>3</v>
      </c>
      <c r="P2139" s="15" t="str">
        <f t="shared" si="205"/>
        <v>0,</v>
      </c>
      <c r="Q2139" s="15" t="str">
        <f t="shared" si="206"/>
        <v>5</v>
      </c>
      <c r="R2139" s="16">
        <f t="shared" si="207"/>
        <v>5</v>
      </c>
      <c r="S2139" s="16">
        <f t="shared" si="208"/>
        <v>8.3333333333333329E-2</v>
      </c>
    </row>
    <row r="2140" spans="1:19" ht="13.8" thickBot="1">
      <c r="A2140" t="s">
        <v>324</v>
      </c>
      <c r="B2140" t="s">
        <v>325</v>
      </c>
      <c r="C2140" s="49">
        <v>45505</v>
      </c>
      <c r="D2140" s="39">
        <v>2024</v>
      </c>
      <c r="E2140" s="1" t="str">
        <f t="shared" si="203"/>
        <v>agosto</v>
      </c>
      <c r="F2140" t="s">
        <v>329</v>
      </c>
      <c r="G2140" t="s">
        <v>220</v>
      </c>
      <c r="H2140" t="s">
        <v>98</v>
      </c>
      <c r="I2140" s="2">
        <v>10</v>
      </c>
      <c r="J2140" s="2">
        <v>3330</v>
      </c>
      <c r="K2140" s="2">
        <v>2030</v>
      </c>
      <c r="L2140" t="s">
        <v>100</v>
      </c>
      <c r="M2140" t="s">
        <v>101</v>
      </c>
      <c r="N2140" t="s">
        <v>483</v>
      </c>
      <c r="O2140" s="14">
        <f t="shared" si="204"/>
        <v>4</v>
      </c>
      <c r="P2140" s="15" t="str">
        <f t="shared" si="205"/>
        <v>20</v>
      </c>
      <c r="Q2140" s="15" t="str">
        <f t="shared" si="206"/>
        <v>30</v>
      </c>
      <c r="R2140" s="16">
        <f t="shared" si="207"/>
        <v>1230</v>
      </c>
      <c r="S2140" s="16">
        <f t="shared" si="208"/>
        <v>20.5</v>
      </c>
    </row>
    <row r="2141" spans="1:19" ht="13.8" thickBot="1">
      <c r="A2141" t="s">
        <v>324</v>
      </c>
      <c r="B2141" t="s">
        <v>325</v>
      </c>
      <c r="C2141" s="49">
        <v>45505</v>
      </c>
      <c r="D2141" s="39">
        <v>2024</v>
      </c>
      <c r="E2141" s="1" t="str">
        <f t="shared" si="203"/>
        <v>agosto</v>
      </c>
      <c r="F2141" t="s">
        <v>329</v>
      </c>
      <c r="G2141" t="s">
        <v>220</v>
      </c>
      <c r="H2141" t="s">
        <v>98</v>
      </c>
      <c r="I2141" s="2">
        <v>8</v>
      </c>
      <c r="J2141" s="2">
        <v>2997</v>
      </c>
      <c r="K2141" s="2">
        <v>8.5</v>
      </c>
      <c r="L2141" t="s">
        <v>109</v>
      </c>
      <c r="M2141" t="s">
        <v>530</v>
      </c>
      <c r="N2141" t="s">
        <v>530</v>
      </c>
      <c r="O2141" s="14">
        <f t="shared" si="204"/>
        <v>3</v>
      </c>
      <c r="P2141" s="15" t="str">
        <f t="shared" si="205"/>
        <v>8,</v>
      </c>
      <c r="Q2141" s="15" t="str">
        <f t="shared" si="206"/>
        <v>5</v>
      </c>
      <c r="R2141" s="16">
        <f t="shared" si="207"/>
        <v>485</v>
      </c>
      <c r="S2141" s="16">
        <f t="shared" si="208"/>
        <v>8.0833333333333339</v>
      </c>
    </row>
    <row r="2142" spans="1:19" ht="13.8" thickBot="1">
      <c r="A2142" t="s">
        <v>324</v>
      </c>
      <c r="B2142" t="s">
        <v>325</v>
      </c>
      <c r="C2142" s="49">
        <v>45505</v>
      </c>
      <c r="D2142" s="39">
        <v>2024</v>
      </c>
      <c r="E2142" s="1" t="str">
        <f t="shared" si="203"/>
        <v>agosto</v>
      </c>
      <c r="F2142" t="s">
        <v>329</v>
      </c>
      <c r="G2142" t="s">
        <v>220</v>
      </c>
      <c r="H2142" t="s">
        <v>98</v>
      </c>
      <c r="I2142" s="2">
        <v>10</v>
      </c>
      <c r="J2142" s="2">
        <v>3330</v>
      </c>
      <c r="K2142" s="2">
        <v>11.25</v>
      </c>
      <c r="L2142" t="s">
        <v>114</v>
      </c>
      <c r="M2142" t="s">
        <v>115</v>
      </c>
      <c r="N2142" t="s">
        <v>530</v>
      </c>
      <c r="O2142" s="14">
        <f t="shared" si="204"/>
        <v>5</v>
      </c>
      <c r="P2142" s="15" t="str">
        <f t="shared" si="205"/>
        <v>11</v>
      </c>
      <c r="Q2142" s="15" t="str">
        <f t="shared" si="206"/>
        <v>,25</v>
      </c>
      <c r="R2142" s="16">
        <f t="shared" si="207"/>
        <v>660.25</v>
      </c>
      <c r="S2142" s="16">
        <f t="shared" si="208"/>
        <v>11.004166666666666</v>
      </c>
    </row>
    <row r="2143" spans="1:19" ht="13.8" thickBot="1">
      <c r="A2143" t="s">
        <v>324</v>
      </c>
      <c r="B2143" t="s">
        <v>325</v>
      </c>
      <c r="C2143" s="49">
        <v>45505</v>
      </c>
      <c r="D2143" s="39">
        <v>2024</v>
      </c>
      <c r="E2143" s="1" t="str">
        <f t="shared" si="203"/>
        <v>agosto</v>
      </c>
      <c r="F2143" t="s">
        <v>329</v>
      </c>
      <c r="G2143" t="s">
        <v>220</v>
      </c>
      <c r="H2143" t="s">
        <v>98</v>
      </c>
      <c r="I2143" s="2">
        <v>3</v>
      </c>
      <c r="J2143" s="2">
        <v>749</v>
      </c>
      <c r="K2143" s="2">
        <v>2.0499999999999998</v>
      </c>
      <c r="L2143" t="s">
        <v>25</v>
      </c>
      <c r="M2143" t="s">
        <v>26</v>
      </c>
      <c r="N2143" t="s">
        <v>501</v>
      </c>
      <c r="O2143" s="14">
        <f t="shared" si="204"/>
        <v>4</v>
      </c>
      <c r="P2143" s="15" t="str">
        <f t="shared" si="205"/>
        <v>2,</v>
      </c>
      <c r="Q2143" s="15" t="str">
        <f t="shared" si="206"/>
        <v>05</v>
      </c>
      <c r="R2143" s="16">
        <f t="shared" si="207"/>
        <v>125</v>
      </c>
      <c r="S2143" s="16">
        <f t="shared" si="208"/>
        <v>2.0833333333333335</v>
      </c>
    </row>
    <row r="2144" spans="1:19" ht="13.8" thickBot="1">
      <c r="A2144" t="s">
        <v>324</v>
      </c>
      <c r="B2144" t="s">
        <v>325</v>
      </c>
      <c r="C2144" s="49">
        <v>45505</v>
      </c>
      <c r="D2144" s="39">
        <v>2024</v>
      </c>
      <c r="E2144" s="1" t="str">
        <f t="shared" si="203"/>
        <v>agosto</v>
      </c>
      <c r="F2144" t="s">
        <v>329</v>
      </c>
      <c r="G2144" t="s">
        <v>220</v>
      </c>
      <c r="H2144" t="s">
        <v>98</v>
      </c>
      <c r="I2144" s="2">
        <v>11</v>
      </c>
      <c r="J2144" s="2">
        <v>3330</v>
      </c>
      <c r="K2144" s="2">
        <v>26.4</v>
      </c>
      <c r="L2144" t="s">
        <v>116</v>
      </c>
      <c r="M2144" t="s">
        <v>117</v>
      </c>
      <c r="N2144" t="s">
        <v>556</v>
      </c>
      <c r="O2144" s="14">
        <f t="shared" si="204"/>
        <v>4</v>
      </c>
      <c r="P2144" s="15" t="str">
        <f t="shared" si="205"/>
        <v>26</v>
      </c>
      <c r="Q2144" s="15" t="str">
        <f t="shared" si="206"/>
        <v>,4</v>
      </c>
      <c r="R2144" s="16">
        <f t="shared" si="207"/>
        <v>1560.4</v>
      </c>
      <c r="S2144" s="16">
        <f t="shared" si="208"/>
        <v>26.006666666666668</v>
      </c>
    </row>
    <row r="2145" spans="1:19" ht="13.8" thickBot="1">
      <c r="A2145" t="s">
        <v>324</v>
      </c>
      <c r="B2145" t="s">
        <v>325</v>
      </c>
      <c r="C2145" s="49">
        <v>45505</v>
      </c>
      <c r="D2145" s="39">
        <v>2024</v>
      </c>
      <c r="E2145" s="1" t="str">
        <f t="shared" si="203"/>
        <v>agosto</v>
      </c>
      <c r="F2145" t="s">
        <v>329</v>
      </c>
      <c r="G2145" t="s">
        <v>220</v>
      </c>
      <c r="H2145" t="s">
        <v>98</v>
      </c>
      <c r="I2145" s="2">
        <v>1</v>
      </c>
      <c r="J2145" s="2">
        <v>166</v>
      </c>
      <c r="K2145" s="2">
        <v>0.2</v>
      </c>
      <c r="L2145" t="s">
        <v>148</v>
      </c>
      <c r="M2145" t="s">
        <v>149</v>
      </c>
      <c r="N2145" t="s">
        <v>556</v>
      </c>
      <c r="O2145" s="14">
        <f t="shared" si="204"/>
        <v>3</v>
      </c>
      <c r="P2145" s="15" t="str">
        <f t="shared" si="205"/>
        <v>0,</v>
      </c>
      <c r="Q2145" s="15" t="str">
        <f t="shared" si="206"/>
        <v>2</v>
      </c>
      <c r="R2145" s="16">
        <f t="shared" si="207"/>
        <v>2</v>
      </c>
      <c r="S2145" s="16">
        <f t="shared" si="208"/>
        <v>3.3333333333333333E-2</v>
      </c>
    </row>
    <row r="2146" spans="1:19" ht="13.8" thickBot="1">
      <c r="A2146" t="s">
        <v>324</v>
      </c>
      <c r="B2146" t="s">
        <v>325</v>
      </c>
      <c r="C2146" s="49">
        <v>45505</v>
      </c>
      <c r="D2146" s="39">
        <v>2024</v>
      </c>
      <c r="E2146" s="1" t="str">
        <f t="shared" si="203"/>
        <v>agosto</v>
      </c>
      <c r="F2146" t="s">
        <v>329</v>
      </c>
      <c r="G2146" t="s">
        <v>220</v>
      </c>
      <c r="H2146" t="s">
        <v>98</v>
      </c>
      <c r="I2146" s="2">
        <v>8</v>
      </c>
      <c r="J2146" s="2">
        <v>3330</v>
      </c>
      <c r="K2146" s="2">
        <v>17.2</v>
      </c>
      <c r="L2146" t="s">
        <v>118</v>
      </c>
      <c r="M2146" t="s">
        <v>119</v>
      </c>
      <c r="N2146" t="s">
        <v>485</v>
      </c>
      <c r="O2146" s="14">
        <f t="shared" si="204"/>
        <v>4</v>
      </c>
      <c r="P2146" s="15" t="str">
        <f t="shared" si="205"/>
        <v>17</v>
      </c>
      <c r="Q2146" s="15" t="str">
        <f t="shared" si="206"/>
        <v>,2</v>
      </c>
      <c r="R2146" s="16">
        <f t="shared" si="207"/>
        <v>1020.2</v>
      </c>
      <c r="S2146" s="16">
        <f t="shared" si="208"/>
        <v>17.003333333333334</v>
      </c>
    </row>
    <row r="2147" spans="1:19" ht="13.8" thickBot="1">
      <c r="A2147" t="s">
        <v>324</v>
      </c>
      <c r="B2147" t="s">
        <v>325</v>
      </c>
      <c r="C2147" s="49">
        <v>45505</v>
      </c>
      <c r="D2147" s="39">
        <v>2024</v>
      </c>
      <c r="E2147" s="1" t="str">
        <f t="shared" si="203"/>
        <v>agosto</v>
      </c>
      <c r="F2147" t="s">
        <v>329</v>
      </c>
      <c r="G2147" t="s">
        <v>220</v>
      </c>
      <c r="H2147" t="s">
        <v>98</v>
      </c>
      <c r="I2147" s="2">
        <v>1</v>
      </c>
      <c r="J2147" s="2">
        <v>666</v>
      </c>
      <c r="K2147" s="2">
        <v>1.5</v>
      </c>
      <c r="L2147" t="s">
        <v>195</v>
      </c>
      <c r="M2147" t="s">
        <v>196</v>
      </c>
      <c r="N2147" t="s">
        <v>485</v>
      </c>
      <c r="O2147" s="14">
        <f t="shared" si="204"/>
        <v>3</v>
      </c>
      <c r="P2147" s="15" t="str">
        <f t="shared" si="205"/>
        <v>1,</v>
      </c>
      <c r="Q2147" s="15" t="str">
        <f t="shared" si="206"/>
        <v>5</v>
      </c>
      <c r="R2147" s="16">
        <f t="shared" si="207"/>
        <v>65</v>
      </c>
      <c r="S2147" s="16">
        <f t="shared" si="208"/>
        <v>1.0833333333333333</v>
      </c>
    </row>
    <row r="2148" spans="1:19" ht="13.8" thickBot="1">
      <c r="A2148" t="s">
        <v>324</v>
      </c>
      <c r="B2148" t="s">
        <v>325</v>
      </c>
      <c r="C2148" s="49">
        <v>45505</v>
      </c>
      <c r="D2148" s="39">
        <v>2024</v>
      </c>
      <c r="E2148" s="1" t="str">
        <f t="shared" si="203"/>
        <v>agosto</v>
      </c>
      <c r="F2148" t="s">
        <v>329</v>
      </c>
      <c r="G2148" t="s">
        <v>220</v>
      </c>
      <c r="H2148" t="s">
        <v>98</v>
      </c>
      <c r="I2148" s="2">
        <v>1</v>
      </c>
      <c r="J2148" s="2">
        <v>249</v>
      </c>
      <c r="K2148" s="2">
        <v>0.35</v>
      </c>
      <c r="L2148" t="s">
        <v>169</v>
      </c>
      <c r="M2148" t="s">
        <v>170</v>
      </c>
      <c r="N2148" t="s">
        <v>485</v>
      </c>
      <c r="O2148" s="14">
        <f t="shared" si="204"/>
        <v>4</v>
      </c>
      <c r="P2148" s="15" t="str">
        <f t="shared" si="205"/>
        <v>0,</v>
      </c>
      <c r="Q2148" s="15" t="str">
        <f t="shared" si="206"/>
        <v>35</v>
      </c>
      <c r="R2148" s="16">
        <f t="shared" si="207"/>
        <v>35</v>
      </c>
      <c r="S2148" s="16">
        <f t="shared" si="208"/>
        <v>0.58333333333333337</v>
      </c>
    </row>
    <row r="2149" spans="1:19" ht="13.8" thickBot="1">
      <c r="A2149" t="s">
        <v>324</v>
      </c>
      <c r="B2149" t="s">
        <v>325</v>
      </c>
      <c r="C2149" s="49">
        <v>45505</v>
      </c>
      <c r="D2149" s="39">
        <v>2024</v>
      </c>
      <c r="E2149" s="1" t="str">
        <f t="shared" si="203"/>
        <v>agosto</v>
      </c>
      <c r="F2149" t="s">
        <v>329</v>
      </c>
      <c r="G2149" t="s">
        <v>220</v>
      </c>
      <c r="H2149" t="s">
        <v>98</v>
      </c>
      <c r="I2149" s="2">
        <v>1</v>
      </c>
      <c r="J2149" s="2">
        <v>499</v>
      </c>
      <c r="K2149" s="2">
        <v>1.25</v>
      </c>
      <c r="L2149" t="s">
        <v>173</v>
      </c>
      <c r="M2149" t="s">
        <v>592</v>
      </c>
      <c r="N2149" t="s">
        <v>492</v>
      </c>
      <c r="O2149" s="14">
        <f t="shared" si="204"/>
        <v>4</v>
      </c>
      <c r="P2149" s="15" t="str">
        <f t="shared" si="205"/>
        <v>1,</v>
      </c>
      <c r="Q2149" s="15" t="str">
        <f t="shared" si="206"/>
        <v>25</v>
      </c>
      <c r="R2149" s="16">
        <f t="shared" si="207"/>
        <v>85</v>
      </c>
      <c r="S2149" s="16">
        <f t="shared" si="208"/>
        <v>1.4166666666666667</v>
      </c>
    </row>
    <row r="2150" spans="1:19" ht="13.8" thickBot="1">
      <c r="A2150" t="s">
        <v>324</v>
      </c>
      <c r="B2150" t="s">
        <v>325</v>
      </c>
      <c r="C2150" s="49">
        <v>45505</v>
      </c>
      <c r="D2150" s="39">
        <v>2024</v>
      </c>
      <c r="E2150" s="1" t="str">
        <f t="shared" si="203"/>
        <v>agosto</v>
      </c>
      <c r="F2150" t="s">
        <v>329</v>
      </c>
      <c r="G2150" t="s">
        <v>220</v>
      </c>
      <c r="H2150" t="s">
        <v>98</v>
      </c>
      <c r="I2150" s="2">
        <v>1</v>
      </c>
      <c r="J2150" s="2">
        <v>582</v>
      </c>
      <c r="K2150" s="2">
        <v>1.45</v>
      </c>
      <c r="L2150" t="s">
        <v>110</v>
      </c>
      <c r="M2150" t="s">
        <v>580</v>
      </c>
      <c r="N2150" t="s">
        <v>498</v>
      </c>
      <c r="O2150" s="14">
        <f t="shared" si="204"/>
        <v>4</v>
      </c>
      <c r="P2150" s="15" t="str">
        <f t="shared" si="205"/>
        <v>1,</v>
      </c>
      <c r="Q2150" s="15" t="str">
        <f t="shared" si="206"/>
        <v>45</v>
      </c>
      <c r="R2150" s="16">
        <f t="shared" si="207"/>
        <v>105</v>
      </c>
      <c r="S2150" s="16">
        <f t="shared" si="208"/>
        <v>1.75</v>
      </c>
    </row>
    <row r="2151" spans="1:19" ht="13.8" thickBot="1">
      <c r="A2151" t="s">
        <v>324</v>
      </c>
      <c r="B2151" t="s">
        <v>325</v>
      </c>
      <c r="C2151" s="49">
        <v>45505</v>
      </c>
      <c r="D2151" s="39">
        <v>2024</v>
      </c>
      <c r="E2151" s="1" t="str">
        <f t="shared" si="203"/>
        <v>agosto</v>
      </c>
      <c r="F2151" t="s">
        <v>329</v>
      </c>
      <c r="G2151" t="s">
        <v>220</v>
      </c>
      <c r="H2151" t="s">
        <v>98</v>
      </c>
      <c r="I2151" s="2">
        <v>1</v>
      </c>
      <c r="J2151" s="2">
        <v>666</v>
      </c>
      <c r="K2151" s="2">
        <v>1.55</v>
      </c>
      <c r="L2151" t="s">
        <v>111</v>
      </c>
      <c r="M2151" t="s">
        <v>587</v>
      </c>
      <c r="N2151" t="s">
        <v>506</v>
      </c>
      <c r="O2151" s="14">
        <f t="shared" si="204"/>
        <v>4</v>
      </c>
      <c r="P2151" s="15" t="str">
        <f t="shared" si="205"/>
        <v>1,</v>
      </c>
      <c r="Q2151" s="15" t="str">
        <f t="shared" si="206"/>
        <v>55</v>
      </c>
      <c r="R2151" s="16">
        <f t="shared" si="207"/>
        <v>115</v>
      </c>
      <c r="S2151" s="16">
        <f t="shared" si="208"/>
        <v>1.9166666666666667</v>
      </c>
    </row>
    <row r="2152" spans="1:19" ht="13.8" thickBot="1">
      <c r="A2152" t="s">
        <v>324</v>
      </c>
      <c r="B2152" t="s">
        <v>325</v>
      </c>
      <c r="C2152" s="49">
        <v>45505</v>
      </c>
      <c r="D2152" s="39">
        <v>2024</v>
      </c>
      <c r="E2152" s="1" t="str">
        <f t="shared" si="203"/>
        <v>agosto</v>
      </c>
      <c r="F2152" t="s">
        <v>329</v>
      </c>
      <c r="G2152" t="s">
        <v>220</v>
      </c>
      <c r="H2152" t="s">
        <v>98</v>
      </c>
      <c r="I2152" s="2">
        <v>2</v>
      </c>
      <c r="J2152" s="2">
        <v>999</v>
      </c>
      <c r="K2152" s="2">
        <v>2.5</v>
      </c>
      <c r="L2152" t="s">
        <v>135</v>
      </c>
      <c r="M2152" t="s">
        <v>136</v>
      </c>
      <c r="N2152" t="s">
        <v>506</v>
      </c>
      <c r="O2152" s="14">
        <f t="shared" si="204"/>
        <v>3</v>
      </c>
      <c r="P2152" s="15" t="str">
        <f t="shared" si="205"/>
        <v>2,</v>
      </c>
      <c r="Q2152" s="15" t="str">
        <f t="shared" si="206"/>
        <v>5</v>
      </c>
      <c r="R2152" s="16">
        <f t="shared" si="207"/>
        <v>125</v>
      </c>
      <c r="S2152" s="16">
        <f t="shared" si="208"/>
        <v>2.0833333333333335</v>
      </c>
    </row>
    <row r="2153" spans="1:19" ht="13.8" thickBot="1">
      <c r="A2153" t="s">
        <v>324</v>
      </c>
      <c r="B2153" t="s">
        <v>325</v>
      </c>
      <c r="C2153" s="49">
        <v>45505</v>
      </c>
      <c r="D2153" s="39">
        <v>2024</v>
      </c>
      <c r="E2153" s="1" t="str">
        <f t="shared" si="203"/>
        <v>agosto</v>
      </c>
      <c r="F2153" t="s">
        <v>330</v>
      </c>
      <c r="G2153" t="s">
        <v>331</v>
      </c>
      <c r="H2153" t="s">
        <v>98</v>
      </c>
      <c r="I2153" s="2">
        <v>14</v>
      </c>
      <c r="J2153" s="2">
        <v>3330</v>
      </c>
      <c r="K2153" s="2">
        <v>20.59</v>
      </c>
      <c r="L2153" t="s">
        <v>39</v>
      </c>
      <c r="M2153" t="s">
        <v>548</v>
      </c>
      <c r="N2153" t="s">
        <v>548</v>
      </c>
      <c r="O2153" s="14">
        <f t="shared" si="204"/>
        <v>5</v>
      </c>
      <c r="P2153" s="15" t="str">
        <f t="shared" si="205"/>
        <v>20</v>
      </c>
      <c r="Q2153" s="15" t="str">
        <f t="shared" si="206"/>
        <v>,59</v>
      </c>
      <c r="R2153" s="16">
        <f t="shared" si="207"/>
        <v>1200.5899999999999</v>
      </c>
      <c r="S2153" s="16">
        <f t="shared" si="208"/>
        <v>20.009833333333333</v>
      </c>
    </row>
    <row r="2154" spans="1:19" ht="13.8" thickBot="1">
      <c r="A2154" t="s">
        <v>324</v>
      </c>
      <c r="B2154" t="s">
        <v>325</v>
      </c>
      <c r="C2154" s="49">
        <v>45505</v>
      </c>
      <c r="D2154" s="39">
        <v>2024</v>
      </c>
      <c r="E2154" s="1" t="str">
        <f t="shared" si="203"/>
        <v>agosto</v>
      </c>
      <c r="F2154" t="s">
        <v>330</v>
      </c>
      <c r="G2154" t="s">
        <v>331</v>
      </c>
      <c r="H2154" t="s">
        <v>98</v>
      </c>
      <c r="I2154" s="2">
        <v>2</v>
      </c>
      <c r="J2154" s="2">
        <v>582</v>
      </c>
      <c r="K2154" s="2">
        <v>1.41</v>
      </c>
      <c r="L2154" t="s">
        <v>108</v>
      </c>
      <c r="M2154" t="s">
        <v>591</v>
      </c>
      <c r="N2154" t="s">
        <v>489</v>
      </c>
      <c r="O2154" s="14">
        <f t="shared" si="204"/>
        <v>4</v>
      </c>
      <c r="P2154" s="15" t="str">
        <f t="shared" si="205"/>
        <v>1,</v>
      </c>
      <c r="Q2154" s="15" t="str">
        <f t="shared" si="206"/>
        <v>41</v>
      </c>
      <c r="R2154" s="16">
        <f t="shared" si="207"/>
        <v>101</v>
      </c>
      <c r="S2154" s="16">
        <f t="shared" si="208"/>
        <v>1.6833333333333333</v>
      </c>
    </row>
    <row r="2155" spans="1:19" ht="13.8" thickBot="1">
      <c r="A2155" t="s">
        <v>324</v>
      </c>
      <c r="B2155" t="s">
        <v>325</v>
      </c>
      <c r="C2155" s="49">
        <v>45505</v>
      </c>
      <c r="D2155" s="39">
        <v>2024</v>
      </c>
      <c r="E2155" s="1" t="str">
        <f t="shared" si="203"/>
        <v>agosto</v>
      </c>
      <c r="F2155" t="s">
        <v>330</v>
      </c>
      <c r="G2155" t="s">
        <v>331</v>
      </c>
      <c r="H2155" t="s">
        <v>98</v>
      </c>
      <c r="I2155" s="2">
        <v>4</v>
      </c>
      <c r="J2155" s="2">
        <v>2165</v>
      </c>
      <c r="K2155" s="2">
        <v>6.3</v>
      </c>
      <c r="L2155" t="s">
        <v>146</v>
      </c>
      <c r="M2155" t="s">
        <v>147</v>
      </c>
      <c r="N2155" t="s">
        <v>509</v>
      </c>
      <c r="O2155" s="14">
        <f t="shared" si="204"/>
        <v>3</v>
      </c>
      <c r="P2155" s="15" t="str">
        <f t="shared" si="205"/>
        <v>6,</v>
      </c>
      <c r="Q2155" s="15" t="str">
        <f t="shared" si="206"/>
        <v>3</v>
      </c>
      <c r="R2155" s="16">
        <f t="shared" si="207"/>
        <v>363</v>
      </c>
      <c r="S2155" s="16">
        <f t="shared" si="208"/>
        <v>6.05</v>
      </c>
    </row>
    <row r="2156" spans="1:19" ht="13.8" thickBot="1">
      <c r="A2156" t="s">
        <v>324</v>
      </c>
      <c r="B2156" t="s">
        <v>325</v>
      </c>
      <c r="C2156" s="49">
        <v>45505</v>
      </c>
      <c r="D2156" s="39">
        <v>2024</v>
      </c>
      <c r="E2156" s="1" t="str">
        <f t="shared" si="203"/>
        <v>agosto</v>
      </c>
      <c r="F2156" t="s">
        <v>330</v>
      </c>
      <c r="G2156" t="s">
        <v>331</v>
      </c>
      <c r="H2156" t="s">
        <v>98</v>
      </c>
      <c r="I2156" s="2">
        <v>3</v>
      </c>
      <c r="J2156" s="2">
        <v>915</v>
      </c>
      <c r="K2156" s="2">
        <v>1.9</v>
      </c>
      <c r="L2156" t="s">
        <v>21</v>
      </c>
      <c r="M2156" t="s">
        <v>578</v>
      </c>
      <c r="N2156" t="s">
        <v>499</v>
      </c>
      <c r="O2156" s="14">
        <f t="shared" si="204"/>
        <v>3</v>
      </c>
      <c r="P2156" s="15" t="str">
        <f t="shared" si="205"/>
        <v>1,</v>
      </c>
      <c r="Q2156" s="15" t="str">
        <f t="shared" si="206"/>
        <v>9</v>
      </c>
      <c r="R2156" s="16">
        <f t="shared" si="207"/>
        <v>69</v>
      </c>
      <c r="S2156" s="16">
        <f t="shared" si="208"/>
        <v>1.1499999999999999</v>
      </c>
    </row>
    <row r="2157" spans="1:19" ht="13.8" thickBot="1">
      <c r="A2157" t="s">
        <v>324</v>
      </c>
      <c r="B2157" t="s">
        <v>325</v>
      </c>
      <c r="C2157" s="49">
        <v>45505</v>
      </c>
      <c r="D2157" s="39">
        <v>2024</v>
      </c>
      <c r="E2157" s="1" t="str">
        <f t="shared" si="203"/>
        <v>agosto</v>
      </c>
      <c r="F2157" t="s">
        <v>330</v>
      </c>
      <c r="G2157" t="s">
        <v>331</v>
      </c>
      <c r="H2157" t="s">
        <v>98</v>
      </c>
      <c r="I2157" s="2">
        <v>1</v>
      </c>
      <c r="J2157" s="2">
        <v>333</v>
      </c>
      <c r="K2157" s="2">
        <v>0.5</v>
      </c>
      <c r="L2157" t="s">
        <v>197</v>
      </c>
      <c r="M2157" t="s">
        <v>198</v>
      </c>
      <c r="N2157" t="s">
        <v>511</v>
      </c>
      <c r="O2157" s="14">
        <f t="shared" si="204"/>
        <v>3</v>
      </c>
      <c r="P2157" s="15" t="str">
        <f t="shared" si="205"/>
        <v>0,</v>
      </c>
      <c r="Q2157" s="15" t="str">
        <f t="shared" si="206"/>
        <v>5</v>
      </c>
      <c r="R2157" s="16">
        <f t="shared" si="207"/>
        <v>5</v>
      </c>
      <c r="S2157" s="16">
        <f t="shared" si="208"/>
        <v>8.3333333333333329E-2</v>
      </c>
    </row>
    <row r="2158" spans="1:19" ht="13.8" thickBot="1">
      <c r="A2158" t="s">
        <v>324</v>
      </c>
      <c r="B2158" t="s">
        <v>325</v>
      </c>
      <c r="C2158" s="49">
        <v>45505</v>
      </c>
      <c r="D2158" s="39">
        <v>2024</v>
      </c>
      <c r="E2158" s="1" t="str">
        <f t="shared" si="203"/>
        <v>agosto</v>
      </c>
      <c r="F2158" t="s">
        <v>330</v>
      </c>
      <c r="G2158" t="s">
        <v>331</v>
      </c>
      <c r="H2158" t="s">
        <v>98</v>
      </c>
      <c r="I2158" s="2">
        <v>3</v>
      </c>
      <c r="J2158" s="2">
        <v>832</v>
      </c>
      <c r="K2158" s="2">
        <v>2.3199999999999998</v>
      </c>
      <c r="L2158" t="s">
        <v>35</v>
      </c>
      <c r="M2158" t="s">
        <v>36</v>
      </c>
      <c r="N2158" t="s">
        <v>502</v>
      </c>
      <c r="O2158" s="14">
        <f t="shared" si="204"/>
        <v>4</v>
      </c>
      <c r="P2158" s="15" t="str">
        <f t="shared" si="205"/>
        <v>2,</v>
      </c>
      <c r="Q2158" s="15" t="str">
        <f t="shared" si="206"/>
        <v>32</v>
      </c>
      <c r="R2158" s="16">
        <f t="shared" si="207"/>
        <v>152</v>
      </c>
      <c r="S2158" s="16">
        <f t="shared" si="208"/>
        <v>2.5333333333333332</v>
      </c>
    </row>
    <row r="2159" spans="1:19" ht="13.8" thickBot="1">
      <c r="A2159" t="s">
        <v>324</v>
      </c>
      <c r="B2159" t="s">
        <v>325</v>
      </c>
      <c r="C2159" s="49">
        <v>45505</v>
      </c>
      <c r="D2159" s="39">
        <v>2024</v>
      </c>
      <c r="E2159" s="1" t="str">
        <f t="shared" si="203"/>
        <v>agosto</v>
      </c>
      <c r="F2159" t="s">
        <v>330</v>
      </c>
      <c r="G2159" t="s">
        <v>331</v>
      </c>
      <c r="H2159" t="s">
        <v>98</v>
      </c>
      <c r="I2159" s="2">
        <v>1</v>
      </c>
      <c r="J2159" s="2">
        <v>832</v>
      </c>
      <c r="K2159" s="2">
        <v>2.3199999999999998</v>
      </c>
      <c r="L2159" t="s">
        <v>241</v>
      </c>
      <c r="M2159" t="s">
        <v>595</v>
      </c>
      <c r="N2159" t="s">
        <v>495</v>
      </c>
      <c r="O2159" s="14">
        <f t="shared" si="204"/>
        <v>4</v>
      </c>
      <c r="P2159" s="15" t="str">
        <f t="shared" si="205"/>
        <v>2,</v>
      </c>
      <c r="Q2159" s="15" t="str">
        <f t="shared" si="206"/>
        <v>32</v>
      </c>
      <c r="R2159" s="16">
        <f t="shared" si="207"/>
        <v>152</v>
      </c>
      <c r="S2159" s="16">
        <f t="shared" si="208"/>
        <v>2.5333333333333332</v>
      </c>
    </row>
    <row r="2160" spans="1:19" ht="13.8" thickBot="1">
      <c r="A2160" t="s">
        <v>324</v>
      </c>
      <c r="B2160" t="s">
        <v>325</v>
      </c>
      <c r="C2160" s="49">
        <v>45505</v>
      </c>
      <c r="D2160" s="39">
        <v>2024</v>
      </c>
      <c r="E2160" s="1" t="str">
        <f t="shared" si="203"/>
        <v>agosto</v>
      </c>
      <c r="F2160" t="s">
        <v>330</v>
      </c>
      <c r="G2160" t="s">
        <v>331</v>
      </c>
      <c r="H2160" t="s">
        <v>98</v>
      </c>
      <c r="I2160" s="2">
        <v>5</v>
      </c>
      <c r="J2160" s="2">
        <v>3246</v>
      </c>
      <c r="K2160" s="2">
        <v>9.27</v>
      </c>
      <c r="L2160" t="s">
        <v>109</v>
      </c>
      <c r="M2160" t="s">
        <v>530</v>
      </c>
      <c r="N2160" t="s">
        <v>530</v>
      </c>
      <c r="O2160" s="14">
        <f t="shared" si="204"/>
        <v>4</v>
      </c>
      <c r="P2160" s="15" t="str">
        <f t="shared" si="205"/>
        <v>9,</v>
      </c>
      <c r="Q2160" s="15" t="str">
        <f t="shared" si="206"/>
        <v>27</v>
      </c>
      <c r="R2160" s="16">
        <f t="shared" si="207"/>
        <v>567</v>
      </c>
      <c r="S2160" s="16">
        <f t="shared" si="208"/>
        <v>9.4499999999999993</v>
      </c>
    </row>
    <row r="2161" spans="1:19" ht="13.8" thickBot="1">
      <c r="A2161" t="s">
        <v>324</v>
      </c>
      <c r="B2161" t="s">
        <v>325</v>
      </c>
      <c r="C2161" s="49">
        <v>45505</v>
      </c>
      <c r="D2161" s="39">
        <v>2024</v>
      </c>
      <c r="E2161" s="1" t="str">
        <f t="shared" si="203"/>
        <v>agosto</v>
      </c>
      <c r="F2161" t="s">
        <v>330</v>
      </c>
      <c r="G2161" t="s">
        <v>331</v>
      </c>
      <c r="H2161" t="s">
        <v>98</v>
      </c>
      <c r="I2161" s="2">
        <v>4</v>
      </c>
      <c r="J2161" s="2">
        <v>1332</v>
      </c>
      <c r="K2161" s="2">
        <v>4</v>
      </c>
      <c r="L2161" t="s">
        <v>114</v>
      </c>
      <c r="M2161" t="s">
        <v>115</v>
      </c>
      <c r="N2161" t="s">
        <v>530</v>
      </c>
      <c r="O2161" s="14">
        <f t="shared" si="204"/>
        <v>1</v>
      </c>
      <c r="P2161" s="15" t="str">
        <f t="shared" si="205"/>
        <v>4</v>
      </c>
      <c r="Q2161" s="15">
        <f t="shared" si="206"/>
        <v>0</v>
      </c>
      <c r="R2161" s="16">
        <f t="shared" si="207"/>
        <v>240</v>
      </c>
      <c r="S2161" s="16">
        <f t="shared" si="208"/>
        <v>4</v>
      </c>
    </row>
    <row r="2162" spans="1:19" ht="13.8" thickBot="1">
      <c r="A2162" t="s">
        <v>324</v>
      </c>
      <c r="B2162" t="s">
        <v>325</v>
      </c>
      <c r="C2162" s="49">
        <v>45505</v>
      </c>
      <c r="D2162" s="39">
        <v>2024</v>
      </c>
      <c r="E2162" s="1" t="str">
        <f t="shared" si="203"/>
        <v>agosto</v>
      </c>
      <c r="F2162" t="s">
        <v>330</v>
      </c>
      <c r="G2162" t="s">
        <v>331</v>
      </c>
      <c r="H2162" t="s">
        <v>98</v>
      </c>
      <c r="I2162" s="2">
        <v>1</v>
      </c>
      <c r="J2162" s="2">
        <v>249</v>
      </c>
      <c r="K2162" s="2">
        <v>0.36</v>
      </c>
      <c r="L2162" t="s">
        <v>25</v>
      </c>
      <c r="M2162" t="s">
        <v>26</v>
      </c>
      <c r="N2162" t="s">
        <v>501</v>
      </c>
      <c r="O2162" s="14">
        <f t="shared" si="204"/>
        <v>4</v>
      </c>
      <c r="P2162" s="15" t="str">
        <f t="shared" si="205"/>
        <v>0,</v>
      </c>
      <c r="Q2162" s="15" t="str">
        <f t="shared" si="206"/>
        <v>36</v>
      </c>
      <c r="R2162" s="16">
        <f t="shared" si="207"/>
        <v>36</v>
      </c>
      <c r="S2162" s="16">
        <f t="shared" si="208"/>
        <v>0.6</v>
      </c>
    </row>
    <row r="2163" spans="1:19" ht="13.8" thickBot="1">
      <c r="A2163" t="s">
        <v>324</v>
      </c>
      <c r="B2163" t="s">
        <v>325</v>
      </c>
      <c r="C2163" s="49">
        <v>45505</v>
      </c>
      <c r="D2163" s="39">
        <v>2024</v>
      </c>
      <c r="E2163" s="1" t="str">
        <f t="shared" si="203"/>
        <v>agosto</v>
      </c>
      <c r="F2163" t="s">
        <v>330</v>
      </c>
      <c r="G2163" t="s">
        <v>331</v>
      </c>
      <c r="H2163" t="s">
        <v>98</v>
      </c>
      <c r="I2163" s="2">
        <v>3</v>
      </c>
      <c r="J2163" s="2">
        <v>2331</v>
      </c>
      <c r="K2163" s="2">
        <v>6.49</v>
      </c>
      <c r="L2163" t="s">
        <v>116</v>
      </c>
      <c r="M2163" t="s">
        <v>117</v>
      </c>
      <c r="N2163" t="s">
        <v>556</v>
      </c>
      <c r="O2163" s="14">
        <f t="shared" si="204"/>
        <v>4</v>
      </c>
      <c r="P2163" s="15" t="str">
        <f t="shared" si="205"/>
        <v>6,</v>
      </c>
      <c r="Q2163" s="15" t="str">
        <f t="shared" si="206"/>
        <v>49</v>
      </c>
      <c r="R2163" s="16">
        <f t="shared" si="207"/>
        <v>409</v>
      </c>
      <c r="S2163" s="16">
        <f t="shared" si="208"/>
        <v>6.8166666666666664</v>
      </c>
    </row>
    <row r="2164" spans="1:19" ht="13.8" thickBot="1">
      <c r="A2164" t="s">
        <v>324</v>
      </c>
      <c r="B2164" t="s">
        <v>325</v>
      </c>
      <c r="C2164" s="49">
        <v>45505</v>
      </c>
      <c r="D2164" s="39">
        <v>2024</v>
      </c>
      <c r="E2164" s="1" t="str">
        <f t="shared" si="203"/>
        <v>agosto</v>
      </c>
      <c r="F2164" t="s">
        <v>330</v>
      </c>
      <c r="G2164" t="s">
        <v>331</v>
      </c>
      <c r="H2164" t="s">
        <v>98</v>
      </c>
      <c r="I2164" s="2">
        <v>6</v>
      </c>
      <c r="J2164" s="2">
        <v>3330</v>
      </c>
      <c r="K2164" s="2">
        <v>15.11</v>
      </c>
      <c r="L2164" t="s">
        <v>118</v>
      </c>
      <c r="M2164" t="s">
        <v>119</v>
      </c>
      <c r="N2164" t="s">
        <v>485</v>
      </c>
      <c r="O2164" s="14">
        <f t="shared" si="204"/>
        <v>5</v>
      </c>
      <c r="P2164" s="15" t="str">
        <f t="shared" si="205"/>
        <v>15</v>
      </c>
      <c r="Q2164" s="15" t="str">
        <f t="shared" si="206"/>
        <v>,11</v>
      </c>
      <c r="R2164" s="16">
        <f t="shared" si="207"/>
        <v>900.11</v>
      </c>
      <c r="S2164" s="16">
        <f t="shared" si="208"/>
        <v>15.001833333333334</v>
      </c>
    </row>
    <row r="2165" spans="1:19" ht="13.8" thickBot="1">
      <c r="A2165" t="s">
        <v>324</v>
      </c>
      <c r="B2165" t="s">
        <v>325</v>
      </c>
      <c r="C2165" s="49">
        <v>45505</v>
      </c>
      <c r="D2165" s="39">
        <v>2024</v>
      </c>
      <c r="E2165" s="1" t="str">
        <f t="shared" si="203"/>
        <v>agosto</v>
      </c>
      <c r="F2165" t="s">
        <v>330</v>
      </c>
      <c r="G2165" t="s">
        <v>331</v>
      </c>
      <c r="H2165" t="s">
        <v>98</v>
      </c>
      <c r="I2165" s="2">
        <v>3</v>
      </c>
      <c r="J2165" s="2">
        <v>1831</v>
      </c>
      <c r="K2165" s="2">
        <v>5.23</v>
      </c>
      <c r="L2165" t="s">
        <v>111</v>
      </c>
      <c r="M2165" t="s">
        <v>587</v>
      </c>
      <c r="N2165" t="s">
        <v>506</v>
      </c>
      <c r="O2165" s="14">
        <f t="shared" si="204"/>
        <v>4</v>
      </c>
      <c r="P2165" s="15" t="str">
        <f t="shared" si="205"/>
        <v>5,</v>
      </c>
      <c r="Q2165" s="15" t="str">
        <f t="shared" si="206"/>
        <v>23</v>
      </c>
      <c r="R2165" s="16">
        <f t="shared" si="207"/>
        <v>323</v>
      </c>
      <c r="S2165" s="16">
        <f t="shared" si="208"/>
        <v>5.3833333333333337</v>
      </c>
    </row>
    <row r="2166" spans="1:19" ht="13.8" thickBot="1">
      <c r="A2166" t="s">
        <v>344</v>
      </c>
      <c r="B2166" t="s">
        <v>345</v>
      </c>
      <c r="C2166" s="49">
        <v>45292</v>
      </c>
      <c r="D2166" s="39">
        <v>2024</v>
      </c>
      <c r="E2166" s="1" t="str">
        <f t="shared" si="203"/>
        <v>enero</v>
      </c>
      <c r="F2166" t="s">
        <v>346</v>
      </c>
      <c r="G2166" t="s">
        <v>93</v>
      </c>
      <c r="H2166" t="s">
        <v>98</v>
      </c>
      <c r="I2166" s="2">
        <v>7</v>
      </c>
      <c r="J2166" s="2">
        <v>1120</v>
      </c>
      <c r="K2166" s="2">
        <v>4.0999999999999996</v>
      </c>
      <c r="L2166" t="s">
        <v>122</v>
      </c>
      <c r="M2166" t="s">
        <v>123</v>
      </c>
      <c r="N2166" t="s">
        <v>507</v>
      </c>
      <c r="O2166" s="14">
        <f t="shared" si="204"/>
        <v>3</v>
      </c>
      <c r="P2166" s="15" t="str">
        <f t="shared" si="205"/>
        <v>4,</v>
      </c>
      <c r="Q2166" s="15" t="str">
        <f t="shared" si="206"/>
        <v>1</v>
      </c>
      <c r="R2166" s="16">
        <f t="shared" si="207"/>
        <v>241</v>
      </c>
      <c r="S2166" s="16">
        <f t="shared" si="208"/>
        <v>4.0166666666666666</v>
      </c>
    </row>
    <row r="2167" spans="1:19" ht="13.8" thickBot="1">
      <c r="A2167" t="s">
        <v>344</v>
      </c>
      <c r="B2167" t="s">
        <v>345</v>
      </c>
      <c r="C2167" s="49">
        <v>45292</v>
      </c>
      <c r="D2167" s="39">
        <v>2024</v>
      </c>
      <c r="E2167" s="1" t="str">
        <f t="shared" si="203"/>
        <v>enero</v>
      </c>
      <c r="F2167" t="s">
        <v>346</v>
      </c>
      <c r="G2167" t="s">
        <v>93</v>
      </c>
      <c r="H2167" t="s">
        <v>98</v>
      </c>
      <c r="I2167" s="2">
        <v>1</v>
      </c>
      <c r="J2167" s="2">
        <v>297</v>
      </c>
      <c r="K2167" s="2">
        <v>0.5</v>
      </c>
      <c r="L2167" t="s">
        <v>108</v>
      </c>
      <c r="M2167" t="s">
        <v>591</v>
      </c>
      <c r="N2167" t="s">
        <v>489</v>
      </c>
      <c r="O2167" s="14">
        <f t="shared" si="204"/>
        <v>3</v>
      </c>
      <c r="P2167" s="15" t="str">
        <f t="shared" si="205"/>
        <v>0,</v>
      </c>
      <c r="Q2167" s="15" t="str">
        <f t="shared" si="206"/>
        <v>5</v>
      </c>
      <c r="R2167" s="16">
        <f t="shared" si="207"/>
        <v>5</v>
      </c>
      <c r="S2167" s="16">
        <f t="shared" si="208"/>
        <v>8.3333333333333329E-2</v>
      </c>
    </row>
    <row r="2168" spans="1:19" ht="13.8" thickBot="1">
      <c r="A2168" t="s">
        <v>344</v>
      </c>
      <c r="B2168" t="s">
        <v>345</v>
      </c>
      <c r="C2168" s="49">
        <v>45292</v>
      </c>
      <c r="D2168" s="39">
        <v>2024</v>
      </c>
      <c r="E2168" s="1" t="str">
        <f t="shared" si="203"/>
        <v>enero</v>
      </c>
      <c r="F2168" t="s">
        <v>346</v>
      </c>
      <c r="G2168" t="s">
        <v>93</v>
      </c>
      <c r="H2168" t="s">
        <v>98</v>
      </c>
      <c r="I2168" s="2">
        <v>1</v>
      </c>
      <c r="J2168" s="2">
        <v>356</v>
      </c>
      <c r="K2168" s="2">
        <v>1</v>
      </c>
      <c r="L2168" t="s">
        <v>88</v>
      </c>
      <c r="M2168" t="s">
        <v>89</v>
      </c>
      <c r="N2168" t="s">
        <v>505</v>
      </c>
      <c r="O2168" s="14">
        <f t="shared" si="204"/>
        <v>1</v>
      </c>
      <c r="P2168" s="15" t="str">
        <f t="shared" si="205"/>
        <v>1</v>
      </c>
      <c r="Q2168" s="15">
        <f t="shared" si="206"/>
        <v>0</v>
      </c>
      <c r="R2168" s="16">
        <f t="shared" si="207"/>
        <v>60</v>
      </c>
      <c r="S2168" s="16">
        <f t="shared" si="208"/>
        <v>1</v>
      </c>
    </row>
    <row r="2169" spans="1:19" ht="13.8" thickBot="1">
      <c r="A2169" t="s">
        <v>344</v>
      </c>
      <c r="B2169" t="s">
        <v>345</v>
      </c>
      <c r="C2169" s="49">
        <v>45292</v>
      </c>
      <c r="D2169" s="39">
        <v>2024</v>
      </c>
      <c r="E2169" s="1" t="str">
        <f t="shared" si="203"/>
        <v>enero</v>
      </c>
      <c r="F2169" t="s">
        <v>346</v>
      </c>
      <c r="G2169" t="s">
        <v>93</v>
      </c>
      <c r="H2169" t="s">
        <v>98</v>
      </c>
      <c r="I2169" s="2">
        <v>1</v>
      </c>
      <c r="J2169" s="2">
        <v>309</v>
      </c>
      <c r="K2169" s="2">
        <v>1.1000000000000001</v>
      </c>
      <c r="L2169" t="s">
        <v>21</v>
      </c>
      <c r="M2169" t="s">
        <v>578</v>
      </c>
      <c r="N2169" t="s">
        <v>499</v>
      </c>
      <c r="O2169" s="14">
        <f t="shared" si="204"/>
        <v>3</v>
      </c>
      <c r="P2169" s="15" t="str">
        <f t="shared" si="205"/>
        <v>1,</v>
      </c>
      <c r="Q2169" s="15" t="str">
        <f t="shared" si="206"/>
        <v>1</v>
      </c>
      <c r="R2169" s="16">
        <f t="shared" si="207"/>
        <v>61</v>
      </c>
      <c r="S2169" s="16">
        <f t="shared" si="208"/>
        <v>1.0166666666666666</v>
      </c>
    </row>
    <row r="2170" spans="1:19" ht="13.8" thickBot="1">
      <c r="A2170" t="s">
        <v>344</v>
      </c>
      <c r="B2170" t="s">
        <v>345</v>
      </c>
      <c r="C2170" s="49">
        <v>45292</v>
      </c>
      <c r="D2170" s="39">
        <v>2024</v>
      </c>
      <c r="E2170" s="1" t="str">
        <f t="shared" si="203"/>
        <v>enero</v>
      </c>
      <c r="F2170" t="s">
        <v>346</v>
      </c>
      <c r="G2170" t="s">
        <v>93</v>
      </c>
      <c r="H2170" t="s">
        <v>98</v>
      </c>
      <c r="I2170" s="2">
        <v>1</v>
      </c>
      <c r="J2170" s="2">
        <v>214</v>
      </c>
      <c r="K2170" s="2">
        <v>0.4</v>
      </c>
      <c r="L2170" t="s">
        <v>222</v>
      </c>
      <c r="M2170" t="s">
        <v>567</v>
      </c>
      <c r="N2170" t="s">
        <v>499</v>
      </c>
      <c r="O2170" s="14">
        <f t="shared" si="204"/>
        <v>3</v>
      </c>
      <c r="P2170" s="15" t="str">
        <f t="shared" si="205"/>
        <v>0,</v>
      </c>
      <c r="Q2170" s="15" t="str">
        <f t="shared" si="206"/>
        <v>4</v>
      </c>
      <c r="R2170" s="16">
        <f t="shared" si="207"/>
        <v>4</v>
      </c>
      <c r="S2170" s="16">
        <f t="shared" si="208"/>
        <v>6.6666666666666666E-2</v>
      </c>
    </row>
    <row r="2171" spans="1:19" ht="13.8" thickBot="1">
      <c r="A2171" t="s">
        <v>344</v>
      </c>
      <c r="B2171" t="s">
        <v>345</v>
      </c>
      <c r="C2171" s="49">
        <v>45292</v>
      </c>
      <c r="D2171" s="39">
        <v>2024</v>
      </c>
      <c r="E2171" s="1" t="str">
        <f t="shared" si="203"/>
        <v>enero</v>
      </c>
      <c r="F2171" t="s">
        <v>346</v>
      </c>
      <c r="G2171" t="s">
        <v>93</v>
      </c>
      <c r="H2171" t="s">
        <v>98</v>
      </c>
      <c r="I2171" s="2">
        <v>1</v>
      </c>
      <c r="J2171" s="2">
        <v>577</v>
      </c>
      <c r="K2171" s="2">
        <v>0.3</v>
      </c>
      <c r="L2171" t="s">
        <v>242</v>
      </c>
      <c r="M2171" t="s">
        <v>243</v>
      </c>
      <c r="N2171" t="s">
        <v>496</v>
      </c>
      <c r="O2171" s="14">
        <f t="shared" si="204"/>
        <v>3</v>
      </c>
      <c r="P2171" s="15" t="str">
        <f t="shared" si="205"/>
        <v>0,</v>
      </c>
      <c r="Q2171" s="15" t="str">
        <f t="shared" si="206"/>
        <v>3</v>
      </c>
      <c r="R2171" s="16">
        <f t="shared" si="207"/>
        <v>3</v>
      </c>
      <c r="S2171" s="16">
        <f t="shared" si="208"/>
        <v>0.05</v>
      </c>
    </row>
    <row r="2172" spans="1:19" ht="13.8" thickBot="1">
      <c r="A2172" t="s">
        <v>344</v>
      </c>
      <c r="B2172" t="s">
        <v>345</v>
      </c>
      <c r="C2172" s="49">
        <v>45292</v>
      </c>
      <c r="D2172" s="39">
        <v>2024</v>
      </c>
      <c r="E2172" s="1" t="str">
        <f t="shared" si="203"/>
        <v>enero</v>
      </c>
      <c r="F2172" t="s">
        <v>346</v>
      </c>
      <c r="G2172" t="s">
        <v>93</v>
      </c>
      <c r="H2172" t="s">
        <v>98</v>
      </c>
      <c r="I2172" s="2">
        <v>1</v>
      </c>
      <c r="J2172" s="2">
        <v>325</v>
      </c>
      <c r="K2172" s="2">
        <v>1</v>
      </c>
      <c r="L2172" t="s">
        <v>208</v>
      </c>
      <c r="M2172" t="s">
        <v>594</v>
      </c>
      <c r="N2172" t="s">
        <v>496</v>
      </c>
      <c r="O2172" s="14">
        <f t="shared" si="204"/>
        <v>1</v>
      </c>
      <c r="P2172" s="15" t="str">
        <f t="shared" si="205"/>
        <v>1</v>
      </c>
      <c r="Q2172" s="15">
        <f t="shared" si="206"/>
        <v>0</v>
      </c>
      <c r="R2172" s="16">
        <f t="shared" si="207"/>
        <v>60</v>
      </c>
      <c r="S2172" s="16">
        <f t="shared" si="208"/>
        <v>1</v>
      </c>
    </row>
    <row r="2173" spans="1:19" ht="13.8" thickBot="1">
      <c r="A2173" t="s">
        <v>344</v>
      </c>
      <c r="B2173" t="s">
        <v>345</v>
      </c>
      <c r="C2173" s="49">
        <v>45292</v>
      </c>
      <c r="D2173" s="39">
        <v>2024</v>
      </c>
      <c r="E2173" s="1" t="str">
        <f t="shared" si="203"/>
        <v>enero</v>
      </c>
      <c r="F2173" t="s">
        <v>346</v>
      </c>
      <c r="G2173" t="s">
        <v>93</v>
      </c>
      <c r="H2173" t="s">
        <v>98</v>
      </c>
      <c r="I2173" s="2">
        <v>1</v>
      </c>
      <c r="J2173" s="2">
        <v>400</v>
      </c>
      <c r="K2173" s="2">
        <v>1.1000000000000001</v>
      </c>
      <c r="L2173" t="s">
        <v>99</v>
      </c>
      <c r="M2173" t="s">
        <v>553</v>
      </c>
      <c r="N2173" t="s">
        <v>497</v>
      </c>
      <c r="O2173" s="14">
        <f t="shared" si="204"/>
        <v>3</v>
      </c>
      <c r="P2173" s="15" t="str">
        <f t="shared" si="205"/>
        <v>1,</v>
      </c>
      <c r="Q2173" s="15" t="str">
        <f t="shared" si="206"/>
        <v>1</v>
      </c>
      <c r="R2173" s="16">
        <f t="shared" si="207"/>
        <v>61</v>
      </c>
      <c r="S2173" s="16">
        <f t="shared" si="208"/>
        <v>1.0166666666666666</v>
      </c>
    </row>
    <row r="2174" spans="1:19" ht="13.8" thickBot="1">
      <c r="A2174" t="s">
        <v>344</v>
      </c>
      <c r="B2174" t="s">
        <v>345</v>
      </c>
      <c r="C2174" s="49">
        <v>45292</v>
      </c>
      <c r="D2174" s="39">
        <v>2024</v>
      </c>
      <c r="E2174" s="1" t="str">
        <f t="shared" si="203"/>
        <v>enero</v>
      </c>
      <c r="F2174" t="s">
        <v>346</v>
      </c>
      <c r="G2174" t="s">
        <v>93</v>
      </c>
      <c r="H2174" t="s">
        <v>98</v>
      </c>
      <c r="I2174" s="2">
        <v>1</v>
      </c>
      <c r="J2174" s="2">
        <v>531</v>
      </c>
      <c r="K2174" s="2">
        <v>2</v>
      </c>
      <c r="L2174" t="s">
        <v>35</v>
      </c>
      <c r="M2174" t="s">
        <v>36</v>
      </c>
      <c r="N2174" t="s">
        <v>502</v>
      </c>
      <c r="O2174" s="14">
        <f t="shared" si="204"/>
        <v>1</v>
      </c>
      <c r="P2174" s="15" t="str">
        <f t="shared" si="205"/>
        <v>2</v>
      </c>
      <c r="Q2174" s="15">
        <f t="shared" si="206"/>
        <v>0</v>
      </c>
      <c r="R2174" s="16">
        <f t="shared" si="207"/>
        <v>120</v>
      </c>
      <c r="S2174" s="16">
        <f t="shared" si="208"/>
        <v>2</v>
      </c>
    </row>
    <row r="2175" spans="1:19" ht="13.8" thickBot="1">
      <c r="A2175" t="s">
        <v>344</v>
      </c>
      <c r="B2175" t="s">
        <v>345</v>
      </c>
      <c r="C2175" s="49">
        <v>45292</v>
      </c>
      <c r="D2175" s="39">
        <v>2024</v>
      </c>
      <c r="E2175" s="1" t="str">
        <f t="shared" si="203"/>
        <v>enero</v>
      </c>
      <c r="F2175" t="s">
        <v>346</v>
      </c>
      <c r="G2175" t="s">
        <v>93</v>
      </c>
      <c r="H2175" t="s">
        <v>98</v>
      </c>
      <c r="I2175" s="2">
        <v>1</v>
      </c>
      <c r="J2175" s="2">
        <v>356</v>
      </c>
      <c r="K2175" s="2">
        <v>1</v>
      </c>
      <c r="L2175" t="s">
        <v>114</v>
      </c>
      <c r="M2175" t="s">
        <v>115</v>
      </c>
      <c r="N2175" t="s">
        <v>530</v>
      </c>
      <c r="O2175" s="14">
        <f t="shared" si="204"/>
        <v>1</v>
      </c>
      <c r="P2175" s="15" t="str">
        <f t="shared" si="205"/>
        <v>1</v>
      </c>
      <c r="Q2175" s="15">
        <f t="shared" si="206"/>
        <v>0</v>
      </c>
      <c r="R2175" s="16">
        <f t="shared" si="207"/>
        <v>60</v>
      </c>
      <c r="S2175" s="16">
        <f t="shared" si="208"/>
        <v>1</v>
      </c>
    </row>
    <row r="2176" spans="1:19" ht="13.8" thickBot="1">
      <c r="A2176" t="s">
        <v>344</v>
      </c>
      <c r="B2176" t="s">
        <v>345</v>
      </c>
      <c r="C2176" s="49">
        <v>45292</v>
      </c>
      <c r="D2176" s="39">
        <v>2024</v>
      </c>
      <c r="E2176" s="1" t="str">
        <f t="shared" si="203"/>
        <v>enero</v>
      </c>
      <c r="F2176" t="s">
        <v>346</v>
      </c>
      <c r="G2176" t="s">
        <v>93</v>
      </c>
      <c r="H2176" t="s">
        <v>98</v>
      </c>
      <c r="I2176" s="2">
        <v>1</v>
      </c>
      <c r="J2176" s="2">
        <v>325</v>
      </c>
      <c r="K2176" s="2">
        <v>0.3</v>
      </c>
      <c r="L2176" t="s">
        <v>25</v>
      </c>
      <c r="M2176" t="s">
        <v>26</v>
      </c>
      <c r="N2176" t="s">
        <v>501</v>
      </c>
      <c r="O2176" s="14">
        <f t="shared" si="204"/>
        <v>3</v>
      </c>
      <c r="P2176" s="15" t="str">
        <f t="shared" si="205"/>
        <v>0,</v>
      </c>
      <c r="Q2176" s="15" t="str">
        <f t="shared" si="206"/>
        <v>3</v>
      </c>
      <c r="R2176" s="16">
        <f t="shared" si="207"/>
        <v>3</v>
      </c>
      <c r="S2176" s="16">
        <f t="shared" si="208"/>
        <v>0.05</v>
      </c>
    </row>
    <row r="2177" spans="1:19" ht="13.8" thickBot="1">
      <c r="A2177" t="s">
        <v>344</v>
      </c>
      <c r="B2177" t="s">
        <v>345</v>
      </c>
      <c r="C2177" s="49">
        <v>45292</v>
      </c>
      <c r="D2177" s="39">
        <v>2024</v>
      </c>
      <c r="E2177" s="1" t="str">
        <f t="shared" si="203"/>
        <v>enero</v>
      </c>
      <c r="F2177" t="s">
        <v>346</v>
      </c>
      <c r="G2177" t="s">
        <v>93</v>
      </c>
      <c r="H2177" t="s">
        <v>98</v>
      </c>
      <c r="I2177" s="2">
        <v>1</v>
      </c>
      <c r="J2177" s="2">
        <v>494</v>
      </c>
      <c r="K2177" s="2">
        <v>1.3</v>
      </c>
      <c r="L2177" t="s">
        <v>311</v>
      </c>
      <c r="M2177" t="s">
        <v>598</v>
      </c>
      <c r="N2177" t="s">
        <v>493</v>
      </c>
      <c r="O2177" s="14">
        <f t="shared" si="204"/>
        <v>3</v>
      </c>
      <c r="P2177" s="15" t="str">
        <f t="shared" si="205"/>
        <v>1,</v>
      </c>
      <c r="Q2177" s="15" t="str">
        <f t="shared" si="206"/>
        <v>3</v>
      </c>
      <c r="R2177" s="16">
        <f t="shared" si="207"/>
        <v>63</v>
      </c>
      <c r="S2177" s="16">
        <f t="shared" si="208"/>
        <v>1.05</v>
      </c>
    </row>
    <row r="2178" spans="1:19" ht="13.8" thickBot="1">
      <c r="A2178" t="s">
        <v>344</v>
      </c>
      <c r="B2178" t="s">
        <v>345</v>
      </c>
      <c r="C2178" s="49">
        <v>45292</v>
      </c>
      <c r="D2178" s="39">
        <v>2024</v>
      </c>
      <c r="E2178" s="1" t="str">
        <f t="shared" ref="E2178:E2241" si="209">TEXT(C2178,"mmmm")</f>
        <v>enero</v>
      </c>
      <c r="F2178" t="s">
        <v>346</v>
      </c>
      <c r="G2178" t="s">
        <v>93</v>
      </c>
      <c r="H2178" t="s">
        <v>98</v>
      </c>
      <c r="I2178" s="2">
        <v>3</v>
      </c>
      <c r="J2178" s="2">
        <v>1335</v>
      </c>
      <c r="K2178" s="2">
        <v>4.4000000000000004</v>
      </c>
      <c r="L2178" t="s">
        <v>116</v>
      </c>
      <c r="M2178" t="s">
        <v>117</v>
      </c>
      <c r="N2178" t="s">
        <v>556</v>
      </c>
      <c r="O2178" s="14">
        <f t="shared" si="204"/>
        <v>3</v>
      </c>
      <c r="P2178" s="15" t="str">
        <f t="shared" si="205"/>
        <v>4,</v>
      </c>
      <c r="Q2178" s="15" t="str">
        <f t="shared" si="206"/>
        <v>4</v>
      </c>
      <c r="R2178" s="16">
        <f t="shared" si="207"/>
        <v>244</v>
      </c>
      <c r="S2178" s="16">
        <f t="shared" si="208"/>
        <v>4.0666666666666664</v>
      </c>
    </row>
    <row r="2179" spans="1:19" ht="13.8" thickBot="1">
      <c r="A2179" t="s">
        <v>344</v>
      </c>
      <c r="B2179" t="s">
        <v>345</v>
      </c>
      <c r="C2179" s="49">
        <v>45292</v>
      </c>
      <c r="D2179" s="39">
        <v>2024</v>
      </c>
      <c r="E2179" s="1" t="str">
        <f t="shared" si="209"/>
        <v>enero</v>
      </c>
      <c r="F2179" t="s">
        <v>346</v>
      </c>
      <c r="G2179" t="s">
        <v>93</v>
      </c>
      <c r="H2179" t="s">
        <v>98</v>
      </c>
      <c r="I2179" s="2">
        <v>2</v>
      </c>
      <c r="J2179" s="2">
        <v>2176</v>
      </c>
      <c r="K2179" s="2">
        <v>3.1</v>
      </c>
      <c r="L2179" t="s">
        <v>118</v>
      </c>
      <c r="M2179" t="s">
        <v>119</v>
      </c>
      <c r="N2179" t="s">
        <v>485</v>
      </c>
      <c r="O2179" s="14">
        <f t="shared" ref="O2179:O2242" si="210">LEN($K2179)</f>
        <v>3</v>
      </c>
      <c r="P2179" s="15" t="str">
        <f t="shared" si="205"/>
        <v>3,</v>
      </c>
      <c r="Q2179" s="15" t="str">
        <f t="shared" si="206"/>
        <v>1</v>
      </c>
      <c r="R2179" s="16">
        <f t="shared" si="207"/>
        <v>181</v>
      </c>
      <c r="S2179" s="16">
        <f t="shared" si="208"/>
        <v>3.0166666666666666</v>
      </c>
    </row>
    <row r="2180" spans="1:19" ht="13.8" thickBot="1">
      <c r="A2180" t="s">
        <v>344</v>
      </c>
      <c r="B2180" t="s">
        <v>345</v>
      </c>
      <c r="C2180" s="49">
        <v>45292</v>
      </c>
      <c r="D2180" s="39">
        <v>2024</v>
      </c>
      <c r="E2180" s="1" t="str">
        <f t="shared" si="209"/>
        <v>enero</v>
      </c>
      <c r="F2180" t="s">
        <v>347</v>
      </c>
      <c r="G2180" t="s">
        <v>121</v>
      </c>
      <c r="H2180" t="s">
        <v>98</v>
      </c>
      <c r="I2180" s="2">
        <v>11</v>
      </c>
      <c r="J2180" s="2">
        <v>1920</v>
      </c>
      <c r="K2180" s="2">
        <v>7.55</v>
      </c>
      <c r="L2180" t="s">
        <v>122</v>
      </c>
      <c r="M2180" t="s">
        <v>123</v>
      </c>
      <c r="N2180" t="s">
        <v>507</v>
      </c>
      <c r="O2180" s="14">
        <f t="shared" si="210"/>
        <v>4</v>
      </c>
      <c r="P2180" s="15" t="str">
        <f t="shared" si="205"/>
        <v>7,</v>
      </c>
      <c r="Q2180" s="15" t="str">
        <f t="shared" si="206"/>
        <v>55</v>
      </c>
      <c r="R2180" s="16">
        <f t="shared" si="207"/>
        <v>475</v>
      </c>
      <c r="S2180" s="16">
        <f t="shared" si="208"/>
        <v>7.916666666666667</v>
      </c>
    </row>
    <row r="2181" spans="1:19" ht="13.8" thickBot="1">
      <c r="A2181" t="s">
        <v>344</v>
      </c>
      <c r="B2181" t="s">
        <v>345</v>
      </c>
      <c r="C2181" s="49">
        <v>45292</v>
      </c>
      <c r="D2181" s="39">
        <v>2024</v>
      </c>
      <c r="E2181" s="1" t="str">
        <f t="shared" si="209"/>
        <v>enero</v>
      </c>
      <c r="F2181" t="s">
        <v>347</v>
      </c>
      <c r="G2181" t="s">
        <v>121</v>
      </c>
      <c r="H2181" t="s">
        <v>98</v>
      </c>
      <c r="I2181" s="2">
        <v>3</v>
      </c>
      <c r="J2181" s="2">
        <v>561</v>
      </c>
      <c r="K2181" s="2">
        <v>2.2000000000000002</v>
      </c>
      <c r="L2181" t="s">
        <v>246</v>
      </c>
      <c r="M2181" t="s">
        <v>576</v>
      </c>
      <c r="N2181" t="s">
        <v>507</v>
      </c>
      <c r="O2181" s="14">
        <f t="shared" si="210"/>
        <v>3</v>
      </c>
      <c r="P2181" s="15" t="str">
        <f t="shared" si="205"/>
        <v>2,</v>
      </c>
      <c r="Q2181" s="15" t="str">
        <f t="shared" si="206"/>
        <v>2</v>
      </c>
      <c r="R2181" s="16">
        <f t="shared" si="207"/>
        <v>122</v>
      </c>
      <c r="S2181" s="16">
        <f t="shared" si="208"/>
        <v>2.0333333333333332</v>
      </c>
    </row>
    <row r="2182" spans="1:19" ht="13.8" thickBot="1">
      <c r="A2182" t="s">
        <v>344</v>
      </c>
      <c r="B2182" t="s">
        <v>345</v>
      </c>
      <c r="C2182" s="49">
        <v>45292</v>
      </c>
      <c r="D2182" s="39">
        <v>2024</v>
      </c>
      <c r="E2182" s="1" t="str">
        <f t="shared" si="209"/>
        <v>enero</v>
      </c>
      <c r="F2182" t="s">
        <v>347</v>
      </c>
      <c r="G2182" t="s">
        <v>121</v>
      </c>
      <c r="H2182" t="s">
        <v>98</v>
      </c>
      <c r="I2182" s="2">
        <v>13</v>
      </c>
      <c r="J2182" s="2">
        <v>2320</v>
      </c>
      <c r="K2182" s="2">
        <v>9.35</v>
      </c>
      <c r="L2182" t="s">
        <v>124</v>
      </c>
      <c r="M2182" t="s">
        <v>596</v>
      </c>
      <c r="N2182" t="s">
        <v>507</v>
      </c>
      <c r="O2182" s="14">
        <f t="shared" si="210"/>
        <v>4</v>
      </c>
      <c r="P2182" s="15" t="str">
        <f t="shared" si="205"/>
        <v>9,</v>
      </c>
      <c r="Q2182" s="15" t="str">
        <f t="shared" si="206"/>
        <v>35</v>
      </c>
      <c r="R2182" s="16">
        <f t="shared" si="207"/>
        <v>575</v>
      </c>
      <c r="S2182" s="16">
        <f t="shared" si="208"/>
        <v>9.5833333333333339</v>
      </c>
    </row>
    <row r="2183" spans="1:19" ht="13.8" thickBot="1">
      <c r="A2183" t="s">
        <v>344</v>
      </c>
      <c r="B2183" t="s">
        <v>345</v>
      </c>
      <c r="C2183" s="49">
        <v>45292</v>
      </c>
      <c r="D2183" s="39">
        <v>2024</v>
      </c>
      <c r="E2183" s="1" t="str">
        <f t="shared" si="209"/>
        <v>enero</v>
      </c>
      <c r="F2183" t="s">
        <v>347</v>
      </c>
      <c r="G2183" t="s">
        <v>121</v>
      </c>
      <c r="H2183" t="s">
        <v>98</v>
      </c>
      <c r="I2183" s="2">
        <v>1</v>
      </c>
      <c r="J2183" s="2">
        <v>192</v>
      </c>
      <c r="K2183" s="2">
        <v>0.4</v>
      </c>
      <c r="L2183" t="s">
        <v>293</v>
      </c>
      <c r="M2183" t="s">
        <v>294</v>
      </c>
      <c r="N2183" t="s">
        <v>484</v>
      </c>
      <c r="O2183" s="14">
        <f t="shared" si="210"/>
        <v>3</v>
      </c>
      <c r="P2183" s="15" t="str">
        <f t="shared" si="205"/>
        <v>0,</v>
      </c>
      <c r="Q2183" s="15" t="str">
        <f t="shared" si="206"/>
        <v>4</v>
      </c>
      <c r="R2183" s="16">
        <f t="shared" si="207"/>
        <v>4</v>
      </c>
      <c r="S2183" s="16">
        <f t="shared" si="208"/>
        <v>6.6666666666666666E-2</v>
      </c>
    </row>
    <row r="2184" spans="1:19" ht="13.8" thickBot="1">
      <c r="A2184" t="s">
        <v>344</v>
      </c>
      <c r="B2184" t="s">
        <v>345</v>
      </c>
      <c r="C2184" s="49">
        <v>45292</v>
      </c>
      <c r="D2184" s="39">
        <v>2024</v>
      </c>
      <c r="E2184" s="1" t="str">
        <f t="shared" si="209"/>
        <v>enero</v>
      </c>
      <c r="F2184" t="s">
        <v>347</v>
      </c>
      <c r="G2184" t="s">
        <v>121</v>
      </c>
      <c r="H2184" t="s">
        <v>98</v>
      </c>
      <c r="I2184" s="2">
        <v>2</v>
      </c>
      <c r="J2184" s="2">
        <v>434</v>
      </c>
      <c r="K2184" s="2">
        <v>1.25</v>
      </c>
      <c r="L2184" t="s">
        <v>108</v>
      </c>
      <c r="M2184" t="s">
        <v>591</v>
      </c>
      <c r="N2184" t="s">
        <v>489</v>
      </c>
      <c r="O2184" s="14">
        <f t="shared" si="210"/>
        <v>4</v>
      </c>
      <c r="P2184" s="15" t="str">
        <f t="shared" si="205"/>
        <v>1,</v>
      </c>
      <c r="Q2184" s="15" t="str">
        <f t="shared" si="206"/>
        <v>25</v>
      </c>
      <c r="R2184" s="16">
        <f t="shared" si="207"/>
        <v>85</v>
      </c>
      <c r="S2184" s="16">
        <f t="shared" si="208"/>
        <v>1.4166666666666667</v>
      </c>
    </row>
    <row r="2185" spans="1:19" ht="13.8" thickBot="1">
      <c r="A2185" t="s">
        <v>344</v>
      </c>
      <c r="B2185" t="s">
        <v>345</v>
      </c>
      <c r="C2185" s="49">
        <v>45292</v>
      </c>
      <c r="D2185" s="39">
        <v>2024</v>
      </c>
      <c r="E2185" s="1" t="str">
        <f t="shared" si="209"/>
        <v>enero</v>
      </c>
      <c r="F2185" t="s">
        <v>347</v>
      </c>
      <c r="G2185" t="s">
        <v>121</v>
      </c>
      <c r="H2185" t="s">
        <v>98</v>
      </c>
      <c r="I2185" s="2">
        <v>3</v>
      </c>
      <c r="J2185" s="2">
        <v>777</v>
      </c>
      <c r="K2185" s="2">
        <v>3</v>
      </c>
      <c r="L2185" t="s">
        <v>102</v>
      </c>
      <c r="M2185" t="s">
        <v>103</v>
      </c>
      <c r="N2185" t="s">
        <v>496</v>
      </c>
      <c r="O2185" s="14">
        <f t="shared" si="210"/>
        <v>1</v>
      </c>
      <c r="P2185" s="15" t="str">
        <f t="shared" si="205"/>
        <v>3</v>
      </c>
      <c r="Q2185" s="15">
        <f t="shared" si="206"/>
        <v>0</v>
      </c>
      <c r="R2185" s="16">
        <f t="shared" si="207"/>
        <v>180</v>
      </c>
      <c r="S2185" s="16">
        <f t="shared" si="208"/>
        <v>3</v>
      </c>
    </row>
    <row r="2186" spans="1:19" ht="13.8" thickBot="1">
      <c r="A2186" t="s">
        <v>344</v>
      </c>
      <c r="B2186" t="s">
        <v>345</v>
      </c>
      <c r="C2186" s="49">
        <v>45292</v>
      </c>
      <c r="D2186" s="39">
        <v>2024</v>
      </c>
      <c r="E2186" s="1" t="str">
        <f t="shared" si="209"/>
        <v>enero</v>
      </c>
      <c r="F2186" t="s">
        <v>347</v>
      </c>
      <c r="G2186" t="s">
        <v>121</v>
      </c>
      <c r="H2186" t="s">
        <v>98</v>
      </c>
      <c r="I2186" s="2">
        <v>1</v>
      </c>
      <c r="J2186" s="2">
        <v>325</v>
      </c>
      <c r="K2186" s="2">
        <v>1.2</v>
      </c>
      <c r="L2186" t="s">
        <v>208</v>
      </c>
      <c r="M2186" t="s">
        <v>594</v>
      </c>
      <c r="N2186" t="s">
        <v>496</v>
      </c>
      <c r="O2186" s="14">
        <f t="shared" si="210"/>
        <v>3</v>
      </c>
      <c r="P2186" s="15" t="str">
        <f t="shared" si="205"/>
        <v>1,</v>
      </c>
      <c r="Q2186" s="15" t="str">
        <f t="shared" si="206"/>
        <v>2</v>
      </c>
      <c r="R2186" s="16">
        <f t="shared" si="207"/>
        <v>62</v>
      </c>
      <c r="S2186" s="16">
        <f t="shared" si="208"/>
        <v>1.0333333333333334</v>
      </c>
    </row>
    <row r="2187" spans="1:19" ht="13.8" thickBot="1">
      <c r="A2187" t="s">
        <v>344</v>
      </c>
      <c r="B2187" t="s">
        <v>345</v>
      </c>
      <c r="C2187" s="49">
        <v>45292</v>
      </c>
      <c r="D2187" s="39">
        <v>2024</v>
      </c>
      <c r="E2187" s="1" t="str">
        <f t="shared" si="209"/>
        <v>enero</v>
      </c>
      <c r="F2187" t="s">
        <v>348</v>
      </c>
      <c r="G2187" t="s">
        <v>93</v>
      </c>
      <c r="H2187" t="s">
        <v>98</v>
      </c>
      <c r="I2187" s="2">
        <v>1</v>
      </c>
      <c r="J2187" s="2">
        <v>144</v>
      </c>
      <c r="K2187" s="2">
        <v>0.3</v>
      </c>
      <c r="L2187" t="s">
        <v>122</v>
      </c>
      <c r="M2187" t="s">
        <v>123</v>
      </c>
      <c r="N2187" t="s">
        <v>507</v>
      </c>
      <c r="O2187" s="14">
        <f t="shared" si="210"/>
        <v>3</v>
      </c>
      <c r="P2187" s="15" t="str">
        <f t="shared" si="205"/>
        <v>0,</v>
      </c>
      <c r="Q2187" s="15" t="str">
        <f t="shared" si="206"/>
        <v>3</v>
      </c>
      <c r="R2187" s="16">
        <f t="shared" si="207"/>
        <v>3</v>
      </c>
      <c r="S2187" s="16">
        <f t="shared" si="208"/>
        <v>0.05</v>
      </c>
    </row>
    <row r="2188" spans="1:19" ht="13.8" thickBot="1">
      <c r="A2188" t="s">
        <v>344</v>
      </c>
      <c r="B2188" t="s">
        <v>345</v>
      </c>
      <c r="C2188" s="49">
        <v>45292</v>
      </c>
      <c r="D2188" s="39">
        <v>2024</v>
      </c>
      <c r="E2188" s="1" t="str">
        <f t="shared" si="209"/>
        <v>enero</v>
      </c>
      <c r="F2188" t="s">
        <v>348</v>
      </c>
      <c r="G2188" t="s">
        <v>93</v>
      </c>
      <c r="H2188" t="s">
        <v>98</v>
      </c>
      <c r="I2188" s="2">
        <v>2</v>
      </c>
      <c r="J2188" s="2">
        <v>842</v>
      </c>
      <c r="K2188" s="2">
        <v>2.25</v>
      </c>
      <c r="L2188" t="s">
        <v>19</v>
      </c>
      <c r="M2188" t="s">
        <v>581</v>
      </c>
      <c r="N2188" t="s">
        <v>490</v>
      </c>
      <c r="O2188" s="14">
        <f t="shared" si="210"/>
        <v>4</v>
      </c>
      <c r="P2188" s="15" t="str">
        <f t="shared" si="205"/>
        <v>2,</v>
      </c>
      <c r="Q2188" s="15" t="str">
        <f t="shared" si="206"/>
        <v>25</v>
      </c>
      <c r="R2188" s="16">
        <f t="shared" si="207"/>
        <v>145</v>
      </c>
      <c r="S2188" s="16">
        <f t="shared" si="208"/>
        <v>2.4166666666666665</v>
      </c>
    </row>
    <row r="2189" spans="1:19" ht="13.8" thickBot="1">
      <c r="A2189" t="s">
        <v>344</v>
      </c>
      <c r="B2189" t="s">
        <v>345</v>
      </c>
      <c r="C2189" s="49">
        <v>45292</v>
      </c>
      <c r="D2189" s="39">
        <v>2024</v>
      </c>
      <c r="E2189" s="1" t="str">
        <f t="shared" si="209"/>
        <v>enero</v>
      </c>
      <c r="F2189" t="s">
        <v>348</v>
      </c>
      <c r="G2189" t="s">
        <v>93</v>
      </c>
      <c r="H2189" t="s">
        <v>98</v>
      </c>
      <c r="I2189" s="2">
        <v>2</v>
      </c>
      <c r="J2189" s="2">
        <v>835</v>
      </c>
      <c r="K2189" s="2">
        <v>2.35</v>
      </c>
      <c r="L2189" t="s">
        <v>108</v>
      </c>
      <c r="M2189" t="s">
        <v>591</v>
      </c>
      <c r="N2189" t="s">
        <v>489</v>
      </c>
      <c r="O2189" s="14">
        <f t="shared" si="210"/>
        <v>4</v>
      </c>
      <c r="P2189" s="15" t="str">
        <f t="shared" si="205"/>
        <v>2,</v>
      </c>
      <c r="Q2189" s="15" t="str">
        <f t="shared" si="206"/>
        <v>35</v>
      </c>
      <c r="R2189" s="16">
        <f t="shared" si="207"/>
        <v>155</v>
      </c>
      <c r="S2189" s="16">
        <f t="shared" si="208"/>
        <v>2.5833333333333335</v>
      </c>
    </row>
    <row r="2190" spans="1:19" ht="13.8" thickBot="1">
      <c r="A2190" t="s">
        <v>344</v>
      </c>
      <c r="B2190" t="s">
        <v>345</v>
      </c>
      <c r="C2190" s="49">
        <v>45292</v>
      </c>
      <c r="D2190" s="39">
        <v>2024</v>
      </c>
      <c r="E2190" s="1" t="str">
        <f t="shared" si="209"/>
        <v>enero</v>
      </c>
      <c r="F2190" t="s">
        <v>348</v>
      </c>
      <c r="G2190" t="s">
        <v>93</v>
      </c>
      <c r="H2190" t="s">
        <v>98</v>
      </c>
      <c r="I2190" s="2">
        <v>1</v>
      </c>
      <c r="J2190" s="2">
        <v>231</v>
      </c>
      <c r="K2190" s="2">
        <v>0.45</v>
      </c>
      <c r="L2190" t="s">
        <v>222</v>
      </c>
      <c r="M2190" t="s">
        <v>567</v>
      </c>
      <c r="N2190" t="s">
        <v>499</v>
      </c>
      <c r="O2190" s="14">
        <f t="shared" si="210"/>
        <v>4</v>
      </c>
      <c r="P2190" s="15" t="str">
        <f t="shared" si="205"/>
        <v>0,</v>
      </c>
      <c r="Q2190" s="15" t="str">
        <f t="shared" si="206"/>
        <v>45</v>
      </c>
      <c r="R2190" s="16">
        <f t="shared" si="207"/>
        <v>45</v>
      </c>
      <c r="S2190" s="16">
        <f t="shared" si="208"/>
        <v>0.75</v>
      </c>
    </row>
    <row r="2191" spans="1:19" ht="13.8" thickBot="1">
      <c r="A2191" t="s">
        <v>344</v>
      </c>
      <c r="B2191" t="s">
        <v>345</v>
      </c>
      <c r="C2191" s="49">
        <v>45292</v>
      </c>
      <c r="D2191" s="39">
        <v>2024</v>
      </c>
      <c r="E2191" s="1" t="str">
        <f t="shared" si="209"/>
        <v>enero</v>
      </c>
      <c r="F2191" t="s">
        <v>348</v>
      </c>
      <c r="G2191" t="s">
        <v>93</v>
      </c>
      <c r="H2191" t="s">
        <v>98</v>
      </c>
      <c r="I2191" s="2">
        <v>1</v>
      </c>
      <c r="J2191" s="2">
        <v>300</v>
      </c>
      <c r="K2191" s="2">
        <v>1</v>
      </c>
      <c r="L2191" t="s">
        <v>102</v>
      </c>
      <c r="M2191" t="s">
        <v>103</v>
      </c>
      <c r="N2191" t="s">
        <v>496</v>
      </c>
      <c r="O2191" s="14">
        <f t="shared" si="210"/>
        <v>1</v>
      </c>
      <c r="P2191" s="15" t="str">
        <f t="shared" si="205"/>
        <v>1</v>
      </c>
      <c r="Q2191" s="15">
        <f t="shared" si="206"/>
        <v>0</v>
      </c>
      <c r="R2191" s="16">
        <f t="shared" si="207"/>
        <v>60</v>
      </c>
      <c r="S2191" s="16">
        <f t="shared" si="208"/>
        <v>1</v>
      </c>
    </row>
    <row r="2192" spans="1:19" ht="13.8" thickBot="1">
      <c r="A2192" t="s">
        <v>344</v>
      </c>
      <c r="B2192" t="s">
        <v>345</v>
      </c>
      <c r="C2192" s="49">
        <v>45292</v>
      </c>
      <c r="D2192" s="39">
        <v>2024</v>
      </c>
      <c r="E2192" s="1" t="str">
        <f t="shared" si="209"/>
        <v>enero</v>
      </c>
      <c r="F2192" t="s">
        <v>348</v>
      </c>
      <c r="G2192" t="s">
        <v>93</v>
      </c>
      <c r="H2192" t="s">
        <v>98</v>
      </c>
      <c r="I2192" s="2">
        <v>2</v>
      </c>
      <c r="J2192" s="2">
        <v>515</v>
      </c>
      <c r="K2192" s="2">
        <v>1.35</v>
      </c>
      <c r="L2192" t="s">
        <v>99</v>
      </c>
      <c r="M2192" t="s">
        <v>553</v>
      </c>
      <c r="N2192" t="s">
        <v>497</v>
      </c>
      <c r="O2192" s="14">
        <f t="shared" si="210"/>
        <v>4</v>
      </c>
      <c r="P2192" s="15" t="str">
        <f t="shared" si="205"/>
        <v>1,</v>
      </c>
      <c r="Q2192" s="15" t="str">
        <f t="shared" si="206"/>
        <v>35</v>
      </c>
      <c r="R2192" s="16">
        <f t="shared" si="207"/>
        <v>95</v>
      </c>
      <c r="S2192" s="16">
        <f t="shared" si="208"/>
        <v>1.5833333333333333</v>
      </c>
    </row>
    <row r="2193" spans="1:19" ht="13.8" thickBot="1">
      <c r="A2193" t="s">
        <v>344</v>
      </c>
      <c r="B2193" t="s">
        <v>345</v>
      </c>
      <c r="C2193" s="49">
        <v>45292</v>
      </c>
      <c r="D2193" s="39">
        <v>2024</v>
      </c>
      <c r="E2193" s="1" t="str">
        <f t="shared" si="209"/>
        <v>enero</v>
      </c>
      <c r="F2193" t="s">
        <v>348</v>
      </c>
      <c r="G2193" t="s">
        <v>93</v>
      </c>
      <c r="H2193" t="s">
        <v>98</v>
      </c>
      <c r="I2193" s="2">
        <v>2</v>
      </c>
      <c r="J2193" s="2">
        <v>659</v>
      </c>
      <c r="K2193" s="2">
        <v>2.1</v>
      </c>
      <c r="L2193" t="s">
        <v>49</v>
      </c>
      <c r="M2193" t="s">
        <v>50</v>
      </c>
      <c r="N2193" t="s">
        <v>499</v>
      </c>
      <c r="O2193" s="14">
        <f t="shared" si="210"/>
        <v>3</v>
      </c>
      <c r="P2193" s="15" t="str">
        <f t="shared" si="205"/>
        <v>2,</v>
      </c>
      <c r="Q2193" s="15" t="str">
        <f t="shared" si="206"/>
        <v>1</v>
      </c>
      <c r="R2193" s="16">
        <f t="shared" si="207"/>
        <v>121</v>
      </c>
      <c r="S2193" s="16">
        <f t="shared" si="208"/>
        <v>2.0166666666666666</v>
      </c>
    </row>
    <row r="2194" spans="1:19" ht="13.8" thickBot="1">
      <c r="A2194" t="s">
        <v>344</v>
      </c>
      <c r="B2194" t="s">
        <v>345</v>
      </c>
      <c r="C2194" s="49">
        <v>45292</v>
      </c>
      <c r="D2194" s="39">
        <v>2024</v>
      </c>
      <c r="E2194" s="1" t="str">
        <f t="shared" si="209"/>
        <v>enero</v>
      </c>
      <c r="F2194" t="s">
        <v>348</v>
      </c>
      <c r="G2194" t="s">
        <v>93</v>
      </c>
      <c r="H2194" t="s">
        <v>98</v>
      </c>
      <c r="I2194" s="2">
        <v>1</v>
      </c>
      <c r="J2194" s="2">
        <v>157</v>
      </c>
      <c r="K2194" s="2">
        <v>0.38</v>
      </c>
      <c r="L2194" t="s">
        <v>197</v>
      </c>
      <c r="M2194" t="s">
        <v>198</v>
      </c>
      <c r="N2194" t="s">
        <v>511</v>
      </c>
      <c r="O2194" s="14">
        <f t="shared" si="210"/>
        <v>4</v>
      </c>
      <c r="P2194" s="15" t="str">
        <f t="shared" si="205"/>
        <v>0,</v>
      </c>
      <c r="Q2194" s="15" t="str">
        <f t="shared" si="206"/>
        <v>38</v>
      </c>
      <c r="R2194" s="16">
        <f t="shared" si="207"/>
        <v>38</v>
      </c>
      <c r="S2194" s="16">
        <f t="shared" si="208"/>
        <v>0.6333333333333333</v>
      </c>
    </row>
    <row r="2195" spans="1:19" ht="13.8" thickBot="1">
      <c r="A2195" t="s">
        <v>344</v>
      </c>
      <c r="B2195" t="s">
        <v>345</v>
      </c>
      <c r="C2195" s="49">
        <v>45292</v>
      </c>
      <c r="D2195" s="39">
        <v>2024</v>
      </c>
      <c r="E2195" s="1" t="str">
        <f t="shared" si="209"/>
        <v>enero</v>
      </c>
      <c r="F2195" t="s">
        <v>348</v>
      </c>
      <c r="G2195" t="s">
        <v>93</v>
      </c>
      <c r="H2195" t="s">
        <v>98</v>
      </c>
      <c r="I2195" s="2">
        <v>2</v>
      </c>
      <c r="J2195" s="2">
        <v>814</v>
      </c>
      <c r="K2195" s="2">
        <v>1.2</v>
      </c>
      <c r="L2195" t="s">
        <v>109</v>
      </c>
      <c r="M2195" t="s">
        <v>530</v>
      </c>
      <c r="N2195" t="s">
        <v>530</v>
      </c>
      <c r="O2195" s="14">
        <f t="shared" si="210"/>
        <v>3</v>
      </c>
      <c r="P2195" s="15" t="str">
        <f t="shared" si="205"/>
        <v>1,</v>
      </c>
      <c r="Q2195" s="15" t="str">
        <f t="shared" si="206"/>
        <v>2</v>
      </c>
      <c r="R2195" s="16">
        <f t="shared" si="207"/>
        <v>62</v>
      </c>
      <c r="S2195" s="16">
        <f t="shared" si="208"/>
        <v>1.0333333333333334</v>
      </c>
    </row>
    <row r="2196" spans="1:19" ht="13.8" thickBot="1">
      <c r="A2196" t="s">
        <v>344</v>
      </c>
      <c r="B2196" t="s">
        <v>345</v>
      </c>
      <c r="C2196" s="49">
        <v>45292</v>
      </c>
      <c r="D2196" s="39">
        <v>2024</v>
      </c>
      <c r="E2196" s="1" t="str">
        <f t="shared" si="209"/>
        <v>enero</v>
      </c>
      <c r="F2196" t="s">
        <v>348</v>
      </c>
      <c r="G2196" t="s">
        <v>93</v>
      </c>
      <c r="H2196" t="s">
        <v>98</v>
      </c>
      <c r="I2196" s="2">
        <v>2</v>
      </c>
      <c r="J2196" s="2">
        <v>1352</v>
      </c>
      <c r="K2196" s="2">
        <v>3.3</v>
      </c>
      <c r="L2196" t="s">
        <v>114</v>
      </c>
      <c r="M2196" t="s">
        <v>115</v>
      </c>
      <c r="N2196" t="s">
        <v>530</v>
      </c>
      <c r="O2196" s="14">
        <f t="shared" si="210"/>
        <v>3</v>
      </c>
      <c r="P2196" s="15" t="str">
        <f t="shared" si="205"/>
        <v>3,</v>
      </c>
      <c r="Q2196" s="15" t="str">
        <f t="shared" si="206"/>
        <v>3</v>
      </c>
      <c r="R2196" s="16">
        <f t="shared" si="207"/>
        <v>183</v>
      </c>
      <c r="S2196" s="16">
        <f t="shared" si="208"/>
        <v>3.05</v>
      </c>
    </row>
    <row r="2197" spans="1:19" ht="13.8" thickBot="1">
      <c r="A2197" t="s">
        <v>344</v>
      </c>
      <c r="B2197" t="s">
        <v>345</v>
      </c>
      <c r="C2197" s="49">
        <v>45292</v>
      </c>
      <c r="D2197" s="39">
        <v>2024</v>
      </c>
      <c r="E2197" s="1" t="str">
        <f t="shared" si="209"/>
        <v>enero</v>
      </c>
      <c r="F2197" t="s">
        <v>348</v>
      </c>
      <c r="G2197" t="s">
        <v>93</v>
      </c>
      <c r="H2197" t="s">
        <v>98</v>
      </c>
      <c r="I2197" s="2">
        <v>3</v>
      </c>
      <c r="J2197" s="2">
        <v>2331</v>
      </c>
      <c r="K2197" s="2">
        <v>6.3</v>
      </c>
      <c r="L2197" t="s">
        <v>116</v>
      </c>
      <c r="M2197" t="s">
        <v>117</v>
      </c>
      <c r="N2197" t="s">
        <v>556</v>
      </c>
      <c r="O2197" s="14">
        <f t="shared" si="210"/>
        <v>3</v>
      </c>
      <c r="P2197" s="15" t="str">
        <f t="shared" si="205"/>
        <v>6,</v>
      </c>
      <c r="Q2197" s="15" t="str">
        <f t="shared" si="206"/>
        <v>3</v>
      </c>
      <c r="R2197" s="16">
        <f t="shared" si="207"/>
        <v>363</v>
      </c>
      <c r="S2197" s="16">
        <f t="shared" si="208"/>
        <v>6.05</v>
      </c>
    </row>
    <row r="2198" spans="1:19" ht="13.8" thickBot="1">
      <c r="A2198" t="s">
        <v>344</v>
      </c>
      <c r="B2198" t="s">
        <v>345</v>
      </c>
      <c r="C2198" s="49">
        <v>45323</v>
      </c>
      <c r="D2198" s="39">
        <v>2024</v>
      </c>
      <c r="E2198" s="1" t="str">
        <f t="shared" si="209"/>
        <v>febrero</v>
      </c>
      <c r="F2198" t="s">
        <v>346</v>
      </c>
      <c r="G2198" t="s">
        <v>93</v>
      </c>
      <c r="H2198" t="s">
        <v>98</v>
      </c>
      <c r="I2198" s="2">
        <v>1</v>
      </c>
      <c r="J2198" s="2">
        <v>356</v>
      </c>
      <c r="K2198" s="2">
        <v>1</v>
      </c>
      <c r="L2198" t="s">
        <v>39</v>
      </c>
      <c r="M2198" t="s">
        <v>548</v>
      </c>
      <c r="N2198" t="s">
        <v>548</v>
      </c>
      <c r="O2198" s="14">
        <f t="shared" si="210"/>
        <v>1</v>
      </c>
      <c r="P2198" s="15" t="str">
        <f t="shared" si="205"/>
        <v>1</v>
      </c>
      <c r="Q2198" s="15">
        <f t="shared" si="206"/>
        <v>0</v>
      </c>
      <c r="R2198" s="16">
        <f t="shared" si="207"/>
        <v>60</v>
      </c>
      <c r="S2198" s="16">
        <f t="shared" si="208"/>
        <v>1</v>
      </c>
    </row>
    <row r="2199" spans="1:19" ht="13.8" thickBot="1">
      <c r="A2199" t="s">
        <v>344</v>
      </c>
      <c r="B2199" t="s">
        <v>345</v>
      </c>
      <c r="C2199" s="49">
        <v>45323</v>
      </c>
      <c r="D2199" s="39">
        <v>2024</v>
      </c>
      <c r="E2199" s="1" t="str">
        <f t="shared" si="209"/>
        <v>febrero</v>
      </c>
      <c r="F2199" t="s">
        <v>346</v>
      </c>
      <c r="G2199" t="s">
        <v>93</v>
      </c>
      <c r="H2199" t="s">
        <v>98</v>
      </c>
      <c r="I2199" s="2">
        <v>1</v>
      </c>
      <c r="J2199" s="2">
        <v>448</v>
      </c>
      <c r="K2199" s="2">
        <v>1.1499999999999999</v>
      </c>
      <c r="L2199" t="s">
        <v>130</v>
      </c>
      <c r="M2199" t="s">
        <v>599</v>
      </c>
      <c r="N2199" t="s">
        <v>486</v>
      </c>
      <c r="O2199" s="14">
        <f t="shared" si="210"/>
        <v>4</v>
      </c>
      <c r="P2199" s="15" t="str">
        <f t="shared" ref="P2199:P2262" si="211">IF(O2199="1",$K2199,IF(O2199=2,LEFT($K2199,2),LEFT($K2199,2)))</f>
        <v>1,</v>
      </c>
      <c r="Q2199" s="15" t="str">
        <f t="shared" ref="Q2199:Q2262" si="212">IF(O2199&lt;=2,0,MID($K2199,3,3))</f>
        <v>15</v>
      </c>
      <c r="R2199" s="16">
        <f t="shared" ref="R2199:R2262" si="213">+(P2199*60)+Q2199</f>
        <v>75</v>
      </c>
      <c r="S2199" s="16">
        <f t="shared" ref="S2199:S2262" si="214">+R2199/60</f>
        <v>1.25</v>
      </c>
    </row>
    <row r="2200" spans="1:19" ht="13.8" thickBot="1">
      <c r="A2200" t="s">
        <v>344</v>
      </c>
      <c r="B2200" t="s">
        <v>345</v>
      </c>
      <c r="C2200" s="49">
        <v>45323</v>
      </c>
      <c r="D2200" s="39">
        <v>2024</v>
      </c>
      <c r="E2200" s="1" t="str">
        <f t="shared" si="209"/>
        <v>febrero</v>
      </c>
      <c r="F2200" t="s">
        <v>346</v>
      </c>
      <c r="G2200" t="s">
        <v>93</v>
      </c>
      <c r="H2200" t="s">
        <v>98</v>
      </c>
      <c r="I2200" s="2">
        <v>3</v>
      </c>
      <c r="J2200" s="2">
        <v>600</v>
      </c>
      <c r="K2200" s="2">
        <v>2.2999999999999998</v>
      </c>
      <c r="L2200" t="s">
        <v>122</v>
      </c>
      <c r="M2200" t="s">
        <v>123</v>
      </c>
      <c r="N2200" t="s">
        <v>507</v>
      </c>
      <c r="O2200" s="14">
        <f t="shared" si="210"/>
        <v>3</v>
      </c>
      <c r="P2200" s="15" t="str">
        <f t="shared" si="211"/>
        <v>2,</v>
      </c>
      <c r="Q2200" s="15" t="str">
        <f t="shared" si="212"/>
        <v>3</v>
      </c>
      <c r="R2200" s="16">
        <f t="shared" si="213"/>
        <v>123</v>
      </c>
      <c r="S2200" s="16">
        <f t="shared" si="214"/>
        <v>2.0499999999999998</v>
      </c>
    </row>
    <row r="2201" spans="1:19" ht="13.8" thickBot="1">
      <c r="A2201" t="s">
        <v>344</v>
      </c>
      <c r="B2201" t="s">
        <v>345</v>
      </c>
      <c r="C2201" s="49">
        <v>45323</v>
      </c>
      <c r="D2201" s="39">
        <v>2024</v>
      </c>
      <c r="E2201" s="1" t="str">
        <f t="shared" si="209"/>
        <v>febrero</v>
      </c>
      <c r="F2201" t="s">
        <v>346</v>
      </c>
      <c r="G2201" t="s">
        <v>93</v>
      </c>
      <c r="H2201" t="s">
        <v>98</v>
      </c>
      <c r="I2201" s="2">
        <v>1</v>
      </c>
      <c r="J2201" s="2">
        <v>533</v>
      </c>
      <c r="K2201" s="2">
        <v>1.3</v>
      </c>
      <c r="L2201" t="s">
        <v>33</v>
      </c>
      <c r="M2201" t="s">
        <v>34</v>
      </c>
      <c r="N2201" t="s">
        <v>503</v>
      </c>
      <c r="O2201" s="14">
        <f t="shared" si="210"/>
        <v>3</v>
      </c>
      <c r="P2201" s="15" t="str">
        <f t="shared" si="211"/>
        <v>1,</v>
      </c>
      <c r="Q2201" s="15" t="str">
        <f t="shared" si="212"/>
        <v>3</v>
      </c>
      <c r="R2201" s="16">
        <f t="shared" si="213"/>
        <v>63</v>
      </c>
      <c r="S2201" s="16">
        <f t="shared" si="214"/>
        <v>1.05</v>
      </c>
    </row>
    <row r="2202" spans="1:19" ht="13.8" thickBot="1">
      <c r="A2202" t="s">
        <v>344</v>
      </c>
      <c r="B2202" t="s">
        <v>345</v>
      </c>
      <c r="C2202" s="49">
        <v>45323</v>
      </c>
      <c r="D2202" s="39">
        <v>2024</v>
      </c>
      <c r="E2202" s="1" t="str">
        <f t="shared" si="209"/>
        <v>febrero</v>
      </c>
      <c r="F2202" t="s">
        <v>346</v>
      </c>
      <c r="G2202" t="s">
        <v>93</v>
      </c>
      <c r="H2202" t="s">
        <v>98</v>
      </c>
      <c r="I2202" s="2">
        <v>2</v>
      </c>
      <c r="J2202" s="2">
        <v>592</v>
      </c>
      <c r="K2202" s="2">
        <v>2.4</v>
      </c>
      <c r="L2202" t="s">
        <v>19</v>
      </c>
      <c r="M2202" t="s">
        <v>581</v>
      </c>
      <c r="N2202" t="s">
        <v>490</v>
      </c>
      <c r="O2202" s="14">
        <f t="shared" si="210"/>
        <v>3</v>
      </c>
      <c r="P2202" s="15" t="str">
        <f t="shared" si="211"/>
        <v>2,</v>
      </c>
      <c r="Q2202" s="15" t="str">
        <f t="shared" si="212"/>
        <v>4</v>
      </c>
      <c r="R2202" s="16">
        <f t="shared" si="213"/>
        <v>124</v>
      </c>
      <c r="S2202" s="16">
        <f t="shared" si="214"/>
        <v>2.0666666666666669</v>
      </c>
    </row>
    <row r="2203" spans="1:19" ht="13.8" thickBot="1">
      <c r="A2203" t="s">
        <v>344</v>
      </c>
      <c r="B2203" t="s">
        <v>345</v>
      </c>
      <c r="C2203" s="49">
        <v>45323</v>
      </c>
      <c r="D2203" s="39">
        <v>2024</v>
      </c>
      <c r="E2203" s="1" t="str">
        <f t="shared" si="209"/>
        <v>febrero</v>
      </c>
      <c r="F2203" t="s">
        <v>346</v>
      </c>
      <c r="G2203" t="s">
        <v>93</v>
      </c>
      <c r="H2203" t="s">
        <v>98</v>
      </c>
      <c r="I2203" s="2">
        <v>2</v>
      </c>
      <c r="J2203" s="2">
        <v>431</v>
      </c>
      <c r="K2203" s="2">
        <v>1.2</v>
      </c>
      <c r="L2203" t="s">
        <v>108</v>
      </c>
      <c r="M2203" t="s">
        <v>591</v>
      </c>
      <c r="N2203" t="s">
        <v>489</v>
      </c>
      <c r="O2203" s="14">
        <f t="shared" si="210"/>
        <v>3</v>
      </c>
      <c r="P2203" s="15" t="str">
        <f t="shared" si="211"/>
        <v>1,</v>
      </c>
      <c r="Q2203" s="15" t="str">
        <f t="shared" si="212"/>
        <v>2</v>
      </c>
      <c r="R2203" s="16">
        <f t="shared" si="213"/>
        <v>62</v>
      </c>
      <c r="S2203" s="16">
        <f t="shared" si="214"/>
        <v>1.0333333333333334</v>
      </c>
    </row>
    <row r="2204" spans="1:19" ht="13.8" thickBot="1">
      <c r="A2204" t="s">
        <v>344</v>
      </c>
      <c r="B2204" t="s">
        <v>345</v>
      </c>
      <c r="C2204" s="49">
        <v>45323</v>
      </c>
      <c r="D2204" s="39">
        <v>2024</v>
      </c>
      <c r="E2204" s="1" t="str">
        <f t="shared" si="209"/>
        <v>febrero</v>
      </c>
      <c r="F2204" t="s">
        <v>346</v>
      </c>
      <c r="G2204" t="s">
        <v>93</v>
      </c>
      <c r="H2204" t="s">
        <v>98</v>
      </c>
      <c r="I2204" s="2">
        <v>1</v>
      </c>
      <c r="J2204" s="2">
        <v>325</v>
      </c>
      <c r="K2204" s="2">
        <v>1</v>
      </c>
      <c r="L2204" t="s">
        <v>208</v>
      </c>
      <c r="M2204" t="s">
        <v>594</v>
      </c>
      <c r="N2204" t="s">
        <v>496</v>
      </c>
      <c r="O2204" s="14">
        <f t="shared" si="210"/>
        <v>1</v>
      </c>
      <c r="P2204" s="15" t="str">
        <f t="shared" si="211"/>
        <v>1</v>
      </c>
      <c r="Q2204" s="15">
        <f t="shared" si="212"/>
        <v>0</v>
      </c>
      <c r="R2204" s="16">
        <f t="shared" si="213"/>
        <v>60</v>
      </c>
      <c r="S2204" s="16">
        <f t="shared" si="214"/>
        <v>1</v>
      </c>
    </row>
    <row r="2205" spans="1:19" ht="13.8" thickBot="1">
      <c r="A2205" t="s">
        <v>344</v>
      </c>
      <c r="B2205" t="s">
        <v>345</v>
      </c>
      <c r="C2205" s="49">
        <v>45323</v>
      </c>
      <c r="D2205" s="39">
        <v>2024</v>
      </c>
      <c r="E2205" s="1" t="str">
        <f t="shared" si="209"/>
        <v>febrero</v>
      </c>
      <c r="F2205" t="s">
        <v>346</v>
      </c>
      <c r="G2205" t="s">
        <v>93</v>
      </c>
      <c r="H2205" t="s">
        <v>98</v>
      </c>
      <c r="I2205" s="2">
        <v>1</v>
      </c>
      <c r="J2205" s="2">
        <v>400</v>
      </c>
      <c r="K2205" s="2">
        <v>1.1000000000000001</v>
      </c>
      <c r="L2205" t="s">
        <v>99</v>
      </c>
      <c r="M2205" t="s">
        <v>553</v>
      </c>
      <c r="N2205" t="s">
        <v>497</v>
      </c>
      <c r="O2205" s="14">
        <f t="shared" si="210"/>
        <v>3</v>
      </c>
      <c r="P2205" s="15" t="str">
        <f t="shared" si="211"/>
        <v>1,</v>
      </c>
      <c r="Q2205" s="15" t="str">
        <f t="shared" si="212"/>
        <v>1</v>
      </c>
      <c r="R2205" s="16">
        <f t="shared" si="213"/>
        <v>61</v>
      </c>
      <c r="S2205" s="16">
        <f t="shared" si="214"/>
        <v>1.0166666666666666</v>
      </c>
    </row>
    <row r="2206" spans="1:19" ht="13.8" thickBot="1">
      <c r="A2206" t="s">
        <v>344</v>
      </c>
      <c r="B2206" t="s">
        <v>345</v>
      </c>
      <c r="C2206" s="49">
        <v>45323</v>
      </c>
      <c r="D2206" s="39">
        <v>2024</v>
      </c>
      <c r="E2206" s="1" t="str">
        <f t="shared" si="209"/>
        <v>febrero</v>
      </c>
      <c r="F2206" t="s">
        <v>346</v>
      </c>
      <c r="G2206" t="s">
        <v>93</v>
      </c>
      <c r="H2206" t="s">
        <v>98</v>
      </c>
      <c r="I2206" s="2">
        <v>2</v>
      </c>
      <c r="J2206" s="2">
        <v>660</v>
      </c>
      <c r="K2206" s="2">
        <v>2</v>
      </c>
      <c r="L2206" t="s">
        <v>349</v>
      </c>
      <c r="M2206" t="s">
        <v>350</v>
      </c>
      <c r="N2206" t="s">
        <v>495</v>
      </c>
      <c r="O2206" s="14">
        <f t="shared" si="210"/>
        <v>1</v>
      </c>
      <c r="P2206" s="15" t="str">
        <f t="shared" si="211"/>
        <v>2</v>
      </c>
      <c r="Q2206" s="15">
        <f t="shared" si="212"/>
        <v>0</v>
      </c>
      <c r="R2206" s="16">
        <f t="shared" si="213"/>
        <v>120</v>
      </c>
      <c r="S2206" s="16">
        <f t="shared" si="214"/>
        <v>2</v>
      </c>
    </row>
    <row r="2207" spans="1:19" ht="13.8" thickBot="1">
      <c r="A2207" t="s">
        <v>344</v>
      </c>
      <c r="B2207" t="s">
        <v>345</v>
      </c>
      <c r="C2207" s="49">
        <v>45323</v>
      </c>
      <c r="D2207" s="39">
        <v>2024</v>
      </c>
      <c r="E2207" s="1" t="str">
        <f t="shared" si="209"/>
        <v>febrero</v>
      </c>
      <c r="F2207" t="s">
        <v>346</v>
      </c>
      <c r="G2207" t="s">
        <v>93</v>
      </c>
      <c r="H2207" t="s">
        <v>98</v>
      </c>
      <c r="I2207" s="2">
        <v>3</v>
      </c>
      <c r="J2207" s="2">
        <v>3035</v>
      </c>
      <c r="K2207" s="2">
        <v>8.1999999999999993</v>
      </c>
      <c r="L2207" t="s">
        <v>116</v>
      </c>
      <c r="M2207" t="s">
        <v>117</v>
      </c>
      <c r="N2207" t="s">
        <v>556</v>
      </c>
      <c r="O2207" s="14">
        <f t="shared" si="210"/>
        <v>3</v>
      </c>
      <c r="P2207" s="15" t="str">
        <f t="shared" si="211"/>
        <v>8,</v>
      </c>
      <c r="Q2207" s="15" t="str">
        <f t="shared" si="212"/>
        <v>2</v>
      </c>
      <c r="R2207" s="16">
        <f t="shared" si="213"/>
        <v>482</v>
      </c>
      <c r="S2207" s="16">
        <f t="shared" si="214"/>
        <v>8.0333333333333332</v>
      </c>
    </row>
    <row r="2208" spans="1:19" ht="13.8" thickBot="1">
      <c r="A2208" t="s">
        <v>344</v>
      </c>
      <c r="B2208" t="s">
        <v>345</v>
      </c>
      <c r="C2208" s="49">
        <v>45323</v>
      </c>
      <c r="D2208" s="39">
        <v>2024</v>
      </c>
      <c r="E2208" s="1" t="str">
        <f t="shared" si="209"/>
        <v>febrero</v>
      </c>
      <c r="F2208" t="s">
        <v>346</v>
      </c>
      <c r="G2208" t="s">
        <v>93</v>
      </c>
      <c r="H2208" t="s">
        <v>98</v>
      </c>
      <c r="I2208" s="2">
        <v>1</v>
      </c>
      <c r="J2208" s="2">
        <v>1088</v>
      </c>
      <c r="K2208" s="2">
        <v>1</v>
      </c>
      <c r="L2208" t="s">
        <v>118</v>
      </c>
      <c r="M2208" t="s">
        <v>119</v>
      </c>
      <c r="N2208" t="s">
        <v>485</v>
      </c>
      <c r="O2208" s="14">
        <f t="shared" si="210"/>
        <v>1</v>
      </c>
      <c r="P2208" s="15" t="str">
        <f t="shared" si="211"/>
        <v>1</v>
      </c>
      <c r="Q2208" s="15">
        <f t="shared" si="212"/>
        <v>0</v>
      </c>
      <c r="R2208" s="16">
        <f t="shared" si="213"/>
        <v>60</v>
      </c>
      <c r="S2208" s="16">
        <f t="shared" si="214"/>
        <v>1</v>
      </c>
    </row>
    <row r="2209" spans="1:19" ht="13.8" thickBot="1">
      <c r="A2209" t="s">
        <v>344</v>
      </c>
      <c r="B2209" t="s">
        <v>345</v>
      </c>
      <c r="C2209" s="49">
        <v>45323</v>
      </c>
      <c r="D2209" s="39">
        <v>2024</v>
      </c>
      <c r="E2209" s="1" t="str">
        <f t="shared" si="209"/>
        <v>febrero</v>
      </c>
      <c r="F2209" t="s">
        <v>346</v>
      </c>
      <c r="G2209" t="s">
        <v>93</v>
      </c>
      <c r="H2209" t="s">
        <v>98</v>
      </c>
      <c r="I2209" s="2">
        <v>1</v>
      </c>
      <c r="J2209" s="2">
        <v>382</v>
      </c>
      <c r="K2209" s="2">
        <v>1.3</v>
      </c>
      <c r="L2209" t="s">
        <v>111</v>
      </c>
      <c r="M2209" t="s">
        <v>587</v>
      </c>
      <c r="N2209" t="s">
        <v>506</v>
      </c>
      <c r="O2209" s="14">
        <f t="shared" si="210"/>
        <v>3</v>
      </c>
      <c r="P2209" s="15" t="str">
        <f t="shared" si="211"/>
        <v>1,</v>
      </c>
      <c r="Q2209" s="15" t="str">
        <f t="shared" si="212"/>
        <v>3</v>
      </c>
      <c r="R2209" s="16">
        <f t="shared" si="213"/>
        <v>63</v>
      </c>
      <c r="S2209" s="16">
        <f t="shared" si="214"/>
        <v>1.05</v>
      </c>
    </row>
    <row r="2210" spans="1:19" ht="13.8" thickBot="1">
      <c r="A2210" t="s">
        <v>344</v>
      </c>
      <c r="B2210" t="s">
        <v>345</v>
      </c>
      <c r="C2210" s="49">
        <v>45323</v>
      </c>
      <c r="D2210" s="39">
        <v>2024</v>
      </c>
      <c r="E2210" s="1" t="str">
        <f t="shared" si="209"/>
        <v>febrero</v>
      </c>
      <c r="F2210" t="s">
        <v>347</v>
      </c>
      <c r="G2210" t="s">
        <v>121</v>
      </c>
      <c r="H2210" t="s">
        <v>98</v>
      </c>
      <c r="I2210" s="2">
        <v>9</v>
      </c>
      <c r="J2210" s="2">
        <v>1408</v>
      </c>
      <c r="K2210" s="2">
        <v>5.45</v>
      </c>
      <c r="L2210" t="s">
        <v>122</v>
      </c>
      <c r="M2210" t="s">
        <v>123</v>
      </c>
      <c r="N2210" t="s">
        <v>507</v>
      </c>
      <c r="O2210" s="14">
        <f t="shared" si="210"/>
        <v>4</v>
      </c>
      <c r="P2210" s="15" t="str">
        <f t="shared" si="211"/>
        <v>5,</v>
      </c>
      <c r="Q2210" s="15" t="str">
        <f t="shared" si="212"/>
        <v>45</v>
      </c>
      <c r="R2210" s="16">
        <f t="shared" si="213"/>
        <v>345</v>
      </c>
      <c r="S2210" s="16">
        <f t="shared" si="214"/>
        <v>5.75</v>
      </c>
    </row>
    <row r="2211" spans="1:19" ht="13.8" thickBot="1">
      <c r="A2211" t="s">
        <v>344</v>
      </c>
      <c r="B2211" t="s">
        <v>345</v>
      </c>
      <c r="C2211" s="49">
        <v>45323</v>
      </c>
      <c r="D2211" s="39">
        <v>2024</v>
      </c>
      <c r="E2211" s="1" t="str">
        <f t="shared" si="209"/>
        <v>febrero</v>
      </c>
      <c r="F2211" t="s">
        <v>347</v>
      </c>
      <c r="G2211" t="s">
        <v>121</v>
      </c>
      <c r="H2211" t="s">
        <v>98</v>
      </c>
      <c r="I2211" s="2">
        <v>3</v>
      </c>
      <c r="J2211" s="2">
        <v>414</v>
      </c>
      <c r="K2211" s="2">
        <v>2.2999999999999998</v>
      </c>
      <c r="L2211" t="s">
        <v>246</v>
      </c>
      <c r="M2211" t="s">
        <v>576</v>
      </c>
      <c r="N2211" t="s">
        <v>507</v>
      </c>
      <c r="O2211" s="14">
        <f t="shared" si="210"/>
        <v>3</v>
      </c>
      <c r="P2211" s="15" t="str">
        <f t="shared" si="211"/>
        <v>2,</v>
      </c>
      <c r="Q2211" s="15" t="str">
        <f t="shared" si="212"/>
        <v>3</v>
      </c>
      <c r="R2211" s="16">
        <f t="shared" si="213"/>
        <v>123</v>
      </c>
      <c r="S2211" s="16">
        <f t="shared" si="214"/>
        <v>2.0499999999999998</v>
      </c>
    </row>
    <row r="2212" spans="1:19" ht="13.8" thickBot="1">
      <c r="A2212" t="s">
        <v>344</v>
      </c>
      <c r="B2212" t="s">
        <v>345</v>
      </c>
      <c r="C2212" s="49">
        <v>45323</v>
      </c>
      <c r="D2212" s="39">
        <v>2024</v>
      </c>
      <c r="E2212" s="1" t="str">
        <f t="shared" si="209"/>
        <v>febrero</v>
      </c>
      <c r="F2212" t="s">
        <v>347</v>
      </c>
      <c r="G2212" t="s">
        <v>121</v>
      </c>
      <c r="H2212" t="s">
        <v>98</v>
      </c>
      <c r="I2212" s="2">
        <v>14</v>
      </c>
      <c r="J2212" s="2">
        <v>2520</v>
      </c>
      <c r="K2212" s="2">
        <v>10.25</v>
      </c>
      <c r="L2212" t="s">
        <v>124</v>
      </c>
      <c r="M2212" t="s">
        <v>596</v>
      </c>
      <c r="N2212" t="s">
        <v>507</v>
      </c>
      <c r="O2212" s="14">
        <f t="shared" si="210"/>
        <v>5</v>
      </c>
      <c r="P2212" s="15" t="str">
        <f t="shared" si="211"/>
        <v>10</v>
      </c>
      <c r="Q2212" s="15" t="str">
        <f t="shared" si="212"/>
        <v>,25</v>
      </c>
      <c r="R2212" s="16">
        <f t="shared" si="213"/>
        <v>600.25</v>
      </c>
      <c r="S2212" s="16">
        <f t="shared" si="214"/>
        <v>10.004166666666666</v>
      </c>
    </row>
    <row r="2213" spans="1:19" ht="13.8" thickBot="1">
      <c r="A2213" t="s">
        <v>344</v>
      </c>
      <c r="B2213" t="s">
        <v>345</v>
      </c>
      <c r="C2213" s="49">
        <v>45323</v>
      </c>
      <c r="D2213" s="39">
        <v>2024</v>
      </c>
      <c r="E2213" s="1" t="str">
        <f t="shared" si="209"/>
        <v>febrero</v>
      </c>
      <c r="F2213" t="s">
        <v>347</v>
      </c>
      <c r="G2213" t="s">
        <v>121</v>
      </c>
      <c r="H2213" t="s">
        <v>98</v>
      </c>
      <c r="I2213" s="2">
        <v>1</v>
      </c>
      <c r="J2213" s="2">
        <v>216</v>
      </c>
      <c r="K2213" s="2">
        <v>0.5</v>
      </c>
      <c r="L2213" t="s">
        <v>222</v>
      </c>
      <c r="M2213" t="s">
        <v>567</v>
      </c>
      <c r="N2213" t="s">
        <v>499</v>
      </c>
      <c r="O2213" s="14">
        <f t="shared" si="210"/>
        <v>3</v>
      </c>
      <c r="P2213" s="15" t="str">
        <f t="shared" si="211"/>
        <v>0,</v>
      </c>
      <c r="Q2213" s="15" t="str">
        <f t="shared" si="212"/>
        <v>5</v>
      </c>
      <c r="R2213" s="16">
        <f t="shared" si="213"/>
        <v>5</v>
      </c>
      <c r="S2213" s="16">
        <f t="shared" si="214"/>
        <v>8.3333333333333329E-2</v>
      </c>
    </row>
    <row r="2214" spans="1:19" ht="13.8" thickBot="1">
      <c r="A2214" t="s">
        <v>344</v>
      </c>
      <c r="B2214" t="s">
        <v>345</v>
      </c>
      <c r="C2214" s="49">
        <v>45323</v>
      </c>
      <c r="D2214" s="39">
        <v>2024</v>
      </c>
      <c r="E2214" s="1" t="str">
        <f t="shared" si="209"/>
        <v>febrero</v>
      </c>
      <c r="F2214" t="s">
        <v>348</v>
      </c>
      <c r="G2214" t="s">
        <v>93</v>
      </c>
      <c r="H2214" t="s">
        <v>98</v>
      </c>
      <c r="I2214" s="2">
        <v>1</v>
      </c>
      <c r="J2214" s="2">
        <v>472</v>
      </c>
      <c r="K2214" s="2">
        <v>1.2</v>
      </c>
      <c r="L2214" t="s">
        <v>130</v>
      </c>
      <c r="M2214" t="s">
        <v>599</v>
      </c>
      <c r="N2214" t="s">
        <v>486</v>
      </c>
      <c r="O2214" s="14">
        <f t="shared" si="210"/>
        <v>3</v>
      </c>
      <c r="P2214" s="15" t="str">
        <f t="shared" si="211"/>
        <v>1,</v>
      </c>
      <c r="Q2214" s="15" t="str">
        <f t="shared" si="212"/>
        <v>2</v>
      </c>
      <c r="R2214" s="16">
        <f t="shared" si="213"/>
        <v>62</v>
      </c>
      <c r="S2214" s="16">
        <f t="shared" si="214"/>
        <v>1.0333333333333334</v>
      </c>
    </row>
    <row r="2215" spans="1:19" ht="13.8" thickBot="1">
      <c r="A2215" t="s">
        <v>344</v>
      </c>
      <c r="B2215" t="s">
        <v>345</v>
      </c>
      <c r="C2215" s="49">
        <v>45323</v>
      </c>
      <c r="D2215" s="39">
        <v>2024</v>
      </c>
      <c r="E2215" s="1" t="str">
        <f t="shared" si="209"/>
        <v>febrero</v>
      </c>
      <c r="F2215" t="s">
        <v>348</v>
      </c>
      <c r="G2215" t="s">
        <v>93</v>
      </c>
      <c r="H2215" t="s">
        <v>98</v>
      </c>
      <c r="I2215" s="2">
        <v>1</v>
      </c>
      <c r="J2215" s="2">
        <v>326</v>
      </c>
      <c r="K2215" s="2">
        <v>1.2</v>
      </c>
      <c r="L2215" t="s">
        <v>142</v>
      </c>
      <c r="M2215" t="s">
        <v>143</v>
      </c>
      <c r="N2215" t="s">
        <v>509</v>
      </c>
      <c r="O2215" s="14">
        <f t="shared" si="210"/>
        <v>3</v>
      </c>
      <c r="P2215" s="15" t="str">
        <f t="shared" si="211"/>
        <v>1,</v>
      </c>
      <c r="Q2215" s="15" t="str">
        <f t="shared" si="212"/>
        <v>2</v>
      </c>
      <c r="R2215" s="16">
        <f t="shared" si="213"/>
        <v>62</v>
      </c>
      <c r="S2215" s="16">
        <f t="shared" si="214"/>
        <v>1.0333333333333334</v>
      </c>
    </row>
    <row r="2216" spans="1:19" ht="13.8" thickBot="1">
      <c r="A2216" t="s">
        <v>344</v>
      </c>
      <c r="B2216" t="s">
        <v>345</v>
      </c>
      <c r="C2216" s="49">
        <v>45323</v>
      </c>
      <c r="D2216" s="39">
        <v>2024</v>
      </c>
      <c r="E2216" s="1" t="str">
        <f t="shared" si="209"/>
        <v>febrero</v>
      </c>
      <c r="F2216" t="s">
        <v>348</v>
      </c>
      <c r="G2216" t="s">
        <v>93</v>
      </c>
      <c r="H2216" t="s">
        <v>98</v>
      </c>
      <c r="I2216" s="2">
        <v>1</v>
      </c>
      <c r="J2216" s="2">
        <v>505</v>
      </c>
      <c r="K2216" s="2">
        <v>1.2</v>
      </c>
      <c r="L2216" t="s">
        <v>102</v>
      </c>
      <c r="M2216" t="s">
        <v>103</v>
      </c>
      <c r="N2216" t="s">
        <v>496</v>
      </c>
      <c r="O2216" s="14">
        <f t="shared" si="210"/>
        <v>3</v>
      </c>
      <c r="P2216" s="15" t="str">
        <f t="shared" si="211"/>
        <v>1,</v>
      </c>
      <c r="Q2216" s="15" t="str">
        <f t="shared" si="212"/>
        <v>2</v>
      </c>
      <c r="R2216" s="16">
        <f t="shared" si="213"/>
        <v>62</v>
      </c>
      <c r="S2216" s="16">
        <f t="shared" si="214"/>
        <v>1.0333333333333334</v>
      </c>
    </row>
    <row r="2217" spans="1:19" ht="13.8" thickBot="1">
      <c r="A2217" t="s">
        <v>344</v>
      </c>
      <c r="B2217" t="s">
        <v>345</v>
      </c>
      <c r="C2217" s="49">
        <v>45323</v>
      </c>
      <c r="D2217" s="39">
        <v>2024</v>
      </c>
      <c r="E2217" s="1" t="str">
        <f t="shared" si="209"/>
        <v>febrero</v>
      </c>
      <c r="F2217" t="s">
        <v>348</v>
      </c>
      <c r="G2217" t="s">
        <v>93</v>
      </c>
      <c r="H2217" t="s">
        <v>98</v>
      </c>
      <c r="I2217" s="2">
        <v>1</v>
      </c>
      <c r="J2217" s="2">
        <v>178</v>
      </c>
      <c r="K2217" s="2">
        <v>0.3</v>
      </c>
      <c r="L2217" t="s">
        <v>197</v>
      </c>
      <c r="M2217" t="s">
        <v>198</v>
      </c>
      <c r="N2217" t="s">
        <v>511</v>
      </c>
      <c r="O2217" s="14">
        <f t="shared" si="210"/>
        <v>3</v>
      </c>
      <c r="P2217" s="15" t="str">
        <f t="shared" si="211"/>
        <v>0,</v>
      </c>
      <c r="Q2217" s="15" t="str">
        <f t="shared" si="212"/>
        <v>3</v>
      </c>
      <c r="R2217" s="16">
        <f t="shared" si="213"/>
        <v>3</v>
      </c>
      <c r="S2217" s="16">
        <f t="shared" si="214"/>
        <v>0.05</v>
      </c>
    </row>
    <row r="2218" spans="1:19" ht="13.8" thickBot="1">
      <c r="A2218" t="s">
        <v>344</v>
      </c>
      <c r="B2218" t="s">
        <v>345</v>
      </c>
      <c r="C2218" s="49">
        <v>45323</v>
      </c>
      <c r="D2218" s="39">
        <v>2024</v>
      </c>
      <c r="E2218" s="1" t="str">
        <f t="shared" si="209"/>
        <v>febrero</v>
      </c>
      <c r="F2218" t="s">
        <v>348</v>
      </c>
      <c r="G2218" t="s">
        <v>93</v>
      </c>
      <c r="H2218" t="s">
        <v>98</v>
      </c>
      <c r="I2218" s="2">
        <v>1</v>
      </c>
      <c r="J2218" s="2">
        <v>356</v>
      </c>
      <c r="K2218" s="2">
        <v>1</v>
      </c>
      <c r="L2218" t="s">
        <v>114</v>
      </c>
      <c r="M2218" t="s">
        <v>115</v>
      </c>
      <c r="N2218" t="s">
        <v>530</v>
      </c>
      <c r="O2218" s="14">
        <f t="shared" si="210"/>
        <v>1</v>
      </c>
      <c r="P2218" s="15" t="str">
        <f t="shared" si="211"/>
        <v>1</v>
      </c>
      <c r="Q2218" s="15">
        <f t="shared" si="212"/>
        <v>0</v>
      </c>
      <c r="R2218" s="16">
        <f t="shared" si="213"/>
        <v>60</v>
      </c>
      <c r="S2218" s="16">
        <f t="shared" si="214"/>
        <v>1</v>
      </c>
    </row>
    <row r="2219" spans="1:19" ht="13.8" thickBot="1">
      <c r="A2219" t="s">
        <v>344</v>
      </c>
      <c r="B2219" t="s">
        <v>345</v>
      </c>
      <c r="C2219" s="49">
        <v>45323</v>
      </c>
      <c r="D2219" s="39">
        <v>2024</v>
      </c>
      <c r="E2219" s="1" t="str">
        <f t="shared" si="209"/>
        <v>febrero</v>
      </c>
      <c r="F2219" t="s">
        <v>348</v>
      </c>
      <c r="G2219" t="s">
        <v>93</v>
      </c>
      <c r="H2219" t="s">
        <v>98</v>
      </c>
      <c r="I2219" s="2">
        <v>1</v>
      </c>
      <c r="J2219" s="2">
        <v>207</v>
      </c>
      <c r="K2219" s="2">
        <v>0.35</v>
      </c>
      <c r="L2219" t="s">
        <v>221</v>
      </c>
      <c r="M2219" t="s">
        <v>588</v>
      </c>
      <c r="N2219" t="s">
        <v>493</v>
      </c>
      <c r="O2219" s="14">
        <f t="shared" si="210"/>
        <v>4</v>
      </c>
      <c r="P2219" s="15" t="str">
        <f t="shared" si="211"/>
        <v>0,</v>
      </c>
      <c r="Q2219" s="15" t="str">
        <f t="shared" si="212"/>
        <v>35</v>
      </c>
      <c r="R2219" s="16">
        <f t="shared" si="213"/>
        <v>35</v>
      </c>
      <c r="S2219" s="16">
        <f t="shared" si="214"/>
        <v>0.58333333333333337</v>
      </c>
    </row>
    <row r="2220" spans="1:19" ht="13.8" thickBot="1">
      <c r="A2220" t="s">
        <v>344</v>
      </c>
      <c r="B2220" t="s">
        <v>345</v>
      </c>
      <c r="C2220" s="49">
        <v>45323</v>
      </c>
      <c r="D2220" s="39">
        <v>2024</v>
      </c>
      <c r="E2220" s="1" t="str">
        <f t="shared" si="209"/>
        <v>febrero</v>
      </c>
      <c r="F2220" t="s">
        <v>348</v>
      </c>
      <c r="G2220" t="s">
        <v>93</v>
      </c>
      <c r="H2220" t="s">
        <v>98</v>
      </c>
      <c r="I2220" s="2">
        <v>2</v>
      </c>
      <c r="J2220" s="2">
        <v>2176</v>
      </c>
      <c r="K2220" s="2">
        <v>6.2</v>
      </c>
      <c r="L2220" t="s">
        <v>118</v>
      </c>
      <c r="M2220" t="s">
        <v>119</v>
      </c>
      <c r="N2220" t="s">
        <v>485</v>
      </c>
      <c r="O2220" s="14">
        <f t="shared" si="210"/>
        <v>3</v>
      </c>
      <c r="P2220" s="15" t="str">
        <f t="shared" si="211"/>
        <v>6,</v>
      </c>
      <c r="Q2220" s="15" t="str">
        <f t="shared" si="212"/>
        <v>2</v>
      </c>
      <c r="R2220" s="16">
        <f t="shared" si="213"/>
        <v>362</v>
      </c>
      <c r="S2220" s="16">
        <f t="shared" si="214"/>
        <v>6.0333333333333332</v>
      </c>
    </row>
    <row r="2221" spans="1:19" ht="13.8" thickBot="1">
      <c r="A2221" t="s">
        <v>344</v>
      </c>
      <c r="B2221" t="s">
        <v>345</v>
      </c>
      <c r="C2221" s="49">
        <v>45323</v>
      </c>
      <c r="D2221" s="39">
        <v>2024</v>
      </c>
      <c r="E2221" s="1" t="str">
        <f t="shared" si="209"/>
        <v>febrero</v>
      </c>
      <c r="F2221" t="s">
        <v>348</v>
      </c>
      <c r="G2221" t="s">
        <v>93</v>
      </c>
      <c r="H2221" t="s">
        <v>98</v>
      </c>
      <c r="I2221" s="2">
        <v>1</v>
      </c>
      <c r="J2221" s="2">
        <v>459</v>
      </c>
      <c r="K2221" s="2">
        <v>1.1499999999999999</v>
      </c>
      <c r="L2221" t="s">
        <v>111</v>
      </c>
      <c r="M2221" t="s">
        <v>587</v>
      </c>
      <c r="N2221" t="s">
        <v>506</v>
      </c>
      <c r="O2221" s="14">
        <f t="shared" si="210"/>
        <v>4</v>
      </c>
      <c r="P2221" s="15" t="str">
        <f t="shared" si="211"/>
        <v>1,</v>
      </c>
      <c r="Q2221" s="15" t="str">
        <f t="shared" si="212"/>
        <v>15</v>
      </c>
      <c r="R2221" s="16">
        <f t="shared" si="213"/>
        <v>75</v>
      </c>
      <c r="S2221" s="16">
        <f t="shared" si="214"/>
        <v>1.25</v>
      </c>
    </row>
    <row r="2222" spans="1:19" ht="13.8" thickBot="1">
      <c r="A2222" t="s">
        <v>344</v>
      </c>
      <c r="B2222" t="s">
        <v>345</v>
      </c>
      <c r="C2222" s="49">
        <v>45352</v>
      </c>
      <c r="D2222" s="39">
        <v>2024</v>
      </c>
      <c r="E2222" s="1" t="str">
        <f t="shared" si="209"/>
        <v>marzo</v>
      </c>
      <c r="F2222" t="s">
        <v>346</v>
      </c>
      <c r="G2222" t="s">
        <v>93</v>
      </c>
      <c r="H2222" t="s">
        <v>98</v>
      </c>
      <c r="I2222" s="2">
        <v>2</v>
      </c>
      <c r="J2222" s="2">
        <v>770</v>
      </c>
      <c r="K2222" s="2">
        <v>1</v>
      </c>
      <c r="L2222" t="s">
        <v>140</v>
      </c>
      <c r="M2222" t="s">
        <v>141</v>
      </c>
      <c r="N2222" t="s">
        <v>508</v>
      </c>
      <c r="O2222" s="14">
        <f t="shared" si="210"/>
        <v>1</v>
      </c>
      <c r="P2222" s="15" t="str">
        <f t="shared" si="211"/>
        <v>1</v>
      </c>
      <c r="Q2222" s="15">
        <f t="shared" si="212"/>
        <v>0</v>
      </c>
      <c r="R2222" s="16">
        <f t="shared" si="213"/>
        <v>60</v>
      </c>
      <c r="S2222" s="16">
        <f t="shared" si="214"/>
        <v>1</v>
      </c>
    </row>
    <row r="2223" spans="1:19" ht="13.8" thickBot="1">
      <c r="A2223" t="s">
        <v>344</v>
      </c>
      <c r="B2223" t="s">
        <v>345</v>
      </c>
      <c r="C2223" s="49">
        <v>45352</v>
      </c>
      <c r="D2223" s="39">
        <v>2024</v>
      </c>
      <c r="E2223" s="1" t="str">
        <f t="shared" si="209"/>
        <v>marzo</v>
      </c>
      <c r="F2223" t="s">
        <v>347</v>
      </c>
      <c r="G2223" t="s">
        <v>121</v>
      </c>
      <c r="H2223" t="s">
        <v>98</v>
      </c>
      <c r="I2223" s="2">
        <v>2</v>
      </c>
      <c r="J2223" s="2">
        <v>814</v>
      </c>
      <c r="K2223" s="2">
        <v>3.15</v>
      </c>
      <c r="L2223" t="s">
        <v>161</v>
      </c>
      <c r="M2223" t="s">
        <v>585</v>
      </c>
      <c r="N2223" t="s">
        <v>507</v>
      </c>
      <c r="O2223" s="14">
        <f t="shared" si="210"/>
        <v>4</v>
      </c>
      <c r="P2223" s="15" t="str">
        <f t="shared" si="211"/>
        <v>3,</v>
      </c>
      <c r="Q2223" s="15" t="str">
        <f t="shared" si="212"/>
        <v>15</v>
      </c>
      <c r="R2223" s="16">
        <f t="shared" si="213"/>
        <v>195</v>
      </c>
      <c r="S2223" s="16">
        <f t="shared" si="214"/>
        <v>3.25</v>
      </c>
    </row>
    <row r="2224" spans="1:19" ht="13.8" thickBot="1">
      <c r="A2224" t="s">
        <v>344</v>
      </c>
      <c r="B2224" t="s">
        <v>345</v>
      </c>
      <c r="C2224" s="49">
        <v>45352</v>
      </c>
      <c r="D2224" s="39">
        <v>2024</v>
      </c>
      <c r="E2224" s="1" t="str">
        <f t="shared" si="209"/>
        <v>marzo</v>
      </c>
      <c r="F2224" t="s">
        <v>347</v>
      </c>
      <c r="G2224" t="s">
        <v>121</v>
      </c>
      <c r="H2224" t="s">
        <v>98</v>
      </c>
      <c r="I2224" s="2">
        <v>10</v>
      </c>
      <c r="J2224" s="2">
        <v>1832</v>
      </c>
      <c r="K2224" s="2">
        <v>7.35</v>
      </c>
      <c r="L2224" t="s">
        <v>122</v>
      </c>
      <c r="M2224" t="s">
        <v>123</v>
      </c>
      <c r="N2224" t="s">
        <v>507</v>
      </c>
      <c r="O2224" s="14">
        <f t="shared" si="210"/>
        <v>4</v>
      </c>
      <c r="P2224" s="15" t="str">
        <f t="shared" si="211"/>
        <v>7,</v>
      </c>
      <c r="Q2224" s="15" t="str">
        <f t="shared" si="212"/>
        <v>35</v>
      </c>
      <c r="R2224" s="16">
        <f t="shared" si="213"/>
        <v>455</v>
      </c>
      <c r="S2224" s="16">
        <f t="shared" si="214"/>
        <v>7.583333333333333</v>
      </c>
    </row>
    <row r="2225" spans="1:19" ht="13.8" thickBot="1">
      <c r="A2225" t="s">
        <v>344</v>
      </c>
      <c r="B2225" t="s">
        <v>345</v>
      </c>
      <c r="C2225" s="49">
        <v>45352</v>
      </c>
      <c r="D2225" s="39">
        <v>2024</v>
      </c>
      <c r="E2225" s="1" t="str">
        <f t="shared" si="209"/>
        <v>marzo</v>
      </c>
      <c r="F2225" t="s">
        <v>347</v>
      </c>
      <c r="G2225" t="s">
        <v>121</v>
      </c>
      <c r="H2225" t="s">
        <v>98</v>
      </c>
      <c r="I2225" s="2">
        <v>17</v>
      </c>
      <c r="J2225" s="2">
        <v>3457</v>
      </c>
      <c r="K2225" s="2">
        <v>14.15</v>
      </c>
      <c r="L2225" t="s">
        <v>124</v>
      </c>
      <c r="M2225" t="s">
        <v>596</v>
      </c>
      <c r="N2225" t="s">
        <v>507</v>
      </c>
      <c r="O2225" s="14">
        <f t="shared" si="210"/>
        <v>5</v>
      </c>
      <c r="P2225" s="15" t="str">
        <f t="shared" si="211"/>
        <v>14</v>
      </c>
      <c r="Q2225" s="15" t="str">
        <f t="shared" si="212"/>
        <v>,15</v>
      </c>
      <c r="R2225" s="16">
        <f t="shared" si="213"/>
        <v>840.15</v>
      </c>
      <c r="S2225" s="16">
        <f t="shared" si="214"/>
        <v>14.0025</v>
      </c>
    </row>
    <row r="2226" spans="1:19" ht="13.8" thickBot="1">
      <c r="A2226" t="s">
        <v>344</v>
      </c>
      <c r="B2226" t="s">
        <v>345</v>
      </c>
      <c r="C2226" s="49">
        <v>45352</v>
      </c>
      <c r="D2226" s="39">
        <v>2024</v>
      </c>
      <c r="E2226" s="1" t="str">
        <f t="shared" si="209"/>
        <v>marzo</v>
      </c>
      <c r="F2226" t="s">
        <v>347</v>
      </c>
      <c r="G2226" t="s">
        <v>121</v>
      </c>
      <c r="H2226" t="s">
        <v>98</v>
      </c>
      <c r="I2226" s="2">
        <v>5</v>
      </c>
      <c r="J2226" s="2">
        <v>828</v>
      </c>
      <c r="K2226" s="2">
        <v>3.6</v>
      </c>
      <c r="L2226" t="s">
        <v>108</v>
      </c>
      <c r="M2226" t="s">
        <v>591</v>
      </c>
      <c r="N2226" t="s">
        <v>489</v>
      </c>
      <c r="O2226" s="14">
        <f t="shared" si="210"/>
        <v>3</v>
      </c>
      <c r="P2226" s="15" t="str">
        <f t="shared" si="211"/>
        <v>3,</v>
      </c>
      <c r="Q2226" s="15" t="str">
        <f t="shared" si="212"/>
        <v>6</v>
      </c>
      <c r="R2226" s="16">
        <f t="shared" si="213"/>
        <v>186</v>
      </c>
      <c r="S2226" s="16">
        <f t="shared" si="214"/>
        <v>3.1</v>
      </c>
    </row>
    <row r="2227" spans="1:19" ht="13.8" thickBot="1">
      <c r="A2227" t="s">
        <v>344</v>
      </c>
      <c r="B2227" t="s">
        <v>345</v>
      </c>
      <c r="C2227" s="49">
        <v>45352</v>
      </c>
      <c r="D2227" s="39">
        <v>2024</v>
      </c>
      <c r="E2227" s="1" t="str">
        <f t="shared" si="209"/>
        <v>marzo</v>
      </c>
      <c r="F2227" t="s">
        <v>347</v>
      </c>
      <c r="G2227" t="s">
        <v>121</v>
      </c>
      <c r="H2227" t="s">
        <v>98</v>
      </c>
      <c r="I2227" s="2">
        <v>1</v>
      </c>
      <c r="J2227" s="2">
        <v>216</v>
      </c>
      <c r="K2227" s="2">
        <v>0.5</v>
      </c>
      <c r="L2227" t="s">
        <v>222</v>
      </c>
      <c r="M2227" t="s">
        <v>567</v>
      </c>
      <c r="N2227" t="s">
        <v>499</v>
      </c>
      <c r="O2227" s="14">
        <f t="shared" si="210"/>
        <v>3</v>
      </c>
      <c r="P2227" s="15" t="str">
        <f t="shared" si="211"/>
        <v>0,</v>
      </c>
      <c r="Q2227" s="15" t="str">
        <f t="shared" si="212"/>
        <v>5</v>
      </c>
      <c r="R2227" s="16">
        <f t="shared" si="213"/>
        <v>5</v>
      </c>
      <c r="S2227" s="16">
        <f t="shared" si="214"/>
        <v>8.3333333333333329E-2</v>
      </c>
    </row>
    <row r="2228" spans="1:19" ht="13.8" thickBot="1">
      <c r="A2228" t="s">
        <v>344</v>
      </c>
      <c r="B2228" t="s">
        <v>345</v>
      </c>
      <c r="C2228" s="49">
        <v>45352</v>
      </c>
      <c r="D2228" s="39">
        <v>2024</v>
      </c>
      <c r="E2228" s="1" t="str">
        <f t="shared" si="209"/>
        <v>marzo</v>
      </c>
      <c r="F2228" t="s">
        <v>347</v>
      </c>
      <c r="G2228" t="s">
        <v>121</v>
      </c>
      <c r="H2228" t="s">
        <v>98</v>
      </c>
      <c r="I2228" s="2">
        <v>1</v>
      </c>
      <c r="J2228" s="2">
        <v>520</v>
      </c>
      <c r="K2228" s="2">
        <v>2.1</v>
      </c>
      <c r="L2228" t="s">
        <v>102</v>
      </c>
      <c r="M2228" t="s">
        <v>103</v>
      </c>
      <c r="N2228" t="s">
        <v>496</v>
      </c>
      <c r="O2228" s="14">
        <f t="shared" si="210"/>
        <v>3</v>
      </c>
      <c r="P2228" s="15" t="str">
        <f t="shared" si="211"/>
        <v>2,</v>
      </c>
      <c r="Q2228" s="15" t="str">
        <f t="shared" si="212"/>
        <v>1</v>
      </c>
      <c r="R2228" s="16">
        <f t="shared" si="213"/>
        <v>121</v>
      </c>
      <c r="S2228" s="16">
        <f t="shared" si="214"/>
        <v>2.0166666666666666</v>
      </c>
    </row>
    <row r="2229" spans="1:19" ht="13.8" thickBot="1">
      <c r="A2229" t="s">
        <v>344</v>
      </c>
      <c r="B2229" t="s">
        <v>345</v>
      </c>
      <c r="C2229" s="49">
        <v>45352</v>
      </c>
      <c r="D2229" s="39">
        <v>2024</v>
      </c>
      <c r="E2229" s="1" t="str">
        <f t="shared" si="209"/>
        <v>marzo</v>
      </c>
      <c r="F2229" t="s">
        <v>347</v>
      </c>
      <c r="G2229" t="s">
        <v>121</v>
      </c>
      <c r="H2229" t="s">
        <v>98</v>
      </c>
      <c r="I2229" s="2">
        <v>1</v>
      </c>
      <c r="J2229" s="2">
        <v>330</v>
      </c>
      <c r="K2229" s="2">
        <v>1.2</v>
      </c>
      <c r="L2229" t="s">
        <v>242</v>
      </c>
      <c r="M2229" t="s">
        <v>243</v>
      </c>
      <c r="N2229" t="s">
        <v>496</v>
      </c>
      <c r="O2229" s="14">
        <f t="shared" si="210"/>
        <v>3</v>
      </c>
      <c r="P2229" s="15" t="str">
        <f t="shared" si="211"/>
        <v>1,</v>
      </c>
      <c r="Q2229" s="15" t="str">
        <f t="shared" si="212"/>
        <v>2</v>
      </c>
      <c r="R2229" s="16">
        <f t="shared" si="213"/>
        <v>62</v>
      </c>
      <c r="S2229" s="16">
        <f t="shared" si="214"/>
        <v>1.0333333333333334</v>
      </c>
    </row>
    <row r="2230" spans="1:19" ht="13.8" thickBot="1">
      <c r="A2230" t="s">
        <v>344</v>
      </c>
      <c r="B2230" t="s">
        <v>345</v>
      </c>
      <c r="C2230" s="49">
        <v>45352</v>
      </c>
      <c r="D2230" s="39">
        <v>2024</v>
      </c>
      <c r="E2230" s="1" t="str">
        <f t="shared" si="209"/>
        <v>marzo</v>
      </c>
      <c r="F2230" t="s">
        <v>347</v>
      </c>
      <c r="G2230" t="s">
        <v>121</v>
      </c>
      <c r="H2230" t="s">
        <v>98</v>
      </c>
      <c r="I2230" s="2">
        <v>1</v>
      </c>
      <c r="J2230" s="2">
        <v>325</v>
      </c>
      <c r="K2230" s="2">
        <v>1.2</v>
      </c>
      <c r="L2230" t="s">
        <v>208</v>
      </c>
      <c r="M2230" t="s">
        <v>594</v>
      </c>
      <c r="N2230" t="s">
        <v>496</v>
      </c>
      <c r="O2230" s="14">
        <f t="shared" si="210"/>
        <v>3</v>
      </c>
      <c r="P2230" s="15" t="str">
        <f t="shared" si="211"/>
        <v>1,</v>
      </c>
      <c r="Q2230" s="15" t="str">
        <f t="shared" si="212"/>
        <v>2</v>
      </c>
      <c r="R2230" s="16">
        <f t="shared" si="213"/>
        <v>62</v>
      </c>
      <c r="S2230" s="16">
        <f t="shared" si="214"/>
        <v>1.0333333333333334</v>
      </c>
    </row>
    <row r="2231" spans="1:19" ht="13.8" thickBot="1">
      <c r="A2231" t="s">
        <v>344</v>
      </c>
      <c r="B2231" t="s">
        <v>345</v>
      </c>
      <c r="C2231" s="49">
        <v>45352</v>
      </c>
      <c r="D2231" s="39">
        <v>2024</v>
      </c>
      <c r="E2231" s="1" t="str">
        <f t="shared" si="209"/>
        <v>marzo</v>
      </c>
      <c r="F2231" t="s">
        <v>347</v>
      </c>
      <c r="G2231" t="s">
        <v>121</v>
      </c>
      <c r="H2231" t="s">
        <v>98</v>
      </c>
      <c r="I2231" s="2">
        <v>1</v>
      </c>
      <c r="J2231" s="2">
        <v>637</v>
      </c>
      <c r="K2231" s="2">
        <v>2.4</v>
      </c>
      <c r="L2231" t="s">
        <v>177</v>
      </c>
      <c r="M2231" t="s">
        <v>586</v>
      </c>
      <c r="N2231" t="s">
        <v>493</v>
      </c>
      <c r="O2231" s="14">
        <f t="shared" si="210"/>
        <v>3</v>
      </c>
      <c r="P2231" s="15" t="str">
        <f t="shared" si="211"/>
        <v>2,</v>
      </c>
      <c r="Q2231" s="15" t="str">
        <f t="shared" si="212"/>
        <v>4</v>
      </c>
      <c r="R2231" s="16">
        <f t="shared" si="213"/>
        <v>124</v>
      </c>
      <c r="S2231" s="16">
        <f t="shared" si="214"/>
        <v>2.0666666666666669</v>
      </c>
    </row>
    <row r="2232" spans="1:19" ht="13.8" thickBot="1">
      <c r="A2232" t="s">
        <v>344</v>
      </c>
      <c r="B2232" t="s">
        <v>345</v>
      </c>
      <c r="C2232" s="49">
        <v>45352</v>
      </c>
      <c r="D2232" s="39">
        <v>2024</v>
      </c>
      <c r="E2232" s="1" t="str">
        <f t="shared" si="209"/>
        <v>marzo</v>
      </c>
      <c r="F2232" t="s">
        <v>348</v>
      </c>
      <c r="G2232" t="s">
        <v>93</v>
      </c>
      <c r="H2232" t="s">
        <v>98</v>
      </c>
      <c r="I2232" s="2">
        <v>1</v>
      </c>
      <c r="J2232" s="2">
        <v>474</v>
      </c>
      <c r="K2232" s="2">
        <v>0.5</v>
      </c>
      <c r="L2232" t="s">
        <v>130</v>
      </c>
      <c r="M2232" t="s">
        <v>599</v>
      </c>
      <c r="N2232" t="s">
        <v>486</v>
      </c>
      <c r="O2232" s="14">
        <f t="shared" si="210"/>
        <v>3</v>
      </c>
      <c r="P2232" s="15" t="str">
        <f t="shared" si="211"/>
        <v>0,</v>
      </c>
      <c r="Q2232" s="15" t="str">
        <f t="shared" si="212"/>
        <v>5</v>
      </c>
      <c r="R2232" s="16">
        <f t="shared" si="213"/>
        <v>5</v>
      </c>
      <c r="S2232" s="16">
        <f t="shared" si="214"/>
        <v>8.3333333333333329E-2</v>
      </c>
    </row>
    <row r="2233" spans="1:19" ht="13.8" thickBot="1">
      <c r="A2233" t="s">
        <v>344</v>
      </c>
      <c r="B2233" t="s">
        <v>345</v>
      </c>
      <c r="C2233" s="49">
        <v>45352</v>
      </c>
      <c r="D2233" s="39">
        <v>2024</v>
      </c>
      <c r="E2233" s="1" t="str">
        <f t="shared" si="209"/>
        <v>marzo</v>
      </c>
      <c r="F2233" t="s">
        <v>348</v>
      </c>
      <c r="G2233" t="s">
        <v>93</v>
      </c>
      <c r="H2233" t="s">
        <v>98</v>
      </c>
      <c r="I2233" s="2">
        <v>3</v>
      </c>
      <c r="J2233" s="2">
        <v>488</v>
      </c>
      <c r="K2233" s="2">
        <v>2</v>
      </c>
      <c r="L2233" t="s">
        <v>122</v>
      </c>
      <c r="M2233" t="s">
        <v>123</v>
      </c>
      <c r="N2233" t="s">
        <v>507</v>
      </c>
      <c r="O2233" s="14">
        <f t="shared" si="210"/>
        <v>1</v>
      </c>
      <c r="P2233" s="15" t="str">
        <f t="shared" si="211"/>
        <v>2</v>
      </c>
      <c r="Q2233" s="15">
        <f t="shared" si="212"/>
        <v>0</v>
      </c>
      <c r="R2233" s="16">
        <f t="shared" si="213"/>
        <v>120</v>
      </c>
      <c r="S2233" s="16">
        <f t="shared" si="214"/>
        <v>2</v>
      </c>
    </row>
    <row r="2234" spans="1:19" ht="13.8" thickBot="1">
      <c r="A2234" t="s">
        <v>344</v>
      </c>
      <c r="B2234" t="s">
        <v>345</v>
      </c>
      <c r="C2234" s="49">
        <v>45352</v>
      </c>
      <c r="D2234" s="39">
        <v>2024</v>
      </c>
      <c r="E2234" s="1" t="str">
        <f t="shared" si="209"/>
        <v>marzo</v>
      </c>
      <c r="F2234" t="s">
        <v>348</v>
      </c>
      <c r="G2234" t="s">
        <v>93</v>
      </c>
      <c r="H2234" t="s">
        <v>98</v>
      </c>
      <c r="I2234" s="2">
        <v>3</v>
      </c>
      <c r="J2234" s="2">
        <v>1049</v>
      </c>
      <c r="K2234" s="2">
        <v>2.7</v>
      </c>
      <c r="L2234" t="s">
        <v>19</v>
      </c>
      <c r="M2234" t="s">
        <v>581</v>
      </c>
      <c r="N2234" t="s">
        <v>490</v>
      </c>
      <c r="O2234" s="14">
        <f t="shared" si="210"/>
        <v>3</v>
      </c>
      <c r="P2234" s="15" t="str">
        <f t="shared" si="211"/>
        <v>2,</v>
      </c>
      <c r="Q2234" s="15" t="str">
        <f t="shared" si="212"/>
        <v>7</v>
      </c>
      <c r="R2234" s="16">
        <f t="shared" si="213"/>
        <v>127</v>
      </c>
      <c r="S2234" s="16">
        <f t="shared" si="214"/>
        <v>2.1166666666666667</v>
      </c>
    </row>
    <row r="2235" spans="1:19" ht="13.8" thickBot="1">
      <c r="A2235" t="s">
        <v>344</v>
      </c>
      <c r="B2235" t="s">
        <v>345</v>
      </c>
      <c r="C2235" s="49">
        <v>45352</v>
      </c>
      <c r="D2235" s="39">
        <v>2024</v>
      </c>
      <c r="E2235" s="1" t="str">
        <f t="shared" si="209"/>
        <v>marzo</v>
      </c>
      <c r="F2235" t="s">
        <v>348</v>
      </c>
      <c r="G2235" t="s">
        <v>93</v>
      </c>
      <c r="H2235" t="s">
        <v>98</v>
      </c>
      <c r="I2235" s="2">
        <v>1</v>
      </c>
      <c r="J2235" s="2">
        <v>189</v>
      </c>
      <c r="K2235" s="2">
        <v>0.4</v>
      </c>
      <c r="L2235" t="s">
        <v>351</v>
      </c>
      <c r="M2235" t="s">
        <v>352</v>
      </c>
      <c r="N2235" t="s">
        <v>505</v>
      </c>
      <c r="O2235" s="14">
        <f t="shared" si="210"/>
        <v>3</v>
      </c>
      <c r="P2235" s="15" t="str">
        <f t="shared" si="211"/>
        <v>0,</v>
      </c>
      <c r="Q2235" s="15" t="str">
        <f t="shared" si="212"/>
        <v>4</v>
      </c>
      <c r="R2235" s="16">
        <f t="shared" si="213"/>
        <v>4</v>
      </c>
      <c r="S2235" s="16">
        <f t="shared" si="214"/>
        <v>6.6666666666666666E-2</v>
      </c>
    </row>
    <row r="2236" spans="1:19" ht="13.8" thickBot="1">
      <c r="A2236" t="s">
        <v>344</v>
      </c>
      <c r="B2236" t="s">
        <v>345</v>
      </c>
      <c r="C2236" s="49">
        <v>45352</v>
      </c>
      <c r="D2236" s="39">
        <v>2024</v>
      </c>
      <c r="E2236" s="1" t="str">
        <f t="shared" si="209"/>
        <v>marzo</v>
      </c>
      <c r="F2236" t="s">
        <v>348</v>
      </c>
      <c r="G2236" t="s">
        <v>93</v>
      </c>
      <c r="H2236" t="s">
        <v>98</v>
      </c>
      <c r="I2236" s="2">
        <v>2</v>
      </c>
      <c r="J2236" s="2">
        <v>447</v>
      </c>
      <c r="K2236" s="2">
        <v>1.2</v>
      </c>
      <c r="L2236" t="s">
        <v>222</v>
      </c>
      <c r="M2236" t="s">
        <v>567</v>
      </c>
      <c r="N2236" t="s">
        <v>499</v>
      </c>
      <c r="O2236" s="14">
        <f t="shared" si="210"/>
        <v>3</v>
      </c>
      <c r="P2236" s="15" t="str">
        <f t="shared" si="211"/>
        <v>1,</v>
      </c>
      <c r="Q2236" s="15" t="str">
        <f t="shared" si="212"/>
        <v>2</v>
      </c>
      <c r="R2236" s="16">
        <f t="shared" si="213"/>
        <v>62</v>
      </c>
      <c r="S2236" s="16">
        <f t="shared" si="214"/>
        <v>1.0333333333333334</v>
      </c>
    </row>
    <row r="2237" spans="1:19" ht="13.8" thickBot="1">
      <c r="A2237" t="s">
        <v>344</v>
      </c>
      <c r="B2237" t="s">
        <v>345</v>
      </c>
      <c r="C2237" s="49">
        <v>45352</v>
      </c>
      <c r="D2237" s="39">
        <v>2024</v>
      </c>
      <c r="E2237" s="1" t="str">
        <f t="shared" si="209"/>
        <v>marzo</v>
      </c>
      <c r="F2237" t="s">
        <v>348</v>
      </c>
      <c r="G2237" t="s">
        <v>93</v>
      </c>
      <c r="H2237" t="s">
        <v>98</v>
      </c>
      <c r="I2237" s="2">
        <v>2</v>
      </c>
      <c r="J2237" s="2">
        <v>1010</v>
      </c>
      <c r="K2237" s="2">
        <v>2</v>
      </c>
      <c r="L2237" t="s">
        <v>102</v>
      </c>
      <c r="M2237" t="s">
        <v>103</v>
      </c>
      <c r="N2237" t="s">
        <v>496</v>
      </c>
      <c r="O2237" s="14">
        <f t="shared" si="210"/>
        <v>1</v>
      </c>
      <c r="P2237" s="15" t="str">
        <f t="shared" si="211"/>
        <v>2</v>
      </c>
      <c r="Q2237" s="15">
        <f t="shared" si="212"/>
        <v>0</v>
      </c>
      <c r="R2237" s="16">
        <f t="shared" si="213"/>
        <v>120</v>
      </c>
      <c r="S2237" s="16">
        <f t="shared" si="214"/>
        <v>2</v>
      </c>
    </row>
    <row r="2238" spans="1:19" ht="13.8" thickBot="1">
      <c r="A2238" t="s">
        <v>344</v>
      </c>
      <c r="B2238" t="s">
        <v>345</v>
      </c>
      <c r="C2238" s="49">
        <v>45352</v>
      </c>
      <c r="D2238" s="39">
        <v>2024</v>
      </c>
      <c r="E2238" s="1" t="str">
        <f t="shared" si="209"/>
        <v>marzo</v>
      </c>
      <c r="F2238" t="s">
        <v>348</v>
      </c>
      <c r="G2238" t="s">
        <v>93</v>
      </c>
      <c r="H2238" t="s">
        <v>98</v>
      </c>
      <c r="I2238" s="2">
        <v>2</v>
      </c>
      <c r="J2238" s="2">
        <v>547</v>
      </c>
      <c r="K2238" s="2">
        <v>1.05</v>
      </c>
      <c r="L2238" t="s">
        <v>99</v>
      </c>
      <c r="M2238" t="s">
        <v>553</v>
      </c>
      <c r="N2238" t="s">
        <v>497</v>
      </c>
      <c r="O2238" s="14">
        <f t="shared" si="210"/>
        <v>4</v>
      </c>
      <c r="P2238" s="15" t="str">
        <f t="shared" si="211"/>
        <v>1,</v>
      </c>
      <c r="Q2238" s="15" t="str">
        <f t="shared" si="212"/>
        <v>05</v>
      </c>
      <c r="R2238" s="16">
        <f t="shared" si="213"/>
        <v>65</v>
      </c>
      <c r="S2238" s="16">
        <f t="shared" si="214"/>
        <v>1.0833333333333333</v>
      </c>
    </row>
    <row r="2239" spans="1:19" ht="13.8" thickBot="1">
      <c r="A2239" t="s">
        <v>344</v>
      </c>
      <c r="B2239" t="s">
        <v>345</v>
      </c>
      <c r="C2239" s="49">
        <v>45352</v>
      </c>
      <c r="D2239" s="39">
        <v>2024</v>
      </c>
      <c r="E2239" s="1" t="str">
        <f t="shared" si="209"/>
        <v>marzo</v>
      </c>
      <c r="F2239" t="s">
        <v>348</v>
      </c>
      <c r="G2239" t="s">
        <v>93</v>
      </c>
      <c r="H2239" t="s">
        <v>98</v>
      </c>
      <c r="I2239" s="2">
        <v>1</v>
      </c>
      <c r="J2239" s="2">
        <v>622</v>
      </c>
      <c r="K2239" s="2">
        <v>1.1000000000000001</v>
      </c>
      <c r="L2239" t="s">
        <v>197</v>
      </c>
      <c r="M2239" t="s">
        <v>198</v>
      </c>
      <c r="N2239" t="s">
        <v>511</v>
      </c>
      <c r="O2239" s="14">
        <f t="shared" si="210"/>
        <v>3</v>
      </c>
      <c r="P2239" s="15" t="str">
        <f t="shared" si="211"/>
        <v>1,</v>
      </c>
      <c r="Q2239" s="15" t="str">
        <f t="shared" si="212"/>
        <v>1</v>
      </c>
      <c r="R2239" s="16">
        <f t="shared" si="213"/>
        <v>61</v>
      </c>
      <c r="S2239" s="16">
        <f t="shared" si="214"/>
        <v>1.0166666666666666</v>
      </c>
    </row>
    <row r="2240" spans="1:19" ht="13.8" thickBot="1">
      <c r="A2240" t="s">
        <v>344</v>
      </c>
      <c r="B2240" t="s">
        <v>345</v>
      </c>
      <c r="C2240" s="49">
        <v>45352</v>
      </c>
      <c r="D2240" s="39">
        <v>2024</v>
      </c>
      <c r="E2240" s="1" t="str">
        <f t="shared" si="209"/>
        <v>marzo</v>
      </c>
      <c r="F2240" t="s">
        <v>348</v>
      </c>
      <c r="G2240" t="s">
        <v>93</v>
      </c>
      <c r="H2240" t="s">
        <v>98</v>
      </c>
      <c r="I2240" s="2">
        <v>3</v>
      </c>
      <c r="J2240" s="2">
        <v>382</v>
      </c>
      <c r="K2240" s="2">
        <v>1</v>
      </c>
      <c r="L2240" t="s">
        <v>109</v>
      </c>
      <c r="M2240" t="s">
        <v>530</v>
      </c>
      <c r="N2240" t="s">
        <v>530</v>
      </c>
      <c r="O2240" s="14">
        <f t="shared" si="210"/>
        <v>1</v>
      </c>
      <c r="P2240" s="15" t="str">
        <f t="shared" si="211"/>
        <v>1</v>
      </c>
      <c r="Q2240" s="15">
        <f t="shared" si="212"/>
        <v>0</v>
      </c>
      <c r="R2240" s="16">
        <f t="shared" si="213"/>
        <v>60</v>
      </c>
      <c r="S2240" s="16">
        <f t="shared" si="214"/>
        <v>1</v>
      </c>
    </row>
    <row r="2241" spans="1:19" ht="13.8" thickBot="1">
      <c r="A2241" t="s">
        <v>344</v>
      </c>
      <c r="B2241" t="s">
        <v>345</v>
      </c>
      <c r="C2241" s="49">
        <v>45352</v>
      </c>
      <c r="D2241" s="39">
        <v>2024</v>
      </c>
      <c r="E2241" s="1" t="str">
        <f t="shared" si="209"/>
        <v>marzo</v>
      </c>
      <c r="F2241" t="s">
        <v>348</v>
      </c>
      <c r="G2241" t="s">
        <v>93</v>
      </c>
      <c r="H2241" t="s">
        <v>98</v>
      </c>
      <c r="I2241" s="2">
        <v>4</v>
      </c>
      <c r="J2241" s="2">
        <v>800</v>
      </c>
      <c r="K2241" s="2">
        <v>2</v>
      </c>
      <c r="L2241" t="s">
        <v>114</v>
      </c>
      <c r="M2241" t="s">
        <v>115</v>
      </c>
      <c r="N2241" t="s">
        <v>530</v>
      </c>
      <c r="O2241" s="14">
        <f t="shared" si="210"/>
        <v>1</v>
      </c>
      <c r="P2241" s="15" t="str">
        <f t="shared" si="211"/>
        <v>2</v>
      </c>
      <c r="Q2241" s="15">
        <f t="shared" si="212"/>
        <v>0</v>
      </c>
      <c r="R2241" s="16">
        <f t="shared" si="213"/>
        <v>120</v>
      </c>
      <c r="S2241" s="16">
        <f t="shared" si="214"/>
        <v>2</v>
      </c>
    </row>
    <row r="2242" spans="1:19" ht="13.8" thickBot="1">
      <c r="A2242" t="s">
        <v>344</v>
      </c>
      <c r="B2242" t="s">
        <v>345</v>
      </c>
      <c r="C2242" s="49">
        <v>45352</v>
      </c>
      <c r="D2242" s="39">
        <v>2024</v>
      </c>
      <c r="E2242" s="1" t="str">
        <f t="shared" ref="E2242:E2305" si="215">TEXT(C2242,"mmmm")</f>
        <v>marzo</v>
      </c>
      <c r="F2242" t="s">
        <v>348</v>
      </c>
      <c r="G2242" t="s">
        <v>93</v>
      </c>
      <c r="H2242" t="s">
        <v>98</v>
      </c>
      <c r="I2242" s="2">
        <v>1</v>
      </c>
      <c r="J2242" s="2">
        <v>335</v>
      </c>
      <c r="K2242" s="2">
        <v>1.3</v>
      </c>
      <c r="L2242" t="s">
        <v>177</v>
      </c>
      <c r="M2242" t="s">
        <v>586</v>
      </c>
      <c r="N2242" t="s">
        <v>493</v>
      </c>
      <c r="O2242" s="14">
        <f t="shared" si="210"/>
        <v>3</v>
      </c>
      <c r="P2242" s="15" t="str">
        <f t="shared" si="211"/>
        <v>1,</v>
      </c>
      <c r="Q2242" s="15" t="str">
        <f t="shared" si="212"/>
        <v>3</v>
      </c>
      <c r="R2242" s="16">
        <f t="shared" si="213"/>
        <v>63</v>
      </c>
      <c r="S2242" s="16">
        <f t="shared" si="214"/>
        <v>1.05</v>
      </c>
    </row>
    <row r="2243" spans="1:19" ht="13.8" thickBot="1">
      <c r="A2243" t="s">
        <v>344</v>
      </c>
      <c r="B2243" t="s">
        <v>345</v>
      </c>
      <c r="C2243" s="49">
        <v>45352</v>
      </c>
      <c r="D2243" s="39">
        <v>2024</v>
      </c>
      <c r="E2243" s="1" t="str">
        <f t="shared" si="215"/>
        <v>marzo</v>
      </c>
      <c r="F2243" t="s">
        <v>348</v>
      </c>
      <c r="G2243" t="s">
        <v>93</v>
      </c>
      <c r="H2243" t="s">
        <v>98</v>
      </c>
      <c r="I2243" s="2">
        <v>2</v>
      </c>
      <c r="J2243" s="2">
        <v>1768</v>
      </c>
      <c r="K2243" s="2">
        <v>3.1</v>
      </c>
      <c r="L2243" t="s">
        <v>116</v>
      </c>
      <c r="M2243" t="s">
        <v>117</v>
      </c>
      <c r="N2243" t="s">
        <v>556</v>
      </c>
      <c r="O2243" s="14">
        <f t="shared" ref="O2243:O2306" si="216">LEN($K2243)</f>
        <v>3</v>
      </c>
      <c r="P2243" s="15" t="str">
        <f t="shared" si="211"/>
        <v>3,</v>
      </c>
      <c r="Q2243" s="15" t="str">
        <f t="shared" si="212"/>
        <v>1</v>
      </c>
      <c r="R2243" s="16">
        <f t="shared" si="213"/>
        <v>181</v>
      </c>
      <c r="S2243" s="16">
        <f t="shared" si="214"/>
        <v>3.0166666666666666</v>
      </c>
    </row>
    <row r="2244" spans="1:19" ht="13.8" thickBot="1">
      <c r="A2244" t="s">
        <v>344</v>
      </c>
      <c r="B2244" t="s">
        <v>345</v>
      </c>
      <c r="C2244" s="49">
        <v>45383</v>
      </c>
      <c r="D2244" s="39">
        <v>2024</v>
      </c>
      <c r="E2244" s="1" t="str">
        <f t="shared" si="215"/>
        <v>abril</v>
      </c>
      <c r="F2244" t="s">
        <v>347</v>
      </c>
      <c r="G2244" t="s">
        <v>121</v>
      </c>
      <c r="H2244" t="s">
        <v>98</v>
      </c>
      <c r="I2244" s="2">
        <v>11</v>
      </c>
      <c r="J2244" s="2">
        <v>1976</v>
      </c>
      <c r="K2244" s="2">
        <v>8.1</v>
      </c>
      <c r="L2244" t="s">
        <v>122</v>
      </c>
      <c r="M2244" t="s">
        <v>123</v>
      </c>
      <c r="N2244" t="s">
        <v>507</v>
      </c>
      <c r="O2244" s="14">
        <f t="shared" si="216"/>
        <v>3</v>
      </c>
      <c r="P2244" s="15" t="str">
        <f t="shared" si="211"/>
        <v>8,</v>
      </c>
      <c r="Q2244" s="15" t="str">
        <f t="shared" si="212"/>
        <v>1</v>
      </c>
      <c r="R2244" s="16">
        <f t="shared" si="213"/>
        <v>481</v>
      </c>
      <c r="S2244" s="16">
        <f t="shared" si="214"/>
        <v>8.0166666666666675</v>
      </c>
    </row>
    <row r="2245" spans="1:19" ht="13.8" thickBot="1">
      <c r="A2245" t="s">
        <v>344</v>
      </c>
      <c r="B2245" t="s">
        <v>345</v>
      </c>
      <c r="C2245" s="49">
        <v>45383</v>
      </c>
      <c r="D2245" s="39">
        <v>2024</v>
      </c>
      <c r="E2245" s="1" t="str">
        <f t="shared" si="215"/>
        <v>abril</v>
      </c>
      <c r="F2245" t="s">
        <v>347</v>
      </c>
      <c r="G2245" t="s">
        <v>121</v>
      </c>
      <c r="H2245" t="s">
        <v>98</v>
      </c>
      <c r="I2245" s="2">
        <v>1</v>
      </c>
      <c r="J2245" s="2">
        <v>148</v>
      </c>
      <c r="K2245" s="2">
        <v>0.5</v>
      </c>
      <c r="L2245" t="s">
        <v>246</v>
      </c>
      <c r="M2245" t="s">
        <v>576</v>
      </c>
      <c r="N2245" t="s">
        <v>507</v>
      </c>
      <c r="O2245" s="14">
        <f t="shared" si="216"/>
        <v>3</v>
      </c>
      <c r="P2245" s="15" t="str">
        <f t="shared" si="211"/>
        <v>0,</v>
      </c>
      <c r="Q2245" s="15" t="str">
        <f t="shared" si="212"/>
        <v>5</v>
      </c>
      <c r="R2245" s="16">
        <f t="shared" si="213"/>
        <v>5</v>
      </c>
      <c r="S2245" s="16">
        <f t="shared" si="214"/>
        <v>8.3333333333333329E-2</v>
      </c>
    </row>
    <row r="2246" spans="1:19" ht="13.8" thickBot="1">
      <c r="A2246" t="s">
        <v>344</v>
      </c>
      <c r="B2246" t="s">
        <v>345</v>
      </c>
      <c r="C2246" s="49">
        <v>45383</v>
      </c>
      <c r="D2246" s="39">
        <v>2024</v>
      </c>
      <c r="E2246" s="1" t="str">
        <f t="shared" si="215"/>
        <v>abril</v>
      </c>
      <c r="F2246" t="s">
        <v>347</v>
      </c>
      <c r="G2246" t="s">
        <v>121</v>
      </c>
      <c r="H2246" t="s">
        <v>98</v>
      </c>
      <c r="I2246" s="2">
        <v>13</v>
      </c>
      <c r="J2246" s="2">
        <v>2264</v>
      </c>
      <c r="K2246" s="2">
        <v>9.1999999999999993</v>
      </c>
      <c r="L2246" t="s">
        <v>124</v>
      </c>
      <c r="M2246" t="s">
        <v>596</v>
      </c>
      <c r="N2246" t="s">
        <v>507</v>
      </c>
      <c r="O2246" s="14">
        <f t="shared" si="216"/>
        <v>3</v>
      </c>
      <c r="P2246" s="15" t="str">
        <f t="shared" si="211"/>
        <v>9,</v>
      </c>
      <c r="Q2246" s="15" t="str">
        <f t="shared" si="212"/>
        <v>2</v>
      </c>
      <c r="R2246" s="16">
        <f t="shared" si="213"/>
        <v>542</v>
      </c>
      <c r="S2246" s="16">
        <f t="shared" si="214"/>
        <v>9.0333333333333332</v>
      </c>
    </row>
    <row r="2247" spans="1:19" ht="13.8" thickBot="1">
      <c r="A2247" t="s">
        <v>344</v>
      </c>
      <c r="B2247" t="s">
        <v>345</v>
      </c>
      <c r="C2247" s="49">
        <v>45383</v>
      </c>
      <c r="D2247" s="39">
        <v>2024</v>
      </c>
      <c r="E2247" s="1" t="str">
        <f t="shared" si="215"/>
        <v>abril</v>
      </c>
      <c r="F2247" t="s">
        <v>347</v>
      </c>
      <c r="G2247" t="s">
        <v>121</v>
      </c>
      <c r="H2247" t="s">
        <v>98</v>
      </c>
      <c r="I2247" s="2">
        <v>5</v>
      </c>
      <c r="J2247" s="2">
        <v>2049</v>
      </c>
      <c r="K2247" s="2">
        <v>8.1999999999999993</v>
      </c>
      <c r="L2247" t="s">
        <v>19</v>
      </c>
      <c r="M2247" t="s">
        <v>581</v>
      </c>
      <c r="N2247" t="s">
        <v>490</v>
      </c>
      <c r="O2247" s="14">
        <f t="shared" si="216"/>
        <v>3</v>
      </c>
      <c r="P2247" s="15" t="str">
        <f t="shared" si="211"/>
        <v>8,</v>
      </c>
      <c r="Q2247" s="15" t="str">
        <f t="shared" si="212"/>
        <v>2</v>
      </c>
      <c r="R2247" s="16">
        <f t="shared" si="213"/>
        <v>482</v>
      </c>
      <c r="S2247" s="16">
        <f t="shared" si="214"/>
        <v>8.0333333333333332</v>
      </c>
    </row>
    <row r="2248" spans="1:19" ht="13.8" thickBot="1">
      <c r="A2248" t="s">
        <v>344</v>
      </c>
      <c r="B2248" t="s">
        <v>345</v>
      </c>
      <c r="C2248" s="49">
        <v>45383</v>
      </c>
      <c r="D2248" s="39">
        <v>2024</v>
      </c>
      <c r="E2248" s="1" t="str">
        <f t="shared" si="215"/>
        <v>abril</v>
      </c>
      <c r="F2248" t="s">
        <v>347</v>
      </c>
      <c r="G2248" t="s">
        <v>121</v>
      </c>
      <c r="H2248" t="s">
        <v>98</v>
      </c>
      <c r="I2248" s="2">
        <v>2</v>
      </c>
      <c r="J2248" s="2">
        <v>838</v>
      </c>
      <c r="K2248" s="2">
        <v>3</v>
      </c>
      <c r="L2248" t="s">
        <v>108</v>
      </c>
      <c r="M2248" t="s">
        <v>591</v>
      </c>
      <c r="N2248" t="s">
        <v>489</v>
      </c>
      <c r="O2248" s="14">
        <f t="shared" si="216"/>
        <v>1</v>
      </c>
      <c r="P2248" s="15" t="str">
        <f t="shared" si="211"/>
        <v>3</v>
      </c>
      <c r="Q2248" s="15">
        <f t="shared" si="212"/>
        <v>0</v>
      </c>
      <c r="R2248" s="16">
        <f t="shared" si="213"/>
        <v>180</v>
      </c>
      <c r="S2248" s="16">
        <f t="shared" si="214"/>
        <v>3</v>
      </c>
    </row>
    <row r="2249" spans="1:19" ht="13.8" thickBot="1">
      <c r="A2249" t="s">
        <v>344</v>
      </c>
      <c r="B2249" t="s">
        <v>345</v>
      </c>
      <c r="C2249" s="49">
        <v>45383</v>
      </c>
      <c r="D2249" s="39">
        <v>2024</v>
      </c>
      <c r="E2249" s="1" t="str">
        <f t="shared" si="215"/>
        <v>abril</v>
      </c>
      <c r="F2249" t="s">
        <v>347</v>
      </c>
      <c r="G2249" t="s">
        <v>121</v>
      </c>
      <c r="H2249" t="s">
        <v>98</v>
      </c>
      <c r="I2249" s="2">
        <v>1</v>
      </c>
      <c r="J2249" s="2">
        <v>200</v>
      </c>
      <c r="K2249" s="2">
        <v>1</v>
      </c>
      <c r="L2249" t="s">
        <v>126</v>
      </c>
      <c r="M2249" t="s">
        <v>568</v>
      </c>
      <c r="N2249" t="s">
        <v>489</v>
      </c>
      <c r="O2249" s="14">
        <f t="shared" si="216"/>
        <v>1</v>
      </c>
      <c r="P2249" s="15" t="str">
        <f t="shared" si="211"/>
        <v>1</v>
      </c>
      <c r="Q2249" s="15">
        <f t="shared" si="212"/>
        <v>0</v>
      </c>
      <c r="R2249" s="16">
        <f t="shared" si="213"/>
        <v>60</v>
      </c>
      <c r="S2249" s="16">
        <f t="shared" si="214"/>
        <v>1</v>
      </c>
    </row>
    <row r="2250" spans="1:19" ht="13.8" thickBot="1">
      <c r="A2250" t="s">
        <v>344</v>
      </c>
      <c r="B2250" t="s">
        <v>345</v>
      </c>
      <c r="C2250" s="49">
        <v>45383</v>
      </c>
      <c r="D2250" s="39">
        <v>2024</v>
      </c>
      <c r="E2250" s="1" t="str">
        <f t="shared" si="215"/>
        <v>abril</v>
      </c>
      <c r="F2250" t="s">
        <v>347</v>
      </c>
      <c r="G2250" t="s">
        <v>121</v>
      </c>
      <c r="H2250" t="s">
        <v>98</v>
      </c>
      <c r="I2250" s="2">
        <v>1</v>
      </c>
      <c r="J2250" s="2">
        <v>330</v>
      </c>
      <c r="K2250" s="2">
        <v>1.2</v>
      </c>
      <c r="L2250" t="s">
        <v>242</v>
      </c>
      <c r="M2250" t="s">
        <v>243</v>
      </c>
      <c r="N2250" t="s">
        <v>496</v>
      </c>
      <c r="O2250" s="14">
        <f t="shared" si="216"/>
        <v>3</v>
      </c>
      <c r="P2250" s="15" t="str">
        <f t="shared" si="211"/>
        <v>1,</v>
      </c>
      <c r="Q2250" s="15" t="str">
        <f t="shared" si="212"/>
        <v>2</v>
      </c>
      <c r="R2250" s="16">
        <f t="shared" si="213"/>
        <v>62</v>
      </c>
      <c r="S2250" s="16">
        <f t="shared" si="214"/>
        <v>1.0333333333333334</v>
      </c>
    </row>
    <row r="2251" spans="1:19" ht="13.8" thickBot="1">
      <c r="A2251" t="s">
        <v>344</v>
      </c>
      <c r="B2251" t="s">
        <v>345</v>
      </c>
      <c r="C2251" s="49">
        <v>45383</v>
      </c>
      <c r="D2251" s="39">
        <v>2024</v>
      </c>
      <c r="E2251" s="1" t="str">
        <f t="shared" si="215"/>
        <v>abril</v>
      </c>
      <c r="F2251" t="s">
        <v>347</v>
      </c>
      <c r="G2251" t="s">
        <v>121</v>
      </c>
      <c r="H2251" t="s">
        <v>98</v>
      </c>
      <c r="I2251" s="2">
        <v>1</v>
      </c>
      <c r="J2251" s="2">
        <v>836</v>
      </c>
      <c r="K2251" s="2">
        <v>1.35</v>
      </c>
      <c r="L2251" t="s">
        <v>99</v>
      </c>
      <c r="M2251" t="s">
        <v>553</v>
      </c>
      <c r="N2251" t="s">
        <v>497</v>
      </c>
      <c r="O2251" s="14">
        <f t="shared" si="216"/>
        <v>4</v>
      </c>
      <c r="P2251" s="15" t="str">
        <f t="shared" si="211"/>
        <v>1,</v>
      </c>
      <c r="Q2251" s="15" t="str">
        <f t="shared" si="212"/>
        <v>35</v>
      </c>
      <c r="R2251" s="16">
        <f t="shared" si="213"/>
        <v>95</v>
      </c>
      <c r="S2251" s="16">
        <f t="shared" si="214"/>
        <v>1.5833333333333333</v>
      </c>
    </row>
    <row r="2252" spans="1:19" ht="13.8" thickBot="1">
      <c r="A2252" t="s">
        <v>344</v>
      </c>
      <c r="B2252" t="s">
        <v>345</v>
      </c>
      <c r="C2252" s="49">
        <v>45383</v>
      </c>
      <c r="D2252" s="39">
        <v>2024</v>
      </c>
      <c r="E2252" s="1" t="str">
        <f t="shared" si="215"/>
        <v>abril</v>
      </c>
      <c r="F2252" t="s">
        <v>347</v>
      </c>
      <c r="G2252" t="s">
        <v>121</v>
      </c>
      <c r="H2252" t="s">
        <v>98</v>
      </c>
      <c r="I2252" s="2">
        <v>1</v>
      </c>
      <c r="J2252" s="2">
        <v>154</v>
      </c>
      <c r="K2252" s="2">
        <v>0.4</v>
      </c>
      <c r="L2252" t="s">
        <v>197</v>
      </c>
      <c r="M2252" t="s">
        <v>198</v>
      </c>
      <c r="N2252" t="s">
        <v>511</v>
      </c>
      <c r="O2252" s="14">
        <f t="shared" si="216"/>
        <v>3</v>
      </c>
      <c r="P2252" s="15" t="str">
        <f t="shared" si="211"/>
        <v>0,</v>
      </c>
      <c r="Q2252" s="15" t="str">
        <f t="shared" si="212"/>
        <v>4</v>
      </c>
      <c r="R2252" s="16">
        <f t="shared" si="213"/>
        <v>4</v>
      </c>
      <c r="S2252" s="16">
        <f t="shared" si="214"/>
        <v>6.6666666666666666E-2</v>
      </c>
    </row>
    <row r="2253" spans="1:19" ht="13.8" thickBot="1">
      <c r="A2253" t="s">
        <v>344</v>
      </c>
      <c r="B2253" t="s">
        <v>345</v>
      </c>
      <c r="C2253" s="49">
        <v>45383</v>
      </c>
      <c r="D2253" s="39">
        <v>2024</v>
      </c>
      <c r="E2253" s="1" t="str">
        <f t="shared" si="215"/>
        <v>abril</v>
      </c>
      <c r="F2253" t="s">
        <v>347</v>
      </c>
      <c r="G2253" t="s">
        <v>121</v>
      </c>
      <c r="H2253" t="s">
        <v>98</v>
      </c>
      <c r="I2253" s="2">
        <v>2</v>
      </c>
      <c r="J2253" s="2">
        <v>838</v>
      </c>
      <c r="K2253" s="2">
        <v>3</v>
      </c>
      <c r="L2253" t="s">
        <v>241</v>
      </c>
      <c r="M2253" t="s">
        <v>595</v>
      </c>
      <c r="N2253" t="s">
        <v>495</v>
      </c>
      <c r="O2253" s="14">
        <f t="shared" si="216"/>
        <v>1</v>
      </c>
      <c r="P2253" s="15" t="str">
        <f t="shared" si="211"/>
        <v>3</v>
      </c>
      <c r="Q2253" s="15">
        <f t="shared" si="212"/>
        <v>0</v>
      </c>
      <c r="R2253" s="16">
        <f t="shared" si="213"/>
        <v>180</v>
      </c>
      <c r="S2253" s="16">
        <f t="shared" si="214"/>
        <v>3</v>
      </c>
    </row>
    <row r="2254" spans="1:19" ht="13.8" thickBot="1">
      <c r="A2254" t="s">
        <v>344</v>
      </c>
      <c r="B2254" t="s">
        <v>345</v>
      </c>
      <c r="C2254" s="49">
        <v>45383</v>
      </c>
      <c r="D2254" s="39">
        <v>2024</v>
      </c>
      <c r="E2254" s="1" t="str">
        <f t="shared" si="215"/>
        <v>abril</v>
      </c>
      <c r="F2254" t="s">
        <v>348</v>
      </c>
      <c r="G2254" t="s">
        <v>93</v>
      </c>
      <c r="H2254" t="s">
        <v>98</v>
      </c>
      <c r="I2254" s="2">
        <v>2</v>
      </c>
      <c r="J2254" s="2">
        <v>814</v>
      </c>
      <c r="K2254" s="2">
        <v>3.15</v>
      </c>
      <c r="L2254" t="s">
        <v>122</v>
      </c>
      <c r="M2254" t="s">
        <v>123</v>
      </c>
      <c r="N2254" t="s">
        <v>507</v>
      </c>
      <c r="O2254" s="14">
        <f t="shared" si="216"/>
        <v>4</v>
      </c>
      <c r="P2254" s="15" t="str">
        <f t="shared" si="211"/>
        <v>3,</v>
      </c>
      <c r="Q2254" s="15" t="str">
        <f t="shared" si="212"/>
        <v>15</v>
      </c>
      <c r="R2254" s="16">
        <f t="shared" si="213"/>
        <v>195</v>
      </c>
      <c r="S2254" s="16">
        <f t="shared" si="214"/>
        <v>3.25</v>
      </c>
    </row>
    <row r="2255" spans="1:19" ht="13.8" thickBot="1">
      <c r="A2255" t="s">
        <v>344</v>
      </c>
      <c r="B2255" t="s">
        <v>345</v>
      </c>
      <c r="C2255" s="49">
        <v>45383</v>
      </c>
      <c r="D2255" s="39">
        <v>2024</v>
      </c>
      <c r="E2255" s="1" t="str">
        <f t="shared" si="215"/>
        <v>abril</v>
      </c>
      <c r="F2255" t="s">
        <v>348</v>
      </c>
      <c r="G2255" t="s">
        <v>93</v>
      </c>
      <c r="H2255" t="s">
        <v>98</v>
      </c>
      <c r="I2255" s="2">
        <v>1</v>
      </c>
      <c r="J2255" s="2">
        <v>651</v>
      </c>
      <c r="K2255" s="2">
        <v>1.5</v>
      </c>
      <c r="L2255" t="s">
        <v>159</v>
      </c>
      <c r="M2255" t="s">
        <v>160</v>
      </c>
      <c r="N2255" t="s">
        <v>491</v>
      </c>
      <c r="O2255" s="14">
        <f t="shared" si="216"/>
        <v>3</v>
      </c>
      <c r="P2255" s="15" t="str">
        <f t="shared" si="211"/>
        <v>1,</v>
      </c>
      <c r="Q2255" s="15" t="str">
        <f t="shared" si="212"/>
        <v>5</v>
      </c>
      <c r="R2255" s="16">
        <f t="shared" si="213"/>
        <v>65</v>
      </c>
      <c r="S2255" s="16">
        <f t="shared" si="214"/>
        <v>1.0833333333333333</v>
      </c>
    </row>
    <row r="2256" spans="1:19" ht="13.8" thickBot="1">
      <c r="A2256" t="s">
        <v>344</v>
      </c>
      <c r="B2256" t="s">
        <v>345</v>
      </c>
      <c r="C2256" s="49">
        <v>45413</v>
      </c>
      <c r="D2256" s="39">
        <v>2024</v>
      </c>
      <c r="E2256" s="1" t="str">
        <f t="shared" si="215"/>
        <v>mayo</v>
      </c>
      <c r="F2256" t="s">
        <v>347</v>
      </c>
      <c r="G2256" t="s">
        <v>121</v>
      </c>
      <c r="H2256" t="s">
        <v>98</v>
      </c>
      <c r="I2256" s="2">
        <v>1</v>
      </c>
      <c r="J2256" s="2">
        <v>432</v>
      </c>
      <c r="K2256" s="2">
        <v>1.4</v>
      </c>
      <c r="L2256" t="s">
        <v>161</v>
      </c>
      <c r="M2256" t="s">
        <v>585</v>
      </c>
      <c r="N2256" t="s">
        <v>507</v>
      </c>
      <c r="O2256" s="14">
        <f t="shared" si="216"/>
        <v>3</v>
      </c>
      <c r="P2256" s="15" t="str">
        <f t="shared" si="211"/>
        <v>1,</v>
      </c>
      <c r="Q2256" s="15" t="str">
        <f t="shared" si="212"/>
        <v>4</v>
      </c>
      <c r="R2256" s="16">
        <f t="shared" si="213"/>
        <v>64</v>
      </c>
      <c r="S2256" s="16">
        <f t="shared" si="214"/>
        <v>1.0666666666666667</v>
      </c>
    </row>
    <row r="2257" spans="1:19" ht="13.8" thickBot="1">
      <c r="A2257" t="s">
        <v>344</v>
      </c>
      <c r="B2257" t="s">
        <v>345</v>
      </c>
      <c r="C2257" s="49">
        <v>45413</v>
      </c>
      <c r="D2257" s="39">
        <v>2024</v>
      </c>
      <c r="E2257" s="1" t="str">
        <f t="shared" si="215"/>
        <v>mayo</v>
      </c>
      <c r="F2257" t="s">
        <v>347</v>
      </c>
      <c r="G2257" t="s">
        <v>121</v>
      </c>
      <c r="H2257" t="s">
        <v>98</v>
      </c>
      <c r="I2257" s="2">
        <v>8</v>
      </c>
      <c r="J2257" s="2">
        <v>1320</v>
      </c>
      <c r="K2257" s="2">
        <v>5.25</v>
      </c>
      <c r="L2257" t="s">
        <v>122</v>
      </c>
      <c r="M2257" t="s">
        <v>123</v>
      </c>
      <c r="N2257" t="s">
        <v>507</v>
      </c>
      <c r="O2257" s="14">
        <f t="shared" si="216"/>
        <v>4</v>
      </c>
      <c r="P2257" s="15" t="str">
        <f t="shared" si="211"/>
        <v>5,</v>
      </c>
      <c r="Q2257" s="15" t="str">
        <f t="shared" si="212"/>
        <v>25</v>
      </c>
      <c r="R2257" s="16">
        <f t="shared" si="213"/>
        <v>325</v>
      </c>
      <c r="S2257" s="16">
        <f t="shared" si="214"/>
        <v>5.416666666666667</v>
      </c>
    </row>
    <row r="2258" spans="1:19" ht="13.8" thickBot="1">
      <c r="A2258" t="s">
        <v>344</v>
      </c>
      <c r="B2258" t="s">
        <v>345</v>
      </c>
      <c r="C2258" s="49">
        <v>45413</v>
      </c>
      <c r="D2258" s="39">
        <v>2024</v>
      </c>
      <c r="E2258" s="1" t="str">
        <f t="shared" si="215"/>
        <v>mayo</v>
      </c>
      <c r="F2258" t="s">
        <v>347</v>
      </c>
      <c r="G2258" t="s">
        <v>121</v>
      </c>
      <c r="H2258" t="s">
        <v>98</v>
      </c>
      <c r="I2258" s="2">
        <v>8</v>
      </c>
      <c r="J2258" s="2">
        <v>1209</v>
      </c>
      <c r="K2258" s="2">
        <v>4.55</v>
      </c>
      <c r="L2258" t="s">
        <v>124</v>
      </c>
      <c r="M2258" t="s">
        <v>596</v>
      </c>
      <c r="N2258" t="s">
        <v>507</v>
      </c>
      <c r="O2258" s="14">
        <f t="shared" si="216"/>
        <v>4</v>
      </c>
      <c r="P2258" s="15" t="str">
        <f t="shared" si="211"/>
        <v>4,</v>
      </c>
      <c r="Q2258" s="15" t="str">
        <f t="shared" si="212"/>
        <v>55</v>
      </c>
      <c r="R2258" s="16">
        <f t="shared" si="213"/>
        <v>295</v>
      </c>
      <c r="S2258" s="16">
        <f t="shared" si="214"/>
        <v>4.916666666666667</v>
      </c>
    </row>
    <row r="2259" spans="1:19" ht="13.8" thickBot="1">
      <c r="A2259" t="s">
        <v>344</v>
      </c>
      <c r="B2259" t="s">
        <v>345</v>
      </c>
      <c r="C2259" s="49">
        <v>45413</v>
      </c>
      <c r="D2259" s="39">
        <v>2024</v>
      </c>
      <c r="E2259" s="1" t="str">
        <f t="shared" si="215"/>
        <v>mayo</v>
      </c>
      <c r="F2259" t="s">
        <v>347</v>
      </c>
      <c r="G2259" t="s">
        <v>121</v>
      </c>
      <c r="H2259" t="s">
        <v>98</v>
      </c>
      <c r="I2259" s="2">
        <v>1</v>
      </c>
      <c r="J2259" s="2">
        <v>299</v>
      </c>
      <c r="K2259" s="2">
        <v>1.2</v>
      </c>
      <c r="L2259" t="s">
        <v>19</v>
      </c>
      <c r="M2259" t="s">
        <v>581</v>
      </c>
      <c r="N2259" t="s">
        <v>490</v>
      </c>
      <c r="O2259" s="14">
        <f t="shared" si="216"/>
        <v>3</v>
      </c>
      <c r="P2259" s="15" t="str">
        <f t="shared" si="211"/>
        <v>1,</v>
      </c>
      <c r="Q2259" s="15" t="str">
        <f t="shared" si="212"/>
        <v>2</v>
      </c>
      <c r="R2259" s="16">
        <f t="shared" si="213"/>
        <v>62</v>
      </c>
      <c r="S2259" s="16">
        <f t="shared" si="214"/>
        <v>1.0333333333333334</v>
      </c>
    </row>
    <row r="2260" spans="1:19" ht="13.8" thickBot="1">
      <c r="A2260" t="s">
        <v>344</v>
      </c>
      <c r="B2260" t="s">
        <v>345</v>
      </c>
      <c r="C2260" s="49">
        <v>45413</v>
      </c>
      <c r="D2260" s="39">
        <v>2024</v>
      </c>
      <c r="E2260" s="1" t="str">
        <f t="shared" si="215"/>
        <v>mayo</v>
      </c>
      <c r="F2260" t="s">
        <v>347</v>
      </c>
      <c r="G2260" t="s">
        <v>121</v>
      </c>
      <c r="H2260" t="s">
        <v>98</v>
      </c>
      <c r="I2260" s="2">
        <v>5</v>
      </c>
      <c r="J2260" s="2">
        <v>872</v>
      </c>
      <c r="K2260" s="2">
        <v>3.4</v>
      </c>
      <c r="L2260" t="s">
        <v>108</v>
      </c>
      <c r="M2260" t="s">
        <v>591</v>
      </c>
      <c r="N2260" t="s">
        <v>489</v>
      </c>
      <c r="O2260" s="14">
        <f t="shared" si="216"/>
        <v>3</v>
      </c>
      <c r="P2260" s="15" t="str">
        <f t="shared" si="211"/>
        <v>3,</v>
      </c>
      <c r="Q2260" s="15" t="str">
        <f t="shared" si="212"/>
        <v>4</v>
      </c>
      <c r="R2260" s="16">
        <f t="shared" si="213"/>
        <v>184</v>
      </c>
      <c r="S2260" s="16">
        <f t="shared" si="214"/>
        <v>3.0666666666666669</v>
      </c>
    </row>
    <row r="2261" spans="1:19" ht="13.8" thickBot="1">
      <c r="A2261" t="s">
        <v>344</v>
      </c>
      <c r="B2261" t="s">
        <v>345</v>
      </c>
      <c r="C2261" s="49">
        <v>45413</v>
      </c>
      <c r="D2261" s="39">
        <v>2024</v>
      </c>
      <c r="E2261" s="1" t="str">
        <f t="shared" si="215"/>
        <v>mayo</v>
      </c>
      <c r="F2261" t="s">
        <v>347</v>
      </c>
      <c r="G2261" t="s">
        <v>121</v>
      </c>
      <c r="H2261" t="s">
        <v>98</v>
      </c>
      <c r="I2261" s="2">
        <v>1</v>
      </c>
      <c r="J2261" s="2">
        <v>474</v>
      </c>
      <c r="K2261" s="2">
        <v>2</v>
      </c>
      <c r="L2261" t="s">
        <v>222</v>
      </c>
      <c r="M2261" t="s">
        <v>567</v>
      </c>
      <c r="N2261" t="s">
        <v>499</v>
      </c>
      <c r="O2261" s="14">
        <f t="shared" si="216"/>
        <v>1</v>
      </c>
      <c r="P2261" s="15" t="str">
        <f t="shared" si="211"/>
        <v>2</v>
      </c>
      <c r="Q2261" s="15">
        <f t="shared" si="212"/>
        <v>0</v>
      </c>
      <c r="R2261" s="16">
        <f t="shared" si="213"/>
        <v>120</v>
      </c>
      <c r="S2261" s="16">
        <f t="shared" si="214"/>
        <v>2</v>
      </c>
    </row>
    <row r="2262" spans="1:19" ht="13.8" thickBot="1">
      <c r="A2262" t="s">
        <v>344</v>
      </c>
      <c r="B2262" t="s">
        <v>345</v>
      </c>
      <c r="C2262" s="49">
        <v>45413</v>
      </c>
      <c r="D2262" s="39">
        <v>2024</v>
      </c>
      <c r="E2262" s="1" t="str">
        <f t="shared" si="215"/>
        <v>mayo</v>
      </c>
      <c r="F2262" t="s">
        <v>347</v>
      </c>
      <c r="G2262" t="s">
        <v>121</v>
      </c>
      <c r="H2262" t="s">
        <v>98</v>
      </c>
      <c r="I2262" s="2">
        <v>1</v>
      </c>
      <c r="J2262" s="2">
        <v>520</v>
      </c>
      <c r="K2262" s="2">
        <v>2</v>
      </c>
      <c r="L2262" t="s">
        <v>102</v>
      </c>
      <c r="M2262" t="s">
        <v>103</v>
      </c>
      <c r="N2262" t="s">
        <v>496</v>
      </c>
      <c r="O2262" s="14">
        <f t="shared" si="216"/>
        <v>1</v>
      </c>
      <c r="P2262" s="15" t="str">
        <f t="shared" si="211"/>
        <v>2</v>
      </c>
      <c r="Q2262" s="15">
        <f t="shared" si="212"/>
        <v>0</v>
      </c>
      <c r="R2262" s="16">
        <f t="shared" si="213"/>
        <v>120</v>
      </c>
      <c r="S2262" s="16">
        <f t="shared" si="214"/>
        <v>2</v>
      </c>
    </row>
    <row r="2263" spans="1:19" ht="13.8" thickBot="1">
      <c r="A2263" t="s">
        <v>344</v>
      </c>
      <c r="B2263" t="s">
        <v>345</v>
      </c>
      <c r="C2263" s="49">
        <v>45413</v>
      </c>
      <c r="D2263" s="39">
        <v>2024</v>
      </c>
      <c r="E2263" s="1" t="str">
        <f t="shared" si="215"/>
        <v>mayo</v>
      </c>
      <c r="F2263" t="s">
        <v>347</v>
      </c>
      <c r="G2263" t="s">
        <v>121</v>
      </c>
      <c r="H2263" t="s">
        <v>98</v>
      </c>
      <c r="I2263" s="2">
        <v>1</v>
      </c>
      <c r="J2263" s="2">
        <v>528</v>
      </c>
      <c r="K2263" s="2">
        <v>2.1</v>
      </c>
      <c r="L2263" t="s">
        <v>100</v>
      </c>
      <c r="M2263" t="s">
        <v>101</v>
      </c>
      <c r="N2263" t="s">
        <v>483</v>
      </c>
      <c r="O2263" s="14">
        <f t="shared" si="216"/>
        <v>3</v>
      </c>
      <c r="P2263" s="15" t="str">
        <f t="shared" ref="P2263:P2285" si="217">IF(O2263="1",$K2263,IF(O2263=2,LEFT($K2263,2),LEFT($K2263,2)))</f>
        <v>2,</v>
      </c>
      <c r="Q2263" s="15" t="str">
        <f t="shared" ref="Q2263:Q2285" si="218">IF(O2263&lt;=2,0,MID($K2263,3,3))</f>
        <v>1</v>
      </c>
      <c r="R2263" s="16">
        <f t="shared" ref="R2263:R2285" si="219">+(P2263*60)+Q2263</f>
        <v>121</v>
      </c>
      <c r="S2263" s="16">
        <f t="shared" ref="S2263:S2285" si="220">+R2263/60</f>
        <v>2.0166666666666666</v>
      </c>
    </row>
    <row r="2264" spans="1:19" ht="13.8" thickBot="1">
      <c r="A2264" t="s">
        <v>344</v>
      </c>
      <c r="B2264" t="s">
        <v>345</v>
      </c>
      <c r="C2264" s="49">
        <v>45413</v>
      </c>
      <c r="D2264" s="39">
        <v>2024</v>
      </c>
      <c r="E2264" s="1" t="str">
        <f t="shared" si="215"/>
        <v>mayo</v>
      </c>
      <c r="F2264" t="s">
        <v>347</v>
      </c>
      <c r="G2264" t="s">
        <v>121</v>
      </c>
      <c r="H2264" t="s">
        <v>98</v>
      </c>
      <c r="I2264" s="2">
        <v>1</v>
      </c>
      <c r="J2264" s="2">
        <v>89</v>
      </c>
      <c r="K2264" s="2">
        <v>0.2</v>
      </c>
      <c r="L2264" t="s">
        <v>311</v>
      </c>
      <c r="M2264" t="s">
        <v>598</v>
      </c>
      <c r="N2264" t="s">
        <v>493</v>
      </c>
      <c r="O2264" s="14">
        <f t="shared" si="216"/>
        <v>3</v>
      </c>
      <c r="P2264" s="15" t="str">
        <f t="shared" si="217"/>
        <v>0,</v>
      </c>
      <c r="Q2264" s="15" t="str">
        <f t="shared" si="218"/>
        <v>2</v>
      </c>
      <c r="R2264" s="16">
        <f t="shared" si="219"/>
        <v>2</v>
      </c>
      <c r="S2264" s="16">
        <f t="shared" si="220"/>
        <v>3.3333333333333333E-2</v>
      </c>
    </row>
    <row r="2265" spans="1:19" ht="13.8" thickBot="1">
      <c r="A2265" t="s">
        <v>344</v>
      </c>
      <c r="B2265" t="s">
        <v>345</v>
      </c>
      <c r="C2265" s="49">
        <v>45444</v>
      </c>
      <c r="D2265" s="39">
        <v>2024</v>
      </c>
      <c r="E2265" s="1" t="str">
        <f t="shared" si="215"/>
        <v>junio</v>
      </c>
      <c r="F2265" t="s">
        <v>347</v>
      </c>
      <c r="G2265" t="s">
        <v>121</v>
      </c>
      <c r="H2265" t="s">
        <v>98</v>
      </c>
      <c r="I2265" s="2">
        <v>1</v>
      </c>
      <c r="J2265" s="2">
        <v>472</v>
      </c>
      <c r="K2265" s="2">
        <v>2</v>
      </c>
      <c r="L2265" t="s">
        <v>130</v>
      </c>
      <c r="M2265" t="s">
        <v>599</v>
      </c>
      <c r="N2265" t="s">
        <v>486</v>
      </c>
      <c r="O2265" s="14">
        <f t="shared" si="216"/>
        <v>1</v>
      </c>
      <c r="P2265" s="15" t="str">
        <f t="shared" si="217"/>
        <v>2</v>
      </c>
      <c r="Q2265" s="15">
        <f t="shared" si="218"/>
        <v>0</v>
      </c>
      <c r="R2265" s="16">
        <f t="shared" si="219"/>
        <v>120</v>
      </c>
      <c r="S2265" s="16">
        <f t="shared" si="220"/>
        <v>2</v>
      </c>
    </row>
    <row r="2266" spans="1:19" ht="13.8" thickBot="1">
      <c r="A2266" t="s">
        <v>344</v>
      </c>
      <c r="B2266" t="s">
        <v>345</v>
      </c>
      <c r="C2266" s="49">
        <v>45444</v>
      </c>
      <c r="D2266" s="39">
        <v>2024</v>
      </c>
      <c r="E2266" s="1" t="str">
        <f t="shared" si="215"/>
        <v>junio</v>
      </c>
      <c r="F2266" t="s">
        <v>347</v>
      </c>
      <c r="G2266" t="s">
        <v>121</v>
      </c>
      <c r="H2266" t="s">
        <v>98</v>
      </c>
      <c r="I2266" s="2">
        <v>9</v>
      </c>
      <c r="J2266" s="2">
        <v>1632</v>
      </c>
      <c r="K2266" s="2">
        <v>6.45</v>
      </c>
      <c r="L2266" t="s">
        <v>122</v>
      </c>
      <c r="M2266" t="s">
        <v>123</v>
      </c>
      <c r="N2266" t="s">
        <v>507</v>
      </c>
      <c r="O2266" s="14">
        <f t="shared" si="216"/>
        <v>4</v>
      </c>
      <c r="P2266" s="15" t="str">
        <f t="shared" si="217"/>
        <v>6,</v>
      </c>
      <c r="Q2266" s="15" t="str">
        <f t="shared" si="218"/>
        <v>45</v>
      </c>
      <c r="R2266" s="16">
        <f t="shared" si="219"/>
        <v>405</v>
      </c>
      <c r="S2266" s="16">
        <f t="shared" si="220"/>
        <v>6.75</v>
      </c>
    </row>
    <row r="2267" spans="1:19" ht="13.8" thickBot="1">
      <c r="A2267" t="s">
        <v>344</v>
      </c>
      <c r="B2267" t="s">
        <v>345</v>
      </c>
      <c r="C2267" s="49">
        <v>45444</v>
      </c>
      <c r="D2267" s="39">
        <v>2024</v>
      </c>
      <c r="E2267" s="1" t="str">
        <f t="shared" si="215"/>
        <v>junio</v>
      </c>
      <c r="F2267" t="s">
        <v>347</v>
      </c>
      <c r="G2267" t="s">
        <v>121</v>
      </c>
      <c r="H2267" t="s">
        <v>98</v>
      </c>
      <c r="I2267" s="2">
        <v>9</v>
      </c>
      <c r="J2267" s="2">
        <v>1467</v>
      </c>
      <c r="K2267" s="2">
        <v>6</v>
      </c>
      <c r="L2267" t="s">
        <v>124</v>
      </c>
      <c r="M2267" t="s">
        <v>596</v>
      </c>
      <c r="N2267" t="s">
        <v>507</v>
      </c>
      <c r="O2267" s="14">
        <f t="shared" si="216"/>
        <v>1</v>
      </c>
      <c r="P2267" s="15" t="str">
        <f t="shared" si="217"/>
        <v>6</v>
      </c>
      <c r="Q2267" s="15">
        <f t="shared" si="218"/>
        <v>0</v>
      </c>
      <c r="R2267" s="16">
        <f t="shared" si="219"/>
        <v>360</v>
      </c>
      <c r="S2267" s="16">
        <f t="shared" si="220"/>
        <v>6</v>
      </c>
    </row>
    <row r="2268" spans="1:19" ht="13.8" thickBot="1">
      <c r="A2268" t="s">
        <v>344</v>
      </c>
      <c r="B2268" t="s">
        <v>345</v>
      </c>
      <c r="C2268" s="49">
        <v>45444</v>
      </c>
      <c r="D2268" s="39">
        <v>2024</v>
      </c>
      <c r="E2268" s="1" t="str">
        <f t="shared" si="215"/>
        <v>junio</v>
      </c>
      <c r="F2268" t="s">
        <v>347</v>
      </c>
      <c r="G2268" t="s">
        <v>121</v>
      </c>
      <c r="H2268" t="s">
        <v>98</v>
      </c>
      <c r="I2268" s="2">
        <v>1</v>
      </c>
      <c r="J2268" s="2">
        <v>238</v>
      </c>
      <c r="K2268" s="2">
        <v>1</v>
      </c>
      <c r="L2268" t="s">
        <v>108</v>
      </c>
      <c r="M2268" t="s">
        <v>591</v>
      </c>
      <c r="N2268" t="s">
        <v>489</v>
      </c>
      <c r="O2268" s="14">
        <f t="shared" si="216"/>
        <v>1</v>
      </c>
      <c r="P2268" s="15" t="str">
        <f t="shared" si="217"/>
        <v>1</v>
      </c>
      <c r="Q2268" s="15">
        <f t="shared" si="218"/>
        <v>0</v>
      </c>
      <c r="R2268" s="16">
        <f t="shared" si="219"/>
        <v>60</v>
      </c>
      <c r="S2268" s="16">
        <f t="shared" si="220"/>
        <v>1</v>
      </c>
    </row>
    <row r="2269" spans="1:19" ht="13.8" thickBot="1">
      <c r="A2269" t="s">
        <v>344</v>
      </c>
      <c r="B2269" t="s">
        <v>345</v>
      </c>
      <c r="C2269" s="49">
        <v>45444</v>
      </c>
      <c r="D2269" s="39">
        <v>2024</v>
      </c>
      <c r="E2269" s="1" t="str">
        <f t="shared" si="215"/>
        <v>junio</v>
      </c>
      <c r="F2269" t="s">
        <v>347</v>
      </c>
      <c r="G2269" t="s">
        <v>121</v>
      </c>
      <c r="H2269" t="s">
        <v>98</v>
      </c>
      <c r="I2269" s="2">
        <v>1</v>
      </c>
      <c r="J2269" s="2">
        <v>325</v>
      </c>
      <c r="K2269" s="2">
        <v>1.2</v>
      </c>
      <c r="L2269" t="s">
        <v>241</v>
      </c>
      <c r="M2269" t="s">
        <v>595</v>
      </c>
      <c r="N2269" t="s">
        <v>495</v>
      </c>
      <c r="O2269" s="14">
        <f t="shared" si="216"/>
        <v>3</v>
      </c>
      <c r="P2269" s="15" t="str">
        <f t="shared" si="217"/>
        <v>1,</v>
      </c>
      <c r="Q2269" s="15" t="str">
        <f t="shared" si="218"/>
        <v>2</v>
      </c>
      <c r="R2269" s="16">
        <f t="shared" si="219"/>
        <v>62</v>
      </c>
      <c r="S2269" s="16">
        <f t="shared" si="220"/>
        <v>1.0333333333333334</v>
      </c>
    </row>
    <row r="2270" spans="1:19" ht="13.8" thickBot="1">
      <c r="A2270" t="s">
        <v>344</v>
      </c>
      <c r="B2270" t="s">
        <v>345</v>
      </c>
      <c r="C2270" s="49">
        <v>45474</v>
      </c>
      <c r="D2270" s="39">
        <v>2024</v>
      </c>
      <c r="E2270" s="1" t="str">
        <f t="shared" si="215"/>
        <v>julio</v>
      </c>
      <c r="F2270" t="s">
        <v>346</v>
      </c>
      <c r="G2270" t="s">
        <v>93</v>
      </c>
      <c r="H2270" t="s">
        <v>98</v>
      </c>
      <c r="I2270" s="2">
        <v>1</v>
      </c>
      <c r="J2270" s="2">
        <v>472</v>
      </c>
      <c r="K2270" s="2">
        <v>1.2</v>
      </c>
      <c r="L2270" t="s">
        <v>130</v>
      </c>
      <c r="M2270" t="s">
        <v>599</v>
      </c>
      <c r="N2270" t="s">
        <v>486</v>
      </c>
      <c r="O2270" s="14">
        <f t="shared" si="216"/>
        <v>3</v>
      </c>
      <c r="P2270" s="15" t="str">
        <f t="shared" si="217"/>
        <v>1,</v>
      </c>
      <c r="Q2270" s="15" t="str">
        <f t="shared" si="218"/>
        <v>2</v>
      </c>
      <c r="R2270" s="16">
        <f t="shared" si="219"/>
        <v>62</v>
      </c>
      <c r="S2270" s="16">
        <f t="shared" si="220"/>
        <v>1.0333333333333334</v>
      </c>
    </row>
    <row r="2271" spans="1:19" ht="13.8" thickBot="1">
      <c r="A2271" t="s">
        <v>344</v>
      </c>
      <c r="B2271" t="s">
        <v>345</v>
      </c>
      <c r="C2271" s="49">
        <v>45474</v>
      </c>
      <c r="D2271" s="39">
        <v>2024</v>
      </c>
      <c r="E2271" s="1" t="str">
        <f t="shared" si="215"/>
        <v>julio</v>
      </c>
      <c r="F2271" t="s">
        <v>346</v>
      </c>
      <c r="G2271" t="s">
        <v>93</v>
      </c>
      <c r="H2271" t="s">
        <v>98</v>
      </c>
      <c r="I2271" s="2">
        <v>1</v>
      </c>
      <c r="J2271" s="2">
        <v>144</v>
      </c>
      <c r="K2271" s="2">
        <v>0.3</v>
      </c>
      <c r="L2271" t="s">
        <v>122</v>
      </c>
      <c r="M2271" t="s">
        <v>123</v>
      </c>
      <c r="N2271" t="s">
        <v>507</v>
      </c>
      <c r="O2271" s="14">
        <f t="shared" si="216"/>
        <v>3</v>
      </c>
      <c r="P2271" s="15" t="str">
        <f t="shared" si="217"/>
        <v>0,</v>
      </c>
      <c r="Q2271" s="15" t="str">
        <f t="shared" si="218"/>
        <v>3</v>
      </c>
      <c r="R2271" s="16">
        <f t="shared" si="219"/>
        <v>3</v>
      </c>
      <c r="S2271" s="16">
        <f t="shared" si="220"/>
        <v>0.05</v>
      </c>
    </row>
    <row r="2272" spans="1:19" ht="13.8" thickBot="1">
      <c r="A2272" t="s">
        <v>344</v>
      </c>
      <c r="B2272" t="s">
        <v>345</v>
      </c>
      <c r="C2272" s="49">
        <v>45474</v>
      </c>
      <c r="D2272" s="39">
        <v>2024</v>
      </c>
      <c r="E2272" s="1" t="str">
        <f t="shared" si="215"/>
        <v>julio</v>
      </c>
      <c r="F2272" t="s">
        <v>346</v>
      </c>
      <c r="G2272" t="s">
        <v>93</v>
      </c>
      <c r="H2272" t="s">
        <v>98</v>
      </c>
      <c r="I2272" s="2">
        <v>2</v>
      </c>
      <c r="J2272" s="2">
        <v>1205</v>
      </c>
      <c r="K2272" s="2">
        <v>3.1</v>
      </c>
      <c r="L2272" t="s">
        <v>33</v>
      </c>
      <c r="M2272" t="s">
        <v>34</v>
      </c>
      <c r="N2272" t="s">
        <v>503</v>
      </c>
      <c r="O2272" s="14">
        <f t="shared" si="216"/>
        <v>3</v>
      </c>
      <c r="P2272" s="15" t="str">
        <f t="shared" si="217"/>
        <v>3,</v>
      </c>
      <c r="Q2272" s="15" t="str">
        <f t="shared" si="218"/>
        <v>1</v>
      </c>
      <c r="R2272" s="16">
        <f t="shared" si="219"/>
        <v>181</v>
      </c>
      <c r="S2272" s="16">
        <f t="shared" si="220"/>
        <v>3.0166666666666666</v>
      </c>
    </row>
    <row r="2273" spans="1:19" ht="13.8" thickBot="1">
      <c r="A2273" t="s">
        <v>344</v>
      </c>
      <c r="B2273" t="s">
        <v>345</v>
      </c>
      <c r="C2273" s="49">
        <v>45474</v>
      </c>
      <c r="D2273" s="39">
        <v>2024</v>
      </c>
      <c r="E2273" s="1" t="str">
        <f t="shared" si="215"/>
        <v>julio</v>
      </c>
      <c r="F2273" t="s">
        <v>346</v>
      </c>
      <c r="G2273" t="s">
        <v>93</v>
      </c>
      <c r="H2273" t="s">
        <v>98</v>
      </c>
      <c r="I2273" s="2">
        <v>1</v>
      </c>
      <c r="J2273" s="2">
        <v>298</v>
      </c>
      <c r="K2273" s="2">
        <v>0.55000000000000004</v>
      </c>
      <c r="L2273" t="s">
        <v>19</v>
      </c>
      <c r="M2273" t="s">
        <v>581</v>
      </c>
      <c r="N2273" t="s">
        <v>490</v>
      </c>
      <c r="O2273" s="14">
        <f t="shared" si="216"/>
        <v>4</v>
      </c>
      <c r="P2273" s="15" t="str">
        <f t="shared" si="217"/>
        <v>0,</v>
      </c>
      <c r="Q2273" s="15" t="str">
        <f t="shared" si="218"/>
        <v>55</v>
      </c>
      <c r="R2273" s="16">
        <f t="shared" si="219"/>
        <v>55</v>
      </c>
      <c r="S2273" s="16">
        <f t="shared" si="220"/>
        <v>0.91666666666666663</v>
      </c>
    </row>
    <row r="2274" spans="1:19" ht="13.8" thickBot="1">
      <c r="A2274" t="s">
        <v>344</v>
      </c>
      <c r="B2274" t="s">
        <v>345</v>
      </c>
      <c r="C2274" s="49">
        <v>45474</v>
      </c>
      <c r="D2274" s="39">
        <v>2024</v>
      </c>
      <c r="E2274" s="1" t="str">
        <f t="shared" si="215"/>
        <v>julio</v>
      </c>
      <c r="F2274" t="s">
        <v>346</v>
      </c>
      <c r="G2274" t="s">
        <v>93</v>
      </c>
      <c r="H2274" t="s">
        <v>98</v>
      </c>
      <c r="I2274" s="2">
        <v>1</v>
      </c>
      <c r="J2274" s="2">
        <v>238</v>
      </c>
      <c r="K2274" s="2">
        <v>1</v>
      </c>
      <c r="L2274" t="s">
        <v>108</v>
      </c>
      <c r="M2274" t="s">
        <v>591</v>
      </c>
      <c r="N2274" t="s">
        <v>489</v>
      </c>
      <c r="O2274" s="14">
        <f t="shared" si="216"/>
        <v>1</v>
      </c>
      <c r="P2274" s="15" t="str">
        <f t="shared" si="217"/>
        <v>1</v>
      </c>
      <c r="Q2274" s="15">
        <f t="shared" si="218"/>
        <v>0</v>
      </c>
      <c r="R2274" s="16">
        <f t="shared" si="219"/>
        <v>60</v>
      </c>
      <c r="S2274" s="16">
        <f t="shared" si="220"/>
        <v>1</v>
      </c>
    </row>
    <row r="2275" spans="1:19" ht="13.8" thickBot="1">
      <c r="A2275" t="s">
        <v>344</v>
      </c>
      <c r="B2275" t="s">
        <v>345</v>
      </c>
      <c r="C2275" s="49">
        <v>45474</v>
      </c>
      <c r="D2275" s="39">
        <v>2024</v>
      </c>
      <c r="E2275" s="1" t="str">
        <f t="shared" si="215"/>
        <v>julio</v>
      </c>
      <c r="F2275" t="s">
        <v>346</v>
      </c>
      <c r="G2275" t="s">
        <v>93</v>
      </c>
      <c r="H2275" t="s">
        <v>98</v>
      </c>
      <c r="I2275" s="2">
        <v>1</v>
      </c>
      <c r="J2275" s="2">
        <v>642</v>
      </c>
      <c r="K2275" s="2">
        <v>1.5</v>
      </c>
      <c r="L2275" t="s">
        <v>146</v>
      </c>
      <c r="M2275" t="s">
        <v>147</v>
      </c>
      <c r="N2275" t="s">
        <v>509</v>
      </c>
      <c r="O2275" s="14">
        <f t="shared" si="216"/>
        <v>3</v>
      </c>
      <c r="P2275" s="15" t="str">
        <f t="shared" si="217"/>
        <v>1,</v>
      </c>
      <c r="Q2275" s="15" t="str">
        <f t="shared" si="218"/>
        <v>5</v>
      </c>
      <c r="R2275" s="16">
        <f t="shared" si="219"/>
        <v>65</v>
      </c>
      <c r="S2275" s="16">
        <f t="shared" si="220"/>
        <v>1.0833333333333333</v>
      </c>
    </row>
    <row r="2276" spans="1:19" ht="13.8" thickBot="1">
      <c r="A2276" t="s">
        <v>344</v>
      </c>
      <c r="B2276" t="s">
        <v>345</v>
      </c>
      <c r="C2276" s="49">
        <v>45474</v>
      </c>
      <c r="D2276" s="39">
        <v>2024</v>
      </c>
      <c r="E2276" s="1" t="str">
        <f t="shared" si="215"/>
        <v>julio</v>
      </c>
      <c r="F2276" t="s">
        <v>346</v>
      </c>
      <c r="G2276" t="s">
        <v>93</v>
      </c>
      <c r="H2276" t="s">
        <v>98</v>
      </c>
      <c r="I2276" s="2">
        <v>1</v>
      </c>
      <c r="J2276" s="2">
        <v>474</v>
      </c>
      <c r="K2276" s="2">
        <v>1.2</v>
      </c>
      <c r="L2276" t="s">
        <v>222</v>
      </c>
      <c r="M2276" t="s">
        <v>567</v>
      </c>
      <c r="N2276" t="s">
        <v>499</v>
      </c>
      <c r="O2276" s="14">
        <f t="shared" si="216"/>
        <v>3</v>
      </c>
      <c r="P2276" s="15" t="str">
        <f t="shared" si="217"/>
        <v>1,</v>
      </c>
      <c r="Q2276" s="15" t="str">
        <f t="shared" si="218"/>
        <v>2</v>
      </c>
      <c r="R2276" s="16">
        <f t="shared" si="219"/>
        <v>62</v>
      </c>
      <c r="S2276" s="16">
        <f t="shared" si="220"/>
        <v>1.0333333333333334</v>
      </c>
    </row>
    <row r="2277" spans="1:19" ht="13.8" thickBot="1">
      <c r="A2277" t="s">
        <v>344</v>
      </c>
      <c r="B2277" t="s">
        <v>345</v>
      </c>
      <c r="C2277" s="49">
        <v>45474</v>
      </c>
      <c r="D2277" s="39">
        <v>2024</v>
      </c>
      <c r="E2277" s="1" t="str">
        <f t="shared" si="215"/>
        <v>julio</v>
      </c>
      <c r="F2277" t="s">
        <v>346</v>
      </c>
      <c r="G2277" t="s">
        <v>93</v>
      </c>
      <c r="H2277" t="s">
        <v>98</v>
      </c>
      <c r="I2277" s="2">
        <v>1</v>
      </c>
      <c r="J2277" s="2">
        <v>564</v>
      </c>
      <c r="K2277" s="2">
        <v>1.3</v>
      </c>
      <c r="L2277" t="s">
        <v>102</v>
      </c>
      <c r="M2277" t="s">
        <v>103</v>
      </c>
      <c r="N2277" t="s">
        <v>496</v>
      </c>
      <c r="O2277" s="14">
        <f t="shared" si="216"/>
        <v>3</v>
      </c>
      <c r="P2277" s="15" t="str">
        <f t="shared" si="217"/>
        <v>1,</v>
      </c>
      <c r="Q2277" s="15" t="str">
        <f t="shared" si="218"/>
        <v>3</v>
      </c>
      <c r="R2277" s="16">
        <f t="shared" si="219"/>
        <v>63</v>
      </c>
      <c r="S2277" s="16">
        <f t="shared" si="220"/>
        <v>1.05</v>
      </c>
    </row>
    <row r="2278" spans="1:19" ht="13.8" thickBot="1">
      <c r="A2278" t="s">
        <v>344</v>
      </c>
      <c r="B2278" t="s">
        <v>345</v>
      </c>
      <c r="C2278" s="49">
        <v>45474</v>
      </c>
      <c r="D2278" s="39">
        <v>2024</v>
      </c>
      <c r="E2278" s="1" t="str">
        <f t="shared" si="215"/>
        <v>julio</v>
      </c>
      <c r="F2278" t="s">
        <v>346</v>
      </c>
      <c r="G2278" t="s">
        <v>93</v>
      </c>
      <c r="H2278" t="s">
        <v>98</v>
      </c>
      <c r="I2278" s="2">
        <v>2</v>
      </c>
      <c r="J2278" s="2">
        <v>310</v>
      </c>
      <c r="K2278" s="2">
        <v>0.55000000000000004</v>
      </c>
      <c r="L2278" t="s">
        <v>197</v>
      </c>
      <c r="M2278" t="s">
        <v>198</v>
      </c>
      <c r="N2278" t="s">
        <v>511</v>
      </c>
      <c r="O2278" s="14">
        <f t="shared" si="216"/>
        <v>4</v>
      </c>
      <c r="P2278" s="15" t="str">
        <f t="shared" si="217"/>
        <v>0,</v>
      </c>
      <c r="Q2278" s="15" t="str">
        <f t="shared" si="218"/>
        <v>55</v>
      </c>
      <c r="R2278" s="16">
        <f t="shared" si="219"/>
        <v>55</v>
      </c>
      <c r="S2278" s="16">
        <f t="shared" si="220"/>
        <v>0.91666666666666663</v>
      </c>
    </row>
    <row r="2279" spans="1:19" ht="13.8" thickBot="1">
      <c r="A2279" t="s">
        <v>344</v>
      </c>
      <c r="B2279" t="s">
        <v>345</v>
      </c>
      <c r="C2279" s="49">
        <v>45474</v>
      </c>
      <c r="D2279" s="39">
        <v>2024</v>
      </c>
      <c r="E2279" s="1" t="str">
        <f t="shared" si="215"/>
        <v>julio</v>
      </c>
      <c r="F2279" t="s">
        <v>346</v>
      </c>
      <c r="G2279" t="s">
        <v>93</v>
      </c>
      <c r="H2279" t="s">
        <v>98</v>
      </c>
      <c r="I2279" s="2">
        <v>1</v>
      </c>
      <c r="J2279" s="2">
        <v>387</v>
      </c>
      <c r="K2279" s="2">
        <v>1.1000000000000001</v>
      </c>
      <c r="L2279" t="s">
        <v>138</v>
      </c>
      <c r="M2279" t="s">
        <v>139</v>
      </c>
      <c r="N2279" t="s">
        <v>494</v>
      </c>
      <c r="O2279" s="14">
        <f t="shared" si="216"/>
        <v>3</v>
      </c>
      <c r="P2279" s="15" t="str">
        <f t="shared" si="217"/>
        <v>1,</v>
      </c>
      <c r="Q2279" s="15" t="str">
        <f t="shared" si="218"/>
        <v>1</v>
      </c>
      <c r="R2279" s="16">
        <f t="shared" si="219"/>
        <v>61</v>
      </c>
      <c r="S2279" s="16">
        <f t="shared" si="220"/>
        <v>1.0166666666666666</v>
      </c>
    </row>
    <row r="2280" spans="1:19" ht="13.8" thickBot="1">
      <c r="A2280" t="s">
        <v>344</v>
      </c>
      <c r="B2280" t="s">
        <v>345</v>
      </c>
      <c r="C2280" s="49">
        <v>45474</v>
      </c>
      <c r="D2280" s="39">
        <v>2024</v>
      </c>
      <c r="E2280" s="1" t="str">
        <f t="shared" si="215"/>
        <v>julio</v>
      </c>
      <c r="F2280" t="s">
        <v>346</v>
      </c>
      <c r="G2280" t="s">
        <v>93</v>
      </c>
      <c r="H2280" t="s">
        <v>98</v>
      </c>
      <c r="I2280" s="2">
        <v>2</v>
      </c>
      <c r="J2280" s="2">
        <v>578</v>
      </c>
      <c r="K2280" s="2">
        <v>1.5</v>
      </c>
      <c r="L2280" t="s">
        <v>241</v>
      </c>
      <c r="M2280" t="s">
        <v>595</v>
      </c>
      <c r="N2280" t="s">
        <v>495</v>
      </c>
      <c r="O2280" s="14">
        <f t="shared" si="216"/>
        <v>3</v>
      </c>
      <c r="P2280" s="15" t="str">
        <f t="shared" si="217"/>
        <v>1,</v>
      </c>
      <c r="Q2280" s="15" t="str">
        <f t="shared" si="218"/>
        <v>5</v>
      </c>
      <c r="R2280" s="16">
        <f t="shared" si="219"/>
        <v>65</v>
      </c>
      <c r="S2280" s="16">
        <f t="shared" si="220"/>
        <v>1.0833333333333333</v>
      </c>
    </row>
    <row r="2281" spans="1:19" ht="13.8" thickBot="1">
      <c r="A2281" t="s">
        <v>344</v>
      </c>
      <c r="B2281" t="s">
        <v>345</v>
      </c>
      <c r="C2281" s="49">
        <v>45474</v>
      </c>
      <c r="D2281" s="39">
        <v>2024</v>
      </c>
      <c r="E2281" s="1" t="str">
        <f t="shared" si="215"/>
        <v>julio</v>
      </c>
      <c r="F2281" t="s">
        <v>346</v>
      </c>
      <c r="G2281" t="s">
        <v>93</v>
      </c>
      <c r="H2281" t="s">
        <v>98</v>
      </c>
      <c r="I2281" s="2">
        <v>1</v>
      </c>
      <c r="J2281" s="2">
        <v>328</v>
      </c>
      <c r="K2281" s="2">
        <v>0.55000000000000004</v>
      </c>
      <c r="L2281" t="s">
        <v>349</v>
      </c>
      <c r="M2281" t="s">
        <v>350</v>
      </c>
      <c r="N2281" t="s">
        <v>495</v>
      </c>
      <c r="O2281" s="14">
        <f t="shared" si="216"/>
        <v>4</v>
      </c>
      <c r="P2281" s="15" t="str">
        <f t="shared" si="217"/>
        <v>0,</v>
      </c>
      <c r="Q2281" s="15" t="str">
        <f t="shared" si="218"/>
        <v>55</v>
      </c>
      <c r="R2281" s="16">
        <f t="shared" si="219"/>
        <v>55</v>
      </c>
      <c r="S2281" s="16">
        <f t="shared" si="220"/>
        <v>0.91666666666666663</v>
      </c>
    </row>
    <row r="2282" spans="1:19" ht="13.8" thickBot="1">
      <c r="A2282" t="s">
        <v>344</v>
      </c>
      <c r="B2282" t="s">
        <v>345</v>
      </c>
      <c r="C2282" s="49">
        <v>45474</v>
      </c>
      <c r="D2282" s="39">
        <v>2024</v>
      </c>
      <c r="E2282" s="1" t="str">
        <f t="shared" si="215"/>
        <v>julio</v>
      </c>
      <c r="F2282" t="s">
        <v>346</v>
      </c>
      <c r="G2282" t="s">
        <v>93</v>
      </c>
      <c r="H2282" t="s">
        <v>98</v>
      </c>
      <c r="I2282" s="2">
        <v>1</v>
      </c>
      <c r="J2282" s="2">
        <v>270</v>
      </c>
      <c r="K2282" s="2">
        <v>0.45</v>
      </c>
      <c r="L2282" t="s">
        <v>109</v>
      </c>
      <c r="M2282" t="s">
        <v>530</v>
      </c>
      <c r="N2282" t="s">
        <v>530</v>
      </c>
      <c r="O2282" s="14">
        <f t="shared" si="216"/>
        <v>4</v>
      </c>
      <c r="P2282" s="15" t="str">
        <f t="shared" si="217"/>
        <v>0,</v>
      </c>
      <c r="Q2282" s="15" t="str">
        <f t="shared" si="218"/>
        <v>45</v>
      </c>
      <c r="R2282" s="16">
        <f t="shared" si="219"/>
        <v>45</v>
      </c>
      <c r="S2282" s="16">
        <f t="shared" si="220"/>
        <v>0.75</v>
      </c>
    </row>
    <row r="2283" spans="1:19" ht="13.8" thickBot="1">
      <c r="A2283" t="s">
        <v>344</v>
      </c>
      <c r="B2283" t="s">
        <v>345</v>
      </c>
      <c r="C2283" s="49">
        <v>45474</v>
      </c>
      <c r="D2283" s="39">
        <v>2024</v>
      </c>
      <c r="E2283" s="1" t="str">
        <f t="shared" si="215"/>
        <v>julio</v>
      </c>
      <c r="F2283" t="s">
        <v>346</v>
      </c>
      <c r="G2283" t="s">
        <v>93</v>
      </c>
      <c r="H2283" t="s">
        <v>98</v>
      </c>
      <c r="I2283" s="2">
        <v>1</v>
      </c>
      <c r="J2283" s="2">
        <v>133</v>
      </c>
      <c r="K2283" s="2">
        <v>0.3</v>
      </c>
      <c r="L2283" t="s">
        <v>177</v>
      </c>
      <c r="M2283" t="s">
        <v>586</v>
      </c>
      <c r="N2283" t="s">
        <v>493</v>
      </c>
      <c r="O2283" s="14">
        <f t="shared" si="216"/>
        <v>3</v>
      </c>
      <c r="P2283" s="15" t="str">
        <f t="shared" si="217"/>
        <v>0,</v>
      </c>
      <c r="Q2283" s="15" t="str">
        <f t="shared" si="218"/>
        <v>3</v>
      </c>
      <c r="R2283" s="16">
        <f t="shared" si="219"/>
        <v>3</v>
      </c>
      <c r="S2283" s="16">
        <f t="shared" si="220"/>
        <v>0.05</v>
      </c>
    </row>
    <row r="2284" spans="1:19" ht="13.8" thickBot="1">
      <c r="A2284" t="s">
        <v>344</v>
      </c>
      <c r="B2284" t="s">
        <v>345</v>
      </c>
      <c r="C2284" s="49">
        <v>45474</v>
      </c>
      <c r="D2284" s="39">
        <v>2024</v>
      </c>
      <c r="E2284" s="1" t="str">
        <f t="shared" si="215"/>
        <v>julio</v>
      </c>
      <c r="F2284" t="s">
        <v>346</v>
      </c>
      <c r="G2284" t="s">
        <v>93</v>
      </c>
      <c r="H2284" t="s">
        <v>98</v>
      </c>
      <c r="I2284" s="2">
        <v>2</v>
      </c>
      <c r="J2284" s="2">
        <v>2226</v>
      </c>
      <c r="K2284" s="2">
        <v>5.5</v>
      </c>
      <c r="L2284" t="s">
        <v>118</v>
      </c>
      <c r="M2284" t="s">
        <v>119</v>
      </c>
      <c r="N2284" t="s">
        <v>485</v>
      </c>
      <c r="O2284" s="14">
        <f t="shared" si="216"/>
        <v>3</v>
      </c>
      <c r="P2284" s="15" t="str">
        <f t="shared" si="217"/>
        <v>5,</v>
      </c>
      <c r="Q2284" s="15" t="str">
        <f t="shared" si="218"/>
        <v>5</v>
      </c>
      <c r="R2284" s="16">
        <f t="shared" si="219"/>
        <v>305</v>
      </c>
      <c r="S2284" s="16">
        <f t="shared" si="220"/>
        <v>5.083333333333333</v>
      </c>
    </row>
    <row r="2285" spans="1:19" ht="13.8" thickBot="1">
      <c r="A2285" t="s">
        <v>344</v>
      </c>
      <c r="B2285" t="s">
        <v>345</v>
      </c>
      <c r="C2285" s="49">
        <v>45474</v>
      </c>
      <c r="D2285" s="39">
        <v>2024</v>
      </c>
      <c r="E2285" s="1" t="str">
        <f t="shared" si="215"/>
        <v>julio</v>
      </c>
      <c r="F2285" t="s">
        <v>347</v>
      </c>
      <c r="G2285" t="s">
        <v>121</v>
      </c>
      <c r="H2285" t="s">
        <v>98</v>
      </c>
      <c r="I2285" s="2">
        <v>16</v>
      </c>
      <c r="J2285" s="2">
        <v>2752</v>
      </c>
      <c r="K2285" s="2">
        <v>11.2</v>
      </c>
      <c r="L2285" t="s">
        <v>122</v>
      </c>
      <c r="M2285" t="s">
        <v>123</v>
      </c>
      <c r="N2285" t="s">
        <v>507</v>
      </c>
      <c r="O2285" s="14">
        <f t="shared" si="216"/>
        <v>4</v>
      </c>
      <c r="P2285" s="15" t="str">
        <f t="shared" si="217"/>
        <v>11</v>
      </c>
      <c r="Q2285" s="15" t="str">
        <f t="shared" si="218"/>
        <v>,2</v>
      </c>
      <c r="R2285" s="16">
        <f t="shared" si="219"/>
        <v>660.2</v>
      </c>
      <c r="S2285" s="16">
        <f t="shared" si="220"/>
        <v>11.003333333333334</v>
      </c>
    </row>
    <row r="2286" spans="1:19" ht="13.8" thickBot="1">
      <c r="A2286" t="s">
        <v>344</v>
      </c>
      <c r="B2286" t="s">
        <v>345</v>
      </c>
      <c r="C2286" s="49">
        <v>45474</v>
      </c>
      <c r="D2286" s="39">
        <v>2024</v>
      </c>
      <c r="E2286" s="1" t="str">
        <f t="shared" si="215"/>
        <v>julio</v>
      </c>
      <c r="F2286" t="s">
        <v>347</v>
      </c>
      <c r="G2286" t="s">
        <v>121</v>
      </c>
      <c r="H2286" t="s">
        <v>98</v>
      </c>
      <c r="I2286" s="2">
        <v>7</v>
      </c>
      <c r="J2286" s="2">
        <v>1288</v>
      </c>
      <c r="K2286" s="2">
        <v>5.2</v>
      </c>
      <c r="L2286" t="s">
        <v>124</v>
      </c>
      <c r="M2286" t="s">
        <v>596</v>
      </c>
      <c r="N2286" t="s">
        <v>507</v>
      </c>
      <c r="O2286" s="14">
        <f t="shared" si="216"/>
        <v>3</v>
      </c>
      <c r="P2286" s="15" t="str">
        <f t="shared" ref="P2286:P2349" si="221">IF(O2286="1",$K2286,IF(O2286=2,LEFT($K2286,2),LEFT($K2286,2)))</f>
        <v>5,</v>
      </c>
      <c r="Q2286" s="15" t="str">
        <f t="shared" ref="Q2286:Q2349" si="222">IF(O2286&lt;=2,0,MID($K2286,3,3))</f>
        <v>2</v>
      </c>
      <c r="R2286" s="16">
        <f t="shared" ref="R2286:R2349" si="223">+(P2286*60)+Q2286</f>
        <v>302</v>
      </c>
      <c r="S2286" s="16">
        <f t="shared" ref="S2286:S2349" si="224">+R2286/60</f>
        <v>5.0333333333333332</v>
      </c>
    </row>
    <row r="2287" spans="1:19" ht="13.8" thickBot="1">
      <c r="A2287" t="s">
        <v>344</v>
      </c>
      <c r="B2287" t="s">
        <v>345</v>
      </c>
      <c r="C2287" s="49">
        <v>45474</v>
      </c>
      <c r="D2287" s="39">
        <v>2024</v>
      </c>
      <c r="E2287" s="1" t="str">
        <f t="shared" si="215"/>
        <v>julio</v>
      </c>
      <c r="F2287" t="s">
        <v>347</v>
      </c>
      <c r="G2287" t="s">
        <v>121</v>
      </c>
      <c r="H2287" t="s">
        <v>98</v>
      </c>
      <c r="I2287" s="2">
        <v>4</v>
      </c>
      <c r="J2287" s="2">
        <v>659</v>
      </c>
      <c r="K2287" s="2">
        <v>2.4500000000000002</v>
      </c>
      <c r="L2287" t="s">
        <v>108</v>
      </c>
      <c r="M2287" t="s">
        <v>591</v>
      </c>
      <c r="N2287" t="s">
        <v>489</v>
      </c>
      <c r="O2287" s="14">
        <f t="shared" si="216"/>
        <v>4</v>
      </c>
      <c r="P2287" s="15" t="str">
        <f t="shared" si="221"/>
        <v>2,</v>
      </c>
      <c r="Q2287" s="15" t="str">
        <f t="shared" si="222"/>
        <v>45</v>
      </c>
      <c r="R2287" s="16">
        <f t="shared" si="223"/>
        <v>165</v>
      </c>
      <c r="S2287" s="16">
        <f t="shared" si="224"/>
        <v>2.75</v>
      </c>
    </row>
    <row r="2288" spans="1:19" ht="13.8" thickBot="1">
      <c r="A2288" t="s">
        <v>344</v>
      </c>
      <c r="B2288" t="s">
        <v>345</v>
      </c>
      <c r="C2288" s="49">
        <v>45474</v>
      </c>
      <c r="D2288" s="39">
        <v>2024</v>
      </c>
      <c r="E2288" s="1" t="str">
        <f t="shared" si="215"/>
        <v>julio</v>
      </c>
      <c r="F2288" t="s">
        <v>347</v>
      </c>
      <c r="G2288" t="s">
        <v>121</v>
      </c>
      <c r="H2288" t="s">
        <v>98</v>
      </c>
      <c r="I2288" s="2">
        <v>1</v>
      </c>
      <c r="J2288" s="2">
        <v>259</v>
      </c>
      <c r="K2288" s="2">
        <v>1</v>
      </c>
      <c r="L2288" t="s">
        <v>102</v>
      </c>
      <c r="M2288" t="s">
        <v>103</v>
      </c>
      <c r="N2288" t="s">
        <v>496</v>
      </c>
      <c r="O2288" s="14">
        <f t="shared" si="216"/>
        <v>1</v>
      </c>
      <c r="P2288" s="15" t="str">
        <f t="shared" si="221"/>
        <v>1</v>
      </c>
      <c r="Q2288" s="15">
        <f t="shared" si="222"/>
        <v>0</v>
      </c>
      <c r="R2288" s="16">
        <f t="shared" si="223"/>
        <v>60</v>
      </c>
      <c r="S2288" s="16">
        <f t="shared" si="224"/>
        <v>1</v>
      </c>
    </row>
    <row r="2289" spans="1:19" ht="13.8" thickBot="1">
      <c r="A2289" t="s">
        <v>344</v>
      </c>
      <c r="B2289" t="s">
        <v>345</v>
      </c>
      <c r="C2289" s="49">
        <v>45474</v>
      </c>
      <c r="D2289" s="39">
        <v>2024</v>
      </c>
      <c r="E2289" s="1" t="str">
        <f t="shared" si="215"/>
        <v>julio</v>
      </c>
      <c r="F2289" t="s">
        <v>347</v>
      </c>
      <c r="G2289" t="s">
        <v>121</v>
      </c>
      <c r="H2289" t="s">
        <v>98</v>
      </c>
      <c r="I2289" s="2">
        <v>1</v>
      </c>
      <c r="J2289" s="2">
        <v>531</v>
      </c>
      <c r="K2289" s="2">
        <v>2</v>
      </c>
      <c r="L2289" t="s">
        <v>35</v>
      </c>
      <c r="M2289" t="s">
        <v>36</v>
      </c>
      <c r="N2289" t="s">
        <v>502</v>
      </c>
      <c r="O2289" s="14">
        <f t="shared" si="216"/>
        <v>1</v>
      </c>
      <c r="P2289" s="15" t="str">
        <f t="shared" si="221"/>
        <v>2</v>
      </c>
      <c r="Q2289" s="15">
        <f t="shared" si="222"/>
        <v>0</v>
      </c>
      <c r="R2289" s="16">
        <f t="shared" si="223"/>
        <v>120</v>
      </c>
      <c r="S2289" s="16">
        <f t="shared" si="224"/>
        <v>2</v>
      </c>
    </row>
    <row r="2290" spans="1:19" ht="13.8" thickBot="1">
      <c r="A2290" t="s">
        <v>344</v>
      </c>
      <c r="B2290" t="s">
        <v>345</v>
      </c>
      <c r="C2290" s="49">
        <v>45474</v>
      </c>
      <c r="D2290" s="39">
        <v>2024</v>
      </c>
      <c r="E2290" s="1" t="str">
        <f t="shared" si="215"/>
        <v>julio</v>
      </c>
      <c r="F2290" t="s">
        <v>347</v>
      </c>
      <c r="G2290" t="s">
        <v>121</v>
      </c>
      <c r="H2290" t="s">
        <v>98</v>
      </c>
      <c r="I2290" s="2">
        <v>1</v>
      </c>
      <c r="J2290" s="2">
        <v>259</v>
      </c>
      <c r="K2290" s="2">
        <v>1</v>
      </c>
      <c r="L2290" t="s">
        <v>241</v>
      </c>
      <c r="M2290" t="s">
        <v>595</v>
      </c>
      <c r="N2290" t="s">
        <v>495</v>
      </c>
      <c r="O2290" s="14">
        <f t="shared" si="216"/>
        <v>1</v>
      </c>
      <c r="P2290" s="15" t="str">
        <f t="shared" si="221"/>
        <v>1</v>
      </c>
      <c r="Q2290" s="15">
        <f t="shared" si="222"/>
        <v>0</v>
      </c>
      <c r="R2290" s="16">
        <f t="shared" si="223"/>
        <v>60</v>
      </c>
      <c r="S2290" s="16">
        <f t="shared" si="224"/>
        <v>1</v>
      </c>
    </row>
    <row r="2291" spans="1:19" ht="13.8" thickBot="1">
      <c r="A2291" t="s">
        <v>344</v>
      </c>
      <c r="B2291" t="s">
        <v>345</v>
      </c>
      <c r="C2291" s="49">
        <v>45505</v>
      </c>
      <c r="D2291" s="39">
        <v>2024</v>
      </c>
      <c r="E2291" s="1" t="str">
        <f t="shared" si="215"/>
        <v>agosto</v>
      </c>
      <c r="F2291" t="s">
        <v>346</v>
      </c>
      <c r="G2291" t="s">
        <v>93</v>
      </c>
      <c r="H2291" t="s">
        <v>98</v>
      </c>
      <c r="I2291" s="2">
        <v>2</v>
      </c>
      <c r="J2291" s="2">
        <v>1241</v>
      </c>
      <c r="K2291" s="2">
        <v>3.3</v>
      </c>
      <c r="L2291" t="s">
        <v>130</v>
      </c>
      <c r="M2291" t="s">
        <v>599</v>
      </c>
      <c r="N2291" t="s">
        <v>486</v>
      </c>
      <c r="O2291" s="14">
        <f t="shared" si="216"/>
        <v>3</v>
      </c>
      <c r="P2291" s="15" t="str">
        <f t="shared" si="221"/>
        <v>3,</v>
      </c>
      <c r="Q2291" s="15" t="str">
        <f t="shared" si="222"/>
        <v>3</v>
      </c>
      <c r="R2291" s="16">
        <f t="shared" si="223"/>
        <v>183</v>
      </c>
      <c r="S2291" s="16">
        <f t="shared" si="224"/>
        <v>3.05</v>
      </c>
    </row>
    <row r="2292" spans="1:19" ht="13.8" thickBot="1">
      <c r="A2292" t="s">
        <v>344</v>
      </c>
      <c r="B2292" t="s">
        <v>345</v>
      </c>
      <c r="C2292" s="49">
        <v>45505</v>
      </c>
      <c r="D2292" s="39">
        <v>2024</v>
      </c>
      <c r="E2292" s="1" t="str">
        <f t="shared" si="215"/>
        <v>agosto</v>
      </c>
      <c r="F2292" t="s">
        <v>346</v>
      </c>
      <c r="G2292" t="s">
        <v>93</v>
      </c>
      <c r="H2292" t="s">
        <v>98</v>
      </c>
      <c r="I2292" s="2">
        <v>1</v>
      </c>
      <c r="J2292" s="2">
        <v>642</v>
      </c>
      <c r="K2292" s="2">
        <v>0</v>
      </c>
      <c r="L2292" t="s">
        <v>33</v>
      </c>
      <c r="M2292" t="s">
        <v>34</v>
      </c>
      <c r="N2292" t="s">
        <v>503</v>
      </c>
      <c r="O2292" s="14">
        <f t="shared" si="216"/>
        <v>1</v>
      </c>
      <c r="P2292" s="15" t="str">
        <f t="shared" si="221"/>
        <v>0</v>
      </c>
      <c r="Q2292" s="15">
        <f t="shared" si="222"/>
        <v>0</v>
      </c>
      <c r="R2292" s="16">
        <f t="shared" si="223"/>
        <v>0</v>
      </c>
      <c r="S2292" s="16">
        <f t="shared" si="224"/>
        <v>0</v>
      </c>
    </row>
    <row r="2293" spans="1:19" ht="13.8" thickBot="1">
      <c r="A2293" t="s">
        <v>344</v>
      </c>
      <c r="B2293" t="s">
        <v>345</v>
      </c>
      <c r="C2293" s="49">
        <v>45505</v>
      </c>
      <c r="D2293" s="39">
        <v>2024</v>
      </c>
      <c r="E2293" s="1" t="str">
        <f t="shared" si="215"/>
        <v>agosto</v>
      </c>
      <c r="F2293" t="s">
        <v>346</v>
      </c>
      <c r="G2293" t="s">
        <v>93</v>
      </c>
      <c r="H2293" t="s">
        <v>98</v>
      </c>
      <c r="I2293" s="2">
        <v>4</v>
      </c>
      <c r="J2293" s="2">
        <v>1770</v>
      </c>
      <c r="K2293" s="2">
        <v>5.0999999999999996</v>
      </c>
      <c r="L2293" t="s">
        <v>19</v>
      </c>
      <c r="M2293" t="s">
        <v>581</v>
      </c>
      <c r="N2293" t="s">
        <v>490</v>
      </c>
      <c r="O2293" s="14">
        <f t="shared" si="216"/>
        <v>3</v>
      </c>
      <c r="P2293" s="15" t="str">
        <f t="shared" si="221"/>
        <v>5,</v>
      </c>
      <c r="Q2293" s="15" t="str">
        <f t="shared" si="222"/>
        <v>1</v>
      </c>
      <c r="R2293" s="16">
        <f t="shared" si="223"/>
        <v>301</v>
      </c>
      <c r="S2293" s="16">
        <f t="shared" si="224"/>
        <v>5.0166666666666666</v>
      </c>
    </row>
    <row r="2294" spans="1:19" ht="13.8" thickBot="1">
      <c r="A2294" t="s">
        <v>344</v>
      </c>
      <c r="B2294" t="s">
        <v>345</v>
      </c>
      <c r="C2294" s="49">
        <v>45505</v>
      </c>
      <c r="D2294" s="39">
        <v>2024</v>
      </c>
      <c r="E2294" s="1" t="str">
        <f t="shared" si="215"/>
        <v>agosto</v>
      </c>
      <c r="F2294" t="s">
        <v>346</v>
      </c>
      <c r="G2294" t="s">
        <v>93</v>
      </c>
      <c r="H2294" t="s">
        <v>98</v>
      </c>
      <c r="I2294" s="2">
        <v>4</v>
      </c>
      <c r="J2294" s="2">
        <v>576</v>
      </c>
      <c r="K2294" s="2">
        <v>2</v>
      </c>
      <c r="L2294" t="s">
        <v>108</v>
      </c>
      <c r="M2294" t="s">
        <v>591</v>
      </c>
      <c r="N2294" t="s">
        <v>489</v>
      </c>
      <c r="O2294" s="14">
        <f t="shared" si="216"/>
        <v>1</v>
      </c>
      <c r="P2294" s="15" t="str">
        <f t="shared" si="221"/>
        <v>2</v>
      </c>
      <c r="Q2294" s="15">
        <f t="shared" si="222"/>
        <v>0</v>
      </c>
      <c r="R2294" s="16">
        <f t="shared" si="223"/>
        <v>120</v>
      </c>
      <c r="S2294" s="16">
        <f t="shared" si="224"/>
        <v>2</v>
      </c>
    </row>
    <row r="2295" spans="1:19" ht="13.8" thickBot="1">
      <c r="A2295" t="s">
        <v>344</v>
      </c>
      <c r="B2295" t="s">
        <v>345</v>
      </c>
      <c r="C2295" s="49">
        <v>45505</v>
      </c>
      <c r="D2295" s="39">
        <v>2024</v>
      </c>
      <c r="E2295" s="1" t="str">
        <f t="shared" si="215"/>
        <v>agosto</v>
      </c>
      <c r="F2295" t="s">
        <v>346</v>
      </c>
      <c r="G2295" t="s">
        <v>93</v>
      </c>
      <c r="H2295" t="s">
        <v>98</v>
      </c>
      <c r="I2295" s="2">
        <v>1</v>
      </c>
      <c r="J2295" s="2">
        <v>189</v>
      </c>
      <c r="K2295" s="2">
        <v>0.3</v>
      </c>
      <c r="L2295" t="s">
        <v>142</v>
      </c>
      <c r="M2295" t="s">
        <v>143</v>
      </c>
      <c r="N2295" t="s">
        <v>509</v>
      </c>
      <c r="O2295" s="14">
        <f t="shared" si="216"/>
        <v>3</v>
      </c>
      <c r="P2295" s="15" t="str">
        <f t="shared" si="221"/>
        <v>0,</v>
      </c>
      <c r="Q2295" s="15" t="str">
        <f t="shared" si="222"/>
        <v>3</v>
      </c>
      <c r="R2295" s="16">
        <f t="shared" si="223"/>
        <v>3</v>
      </c>
      <c r="S2295" s="16">
        <f t="shared" si="224"/>
        <v>0.05</v>
      </c>
    </row>
    <row r="2296" spans="1:19" ht="13.8" thickBot="1">
      <c r="A2296" t="s">
        <v>344</v>
      </c>
      <c r="B2296" t="s">
        <v>345</v>
      </c>
      <c r="C2296" s="49">
        <v>45505</v>
      </c>
      <c r="D2296" s="39">
        <v>2024</v>
      </c>
      <c r="E2296" s="1" t="str">
        <f t="shared" si="215"/>
        <v>agosto</v>
      </c>
      <c r="F2296" t="s">
        <v>346</v>
      </c>
      <c r="G2296" t="s">
        <v>93</v>
      </c>
      <c r="H2296" t="s">
        <v>98</v>
      </c>
      <c r="I2296" s="2">
        <v>1</v>
      </c>
      <c r="J2296" s="2">
        <v>505</v>
      </c>
      <c r="K2296" s="2">
        <v>1.2</v>
      </c>
      <c r="L2296" t="s">
        <v>102</v>
      </c>
      <c r="M2296" t="s">
        <v>103</v>
      </c>
      <c r="N2296" t="s">
        <v>496</v>
      </c>
      <c r="O2296" s="14">
        <f t="shared" si="216"/>
        <v>3</v>
      </c>
      <c r="P2296" s="15" t="str">
        <f t="shared" si="221"/>
        <v>1,</v>
      </c>
      <c r="Q2296" s="15" t="str">
        <f t="shared" si="222"/>
        <v>2</v>
      </c>
      <c r="R2296" s="16">
        <f t="shared" si="223"/>
        <v>62</v>
      </c>
      <c r="S2296" s="16">
        <f t="shared" si="224"/>
        <v>1.0333333333333334</v>
      </c>
    </row>
    <row r="2297" spans="1:19" ht="13.8" thickBot="1">
      <c r="A2297" t="s">
        <v>344</v>
      </c>
      <c r="B2297" t="s">
        <v>345</v>
      </c>
      <c r="C2297" s="49">
        <v>45505</v>
      </c>
      <c r="D2297" s="39">
        <v>2024</v>
      </c>
      <c r="E2297" s="1" t="str">
        <f t="shared" si="215"/>
        <v>agosto</v>
      </c>
      <c r="F2297" t="s">
        <v>346</v>
      </c>
      <c r="G2297" t="s">
        <v>93</v>
      </c>
      <c r="H2297" t="s">
        <v>98</v>
      </c>
      <c r="I2297" s="2">
        <v>1</v>
      </c>
      <c r="J2297" s="2">
        <v>325</v>
      </c>
      <c r="K2297" s="2">
        <v>1</v>
      </c>
      <c r="L2297" t="s">
        <v>208</v>
      </c>
      <c r="M2297" t="s">
        <v>594</v>
      </c>
      <c r="N2297" t="s">
        <v>496</v>
      </c>
      <c r="O2297" s="14">
        <f t="shared" si="216"/>
        <v>1</v>
      </c>
      <c r="P2297" s="15" t="str">
        <f t="shared" si="221"/>
        <v>1</v>
      </c>
      <c r="Q2297" s="15">
        <f t="shared" si="222"/>
        <v>0</v>
      </c>
      <c r="R2297" s="16">
        <f t="shared" si="223"/>
        <v>60</v>
      </c>
      <c r="S2297" s="16">
        <f t="shared" si="224"/>
        <v>1</v>
      </c>
    </row>
    <row r="2298" spans="1:19" ht="13.8" thickBot="1">
      <c r="A2298" t="s">
        <v>344</v>
      </c>
      <c r="B2298" t="s">
        <v>345</v>
      </c>
      <c r="C2298" s="49">
        <v>45505</v>
      </c>
      <c r="D2298" s="39">
        <v>2024</v>
      </c>
      <c r="E2298" s="1" t="str">
        <f t="shared" si="215"/>
        <v>agosto</v>
      </c>
      <c r="F2298" t="s">
        <v>346</v>
      </c>
      <c r="G2298" t="s">
        <v>93</v>
      </c>
      <c r="H2298" t="s">
        <v>98</v>
      </c>
      <c r="I2298" s="2">
        <v>1</v>
      </c>
      <c r="J2298" s="2">
        <v>215</v>
      </c>
      <c r="K2298" s="2">
        <v>0.4</v>
      </c>
      <c r="L2298" t="s">
        <v>49</v>
      </c>
      <c r="M2298" t="s">
        <v>50</v>
      </c>
      <c r="N2298" t="s">
        <v>499</v>
      </c>
      <c r="O2298" s="14">
        <f t="shared" si="216"/>
        <v>3</v>
      </c>
      <c r="P2298" s="15" t="str">
        <f t="shared" si="221"/>
        <v>0,</v>
      </c>
      <c r="Q2298" s="15" t="str">
        <f t="shared" si="222"/>
        <v>4</v>
      </c>
      <c r="R2298" s="16">
        <f t="shared" si="223"/>
        <v>4</v>
      </c>
      <c r="S2298" s="16">
        <f t="shared" si="224"/>
        <v>6.6666666666666666E-2</v>
      </c>
    </row>
    <row r="2299" spans="1:19" ht="13.8" thickBot="1">
      <c r="A2299" t="s">
        <v>344</v>
      </c>
      <c r="B2299" t="s">
        <v>345</v>
      </c>
      <c r="C2299" s="49">
        <v>45505</v>
      </c>
      <c r="D2299" s="39">
        <v>2024</v>
      </c>
      <c r="E2299" s="1" t="str">
        <f t="shared" si="215"/>
        <v>agosto</v>
      </c>
      <c r="F2299" t="s">
        <v>346</v>
      </c>
      <c r="G2299" t="s">
        <v>93</v>
      </c>
      <c r="H2299" t="s">
        <v>98</v>
      </c>
      <c r="I2299" s="2">
        <v>1</v>
      </c>
      <c r="J2299" s="2">
        <v>182</v>
      </c>
      <c r="K2299" s="2">
        <v>0.3</v>
      </c>
      <c r="L2299" t="s">
        <v>138</v>
      </c>
      <c r="M2299" t="s">
        <v>139</v>
      </c>
      <c r="N2299" t="s">
        <v>494</v>
      </c>
      <c r="O2299" s="14">
        <f t="shared" si="216"/>
        <v>3</v>
      </c>
      <c r="P2299" s="15" t="str">
        <f t="shared" si="221"/>
        <v>0,</v>
      </c>
      <c r="Q2299" s="15" t="str">
        <f t="shared" si="222"/>
        <v>3</v>
      </c>
      <c r="R2299" s="16">
        <f t="shared" si="223"/>
        <v>3</v>
      </c>
      <c r="S2299" s="16">
        <f t="shared" si="224"/>
        <v>0.05</v>
      </c>
    </row>
    <row r="2300" spans="1:19" ht="13.8" thickBot="1">
      <c r="A2300" t="s">
        <v>344</v>
      </c>
      <c r="B2300" t="s">
        <v>345</v>
      </c>
      <c r="C2300" s="49">
        <v>45505</v>
      </c>
      <c r="D2300" s="39">
        <v>2024</v>
      </c>
      <c r="E2300" s="1" t="str">
        <f t="shared" si="215"/>
        <v>agosto</v>
      </c>
      <c r="F2300" t="s">
        <v>346</v>
      </c>
      <c r="G2300" t="s">
        <v>93</v>
      </c>
      <c r="H2300" t="s">
        <v>98</v>
      </c>
      <c r="I2300" s="2">
        <v>1</v>
      </c>
      <c r="J2300" s="2">
        <v>459</v>
      </c>
      <c r="K2300" s="2">
        <v>1.2</v>
      </c>
      <c r="L2300" t="s">
        <v>109</v>
      </c>
      <c r="M2300" t="s">
        <v>530</v>
      </c>
      <c r="N2300" t="s">
        <v>530</v>
      </c>
      <c r="O2300" s="14">
        <f t="shared" si="216"/>
        <v>3</v>
      </c>
      <c r="P2300" s="15" t="str">
        <f t="shared" si="221"/>
        <v>1,</v>
      </c>
      <c r="Q2300" s="15" t="str">
        <f t="shared" si="222"/>
        <v>2</v>
      </c>
      <c r="R2300" s="16">
        <f t="shared" si="223"/>
        <v>62</v>
      </c>
      <c r="S2300" s="16">
        <f t="shared" si="224"/>
        <v>1.0333333333333334</v>
      </c>
    </row>
    <row r="2301" spans="1:19" ht="13.8" thickBot="1">
      <c r="A2301" t="s">
        <v>344</v>
      </c>
      <c r="B2301" t="s">
        <v>345</v>
      </c>
      <c r="C2301" s="49">
        <v>45505</v>
      </c>
      <c r="D2301" s="39">
        <v>2024</v>
      </c>
      <c r="E2301" s="1" t="str">
        <f t="shared" si="215"/>
        <v>agosto</v>
      </c>
      <c r="F2301" t="s">
        <v>346</v>
      </c>
      <c r="G2301" t="s">
        <v>93</v>
      </c>
      <c r="H2301" t="s">
        <v>98</v>
      </c>
      <c r="I2301" s="2">
        <v>2</v>
      </c>
      <c r="J2301" s="2">
        <v>626</v>
      </c>
      <c r="K2301" s="2">
        <v>2</v>
      </c>
      <c r="L2301" t="s">
        <v>114</v>
      </c>
      <c r="M2301" t="s">
        <v>115</v>
      </c>
      <c r="N2301" t="s">
        <v>530</v>
      </c>
      <c r="O2301" s="14">
        <f t="shared" si="216"/>
        <v>1</v>
      </c>
      <c r="P2301" s="15" t="str">
        <f t="shared" si="221"/>
        <v>2</v>
      </c>
      <c r="Q2301" s="15">
        <f t="shared" si="222"/>
        <v>0</v>
      </c>
      <c r="R2301" s="16">
        <f t="shared" si="223"/>
        <v>120</v>
      </c>
      <c r="S2301" s="16">
        <f t="shared" si="224"/>
        <v>2</v>
      </c>
    </row>
    <row r="2302" spans="1:19" ht="13.8" thickBot="1">
      <c r="A2302" t="s">
        <v>344</v>
      </c>
      <c r="B2302" t="s">
        <v>345</v>
      </c>
      <c r="C2302" s="49">
        <v>45505</v>
      </c>
      <c r="D2302" s="39">
        <v>2024</v>
      </c>
      <c r="E2302" s="1" t="str">
        <f t="shared" si="215"/>
        <v>agosto</v>
      </c>
      <c r="F2302" t="s">
        <v>346</v>
      </c>
      <c r="G2302" t="s">
        <v>93</v>
      </c>
      <c r="H2302" t="s">
        <v>98</v>
      </c>
      <c r="I2302" s="2">
        <v>1</v>
      </c>
      <c r="J2302" s="2">
        <v>485</v>
      </c>
      <c r="K2302" s="2">
        <v>1.2</v>
      </c>
      <c r="L2302" t="s">
        <v>25</v>
      </c>
      <c r="M2302" t="s">
        <v>26</v>
      </c>
      <c r="N2302" t="s">
        <v>501</v>
      </c>
      <c r="O2302" s="14">
        <f t="shared" si="216"/>
        <v>3</v>
      </c>
      <c r="P2302" s="15" t="str">
        <f t="shared" si="221"/>
        <v>1,</v>
      </c>
      <c r="Q2302" s="15" t="str">
        <f t="shared" si="222"/>
        <v>2</v>
      </c>
      <c r="R2302" s="16">
        <f t="shared" si="223"/>
        <v>62</v>
      </c>
      <c r="S2302" s="16">
        <f t="shared" si="224"/>
        <v>1.0333333333333334</v>
      </c>
    </row>
    <row r="2303" spans="1:19" ht="13.8" thickBot="1">
      <c r="A2303" t="s">
        <v>344</v>
      </c>
      <c r="B2303" t="s">
        <v>345</v>
      </c>
      <c r="C2303" s="49">
        <v>45505</v>
      </c>
      <c r="D2303" s="39">
        <v>2024</v>
      </c>
      <c r="E2303" s="1" t="str">
        <f t="shared" si="215"/>
        <v>agosto</v>
      </c>
      <c r="F2303" t="s">
        <v>346</v>
      </c>
      <c r="G2303" t="s">
        <v>93</v>
      </c>
      <c r="H2303" t="s">
        <v>98</v>
      </c>
      <c r="I2303" s="2">
        <v>1</v>
      </c>
      <c r="J2303" s="2">
        <v>335</v>
      </c>
      <c r="K2303" s="2">
        <v>1</v>
      </c>
      <c r="L2303" t="s">
        <v>177</v>
      </c>
      <c r="M2303" t="s">
        <v>586</v>
      </c>
      <c r="N2303" t="s">
        <v>493</v>
      </c>
      <c r="O2303" s="14">
        <f t="shared" si="216"/>
        <v>1</v>
      </c>
      <c r="P2303" s="15" t="str">
        <f t="shared" si="221"/>
        <v>1</v>
      </c>
      <c r="Q2303" s="15">
        <f t="shared" si="222"/>
        <v>0</v>
      </c>
      <c r="R2303" s="16">
        <f t="shared" si="223"/>
        <v>60</v>
      </c>
      <c r="S2303" s="16">
        <f t="shared" si="224"/>
        <v>1</v>
      </c>
    </row>
    <row r="2304" spans="1:19" ht="13.8" thickBot="1">
      <c r="A2304" t="s">
        <v>344</v>
      </c>
      <c r="B2304" t="s">
        <v>345</v>
      </c>
      <c r="C2304" s="49">
        <v>45505</v>
      </c>
      <c r="D2304" s="39">
        <v>2024</v>
      </c>
      <c r="E2304" s="1" t="str">
        <f t="shared" si="215"/>
        <v>agosto</v>
      </c>
      <c r="F2304" t="s">
        <v>346</v>
      </c>
      <c r="G2304" t="s">
        <v>93</v>
      </c>
      <c r="H2304" t="s">
        <v>98</v>
      </c>
      <c r="I2304" s="2">
        <v>1</v>
      </c>
      <c r="J2304" s="2">
        <v>1116</v>
      </c>
      <c r="K2304" s="2">
        <v>3</v>
      </c>
      <c r="L2304" t="s">
        <v>118</v>
      </c>
      <c r="M2304" t="s">
        <v>119</v>
      </c>
      <c r="N2304" t="s">
        <v>485</v>
      </c>
      <c r="O2304" s="14">
        <f t="shared" si="216"/>
        <v>1</v>
      </c>
      <c r="P2304" s="15" t="str">
        <f t="shared" si="221"/>
        <v>3</v>
      </c>
      <c r="Q2304" s="15">
        <f t="shared" si="222"/>
        <v>0</v>
      </c>
      <c r="R2304" s="16">
        <f t="shared" si="223"/>
        <v>180</v>
      </c>
      <c r="S2304" s="16">
        <f t="shared" si="224"/>
        <v>3</v>
      </c>
    </row>
    <row r="2305" spans="1:19" ht="13.8" thickBot="1">
      <c r="A2305" t="s">
        <v>344</v>
      </c>
      <c r="B2305" t="s">
        <v>345</v>
      </c>
      <c r="C2305" s="49">
        <v>45505</v>
      </c>
      <c r="D2305" s="39">
        <v>2024</v>
      </c>
      <c r="E2305" s="1" t="str">
        <f t="shared" si="215"/>
        <v>agosto</v>
      </c>
      <c r="F2305" t="s">
        <v>466</v>
      </c>
      <c r="G2305" t="s">
        <v>121</v>
      </c>
      <c r="H2305" t="s">
        <v>98</v>
      </c>
      <c r="I2305" s="2">
        <v>2</v>
      </c>
      <c r="J2305" s="2">
        <v>288</v>
      </c>
      <c r="K2305" s="2">
        <v>1.1000000000000001</v>
      </c>
      <c r="L2305" t="s">
        <v>122</v>
      </c>
      <c r="M2305" t="s">
        <v>123</v>
      </c>
      <c r="N2305" t="s">
        <v>507</v>
      </c>
      <c r="O2305" s="14">
        <f t="shared" si="216"/>
        <v>3</v>
      </c>
      <c r="P2305" s="15" t="str">
        <f t="shared" si="221"/>
        <v>1,</v>
      </c>
      <c r="Q2305" s="15" t="str">
        <f t="shared" si="222"/>
        <v>1</v>
      </c>
      <c r="R2305" s="16">
        <f t="shared" si="223"/>
        <v>61</v>
      </c>
      <c r="S2305" s="16">
        <f t="shared" si="224"/>
        <v>1.0166666666666666</v>
      </c>
    </row>
    <row r="2306" spans="1:19" ht="13.8" thickBot="1">
      <c r="A2306" t="s">
        <v>344</v>
      </c>
      <c r="B2306" t="s">
        <v>345</v>
      </c>
      <c r="C2306" s="49">
        <v>45505</v>
      </c>
      <c r="D2306" s="39">
        <v>2024</v>
      </c>
      <c r="E2306" s="1" t="str">
        <f t="shared" ref="E2306:E2369" si="225">TEXT(C2306,"mmmm")</f>
        <v>agosto</v>
      </c>
      <c r="F2306" t="s">
        <v>466</v>
      </c>
      <c r="G2306" t="s">
        <v>121</v>
      </c>
      <c r="H2306" t="s">
        <v>98</v>
      </c>
      <c r="I2306" s="2">
        <v>1</v>
      </c>
      <c r="J2306" s="2">
        <v>200</v>
      </c>
      <c r="K2306" s="2">
        <v>0.5</v>
      </c>
      <c r="L2306" t="s">
        <v>124</v>
      </c>
      <c r="M2306" t="s">
        <v>596</v>
      </c>
      <c r="N2306" t="s">
        <v>507</v>
      </c>
      <c r="O2306" s="14">
        <f t="shared" si="216"/>
        <v>3</v>
      </c>
      <c r="P2306" s="15" t="str">
        <f t="shared" si="221"/>
        <v>0,</v>
      </c>
      <c r="Q2306" s="15" t="str">
        <f t="shared" si="222"/>
        <v>5</v>
      </c>
      <c r="R2306" s="16">
        <f t="shared" si="223"/>
        <v>5</v>
      </c>
      <c r="S2306" s="16">
        <f t="shared" si="224"/>
        <v>8.3333333333333329E-2</v>
      </c>
    </row>
    <row r="2307" spans="1:19" ht="13.8" thickBot="1">
      <c r="A2307" t="s">
        <v>344</v>
      </c>
      <c r="B2307" t="s">
        <v>345</v>
      </c>
      <c r="C2307" s="49">
        <v>45505</v>
      </c>
      <c r="D2307" s="39">
        <v>2024</v>
      </c>
      <c r="E2307" s="1" t="str">
        <f t="shared" si="225"/>
        <v>agosto</v>
      </c>
      <c r="F2307" t="s">
        <v>347</v>
      </c>
      <c r="G2307" t="s">
        <v>121</v>
      </c>
      <c r="H2307" t="s">
        <v>98</v>
      </c>
      <c r="I2307" s="2">
        <v>1</v>
      </c>
      <c r="J2307" s="2">
        <v>429</v>
      </c>
      <c r="K2307" s="2">
        <v>1.4</v>
      </c>
      <c r="L2307" t="s">
        <v>161</v>
      </c>
      <c r="M2307" t="s">
        <v>585</v>
      </c>
      <c r="N2307" t="s">
        <v>507</v>
      </c>
      <c r="O2307" s="14">
        <f t="shared" ref="O2307:O2370" si="226">LEN($K2307)</f>
        <v>3</v>
      </c>
      <c r="P2307" s="15" t="str">
        <f t="shared" si="221"/>
        <v>1,</v>
      </c>
      <c r="Q2307" s="15" t="str">
        <f t="shared" si="222"/>
        <v>4</v>
      </c>
      <c r="R2307" s="16">
        <f t="shared" si="223"/>
        <v>64</v>
      </c>
      <c r="S2307" s="16">
        <f t="shared" si="224"/>
        <v>1.0666666666666667</v>
      </c>
    </row>
    <row r="2308" spans="1:19" ht="13.8" thickBot="1">
      <c r="A2308" t="s">
        <v>344</v>
      </c>
      <c r="B2308" t="s">
        <v>345</v>
      </c>
      <c r="C2308" s="49">
        <v>45505</v>
      </c>
      <c r="D2308" s="39">
        <v>2024</v>
      </c>
      <c r="E2308" s="1" t="str">
        <f t="shared" si="225"/>
        <v>agosto</v>
      </c>
      <c r="F2308" t="s">
        <v>347</v>
      </c>
      <c r="G2308" t="s">
        <v>121</v>
      </c>
      <c r="H2308" t="s">
        <v>98</v>
      </c>
      <c r="I2308" s="2">
        <v>18</v>
      </c>
      <c r="J2308" s="2">
        <v>2928</v>
      </c>
      <c r="K2308" s="2">
        <v>12</v>
      </c>
      <c r="L2308" t="s">
        <v>122</v>
      </c>
      <c r="M2308" t="s">
        <v>123</v>
      </c>
      <c r="N2308" t="s">
        <v>507</v>
      </c>
      <c r="O2308" s="14">
        <f t="shared" si="226"/>
        <v>2</v>
      </c>
      <c r="P2308" s="15" t="str">
        <f t="shared" si="221"/>
        <v>12</v>
      </c>
      <c r="Q2308" s="15">
        <f t="shared" si="222"/>
        <v>0</v>
      </c>
      <c r="R2308" s="16">
        <f t="shared" si="223"/>
        <v>720</v>
      </c>
      <c r="S2308" s="16">
        <f t="shared" si="224"/>
        <v>12</v>
      </c>
    </row>
    <row r="2309" spans="1:19" ht="13.8" thickBot="1">
      <c r="A2309" t="s">
        <v>344</v>
      </c>
      <c r="B2309" t="s">
        <v>345</v>
      </c>
      <c r="C2309" s="49">
        <v>45505</v>
      </c>
      <c r="D2309" s="39">
        <v>2024</v>
      </c>
      <c r="E2309" s="1" t="str">
        <f t="shared" si="225"/>
        <v>agosto</v>
      </c>
      <c r="F2309" t="s">
        <v>347</v>
      </c>
      <c r="G2309" t="s">
        <v>121</v>
      </c>
      <c r="H2309" t="s">
        <v>98</v>
      </c>
      <c r="I2309" s="2">
        <v>17</v>
      </c>
      <c r="J2309" s="2">
        <v>2808</v>
      </c>
      <c r="K2309" s="2">
        <v>11.35</v>
      </c>
      <c r="L2309" t="s">
        <v>124</v>
      </c>
      <c r="M2309" t="s">
        <v>596</v>
      </c>
      <c r="N2309" t="s">
        <v>507</v>
      </c>
      <c r="O2309" s="14">
        <f t="shared" si="226"/>
        <v>5</v>
      </c>
      <c r="P2309" s="15" t="str">
        <f t="shared" si="221"/>
        <v>11</v>
      </c>
      <c r="Q2309" s="15" t="str">
        <f t="shared" si="222"/>
        <v>,35</v>
      </c>
      <c r="R2309" s="16">
        <f t="shared" si="223"/>
        <v>660.35</v>
      </c>
      <c r="S2309" s="16">
        <f t="shared" si="224"/>
        <v>11.005833333333333</v>
      </c>
    </row>
    <row r="2310" spans="1:19" ht="13.8" thickBot="1">
      <c r="A2310" t="s">
        <v>344</v>
      </c>
      <c r="B2310" t="s">
        <v>345</v>
      </c>
      <c r="C2310" s="49">
        <v>45505</v>
      </c>
      <c r="D2310" s="39">
        <v>2024</v>
      </c>
      <c r="E2310" s="1" t="str">
        <f t="shared" si="225"/>
        <v>agosto</v>
      </c>
      <c r="F2310" t="s">
        <v>347</v>
      </c>
      <c r="G2310" t="s">
        <v>121</v>
      </c>
      <c r="H2310" t="s">
        <v>98</v>
      </c>
      <c r="I2310" s="2">
        <v>3</v>
      </c>
      <c r="J2310" s="2">
        <v>877</v>
      </c>
      <c r="K2310" s="2">
        <v>3.5</v>
      </c>
      <c r="L2310" t="s">
        <v>108</v>
      </c>
      <c r="M2310" t="s">
        <v>591</v>
      </c>
      <c r="N2310" t="s">
        <v>489</v>
      </c>
      <c r="O2310" s="14">
        <f t="shared" si="226"/>
        <v>3</v>
      </c>
      <c r="P2310" s="15" t="str">
        <f t="shared" si="221"/>
        <v>3,</v>
      </c>
      <c r="Q2310" s="15" t="str">
        <f t="shared" si="222"/>
        <v>5</v>
      </c>
      <c r="R2310" s="16">
        <f t="shared" si="223"/>
        <v>185</v>
      </c>
      <c r="S2310" s="16">
        <f t="shared" si="224"/>
        <v>3.0833333333333335</v>
      </c>
    </row>
    <row r="2311" spans="1:19" ht="13.8" thickBot="1">
      <c r="A2311" t="s">
        <v>344</v>
      </c>
      <c r="B2311" t="s">
        <v>345</v>
      </c>
      <c r="C2311" s="49">
        <v>45505</v>
      </c>
      <c r="D2311" s="39">
        <v>2024</v>
      </c>
      <c r="E2311" s="1" t="str">
        <f t="shared" si="225"/>
        <v>agosto</v>
      </c>
      <c r="F2311" t="s">
        <v>347</v>
      </c>
      <c r="G2311" t="s">
        <v>121</v>
      </c>
      <c r="H2311" t="s">
        <v>98</v>
      </c>
      <c r="I2311" s="2">
        <v>1</v>
      </c>
      <c r="J2311" s="2">
        <v>329</v>
      </c>
      <c r="K2311" s="2">
        <v>1.2</v>
      </c>
      <c r="L2311" t="s">
        <v>242</v>
      </c>
      <c r="M2311" t="s">
        <v>243</v>
      </c>
      <c r="N2311" t="s">
        <v>496</v>
      </c>
      <c r="O2311" s="14">
        <f t="shared" si="226"/>
        <v>3</v>
      </c>
      <c r="P2311" s="15" t="str">
        <f t="shared" si="221"/>
        <v>1,</v>
      </c>
      <c r="Q2311" s="15" t="str">
        <f t="shared" si="222"/>
        <v>2</v>
      </c>
      <c r="R2311" s="16">
        <f t="shared" si="223"/>
        <v>62</v>
      </c>
      <c r="S2311" s="16">
        <f t="shared" si="224"/>
        <v>1.0333333333333334</v>
      </c>
    </row>
    <row r="2312" spans="1:19" ht="13.8" thickBot="1">
      <c r="A2312" t="s">
        <v>353</v>
      </c>
      <c r="B2312" t="s">
        <v>354</v>
      </c>
      <c r="C2312" s="49">
        <v>45383</v>
      </c>
      <c r="D2312" s="39">
        <v>2024</v>
      </c>
      <c r="E2312" s="1" t="str">
        <f t="shared" si="225"/>
        <v>abril</v>
      </c>
      <c r="F2312" t="s">
        <v>82</v>
      </c>
      <c r="G2312" t="s">
        <v>30</v>
      </c>
      <c r="H2312" t="s">
        <v>379</v>
      </c>
      <c r="I2312" s="2">
        <v>3</v>
      </c>
      <c r="J2312" s="2">
        <v>360</v>
      </c>
      <c r="K2312" s="2">
        <v>4.0999999999999996</v>
      </c>
      <c r="L2312" t="s">
        <v>132</v>
      </c>
      <c r="M2312" t="s">
        <v>133</v>
      </c>
      <c r="N2312" t="s">
        <v>504</v>
      </c>
      <c r="O2312" s="14">
        <f t="shared" si="226"/>
        <v>3</v>
      </c>
      <c r="P2312" s="15" t="str">
        <f t="shared" si="221"/>
        <v>4,</v>
      </c>
      <c r="Q2312" s="15" t="str">
        <f t="shared" si="222"/>
        <v>1</v>
      </c>
      <c r="R2312" s="16">
        <f t="shared" si="223"/>
        <v>241</v>
      </c>
      <c r="S2312" s="16">
        <f t="shared" si="224"/>
        <v>4.0166666666666666</v>
      </c>
    </row>
    <row r="2313" spans="1:19" ht="13.8" thickBot="1">
      <c r="A2313" t="s">
        <v>353</v>
      </c>
      <c r="B2313" t="s">
        <v>354</v>
      </c>
      <c r="C2313" s="49">
        <v>45383</v>
      </c>
      <c r="D2313" s="39">
        <v>2024</v>
      </c>
      <c r="E2313" s="1" t="str">
        <f t="shared" si="225"/>
        <v>abril</v>
      </c>
      <c r="F2313" t="s">
        <v>82</v>
      </c>
      <c r="G2313" t="s">
        <v>30</v>
      </c>
      <c r="H2313" t="s">
        <v>379</v>
      </c>
      <c r="I2313" s="2">
        <v>1</v>
      </c>
      <c r="J2313" s="2">
        <v>120</v>
      </c>
      <c r="K2313" s="2">
        <v>2.2000000000000002</v>
      </c>
      <c r="L2313" t="s">
        <v>100</v>
      </c>
      <c r="M2313" t="s">
        <v>101</v>
      </c>
      <c r="N2313" t="s">
        <v>483</v>
      </c>
      <c r="O2313" s="14">
        <f t="shared" si="226"/>
        <v>3</v>
      </c>
      <c r="P2313" s="15" t="str">
        <f t="shared" si="221"/>
        <v>2,</v>
      </c>
      <c r="Q2313" s="15" t="str">
        <f t="shared" si="222"/>
        <v>2</v>
      </c>
      <c r="R2313" s="16">
        <f t="shared" si="223"/>
        <v>122</v>
      </c>
      <c r="S2313" s="16">
        <f t="shared" si="224"/>
        <v>2.0333333333333332</v>
      </c>
    </row>
    <row r="2314" spans="1:19" ht="13.8" thickBot="1">
      <c r="A2314" t="s">
        <v>353</v>
      </c>
      <c r="B2314" t="s">
        <v>354</v>
      </c>
      <c r="C2314" s="49">
        <v>45383</v>
      </c>
      <c r="D2314" s="39">
        <v>2024</v>
      </c>
      <c r="E2314" s="1" t="str">
        <f t="shared" si="225"/>
        <v>abril</v>
      </c>
      <c r="F2314" t="s">
        <v>82</v>
      </c>
      <c r="G2314" t="s">
        <v>30</v>
      </c>
      <c r="H2314" t="s">
        <v>401</v>
      </c>
      <c r="I2314" s="2">
        <v>2</v>
      </c>
      <c r="J2314" s="2">
        <v>240</v>
      </c>
      <c r="K2314" s="2">
        <v>2</v>
      </c>
      <c r="L2314" t="s">
        <v>35</v>
      </c>
      <c r="M2314" t="s">
        <v>36</v>
      </c>
      <c r="N2314" t="s">
        <v>502</v>
      </c>
      <c r="O2314" s="14">
        <f t="shared" si="226"/>
        <v>1</v>
      </c>
      <c r="P2314" s="15" t="str">
        <f t="shared" si="221"/>
        <v>2</v>
      </c>
      <c r="Q2314" s="15">
        <f t="shared" si="222"/>
        <v>0</v>
      </c>
      <c r="R2314" s="16">
        <f t="shared" si="223"/>
        <v>120</v>
      </c>
      <c r="S2314" s="16">
        <f t="shared" si="224"/>
        <v>2</v>
      </c>
    </row>
    <row r="2315" spans="1:19" ht="13.8" thickBot="1">
      <c r="A2315" t="s">
        <v>353</v>
      </c>
      <c r="B2315" t="s">
        <v>354</v>
      </c>
      <c r="C2315" s="49">
        <v>45383</v>
      </c>
      <c r="D2315" s="39">
        <v>2024</v>
      </c>
      <c r="E2315" s="1" t="str">
        <f t="shared" si="225"/>
        <v>abril</v>
      </c>
      <c r="F2315" t="s">
        <v>82</v>
      </c>
      <c r="G2315" t="s">
        <v>30</v>
      </c>
      <c r="H2315" t="s">
        <v>401</v>
      </c>
      <c r="I2315" s="2">
        <v>1</v>
      </c>
      <c r="J2315" s="2">
        <v>190</v>
      </c>
      <c r="K2315" s="2">
        <v>1.3</v>
      </c>
      <c r="L2315" t="s">
        <v>157</v>
      </c>
      <c r="M2315" t="s">
        <v>158</v>
      </c>
      <c r="N2315" t="s">
        <v>495</v>
      </c>
      <c r="O2315" s="14">
        <f t="shared" si="226"/>
        <v>3</v>
      </c>
      <c r="P2315" s="15" t="str">
        <f t="shared" si="221"/>
        <v>1,</v>
      </c>
      <c r="Q2315" s="15" t="str">
        <f t="shared" si="222"/>
        <v>3</v>
      </c>
      <c r="R2315" s="16">
        <f t="shared" si="223"/>
        <v>63</v>
      </c>
      <c r="S2315" s="16">
        <f t="shared" si="224"/>
        <v>1.05</v>
      </c>
    </row>
    <row r="2316" spans="1:19" ht="13.8" thickBot="1">
      <c r="A2316" t="s">
        <v>353</v>
      </c>
      <c r="B2316" t="s">
        <v>354</v>
      </c>
      <c r="C2316" s="49">
        <v>45474</v>
      </c>
      <c r="D2316" s="39">
        <v>2024</v>
      </c>
      <c r="E2316" s="1" t="str">
        <f t="shared" si="225"/>
        <v>julio</v>
      </c>
      <c r="F2316" t="s">
        <v>458</v>
      </c>
      <c r="G2316" t="s">
        <v>17</v>
      </c>
      <c r="H2316" t="s">
        <v>18</v>
      </c>
      <c r="I2316" s="2">
        <v>2</v>
      </c>
      <c r="J2316" s="2">
        <v>810</v>
      </c>
      <c r="K2316" s="2">
        <v>4.5</v>
      </c>
      <c r="L2316" t="s">
        <v>35</v>
      </c>
      <c r="M2316" t="s">
        <v>36</v>
      </c>
      <c r="N2316" t="s">
        <v>502</v>
      </c>
      <c r="O2316" s="14">
        <f t="shared" si="226"/>
        <v>3</v>
      </c>
      <c r="P2316" s="15" t="str">
        <f t="shared" si="221"/>
        <v>4,</v>
      </c>
      <c r="Q2316" s="15" t="str">
        <f t="shared" si="222"/>
        <v>5</v>
      </c>
      <c r="R2316" s="16">
        <f t="shared" si="223"/>
        <v>245</v>
      </c>
      <c r="S2316" s="16">
        <f t="shared" si="224"/>
        <v>4.083333333333333</v>
      </c>
    </row>
    <row r="2317" spans="1:19" ht="13.8" thickBot="1">
      <c r="A2317" t="s">
        <v>353</v>
      </c>
      <c r="B2317" t="s">
        <v>354</v>
      </c>
      <c r="C2317" s="49">
        <v>45474</v>
      </c>
      <c r="D2317" s="39">
        <v>2024</v>
      </c>
      <c r="E2317" s="1" t="str">
        <f t="shared" si="225"/>
        <v>julio</v>
      </c>
      <c r="F2317" t="s">
        <v>458</v>
      </c>
      <c r="G2317" t="s">
        <v>17</v>
      </c>
      <c r="H2317" t="s">
        <v>18</v>
      </c>
      <c r="I2317" s="2">
        <v>6</v>
      </c>
      <c r="J2317" s="2">
        <v>2520</v>
      </c>
      <c r="K2317" s="2">
        <v>14</v>
      </c>
      <c r="L2317" t="s">
        <v>25</v>
      </c>
      <c r="M2317" t="s">
        <v>26</v>
      </c>
      <c r="N2317" t="s">
        <v>501</v>
      </c>
      <c r="O2317" s="14">
        <f t="shared" si="226"/>
        <v>2</v>
      </c>
      <c r="P2317" s="15" t="str">
        <f t="shared" si="221"/>
        <v>14</v>
      </c>
      <c r="Q2317" s="15">
        <f t="shared" si="222"/>
        <v>0</v>
      </c>
      <c r="R2317" s="16">
        <f t="shared" si="223"/>
        <v>840</v>
      </c>
      <c r="S2317" s="16">
        <f t="shared" si="224"/>
        <v>14</v>
      </c>
    </row>
    <row r="2318" spans="1:19" ht="13.8" thickBot="1">
      <c r="A2318" t="s">
        <v>353</v>
      </c>
      <c r="B2318" t="s">
        <v>354</v>
      </c>
      <c r="C2318" s="49">
        <v>45474</v>
      </c>
      <c r="D2318" s="39">
        <v>2024</v>
      </c>
      <c r="E2318" s="1" t="str">
        <f t="shared" si="225"/>
        <v>julio</v>
      </c>
      <c r="F2318" t="s">
        <v>82</v>
      </c>
      <c r="G2318" t="s">
        <v>30</v>
      </c>
      <c r="H2318" t="s">
        <v>18</v>
      </c>
      <c r="I2318" s="2">
        <v>2</v>
      </c>
      <c r="J2318" s="2">
        <v>270</v>
      </c>
      <c r="K2318" s="2">
        <v>1.3</v>
      </c>
      <c r="L2318" t="s">
        <v>35</v>
      </c>
      <c r="M2318" t="s">
        <v>36</v>
      </c>
      <c r="N2318" t="s">
        <v>502</v>
      </c>
      <c r="O2318" s="14">
        <f t="shared" si="226"/>
        <v>3</v>
      </c>
      <c r="P2318" s="15" t="str">
        <f t="shared" si="221"/>
        <v>1,</v>
      </c>
      <c r="Q2318" s="15" t="str">
        <f t="shared" si="222"/>
        <v>3</v>
      </c>
      <c r="R2318" s="16">
        <f t="shared" si="223"/>
        <v>63</v>
      </c>
      <c r="S2318" s="16">
        <f t="shared" si="224"/>
        <v>1.05</v>
      </c>
    </row>
    <row r="2319" spans="1:19" ht="13.8" thickBot="1">
      <c r="A2319" t="s">
        <v>353</v>
      </c>
      <c r="B2319" t="s">
        <v>354</v>
      </c>
      <c r="C2319" s="49">
        <v>45505</v>
      </c>
      <c r="D2319" s="39">
        <v>2024</v>
      </c>
      <c r="E2319" s="1" t="str">
        <f t="shared" si="225"/>
        <v>agosto</v>
      </c>
      <c r="F2319" t="s">
        <v>82</v>
      </c>
      <c r="G2319" t="s">
        <v>30</v>
      </c>
      <c r="H2319" t="s">
        <v>401</v>
      </c>
      <c r="I2319" s="2">
        <v>1</v>
      </c>
      <c r="J2319" s="2">
        <v>720</v>
      </c>
      <c r="K2319" s="2">
        <v>4</v>
      </c>
      <c r="L2319" t="s">
        <v>35</v>
      </c>
      <c r="M2319" t="s">
        <v>36</v>
      </c>
      <c r="N2319" t="s">
        <v>502</v>
      </c>
      <c r="O2319" s="14">
        <f t="shared" si="226"/>
        <v>1</v>
      </c>
      <c r="P2319" s="15" t="str">
        <f t="shared" si="221"/>
        <v>4</v>
      </c>
      <c r="Q2319" s="15">
        <f t="shared" si="222"/>
        <v>0</v>
      </c>
      <c r="R2319" s="16">
        <f t="shared" si="223"/>
        <v>240</v>
      </c>
      <c r="S2319" s="16">
        <f t="shared" si="224"/>
        <v>4</v>
      </c>
    </row>
    <row r="2320" spans="1:19" ht="13.8" thickBot="1">
      <c r="A2320" t="s">
        <v>355</v>
      </c>
      <c r="B2320" t="s">
        <v>356</v>
      </c>
      <c r="C2320" s="49">
        <v>45323</v>
      </c>
      <c r="D2320" s="39">
        <v>2024</v>
      </c>
      <c r="E2320" s="1" t="str">
        <f t="shared" si="225"/>
        <v>febrero</v>
      </c>
      <c r="F2320" t="s">
        <v>357</v>
      </c>
      <c r="G2320" t="s">
        <v>93</v>
      </c>
      <c r="H2320" t="s">
        <v>18</v>
      </c>
      <c r="I2320" s="2">
        <v>1</v>
      </c>
      <c r="J2320" s="2">
        <v>237</v>
      </c>
      <c r="K2320" s="2">
        <v>0.48</v>
      </c>
      <c r="L2320" t="s">
        <v>33</v>
      </c>
      <c r="M2320" t="s">
        <v>34</v>
      </c>
      <c r="N2320" t="s">
        <v>503</v>
      </c>
      <c r="O2320" s="14">
        <f t="shared" si="226"/>
        <v>4</v>
      </c>
      <c r="P2320" s="15" t="str">
        <f t="shared" si="221"/>
        <v>0,</v>
      </c>
      <c r="Q2320" s="15" t="str">
        <f t="shared" si="222"/>
        <v>48</v>
      </c>
      <c r="R2320" s="16">
        <f t="shared" si="223"/>
        <v>48</v>
      </c>
      <c r="S2320" s="16">
        <f t="shared" si="224"/>
        <v>0.8</v>
      </c>
    </row>
    <row r="2321" spans="1:19" ht="13.8" thickBot="1">
      <c r="A2321" t="s">
        <v>355</v>
      </c>
      <c r="B2321" t="s">
        <v>356</v>
      </c>
      <c r="C2321" s="49">
        <v>45323</v>
      </c>
      <c r="D2321" s="39">
        <v>2024</v>
      </c>
      <c r="E2321" s="1" t="str">
        <f t="shared" si="225"/>
        <v>febrero</v>
      </c>
      <c r="F2321" t="s">
        <v>357</v>
      </c>
      <c r="G2321" t="s">
        <v>93</v>
      </c>
      <c r="H2321" t="s">
        <v>18</v>
      </c>
      <c r="I2321" s="2">
        <v>1</v>
      </c>
      <c r="J2321" s="2">
        <v>306</v>
      </c>
      <c r="K2321" s="2">
        <v>1.02</v>
      </c>
      <c r="L2321" t="s">
        <v>20</v>
      </c>
      <c r="M2321" t="s">
        <v>570</v>
      </c>
      <c r="N2321" t="s">
        <v>484</v>
      </c>
      <c r="O2321" s="14">
        <f t="shared" si="226"/>
        <v>4</v>
      </c>
      <c r="P2321" s="15" t="str">
        <f t="shared" si="221"/>
        <v>1,</v>
      </c>
      <c r="Q2321" s="15" t="str">
        <f t="shared" si="222"/>
        <v>02</v>
      </c>
      <c r="R2321" s="16">
        <f t="shared" si="223"/>
        <v>62</v>
      </c>
      <c r="S2321" s="16">
        <f t="shared" si="224"/>
        <v>1.0333333333333334</v>
      </c>
    </row>
    <row r="2322" spans="1:19" ht="13.8" thickBot="1">
      <c r="A2322" t="s">
        <v>355</v>
      </c>
      <c r="B2322" t="s">
        <v>356</v>
      </c>
      <c r="C2322" s="49">
        <v>45383</v>
      </c>
      <c r="D2322" s="39">
        <v>2024</v>
      </c>
      <c r="E2322" s="1" t="str">
        <f t="shared" si="225"/>
        <v>abril</v>
      </c>
      <c r="F2322" t="s">
        <v>357</v>
      </c>
      <c r="G2322" t="s">
        <v>93</v>
      </c>
      <c r="H2322" t="s">
        <v>379</v>
      </c>
      <c r="I2322" s="2">
        <v>5</v>
      </c>
      <c r="J2322" s="2">
        <v>2923</v>
      </c>
      <c r="K2322" s="2">
        <v>10.08</v>
      </c>
      <c r="L2322" t="s">
        <v>20</v>
      </c>
      <c r="M2322" t="s">
        <v>570</v>
      </c>
      <c r="N2322" t="s">
        <v>484</v>
      </c>
      <c r="O2322" s="14">
        <f t="shared" si="226"/>
        <v>5</v>
      </c>
      <c r="P2322" s="15" t="str">
        <f t="shared" si="221"/>
        <v>10</v>
      </c>
      <c r="Q2322" s="15" t="str">
        <f t="shared" si="222"/>
        <v>,08</v>
      </c>
      <c r="R2322" s="16">
        <f t="shared" si="223"/>
        <v>600.08000000000004</v>
      </c>
      <c r="S2322" s="16">
        <f t="shared" si="224"/>
        <v>10.001333333333333</v>
      </c>
    </row>
    <row r="2323" spans="1:19" ht="13.8" thickBot="1">
      <c r="A2323" t="s">
        <v>355</v>
      </c>
      <c r="B2323" t="s">
        <v>356</v>
      </c>
      <c r="C2323" s="49">
        <v>45413</v>
      </c>
      <c r="D2323" s="39">
        <v>2024</v>
      </c>
      <c r="E2323" s="1" t="str">
        <f t="shared" si="225"/>
        <v>mayo</v>
      </c>
      <c r="F2323" t="s">
        <v>357</v>
      </c>
      <c r="G2323" t="s">
        <v>93</v>
      </c>
      <c r="H2323" t="s">
        <v>379</v>
      </c>
      <c r="I2323" s="2">
        <v>4</v>
      </c>
      <c r="J2323" s="2">
        <v>2138</v>
      </c>
      <c r="K2323" s="2">
        <v>7.13</v>
      </c>
      <c r="L2323" t="s">
        <v>20</v>
      </c>
      <c r="M2323" t="s">
        <v>570</v>
      </c>
      <c r="N2323" t="s">
        <v>484</v>
      </c>
      <c r="O2323" s="14">
        <f t="shared" si="226"/>
        <v>4</v>
      </c>
      <c r="P2323" s="15" t="str">
        <f t="shared" si="221"/>
        <v>7,</v>
      </c>
      <c r="Q2323" s="15" t="str">
        <f t="shared" si="222"/>
        <v>13</v>
      </c>
      <c r="R2323" s="16">
        <f t="shared" si="223"/>
        <v>433</v>
      </c>
      <c r="S2323" s="16">
        <f t="shared" si="224"/>
        <v>7.2166666666666668</v>
      </c>
    </row>
    <row r="2324" spans="1:19" ht="13.8" thickBot="1">
      <c r="A2324" t="s">
        <v>355</v>
      </c>
      <c r="B2324" t="s">
        <v>356</v>
      </c>
      <c r="C2324" s="49">
        <v>45444</v>
      </c>
      <c r="D2324" s="39">
        <v>2024</v>
      </c>
      <c r="E2324" s="1" t="str">
        <f t="shared" si="225"/>
        <v>junio</v>
      </c>
      <c r="F2324" t="s">
        <v>358</v>
      </c>
      <c r="G2324" t="s">
        <v>227</v>
      </c>
      <c r="H2324" t="s">
        <v>379</v>
      </c>
      <c r="I2324" s="2">
        <v>1</v>
      </c>
      <c r="J2324" s="2">
        <v>462</v>
      </c>
      <c r="K2324" s="2">
        <v>1.47</v>
      </c>
      <c r="L2324" t="s">
        <v>20</v>
      </c>
      <c r="M2324" t="s">
        <v>570</v>
      </c>
      <c r="N2324" t="s">
        <v>484</v>
      </c>
      <c r="O2324" s="14">
        <f t="shared" si="226"/>
        <v>4</v>
      </c>
      <c r="P2324" s="15" t="str">
        <f t="shared" si="221"/>
        <v>1,</v>
      </c>
      <c r="Q2324" s="15" t="str">
        <f t="shared" si="222"/>
        <v>47</v>
      </c>
      <c r="R2324" s="16">
        <f t="shared" si="223"/>
        <v>107</v>
      </c>
      <c r="S2324" s="16">
        <f t="shared" si="224"/>
        <v>1.7833333333333334</v>
      </c>
    </row>
    <row r="2325" spans="1:19" ht="13.8" thickBot="1">
      <c r="A2325" t="s">
        <v>355</v>
      </c>
      <c r="B2325" t="s">
        <v>356</v>
      </c>
      <c r="C2325" s="49">
        <v>45474</v>
      </c>
      <c r="D2325" s="39">
        <v>2024</v>
      </c>
      <c r="E2325" s="1" t="str">
        <f t="shared" si="225"/>
        <v>julio</v>
      </c>
      <c r="F2325" t="s">
        <v>358</v>
      </c>
      <c r="G2325" t="s">
        <v>227</v>
      </c>
      <c r="H2325" t="s">
        <v>379</v>
      </c>
      <c r="I2325" s="2">
        <v>1</v>
      </c>
      <c r="J2325" s="2">
        <v>496</v>
      </c>
      <c r="K2325" s="2">
        <v>1.55</v>
      </c>
      <c r="L2325" t="s">
        <v>20</v>
      </c>
      <c r="M2325" t="s">
        <v>570</v>
      </c>
      <c r="N2325" t="s">
        <v>484</v>
      </c>
      <c r="O2325" s="14">
        <f t="shared" si="226"/>
        <v>4</v>
      </c>
      <c r="P2325" s="15" t="str">
        <f t="shared" si="221"/>
        <v>1,</v>
      </c>
      <c r="Q2325" s="15" t="str">
        <f t="shared" si="222"/>
        <v>55</v>
      </c>
      <c r="R2325" s="16">
        <f t="shared" si="223"/>
        <v>115</v>
      </c>
      <c r="S2325" s="16">
        <f t="shared" si="224"/>
        <v>1.9166666666666667</v>
      </c>
    </row>
    <row r="2326" spans="1:19" ht="13.8" thickBot="1">
      <c r="A2326" t="s">
        <v>355</v>
      </c>
      <c r="B2326" t="s">
        <v>356</v>
      </c>
      <c r="C2326" s="49">
        <v>45505</v>
      </c>
      <c r="D2326" s="39">
        <v>2024</v>
      </c>
      <c r="E2326" s="1" t="str">
        <f t="shared" si="225"/>
        <v>agosto</v>
      </c>
      <c r="F2326" t="s">
        <v>358</v>
      </c>
      <c r="G2326" t="s">
        <v>227</v>
      </c>
      <c r="H2326" t="s">
        <v>379</v>
      </c>
      <c r="I2326" s="2">
        <v>1</v>
      </c>
      <c r="J2326" s="2">
        <v>505</v>
      </c>
      <c r="K2326" s="2">
        <v>1.57</v>
      </c>
      <c r="L2326" t="s">
        <v>20</v>
      </c>
      <c r="M2326" t="s">
        <v>570</v>
      </c>
      <c r="N2326" t="s">
        <v>484</v>
      </c>
      <c r="O2326" s="14">
        <f t="shared" si="226"/>
        <v>4</v>
      </c>
      <c r="P2326" s="15" t="str">
        <f t="shared" si="221"/>
        <v>1,</v>
      </c>
      <c r="Q2326" s="15" t="str">
        <f t="shared" si="222"/>
        <v>57</v>
      </c>
      <c r="R2326" s="16">
        <f t="shared" si="223"/>
        <v>117</v>
      </c>
      <c r="S2326" s="16">
        <f t="shared" si="224"/>
        <v>1.95</v>
      </c>
    </row>
    <row r="2327" spans="1:19" ht="13.8" thickBot="1">
      <c r="A2327" t="s">
        <v>359</v>
      </c>
      <c r="B2327" t="s">
        <v>360</v>
      </c>
      <c r="C2327" s="49">
        <v>45352</v>
      </c>
      <c r="D2327" s="39">
        <v>2024</v>
      </c>
      <c r="E2327" s="1" t="str">
        <f t="shared" si="225"/>
        <v>marzo</v>
      </c>
      <c r="F2327" t="s">
        <v>361</v>
      </c>
      <c r="G2327" t="s">
        <v>362</v>
      </c>
      <c r="H2327" t="s">
        <v>98</v>
      </c>
      <c r="I2327" s="2">
        <v>1</v>
      </c>
      <c r="J2327" s="2">
        <v>649</v>
      </c>
      <c r="K2327" s="2">
        <v>1.55</v>
      </c>
      <c r="L2327" t="s">
        <v>116</v>
      </c>
      <c r="M2327" t="s">
        <v>117</v>
      </c>
      <c r="N2327" t="s">
        <v>556</v>
      </c>
      <c r="O2327" s="14">
        <f t="shared" si="226"/>
        <v>4</v>
      </c>
      <c r="P2327" s="15" t="str">
        <f t="shared" si="221"/>
        <v>1,</v>
      </c>
      <c r="Q2327" s="15" t="str">
        <f t="shared" si="222"/>
        <v>55</v>
      </c>
      <c r="R2327" s="16">
        <f t="shared" si="223"/>
        <v>115</v>
      </c>
      <c r="S2327" s="16">
        <f t="shared" si="224"/>
        <v>1.9166666666666667</v>
      </c>
    </row>
    <row r="2328" spans="1:19" ht="13.8" thickBot="1">
      <c r="A2328" t="s">
        <v>359</v>
      </c>
      <c r="B2328" t="s">
        <v>360</v>
      </c>
      <c r="C2328" s="49">
        <v>45352</v>
      </c>
      <c r="D2328" s="39">
        <v>2024</v>
      </c>
      <c r="E2328" s="1" t="str">
        <f t="shared" si="225"/>
        <v>marzo</v>
      </c>
      <c r="F2328" t="s">
        <v>125</v>
      </c>
      <c r="G2328" t="s">
        <v>121</v>
      </c>
      <c r="H2328" t="s">
        <v>98</v>
      </c>
      <c r="I2328" s="2">
        <v>27</v>
      </c>
      <c r="J2328" s="2">
        <v>18312</v>
      </c>
      <c r="K2328" s="2">
        <v>26.15</v>
      </c>
      <c r="L2328" t="s">
        <v>108</v>
      </c>
      <c r="M2328" t="s">
        <v>591</v>
      </c>
      <c r="N2328" t="s">
        <v>489</v>
      </c>
      <c r="O2328" s="14">
        <f t="shared" si="226"/>
        <v>5</v>
      </c>
      <c r="P2328" s="15" t="str">
        <f t="shared" si="221"/>
        <v>26</v>
      </c>
      <c r="Q2328" s="15" t="str">
        <f t="shared" si="222"/>
        <v>,15</v>
      </c>
      <c r="R2328" s="16">
        <f t="shared" si="223"/>
        <v>1560.15</v>
      </c>
      <c r="S2328" s="16">
        <f t="shared" si="224"/>
        <v>26.002500000000001</v>
      </c>
    </row>
    <row r="2329" spans="1:19" ht="13.8" thickBot="1">
      <c r="A2329" t="s">
        <v>359</v>
      </c>
      <c r="B2329" t="s">
        <v>360</v>
      </c>
      <c r="C2329" s="49">
        <v>45352</v>
      </c>
      <c r="D2329" s="39">
        <v>2024</v>
      </c>
      <c r="E2329" s="1" t="str">
        <f t="shared" si="225"/>
        <v>marzo</v>
      </c>
      <c r="F2329" t="s">
        <v>125</v>
      </c>
      <c r="G2329" t="s">
        <v>121</v>
      </c>
      <c r="H2329" t="s">
        <v>98</v>
      </c>
      <c r="I2329" s="2">
        <v>1</v>
      </c>
      <c r="J2329" s="2">
        <v>2250</v>
      </c>
      <c r="K2329" s="2">
        <v>1.1499999999999999</v>
      </c>
      <c r="L2329" t="s">
        <v>238</v>
      </c>
      <c r="M2329" t="s">
        <v>573</v>
      </c>
      <c r="N2329" t="s">
        <v>489</v>
      </c>
      <c r="O2329" s="14">
        <f t="shared" si="226"/>
        <v>4</v>
      </c>
      <c r="P2329" s="15" t="str">
        <f t="shared" si="221"/>
        <v>1,</v>
      </c>
      <c r="Q2329" s="15" t="str">
        <f t="shared" si="222"/>
        <v>15</v>
      </c>
      <c r="R2329" s="16">
        <f t="shared" si="223"/>
        <v>75</v>
      </c>
      <c r="S2329" s="16">
        <f t="shared" si="224"/>
        <v>1.25</v>
      </c>
    </row>
    <row r="2330" spans="1:19" ht="13.8" thickBot="1">
      <c r="A2330" t="s">
        <v>359</v>
      </c>
      <c r="B2330" t="s">
        <v>360</v>
      </c>
      <c r="C2330" s="49">
        <v>45352</v>
      </c>
      <c r="D2330" s="39">
        <v>2024</v>
      </c>
      <c r="E2330" s="1" t="str">
        <f t="shared" si="225"/>
        <v>marzo</v>
      </c>
      <c r="F2330" t="s">
        <v>125</v>
      </c>
      <c r="G2330" t="s">
        <v>121</v>
      </c>
      <c r="H2330" t="s">
        <v>98</v>
      </c>
      <c r="I2330" s="2">
        <v>1</v>
      </c>
      <c r="J2330" s="2">
        <v>3460</v>
      </c>
      <c r="K2330" s="2">
        <v>1</v>
      </c>
      <c r="L2330" t="s">
        <v>134</v>
      </c>
      <c r="M2330" t="s">
        <v>583</v>
      </c>
      <c r="N2330" t="s">
        <v>489</v>
      </c>
      <c r="O2330" s="14">
        <f t="shared" si="226"/>
        <v>1</v>
      </c>
      <c r="P2330" s="15" t="str">
        <f t="shared" si="221"/>
        <v>1</v>
      </c>
      <c r="Q2330" s="15">
        <f t="shared" si="222"/>
        <v>0</v>
      </c>
      <c r="R2330" s="16">
        <f t="shared" si="223"/>
        <v>60</v>
      </c>
      <c r="S2330" s="16">
        <f t="shared" si="224"/>
        <v>1</v>
      </c>
    </row>
    <row r="2331" spans="1:19" ht="13.8" thickBot="1">
      <c r="A2331" t="s">
        <v>359</v>
      </c>
      <c r="B2331" t="s">
        <v>360</v>
      </c>
      <c r="C2331" s="49">
        <v>45352</v>
      </c>
      <c r="D2331" s="39">
        <v>2024</v>
      </c>
      <c r="E2331" s="1" t="str">
        <f t="shared" si="225"/>
        <v>marzo</v>
      </c>
      <c r="F2331" t="s">
        <v>125</v>
      </c>
      <c r="G2331" t="s">
        <v>121</v>
      </c>
      <c r="H2331" t="s">
        <v>98</v>
      </c>
      <c r="I2331" s="2">
        <v>1</v>
      </c>
      <c r="J2331" s="2">
        <v>351</v>
      </c>
      <c r="K2331" s="2">
        <v>0.55000000000000004</v>
      </c>
      <c r="L2331" t="s">
        <v>99</v>
      </c>
      <c r="M2331" t="s">
        <v>553</v>
      </c>
      <c r="N2331" t="s">
        <v>497</v>
      </c>
      <c r="O2331" s="14">
        <f t="shared" si="226"/>
        <v>4</v>
      </c>
      <c r="P2331" s="15" t="str">
        <f t="shared" si="221"/>
        <v>0,</v>
      </c>
      <c r="Q2331" s="15" t="str">
        <f t="shared" si="222"/>
        <v>55</v>
      </c>
      <c r="R2331" s="16">
        <f t="shared" si="223"/>
        <v>55</v>
      </c>
      <c r="S2331" s="16">
        <f t="shared" si="224"/>
        <v>0.91666666666666663</v>
      </c>
    </row>
    <row r="2332" spans="1:19" ht="13.8" thickBot="1">
      <c r="A2332" t="s">
        <v>359</v>
      </c>
      <c r="B2332" t="s">
        <v>360</v>
      </c>
      <c r="C2332" s="49">
        <v>45352</v>
      </c>
      <c r="D2332" s="39">
        <v>2024</v>
      </c>
      <c r="E2332" s="1" t="str">
        <f t="shared" si="225"/>
        <v>marzo</v>
      </c>
      <c r="F2332" t="s">
        <v>125</v>
      </c>
      <c r="G2332" t="s">
        <v>121</v>
      </c>
      <c r="H2332" t="s">
        <v>98</v>
      </c>
      <c r="I2332" s="2">
        <v>1</v>
      </c>
      <c r="J2332" s="2">
        <v>1071</v>
      </c>
      <c r="K2332" s="2">
        <v>1.5</v>
      </c>
      <c r="L2332" t="s">
        <v>109</v>
      </c>
      <c r="M2332" t="s">
        <v>530</v>
      </c>
      <c r="N2332" t="s">
        <v>530</v>
      </c>
      <c r="O2332" s="14">
        <f t="shared" si="226"/>
        <v>3</v>
      </c>
      <c r="P2332" s="15" t="str">
        <f t="shared" si="221"/>
        <v>1,</v>
      </c>
      <c r="Q2332" s="15" t="str">
        <f t="shared" si="222"/>
        <v>5</v>
      </c>
      <c r="R2332" s="16">
        <f t="shared" si="223"/>
        <v>65</v>
      </c>
      <c r="S2332" s="16">
        <f t="shared" si="224"/>
        <v>1.0833333333333333</v>
      </c>
    </row>
    <row r="2333" spans="1:19" ht="13.8" thickBot="1">
      <c r="A2333" t="s">
        <v>359</v>
      </c>
      <c r="B2333" t="s">
        <v>360</v>
      </c>
      <c r="C2333" s="49">
        <v>45352</v>
      </c>
      <c r="D2333" s="39">
        <v>2024</v>
      </c>
      <c r="E2333" s="1" t="str">
        <f t="shared" si="225"/>
        <v>marzo</v>
      </c>
      <c r="F2333" t="s">
        <v>125</v>
      </c>
      <c r="G2333" t="s">
        <v>121</v>
      </c>
      <c r="H2333" t="s">
        <v>98</v>
      </c>
      <c r="I2333" s="2">
        <v>4</v>
      </c>
      <c r="J2333" s="2">
        <v>6781</v>
      </c>
      <c r="K2333" s="2">
        <v>5.15</v>
      </c>
      <c r="L2333" t="s">
        <v>114</v>
      </c>
      <c r="M2333" t="s">
        <v>115</v>
      </c>
      <c r="N2333" t="s">
        <v>530</v>
      </c>
      <c r="O2333" s="14">
        <f t="shared" si="226"/>
        <v>4</v>
      </c>
      <c r="P2333" s="15" t="str">
        <f t="shared" si="221"/>
        <v>5,</v>
      </c>
      <c r="Q2333" s="15" t="str">
        <f t="shared" si="222"/>
        <v>15</v>
      </c>
      <c r="R2333" s="16">
        <f t="shared" si="223"/>
        <v>315</v>
      </c>
      <c r="S2333" s="16">
        <f t="shared" si="224"/>
        <v>5.25</v>
      </c>
    </row>
    <row r="2334" spans="1:19" ht="13.8" thickBot="1">
      <c r="A2334" t="s">
        <v>359</v>
      </c>
      <c r="B2334" t="s">
        <v>360</v>
      </c>
      <c r="C2334" s="49">
        <v>45352</v>
      </c>
      <c r="D2334" s="39">
        <v>2024</v>
      </c>
      <c r="E2334" s="1" t="str">
        <f t="shared" si="225"/>
        <v>marzo</v>
      </c>
      <c r="F2334" t="s">
        <v>125</v>
      </c>
      <c r="G2334" t="s">
        <v>121</v>
      </c>
      <c r="H2334" t="s">
        <v>98</v>
      </c>
      <c r="I2334" s="2">
        <v>2</v>
      </c>
      <c r="J2334" s="2">
        <v>772</v>
      </c>
      <c r="K2334" s="2">
        <v>2.5499999999999998</v>
      </c>
      <c r="L2334" t="s">
        <v>128</v>
      </c>
      <c r="M2334" t="s">
        <v>129</v>
      </c>
      <c r="N2334" t="s">
        <v>506</v>
      </c>
      <c r="O2334" s="14">
        <f t="shared" si="226"/>
        <v>4</v>
      </c>
      <c r="P2334" s="15" t="str">
        <f t="shared" si="221"/>
        <v>2,</v>
      </c>
      <c r="Q2334" s="15" t="str">
        <f t="shared" si="222"/>
        <v>55</v>
      </c>
      <c r="R2334" s="16">
        <f t="shared" si="223"/>
        <v>175</v>
      </c>
      <c r="S2334" s="16">
        <f t="shared" si="224"/>
        <v>2.9166666666666665</v>
      </c>
    </row>
    <row r="2335" spans="1:19" ht="13.8" thickBot="1">
      <c r="A2335" t="s">
        <v>359</v>
      </c>
      <c r="B2335" t="s">
        <v>360</v>
      </c>
      <c r="C2335" s="49">
        <v>45352</v>
      </c>
      <c r="D2335" s="39">
        <v>2024</v>
      </c>
      <c r="E2335" s="1" t="str">
        <f t="shared" si="225"/>
        <v>marzo</v>
      </c>
      <c r="F2335" t="s">
        <v>106</v>
      </c>
      <c r="G2335" t="s">
        <v>107</v>
      </c>
      <c r="H2335" t="s">
        <v>98</v>
      </c>
      <c r="I2335" s="2">
        <v>1</v>
      </c>
      <c r="J2335" s="2">
        <v>130</v>
      </c>
      <c r="K2335" s="2">
        <v>0.4</v>
      </c>
      <c r="L2335" t="s">
        <v>108</v>
      </c>
      <c r="M2335" t="s">
        <v>591</v>
      </c>
      <c r="N2335" t="s">
        <v>489</v>
      </c>
      <c r="O2335" s="14">
        <f t="shared" si="226"/>
        <v>3</v>
      </c>
      <c r="P2335" s="15" t="str">
        <f t="shared" si="221"/>
        <v>0,</v>
      </c>
      <c r="Q2335" s="15" t="str">
        <f t="shared" si="222"/>
        <v>4</v>
      </c>
      <c r="R2335" s="16">
        <f t="shared" si="223"/>
        <v>4</v>
      </c>
      <c r="S2335" s="16">
        <f t="shared" si="224"/>
        <v>6.6666666666666666E-2</v>
      </c>
    </row>
    <row r="2336" spans="1:19" ht="13.8" thickBot="1">
      <c r="A2336" t="s">
        <v>359</v>
      </c>
      <c r="B2336" t="s">
        <v>360</v>
      </c>
      <c r="C2336" s="49">
        <v>45352</v>
      </c>
      <c r="D2336" s="39">
        <v>2024</v>
      </c>
      <c r="E2336" s="1" t="str">
        <f t="shared" si="225"/>
        <v>marzo</v>
      </c>
      <c r="F2336" t="s">
        <v>106</v>
      </c>
      <c r="G2336" t="s">
        <v>107</v>
      </c>
      <c r="H2336" t="s">
        <v>98</v>
      </c>
      <c r="I2336" s="2">
        <v>1</v>
      </c>
      <c r="J2336" s="2">
        <v>714</v>
      </c>
      <c r="K2336" s="2">
        <v>2.25</v>
      </c>
      <c r="L2336" t="s">
        <v>111</v>
      </c>
      <c r="M2336" t="s">
        <v>587</v>
      </c>
      <c r="N2336" t="s">
        <v>506</v>
      </c>
      <c r="O2336" s="14">
        <f t="shared" si="226"/>
        <v>4</v>
      </c>
      <c r="P2336" s="15" t="str">
        <f t="shared" si="221"/>
        <v>2,</v>
      </c>
      <c r="Q2336" s="15" t="str">
        <f t="shared" si="222"/>
        <v>25</v>
      </c>
      <c r="R2336" s="16">
        <f t="shared" si="223"/>
        <v>145</v>
      </c>
      <c r="S2336" s="16">
        <f t="shared" si="224"/>
        <v>2.4166666666666665</v>
      </c>
    </row>
    <row r="2337" spans="1:19" ht="13.8" thickBot="1">
      <c r="A2337" t="s">
        <v>359</v>
      </c>
      <c r="B2337" t="s">
        <v>360</v>
      </c>
      <c r="C2337" s="49">
        <v>45352</v>
      </c>
      <c r="D2337" s="39">
        <v>2024</v>
      </c>
      <c r="E2337" s="1" t="str">
        <f t="shared" si="225"/>
        <v>marzo</v>
      </c>
      <c r="F2337" t="s">
        <v>106</v>
      </c>
      <c r="G2337" t="s">
        <v>107</v>
      </c>
      <c r="H2337" t="s">
        <v>98</v>
      </c>
      <c r="I2337" s="2">
        <v>1</v>
      </c>
      <c r="J2337" s="2">
        <v>750</v>
      </c>
      <c r="K2337" s="2">
        <v>1.25</v>
      </c>
      <c r="L2337" t="s">
        <v>128</v>
      </c>
      <c r="M2337" t="s">
        <v>129</v>
      </c>
      <c r="N2337" t="s">
        <v>506</v>
      </c>
      <c r="O2337" s="14">
        <f t="shared" si="226"/>
        <v>4</v>
      </c>
      <c r="P2337" s="15" t="str">
        <f t="shared" si="221"/>
        <v>1,</v>
      </c>
      <c r="Q2337" s="15" t="str">
        <f t="shared" si="222"/>
        <v>25</v>
      </c>
      <c r="R2337" s="16">
        <f t="shared" si="223"/>
        <v>85</v>
      </c>
      <c r="S2337" s="16">
        <f t="shared" si="224"/>
        <v>1.4166666666666667</v>
      </c>
    </row>
    <row r="2338" spans="1:19" ht="13.8" thickBot="1">
      <c r="A2338" t="s">
        <v>359</v>
      </c>
      <c r="B2338" t="s">
        <v>360</v>
      </c>
      <c r="C2338" s="49">
        <v>45352</v>
      </c>
      <c r="D2338" s="39">
        <v>2024</v>
      </c>
      <c r="E2338" s="1" t="str">
        <f t="shared" si="225"/>
        <v>marzo</v>
      </c>
      <c r="F2338" t="s">
        <v>112</v>
      </c>
      <c r="G2338" t="s">
        <v>113</v>
      </c>
      <c r="H2338" t="s">
        <v>98</v>
      </c>
      <c r="I2338" s="2">
        <v>1</v>
      </c>
      <c r="J2338" s="2">
        <v>6404</v>
      </c>
      <c r="K2338" s="2">
        <v>0.45</v>
      </c>
      <c r="L2338" t="s">
        <v>39</v>
      </c>
      <c r="M2338" t="s">
        <v>548</v>
      </c>
      <c r="N2338" t="s">
        <v>548</v>
      </c>
      <c r="O2338" s="14">
        <f t="shared" si="226"/>
        <v>4</v>
      </c>
      <c r="P2338" s="15" t="str">
        <f t="shared" si="221"/>
        <v>0,</v>
      </c>
      <c r="Q2338" s="15" t="str">
        <f t="shared" si="222"/>
        <v>45</v>
      </c>
      <c r="R2338" s="16">
        <f t="shared" si="223"/>
        <v>45</v>
      </c>
      <c r="S2338" s="16">
        <f t="shared" si="224"/>
        <v>0.75</v>
      </c>
    </row>
    <row r="2339" spans="1:19" ht="13.8" thickBot="1">
      <c r="A2339" t="s">
        <v>359</v>
      </c>
      <c r="B2339" t="s">
        <v>360</v>
      </c>
      <c r="C2339" s="49">
        <v>45352</v>
      </c>
      <c r="D2339" s="39">
        <v>2024</v>
      </c>
      <c r="E2339" s="1" t="str">
        <f t="shared" si="225"/>
        <v>marzo</v>
      </c>
      <c r="F2339" t="s">
        <v>112</v>
      </c>
      <c r="G2339" t="s">
        <v>113</v>
      </c>
      <c r="H2339" t="s">
        <v>98</v>
      </c>
      <c r="I2339" s="2">
        <v>4</v>
      </c>
      <c r="J2339" s="2">
        <v>520</v>
      </c>
      <c r="K2339" s="2">
        <v>8.24</v>
      </c>
      <c r="L2339" t="s">
        <v>108</v>
      </c>
      <c r="M2339" t="s">
        <v>591</v>
      </c>
      <c r="N2339" t="s">
        <v>489</v>
      </c>
      <c r="O2339" s="14">
        <f t="shared" si="226"/>
        <v>4</v>
      </c>
      <c r="P2339" s="15" t="str">
        <f t="shared" si="221"/>
        <v>8,</v>
      </c>
      <c r="Q2339" s="15" t="str">
        <f t="shared" si="222"/>
        <v>24</v>
      </c>
      <c r="R2339" s="16">
        <f t="shared" si="223"/>
        <v>504</v>
      </c>
      <c r="S2339" s="16">
        <f t="shared" si="224"/>
        <v>8.4</v>
      </c>
    </row>
    <row r="2340" spans="1:19" ht="13.8" thickBot="1">
      <c r="A2340" t="s">
        <v>359</v>
      </c>
      <c r="B2340" t="s">
        <v>360</v>
      </c>
      <c r="C2340" s="49">
        <v>45352</v>
      </c>
      <c r="D2340" s="39">
        <v>2024</v>
      </c>
      <c r="E2340" s="1" t="str">
        <f t="shared" si="225"/>
        <v>marzo</v>
      </c>
      <c r="F2340" t="s">
        <v>112</v>
      </c>
      <c r="G2340" t="s">
        <v>113</v>
      </c>
      <c r="H2340" t="s">
        <v>98</v>
      </c>
      <c r="I2340" s="2">
        <v>1</v>
      </c>
      <c r="J2340" s="2">
        <v>987</v>
      </c>
      <c r="K2340" s="2">
        <v>1.2</v>
      </c>
      <c r="L2340" t="s">
        <v>102</v>
      </c>
      <c r="M2340" t="s">
        <v>103</v>
      </c>
      <c r="N2340" t="s">
        <v>496</v>
      </c>
      <c r="O2340" s="14">
        <f t="shared" si="226"/>
        <v>3</v>
      </c>
      <c r="P2340" s="15" t="str">
        <f t="shared" si="221"/>
        <v>1,</v>
      </c>
      <c r="Q2340" s="15" t="str">
        <f t="shared" si="222"/>
        <v>2</v>
      </c>
      <c r="R2340" s="16">
        <f t="shared" si="223"/>
        <v>62</v>
      </c>
      <c r="S2340" s="16">
        <f t="shared" si="224"/>
        <v>1.0333333333333334</v>
      </c>
    </row>
    <row r="2341" spans="1:19" ht="13.8" thickBot="1">
      <c r="A2341" t="s">
        <v>359</v>
      </c>
      <c r="B2341" t="s">
        <v>360</v>
      </c>
      <c r="C2341" s="49">
        <v>45352</v>
      </c>
      <c r="D2341" s="39">
        <v>2024</v>
      </c>
      <c r="E2341" s="1" t="str">
        <f t="shared" si="225"/>
        <v>marzo</v>
      </c>
      <c r="F2341" t="s">
        <v>112</v>
      </c>
      <c r="G2341" t="s">
        <v>113</v>
      </c>
      <c r="H2341" t="s">
        <v>98</v>
      </c>
      <c r="I2341" s="2">
        <v>4</v>
      </c>
      <c r="J2341" s="2">
        <v>2871</v>
      </c>
      <c r="K2341" s="2">
        <v>4.5</v>
      </c>
      <c r="L2341" t="s">
        <v>109</v>
      </c>
      <c r="M2341" t="s">
        <v>530</v>
      </c>
      <c r="N2341" t="s">
        <v>530</v>
      </c>
      <c r="O2341" s="14">
        <f t="shared" si="226"/>
        <v>3</v>
      </c>
      <c r="P2341" s="15" t="str">
        <f t="shared" si="221"/>
        <v>4,</v>
      </c>
      <c r="Q2341" s="15" t="str">
        <f t="shared" si="222"/>
        <v>5</v>
      </c>
      <c r="R2341" s="16">
        <f t="shared" si="223"/>
        <v>245</v>
      </c>
      <c r="S2341" s="16">
        <f t="shared" si="224"/>
        <v>4.083333333333333</v>
      </c>
    </row>
    <row r="2342" spans="1:19" ht="13.8" thickBot="1">
      <c r="A2342" t="s">
        <v>359</v>
      </c>
      <c r="B2342" t="s">
        <v>360</v>
      </c>
      <c r="C2342" s="49">
        <v>45352</v>
      </c>
      <c r="D2342" s="39">
        <v>2024</v>
      </c>
      <c r="E2342" s="1" t="str">
        <f t="shared" si="225"/>
        <v>marzo</v>
      </c>
      <c r="F2342" t="s">
        <v>112</v>
      </c>
      <c r="G2342" t="s">
        <v>113</v>
      </c>
      <c r="H2342" t="s">
        <v>98</v>
      </c>
      <c r="I2342" s="2">
        <v>6</v>
      </c>
      <c r="J2342" s="2">
        <v>1841</v>
      </c>
      <c r="K2342" s="2">
        <v>5.15</v>
      </c>
      <c r="L2342" t="s">
        <v>114</v>
      </c>
      <c r="M2342" t="s">
        <v>115</v>
      </c>
      <c r="N2342" t="s">
        <v>530</v>
      </c>
      <c r="O2342" s="14">
        <f t="shared" si="226"/>
        <v>4</v>
      </c>
      <c r="P2342" s="15" t="str">
        <f t="shared" si="221"/>
        <v>5,</v>
      </c>
      <c r="Q2342" s="15" t="str">
        <f t="shared" si="222"/>
        <v>15</v>
      </c>
      <c r="R2342" s="16">
        <f t="shared" si="223"/>
        <v>315</v>
      </c>
      <c r="S2342" s="16">
        <f t="shared" si="224"/>
        <v>5.25</v>
      </c>
    </row>
    <row r="2343" spans="1:19" ht="13.8" thickBot="1">
      <c r="A2343" t="s">
        <v>359</v>
      </c>
      <c r="B2343" t="s">
        <v>360</v>
      </c>
      <c r="C2343" s="49">
        <v>45352</v>
      </c>
      <c r="D2343" s="39">
        <v>2024</v>
      </c>
      <c r="E2343" s="1" t="str">
        <f t="shared" si="225"/>
        <v>marzo</v>
      </c>
      <c r="F2343" t="s">
        <v>112</v>
      </c>
      <c r="G2343" t="s">
        <v>113</v>
      </c>
      <c r="H2343" t="s">
        <v>98</v>
      </c>
      <c r="I2343" s="2">
        <v>5</v>
      </c>
      <c r="J2343" s="2">
        <v>4125</v>
      </c>
      <c r="K2343" s="2">
        <v>14.25</v>
      </c>
      <c r="L2343" t="s">
        <v>118</v>
      </c>
      <c r="M2343" t="s">
        <v>119</v>
      </c>
      <c r="N2343" t="s">
        <v>485</v>
      </c>
      <c r="O2343" s="14">
        <f t="shared" si="226"/>
        <v>5</v>
      </c>
      <c r="P2343" s="15" t="str">
        <f t="shared" si="221"/>
        <v>14</v>
      </c>
      <c r="Q2343" s="15" t="str">
        <f t="shared" si="222"/>
        <v>,25</v>
      </c>
      <c r="R2343" s="16">
        <f t="shared" si="223"/>
        <v>840.25</v>
      </c>
      <c r="S2343" s="16">
        <f t="shared" si="224"/>
        <v>14.004166666666666</v>
      </c>
    </row>
    <row r="2344" spans="1:19" ht="13.8" thickBot="1">
      <c r="A2344" t="s">
        <v>359</v>
      </c>
      <c r="B2344" t="s">
        <v>360</v>
      </c>
      <c r="C2344" s="49">
        <v>45352</v>
      </c>
      <c r="D2344" s="39">
        <v>2024</v>
      </c>
      <c r="E2344" s="1" t="str">
        <f t="shared" si="225"/>
        <v>marzo</v>
      </c>
      <c r="F2344" t="s">
        <v>112</v>
      </c>
      <c r="G2344" t="s">
        <v>113</v>
      </c>
      <c r="H2344" t="s">
        <v>98</v>
      </c>
      <c r="I2344" s="2">
        <v>1</v>
      </c>
      <c r="J2344" s="2">
        <v>628</v>
      </c>
      <c r="K2344" s="2">
        <v>0.25</v>
      </c>
      <c r="L2344" t="s">
        <v>169</v>
      </c>
      <c r="M2344" t="s">
        <v>170</v>
      </c>
      <c r="N2344" t="s">
        <v>485</v>
      </c>
      <c r="O2344" s="14">
        <f t="shared" si="226"/>
        <v>4</v>
      </c>
      <c r="P2344" s="15" t="str">
        <f t="shared" si="221"/>
        <v>0,</v>
      </c>
      <c r="Q2344" s="15" t="str">
        <f t="shared" si="222"/>
        <v>25</v>
      </c>
      <c r="R2344" s="16">
        <f t="shared" si="223"/>
        <v>25</v>
      </c>
      <c r="S2344" s="16">
        <f t="shared" si="224"/>
        <v>0.41666666666666669</v>
      </c>
    </row>
    <row r="2345" spans="1:19" ht="13.8" thickBot="1">
      <c r="A2345" t="s">
        <v>359</v>
      </c>
      <c r="B2345" t="s">
        <v>360</v>
      </c>
      <c r="C2345" s="49">
        <v>45352</v>
      </c>
      <c r="D2345" s="39">
        <v>2024</v>
      </c>
      <c r="E2345" s="1" t="str">
        <f t="shared" si="225"/>
        <v>marzo</v>
      </c>
      <c r="F2345" t="s">
        <v>112</v>
      </c>
      <c r="G2345" t="s">
        <v>113</v>
      </c>
      <c r="H2345" t="s">
        <v>98</v>
      </c>
      <c r="I2345" s="2">
        <v>1</v>
      </c>
      <c r="J2345" s="2">
        <v>324</v>
      </c>
      <c r="K2345" s="2">
        <v>1.25</v>
      </c>
      <c r="L2345" t="s">
        <v>150</v>
      </c>
      <c r="M2345" t="s">
        <v>601</v>
      </c>
      <c r="N2345" t="s">
        <v>606</v>
      </c>
      <c r="O2345" s="14">
        <f t="shared" si="226"/>
        <v>4</v>
      </c>
      <c r="P2345" s="15" t="str">
        <f t="shared" si="221"/>
        <v>1,</v>
      </c>
      <c r="Q2345" s="15" t="str">
        <f t="shared" si="222"/>
        <v>25</v>
      </c>
      <c r="R2345" s="16">
        <f t="shared" si="223"/>
        <v>85</v>
      </c>
      <c r="S2345" s="16">
        <f t="shared" si="224"/>
        <v>1.4166666666666667</v>
      </c>
    </row>
    <row r="2346" spans="1:19" ht="13.8" thickBot="1">
      <c r="A2346" t="s">
        <v>359</v>
      </c>
      <c r="B2346" t="s">
        <v>360</v>
      </c>
      <c r="C2346" s="49">
        <v>45352</v>
      </c>
      <c r="D2346" s="39">
        <v>2024</v>
      </c>
      <c r="E2346" s="1" t="str">
        <f t="shared" si="225"/>
        <v>marzo</v>
      </c>
      <c r="F2346" t="s">
        <v>112</v>
      </c>
      <c r="G2346" t="s">
        <v>113</v>
      </c>
      <c r="H2346" t="s">
        <v>98</v>
      </c>
      <c r="I2346" s="2">
        <v>7</v>
      </c>
      <c r="J2346" s="2">
        <v>4250</v>
      </c>
      <c r="K2346" s="2">
        <v>7.1</v>
      </c>
      <c r="L2346" t="s">
        <v>128</v>
      </c>
      <c r="M2346" t="s">
        <v>129</v>
      </c>
      <c r="N2346" t="s">
        <v>506</v>
      </c>
      <c r="O2346" s="14">
        <f t="shared" si="226"/>
        <v>3</v>
      </c>
      <c r="P2346" s="15" t="str">
        <f t="shared" si="221"/>
        <v>7,</v>
      </c>
      <c r="Q2346" s="15" t="str">
        <f t="shared" si="222"/>
        <v>1</v>
      </c>
      <c r="R2346" s="16">
        <f t="shared" si="223"/>
        <v>421</v>
      </c>
      <c r="S2346" s="16">
        <f t="shared" si="224"/>
        <v>7.0166666666666666</v>
      </c>
    </row>
    <row r="2347" spans="1:19" ht="13.8" thickBot="1">
      <c r="A2347" t="s">
        <v>359</v>
      </c>
      <c r="B2347" t="s">
        <v>360</v>
      </c>
      <c r="C2347" s="49">
        <v>45352</v>
      </c>
      <c r="D2347" s="39">
        <v>2024</v>
      </c>
      <c r="E2347" s="1" t="str">
        <f t="shared" si="225"/>
        <v>marzo</v>
      </c>
      <c r="F2347" t="s">
        <v>120</v>
      </c>
      <c r="G2347" t="s">
        <v>121</v>
      </c>
      <c r="H2347" t="s">
        <v>98</v>
      </c>
      <c r="I2347" s="2">
        <v>1</v>
      </c>
      <c r="J2347" s="2">
        <v>750</v>
      </c>
      <c r="K2347" s="2">
        <v>0.5</v>
      </c>
      <c r="L2347" t="s">
        <v>124</v>
      </c>
      <c r="M2347" t="s">
        <v>596</v>
      </c>
      <c r="N2347" t="s">
        <v>507</v>
      </c>
      <c r="O2347" s="14">
        <f t="shared" si="226"/>
        <v>3</v>
      </c>
      <c r="P2347" s="15" t="str">
        <f t="shared" si="221"/>
        <v>0,</v>
      </c>
      <c r="Q2347" s="15" t="str">
        <f t="shared" si="222"/>
        <v>5</v>
      </c>
      <c r="R2347" s="16">
        <f t="shared" si="223"/>
        <v>5</v>
      </c>
      <c r="S2347" s="16">
        <f t="shared" si="224"/>
        <v>8.3333333333333329E-2</v>
      </c>
    </row>
    <row r="2348" spans="1:19" ht="13.8" thickBot="1">
      <c r="A2348" t="s">
        <v>359</v>
      </c>
      <c r="B2348" t="s">
        <v>360</v>
      </c>
      <c r="C2348" s="49">
        <v>45352</v>
      </c>
      <c r="D2348" s="39">
        <v>2024</v>
      </c>
      <c r="E2348" s="1" t="str">
        <f t="shared" si="225"/>
        <v>marzo</v>
      </c>
      <c r="F2348" t="s">
        <v>120</v>
      </c>
      <c r="G2348" t="s">
        <v>121</v>
      </c>
      <c r="H2348" t="s">
        <v>98</v>
      </c>
      <c r="I2348" s="2">
        <v>5</v>
      </c>
      <c r="J2348" s="2">
        <v>1317</v>
      </c>
      <c r="K2348" s="2">
        <v>5.05</v>
      </c>
      <c r="L2348" t="s">
        <v>108</v>
      </c>
      <c r="M2348" t="s">
        <v>591</v>
      </c>
      <c r="N2348" t="s">
        <v>489</v>
      </c>
      <c r="O2348" s="14">
        <f t="shared" si="226"/>
        <v>4</v>
      </c>
      <c r="P2348" s="15" t="str">
        <f t="shared" si="221"/>
        <v>5,</v>
      </c>
      <c r="Q2348" s="15" t="str">
        <f t="shared" si="222"/>
        <v>05</v>
      </c>
      <c r="R2348" s="16">
        <f t="shared" si="223"/>
        <v>305</v>
      </c>
      <c r="S2348" s="16">
        <f t="shared" si="224"/>
        <v>5.083333333333333</v>
      </c>
    </row>
    <row r="2349" spans="1:19" ht="13.8" thickBot="1">
      <c r="A2349" t="s">
        <v>359</v>
      </c>
      <c r="B2349" t="s">
        <v>360</v>
      </c>
      <c r="C2349" s="49">
        <v>45352</v>
      </c>
      <c r="D2349" s="39">
        <v>2024</v>
      </c>
      <c r="E2349" s="1" t="str">
        <f t="shared" si="225"/>
        <v>marzo</v>
      </c>
      <c r="F2349" t="s">
        <v>120</v>
      </c>
      <c r="G2349" t="s">
        <v>121</v>
      </c>
      <c r="H2349" t="s">
        <v>98</v>
      </c>
      <c r="I2349" s="2">
        <v>1</v>
      </c>
      <c r="J2349" s="2">
        <v>758</v>
      </c>
      <c r="K2349" s="2">
        <v>1.55</v>
      </c>
      <c r="L2349" t="s">
        <v>109</v>
      </c>
      <c r="M2349" t="s">
        <v>530</v>
      </c>
      <c r="N2349" t="s">
        <v>530</v>
      </c>
      <c r="O2349" s="14">
        <f t="shared" si="226"/>
        <v>4</v>
      </c>
      <c r="P2349" s="15" t="str">
        <f t="shared" si="221"/>
        <v>1,</v>
      </c>
      <c r="Q2349" s="15" t="str">
        <f t="shared" si="222"/>
        <v>55</v>
      </c>
      <c r="R2349" s="16">
        <f t="shared" si="223"/>
        <v>115</v>
      </c>
      <c r="S2349" s="16">
        <f t="shared" si="224"/>
        <v>1.9166666666666667</v>
      </c>
    </row>
    <row r="2350" spans="1:19" ht="13.8" thickBot="1">
      <c r="A2350" t="s">
        <v>359</v>
      </c>
      <c r="B2350" t="s">
        <v>360</v>
      </c>
      <c r="C2350" s="49">
        <v>45352</v>
      </c>
      <c r="D2350" s="39">
        <v>2024</v>
      </c>
      <c r="E2350" s="1" t="str">
        <f t="shared" si="225"/>
        <v>marzo</v>
      </c>
      <c r="F2350" t="s">
        <v>120</v>
      </c>
      <c r="G2350" t="s">
        <v>121</v>
      </c>
      <c r="H2350" t="s">
        <v>98</v>
      </c>
      <c r="I2350" s="2">
        <v>4</v>
      </c>
      <c r="J2350" s="2">
        <v>1648</v>
      </c>
      <c r="K2350" s="2">
        <v>6.05</v>
      </c>
      <c r="L2350" t="s">
        <v>114</v>
      </c>
      <c r="M2350" t="s">
        <v>115</v>
      </c>
      <c r="N2350" t="s">
        <v>530</v>
      </c>
      <c r="O2350" s="14">
        <f t="shared" si="226"/>
        <v>4</v>
      </c>
      <c r="P2350" s="15" t="str">
        <f t="shared" ref="P2350:P2413" si="227">IF(O2350="1",$K2350,IF(O2350=2,LEFT($K2350,2),LEFT($K2350,2)))</f>
        <v>6,</v>
      </c>
      <c r="Q2350" s="15" t="str">
        <f t="shared" ref="Q2350:Q2413" si="228">IF(O2350&lt;=2,0,MID($K2350,3,3))</f>
        <v>05</v>
      </c>
      <c r="R2350" s="16">
        <f t="shared" ref="R2350:R2413" si="229">+(P2350*60)+Q2350</f>
        <v>365</v>
      </c>
      <c r="S2350" s="16">
        <f t="shared" ref="S2350:S2413" si="230">+R2350/60</f>
        <v>6.083333333333333</v>
      </c>
    </row>
    <row r="2351" spans="1:19" ht="13.8" thickBot="1">
      <c r="A2351" t="s">
        <v>359</v>
      </c>
      <c r="B2351" t="s">
        <v>360</v>
      </c>
      <c r="C2351" s="49">
        <v>45352</v>
      </c>
      <c r="D2351" s="39">
        <v>2024</v>
      </c>
      <c r="E2351" s="1" t="str">
        <f t="shared" si="225"/>
        <v>marzo</v>
      </c>
      <c r="F2351" t="s">
        <v>120</v>
      </c>
      <c r="G2351" t="s">
        <v>121</v>
      </c>
      <c r="H2351" t="s">
        <v>98</v>
      </c>
      <c r="I2351" s="2">
        <v>2</v>
      </c>
      <c r="J2351" s="2">
        <v>1032</v>
      </c>
      <c r="K2351" s="2">
        <v>3.1</v>
      </c>
      <c r="L2351" t="s">
        <v>128</v>
      </c>
      <c r="M2351" t="s">
        <v>129</v>
      </c>
      <c r="N2351" t="s">
        <v>506</v>
      </c>
      <c r="O2351" s="14">
        <f t="shared" si="226"/>
        <v>3</v>
      </c>
      <c r="P2351" s="15" t="str">
        <f t="shared" si="227"/>
        <v>3,</v>
      </c>
      <c r="Q2351" s="15" t="str">
        <f t="shared" si="228"/>
        <v>1</v>
      </c>
      <c r="R2351" s="16">
        <f t="shared" si="229"/>
        <v>181</v>
      </c>
      <c r="S2351" s="16">
        <f t="shared" si="230"/>
        <v>3.0166666666666666</v>
      </c>
    </row>
    <row r="2352" spans="1:19" ht="13.8" thickBot="1">
      <c r="A2352" t="s">
        <v>363</v>
      </c>
      <c r="B2352" t="s">
        <v>364</v>
      </c>
      <c r="C2352" s="49">
        <v>45292</v>
      </c>
      <c r="D2352" s="39">
        <v>2024</v>
      </c>
      <c r="E2352" s="1" t="str">
        <f t="shared" si="225"/>
        <v>enero</v>
      </c>
      <c r="F2352" t="s">
        <v>365</v>
      </c>
      <c r="G2352" t="s">
        <v>121</v>
      </c>
      <c r="H2352" t="s">
        <v>98</v>
      </c>
      <c r="I2352" s="2">
        <v>1</v>
      </c>
      <c r="J2352" s="2">
        <v>83</v>
      </c>
      <c r="K2352" s="2">
        <v>0.4</v>
      </c>
      <c r="L2352" t="s">
        <v>246</v>
      </c>
      <c r="M2352" t="s">
        <v>576</v>
      </c>
      <c r="N2352" t="s">
        <v>507</v>
      </c>
      <c r="O2352" s="14">
        <f t="shared" si="226"/>
        <v>3</v>
      </c>
      <c r="P2352" s="15" t="str">
        <f t="shared" si="227"/>
        <v>0,</v>
      </c>
      <c r="Q2352" s="15" t="str">
        <f t="shared" si="228"/>
        <v>4</v>
      </c>
      <c r="R2352" s="16">
        <f t="shared" si="229"/>
        <v>4</v>
      </c>
      <c r="S2352" s="16">
        <f t="shared" si="230"/>
        <v>6.6666666666666666E-2</v>
      </c>
    </row>
    <row r="2353" spans="1:19" ht="13.8" thickBot="1">
      <c r="A2353" t="s">
        <v>363</v>
      </c>
      <c r="B2353" t="s">
        <v>364</v>
      </c>
      <c r="C2353" s="49">
        <v>45323</v>
      </c>
      <c r="D2353" s="39">
        <v>2024</v>
      </c>
      <c r="E2353" s="1" t="str">
        <f t="shared" si="225"/>
        <v>febrero</v>
      </c>
      <c r="F2353" t="s">
        <v>365</v>
      </c>
      <c r="G2353" t="s">
        <v>121</v>
      </c>
      <c r="H2353" t="s">
        <v>98</v>
      </c>
      <c r="I2353" s="2">
        <v>1</v>
      </c>
      <c r="J2353" s="2">
        <v>81</v>
      </c>
      <c r="K2353" s="2">
        <v>0.25</v>
      </c>
      <c r="L2353" t="s">
        <v>161</v>
      </c>
      <c r="M2353" t="s">
        <v>585</v>
      </c>
      <c r="N2353" t="s">
        <v>507</v>
      </c>
      <c r="O2353" s="14">
        <f t="shared" si="226"/>
        <v>4</v>
      </c>
      <c r="P2353" s="15" t="str">
        <f t="shared" si="227"/>
        <v>0,</v>
      </c>
      <c r="Q2353" s="15" t="str">
        <f t="shared" si="228"/>
        <v>25</v>
      </c>
      <c r="R2353" s="16">
        <f t="shared" si="229"/>
        <v>25</v>
      </c>
      <c r="S2353" s="16">
        <f t="shared" si="230"/>
        <v>0.41666666666666669</v>
      </c>
    </row>
    <row r="2354" spans="1:19" ht="13.8" thickBot="1">
      <c r="A2354" t="s">
        <v>363</v>
      </c>
      <c r="B2354" t="s">
        <v>364</v>
      </c>
      <c r="C2354" s="49">
        <v>45323</v>
      </c>
      <c r="D2354" s="39">
        <v>2024</v>
      </c>
      <c r="E2354" s="1" t="str">
        <f t="shared" si="225"/>
        <v>febrero</v>
      </c>
      <c r="F2354" t="s">
        <v>365</v>
      </c>
      <c r="G2354" t="s">
        <v>121</v>
      </c>
      <c r="H2354" t="s">
        <v>98</v>
      </c>
      <c r="I2354" s="2">
        <v>3</v>
      </c>
      <c r="J2354" s="2">
        <v>424.26</v>
      </c>
      <c r="K2354" s="2">
        <v>2.11</v>
      </c>
      <c r="L2354" t="s">
        <v>122</v>
      </c>
      <c r="M2354" t="s">
        <v>123</v>
      </c>
      <c r="N2354" t="s">
        <v>507</v>
      </c>
      <c r="O2354" s="14">
        <f t="shared" si="226"/>
        <v>4</v>
      </c>
      <c r="P2354" s="15" t="str">
        <f t="shared" si="227"/>
        <v>2,</v>
      </c>
      <c r="Q2354" s="15" t="str">
        <f t="shared" si="228"/>
        <v>11</v>
      </c>
      <c r="R2354" s="16">
        <f t="shared" si="229"/>
        <v>131</v>
      </c>
      <c r="S2354" s="16">
        <f t="shared" si="230"/>
        <v>2.1833333333333331</v>
      </c>
    </row>
    <row r="2355" spans="1:19" ht="13.8" thickBot="1">
      <c r="A2355" t="s">
        <v>363</v>
      </c>
      <c r="B2355" t="s">
        <v>364</v>
      </c>
      <c r="C2355" s="49">
        <v>45323</v>
      </c>
      <c r="D2355" s="39">
        <v>2024</v>
      </c>
      <c r="E2355" s="1" t="str">
        <f t="shared" si="225"/>
        <v>febrero</v>
      </c>
      <c r="F2355" t="s">
        <v>365</v>
      </c>
      <c r="G2355" t="s">
        <v>121</v>
      </c>
      <c r="H2355" t="s">
        <v>98</v>
      </c>
      <c r="I2355" s="2">
        <v>1</v>
      </c>
      <c r="J2355" s="2">
        <v>81</v>
      </c>
      <c r="K2355" s="2">
        <v>0.25</v>
      </c>
      <c r="L2355" t="s">
        <v>246</v>
      </c>
      <c r="M2355" t="s">
        <v>576</v>
      </c>
      <c r="N2355" t="s">
        <v>507</v>
      </c>
      <c r="O2355" s="14">
        <f t="shared" si="226"/>
        <v>4</v>
      </c>
      <c r="P2355" s="15" t="str">
        <f t="shared" si="227"/>
        <v>0,</v>
      </c>
      <c r="Q2355" s="15" t="str">
        <f t="shared" si="228"/>
        <v>25</v>
      </c>
      <c r="R2355" s="16">
        <f t="shared" si="229"/>
        <v>25</v>
      </c>
      <c r="S2355" s="16">
        <f t="shared" si="230"/>
        <v>0.41666666666666669</v>
      </c>
    </row>
    <row r="2356" spans="1:19" ht="13.8" thickBot="1">
      <c r="A2356" t="s">
        <v>363</v>
      </c>
      <c r="B2356" t="s">
        <v>364</v>
      </c>
      <c r="C2356" s="49">
        <v>45323</v>
      </c>
      <c r="D2356" s="39">
        <v>2024</v>
      </c>
      <c r="E2356" s="1" t="str">
        <f t="shared" si="225"/>
        <v>febrero</v>
      </c>
      <c r="F2356" t="s">
        <v>365</v>
      </c>
      <c r="G2356" t="s">
        <v>121</v>
      </c>
      <c r="H2356" t="s">
        <v>98</v>
      </c>
      <c r="I2356" s="2">
        <v>3</v>
      </c>
      <c r="J2356" s="2">
        <v>393.84</v>
      </c>
      <c r="K2356" s="2">
        <v>2</v>
      </c>
      <c r="L2356" t="s">
        <v>124</v>
      </c>
      <c r="M2356" t="s">
        <v>596</v>
      </c>
      <c r="N2356" t="s">
        <v>507</v>
      </c>
      <c r="O2356" s="14">
        <f t="shared" si="226"/>
        <v>1</v>
      </c>
      <c r="P2356" s="15" t="str">
        <f t="shared" si="227"/>
        <v>2</v>
      </c>
      <c r="Q2356" s="15">
        <f t="shared" si="228"/>
        <v>0</v>
      </c>
      <c r="R2356" s="16">
        <f t="shared" si="229"/>
        <v>120</v>
      </c>
      <c r="S2356" s="16">
        <f t="shared" si="230"/>
        <v>2</v>
      </c>
    </row>
    <row r="2357" spans="1:19" ht="13.8" thickBot="1">
      <c r="A2357" t="s">
        <v>363</v>
      </c>
      <c r="B2357" t="s">
        <v>364</v>
      </c>
      <c r="C2357" s="49">
        <v>45323</v>
      </c>
      <c r="D2357" s="39">
        <v>2024</v>
      </c>
      <c r="E2357" s="1" t="str">
        <f t="shared" si="225"/>
        <v>febrero</v>
      </c>
      <c r="F2357" t="s">
        <v>365</v>
      </c>
      <c r="G2357" t="s">
        <v>121</v>
      </c>
      <c r="H2357" t="s">
        <v>98</v>
      </c>
      <c r="I2357" s="2">
        <v>6</v>
      </c>
      <c r="J2357" s="2">
        <v>759.24</v>
      </c>
      <c r="K2357" s="2">
        <v>3.54</v>
      </c>
      <c r="L2357" t="s">
        <v>108</v>
      </c>
      <c r="M2357" t="s">
        <v>591</v>
      </c>
      <c r="N2357" t="s">
        <v>489</v>
      </c>
      <c r="O2357" s="14">
        <f t="shared" si="226"/>
        <v>4</v>
      </c>
      <c r="P2357" s="15" t="str">
        <f t="shared" si="227"/>
        <v>3,</v>
      </c>
      <c r="Q2357" s="15" t="str">
        <f t="shared" si="228"/>
        <v>54</v>
      </c>
      <c r="R2357" s="16">
        <f t="shared" si="229"/>
        <v>234</v>
      </c>
      <c r="S2357" s="16">
        <f t="shared" si="230"/>
        <v>3.9</v>
      </c>
    </row>
    <row r="2358" spans="1:19" ht="13.8" thickBot="1">
      <c r="A2358" t="s">
        <v>363</v>
      </c>
      <c r="B2358" t="s">
        <v>364</v>
      </c>
      <c r="C2358" s="49">
        <v>45323</v>
      </c>
      <c r="D2358" s="39">
        <v>2024</v>
      </c>
      <c r="E2358" s="1" t="str">
        <f t="shared" si="225"/>
        <v>febrero</v>
      </c>
      <c r="F2358" t="s">
        <v>365</v>
      </c>
      <c r="G2358" t="s">
        <v>121</v>
      </c>
      <c r="H2358" t="s">
        <v>98</v>
      </c>
      <c r="I2358" s="2">
        <v>1</v>
      </c>
      <c r="J2358" s="2">
        <v>142.56</v>
      </c>
      <c r="K2358" s="2">
        <v>0.45</v>
      </c>
      <c r="L2358" t="s">
        <v>366</v>
      </c>
      <c r="M2358" t="s">
        <v>367</v>
      </c>
      <c r="N2358" t="s">
        <v>496</v>
      </c>
      <c r="O2358" s="14">
        <f t="shared" si="226"/>
        <v>4</v>
      </c>
      <c r="P2358" s="15" t="str">
        <f t="shared" si="227"/>
        <v>0,</v>
      </c>
      <c r="Q2358" s="15" t="str">
        <f t="shared" si="228"/>
        <v>45</v>
      </c>
      <c r="R2358" s="16">
        <f t="shared" si="229"/>
        <v>45</v>
      </c>
      <c r="S2358" s="16">
        <f t="shared" si="230"/>
        <v>0.75</v>
      </c>
    </row>
    <row r="2359" spans="1:19" ht="13.8" thickBot="1">
      <c r="A2359" t="s">
        <v>363</v>
      </c>
      <c r="B2359" t="s">
        <v>364</v>
      </c>
      <c r="C2359" s="49">
        <v>45323</v>
      </c>
      <c r="D2359" s="39">
        <v>2024</v>
      </c>
      <c r="E2359" s="1" t="str">
        <f t="shared" si="225"/>
        <v>febrero</v>
      </c>
      <c r="F2359" t="s">
        <v>365</v>
      </c>
      <c r="G2359" t="s">
        <v>121</v>
      </c>
      <c r="H2359" t="s">
        <v>98</v>
      </c>
      <c r="I2359" s="2">
        <v>1</v>
      </c>
      <c r="J2359" s="2">
        <v>813.6</v>
      </c>
      <c r="K2359" s="2">
        <v>4.07</v>
      </c>
      <c r="L2359" t="s">
        <v>241</v>
      </c>
      <c r="M2359" t="s">
        <v>595</v>
      </c>
      <c r="N2359" t="s">
        <v>495</v>
      </c>
      <c r="O2359" s="14">
        <f t="shared" si="226"/>
        <v>4</v>
      </c>
      <c r="P2359" s="15" t="str">
        <f t="shared" si="227"/>
        <v>4,</v>
      </c>
      <c r="Q2359" s="15" t="str">
        <f t="shared" si="228"/>
        <v>07</v>
      </c>
      <c r="R2359" s="16">
        <f t="shared" si="229"/>
        <v>247</v>
      </c>
      <c r="S2359" s="16">
        <f t="shared" si="230"/>
        <v>4.1166666666666663</v>
      </c>
    </row>
    <row r="2360" spans="1:19" ht="13.8" thickBot="1">
      <c r="A2360" t="s">
        <v>363</v>
      </c>
      <c r="B2360" t="s">
        <v>364</v>
      </c>
      <c r="C2360" s="49">
        <v>45323</v>
      </c>
      <c r="D2360" s="39">
        <v>2024</v>
      </c>
      <c r="E2360" s="1" t="str">
        <f t="shared" si="225"/>
        <v>febrero</v>
      </c>
      <c r="F2360" t="s">
        <v>368</v>
      </c>
      <c r="G2360" t="s">
        <v>121</v>
      </c>
      <c r="H2360" t="s">
        <v>98</v>
      </c>
      <c r="I2360" s="2">
        <v>6</v>
      </c>
      <c r="J2360" s="2">
        <v>876.6</v>
      </c>
      <c r="K2360" s="2">
        <v>4.28</v>
      </c>
      <c r="L2360" t="s">
        <v>122</v>
      </c>
      <c r="M2360" t="s">
        <v>123</v>
      </c>
      <c r="N2360" t="s">
        <v>507</v>
      </c>
      <c r="O2360" s="14">
        <f t="shared" si="226"/>
        <v>4</v>
      </c>
      <c r="P2360" s="15" t="str">
        <f t="shared" si="227"/>
        <v>4,</v>
      </c>
      <c r="Q2360" s="15" t="str">
        <f t="shared" si="228"/>
        <v>28</v>
      </c>
      <c r="R2360" s="16">
        <f t="shared" si="229"/>
        <v>268</v>
      </c>
      <c r="S2360" s="16">
        <f t="shared" si="230"/>
        <v>4.4666666666666668</v>
      </c>
    </row>
    <row r="2361" spans="1:19" ht="13.8" thickBot="1">
      <c r="A2361" t="s">
        <v>363</v>
      </c>
      <c r="B2361" t="s">
        <v>364</v>
      </c>
      <c r="C2361" s="49">
        <v>45323</v>
      </c>
      <c r="D2361" s="39">
        <v>2024</v>
      </c>
      <c r="E2361" s="1" t="str">
        <f t="shared" si="225"/>
        <v>febrero</v>
      </c>
      <c r="F2361" t="s">
        <v>368</v>
      </c>
      <c r="G2361" t="s">
        <v>121</v>
      </c>
      <c r="H2361" t="s">
        <v>98</v>
      </c>
      <c r="I2361" s="2">
        <v>2</v>
      </c>
      <c r="J2361" s="2">
        <v>237</v>
      </c>
      <c r="K2361" s="2">
        <v>1.1299999999999999</v>
      </c>
      <c r="L2361" t="s">
        <v>246</v>
      </c>
      <c r="M2361" t="s">
        <v>576</v>
      </c>
      <c r="N2361" t="s">
        <v>507</v>
      </c>
      <c r="O2361" s="14">
        <f t="shared" si="226"/>
        <v>4</v>
      </c>
      <c r="P2361" s="15" t="str">
        <f t="shared" si="227"/>
        <v>1,</v>
      </c>
      <c r="Q2361" s="15" t="str">
        <f t="shared" si="228"/>
        <v>13</v>
      </c>
      <c r="R2361" s="16">
        <f t="shared" si="229"/>
        <v>73</v>
      </c>
      <c r="S2361" s="16">
        <f t="shared" si="230"/>
        <v>1.2166666666666666</v>
      </c>
    </row>
    <row r="2362" spans="1:19" ht="13.8" thickBot="1">
      <c r="A2362" t="s">
        <v>363</v>
      </c>
      <c r="B2362" t="s">
        <v>364</v>
      </c>
      <c r="C2362" s="49">
        <v>45323</v>
      </c>
      <c r="D2362" s="39">
        <v>2024</v>
      </c>
      <c r="E2362" s="1" t="str">
        <f t="shared" si="225"/>
        <v>febrero</v>
      </c>
      <c r="F2362" t="s">
        <v>368</v>
      </c>
      <c r="G2362" t="s">
        <v>121</v>
      </c>
      <c r="H2362" t="s">
        <v>98</v>
      </c>
      <c r="I2362" s="2">
        <v>6</v>
      </c>
      <c r="J2362" s="2">
        <v>903.42</v>
      </c>
      <c r="K2362" s="2">
        <v>4.3600000000000003</v>
      </c>
      <c r="L2362" t="s">
        <v>124</v>
      </c>
      <c r="M2362" t="s">
        <v>596</v>
      </c>
      <c r="N2362" t="s">
        <v>507</v>
      </c>
      <c r="O2362" s="14">
        <f t="shared" si="226"/>
        <v>4</v>
      </c>
      <c r="P2362" s="15" t="str">
        <f t="shared" si="227"/>
        <v>4,</v>
      </c>
      <c r="Q2362" s="15" t="str">
        <f t="shared" si="228"/>
        <v>36</v>
      </c>
      <c r="R2362" s="16">
        <f t="shared" si="229"/>
        <v>276</v>
      </c>
      <c r="S2362" s="16">
        <f t="shared" si="230"/>
        <v>4.5999999999999996</v>
      </c>
    </row>
    <row r="2363" spans="1:19" ht="13.8" thickBot="1">
      <c r="A2363" t="s">
        <v>363</v>
      </c>
      <c r="B2363" t="s">
        <v>364</v>
      </c>
      <c r="C2363" s="49">
        <v>45323</v>
      </c>
      <c r="D2363" s="39">
        <v>2024</v>
      </c>
      <c r="E2363" s="1" t="str">
        <f t="shared" si="225"/>
        <v>febrero</v>
      </c>
      <c r="F2363" t="s">
        <v>368</v>
      </c>
      <c r="G2363" t="s">
        <v>121</v>
      </c>
      <c r="H2363" t="s">
        <v>98</v>
      </c>
      <c r="I2363" s="2">
        <v>14</v>
      </c>
      <c r="J2363" s="2">
        <v>1936.98</v>
      </c>
      <c r="K2363" s="2">
        <v>9.5299999999999994</v>
      </c>
      <c r="L2363" t="s">
        <v>366</v>
      </c>
      <c r="M2363" t="s">
        <v>367</v>
      </c>
      <c r="N2363" t="s">
        <v>496</v>
      </c>
      <c r="O2363" s="14">
        <f t="shared" si="226"/>
        <v>4</v>
      </c>
      <c r="P2363" s="15" t="str">
        <f t="shared" si="227"/>
        <v>9,</v>
      </c>
      <c r="Q2363" s="15" t="str">
        <f t="shared" si="228"/>
        <v>53</v>
      </c>
      <c r="R2363" s="16">
        <f t="shared" si="229"/>
        <v>593</v>
      </c>
      <c r="S2363" s="16">
        <f t="shared" si="230"/>
        <v>9.8833333333333329</v>
      </c>
    </row>
    <row r="2364" spans="1:19" ht="13.8" thickBot="1">
      <c r="A2364" t="s">
        <v>363</v>
      </c>
      <c r="B2364" t="s">
        <v>364</v>
      </c>
      <c r="C2364" s="49">
        <v>45323</v>
      </c>
      <c r="D2364" s="39">
        <v>2024</v>
      </c>
      <c r="E2364" s="1" t="str">
        <f t="shared" si="225"/>
        <v>febrero</v>
      </c>
      <c r="F2364" t="s">
        <v>368</v>
      </c>
      <c r="G2364" t="s">
        <v>121</v>
      </c>
      <c r="H2364" t="s">
        <v>98</v>
      </c>
      <c r="I2364" s="2">
        <v>2</v>
      </c>
      <c r="J2364" s="2">
        <v>887.58</v>
      </c>
      <c r="K2364" s="2">
        <v>4.3</v>
      </c>
      <c r="L2364" t="s">
        <v>144</v>
      </c>
      <c r="M2364" t="s">
        <v>145</v>
      </c>
      <c r="N2364" t="s">
        <v>510</v>
      </c>
      <c r="O2364" s="14">
        <f t="shared" si="226"/>
        <v>3</v>
      </c>
      <c r="P2364" s="15" t="str">
        <f t="shared" si="227"/>
        <v>4,</v>
      </c>
      <c r="Q2364" s="15" t="str">
        <f t="shared" si="228"/>
        <v>3</v>
      </c>
      <c r="R2364" s="16">
        <f t="shared" si="229"/>
        <v>243</v>
      </c>
      <c r="S2364" s="16">
        <f t="shared" si="230"/>
        <v>4.05</v>
      </c>
    </row>
    <row r="2365" spans="1:19" ht="13.8" thickBot="1">
      <c r="A2365" t="s">
        <v>363</v>
      </c>
      <c r="B2365" t="s">
        <v>364</v>
      </c>
      <c r="C2365" s="49">
        <v>45323</v>
      </c>
      <c r="D2365" s="39">
        <v>2024</v>
      </c>
      <c r="E2365" s="1" t="str">
        <f t="shared" si="225"/>
        <v>febrero</v>
      </c>
      <c r="F2365" t="s">
        <v>368</v>
      </c>
      <c r="G2365" t="s">
        <v>121</v>
      </c>
      <c r="H2365" t="s">
        <v>98</v>
      </c>
      <c r="I2365" s="2">
        <v>2</v>
      </c>
      <c r="J2365" s="2">
        <v>810.54</v>
      </c>
      <c r="K2365" s="2">
        <v>4.09</v>
      </c>
      <c r="L2365" t="s">
        <v>197</v>
      </c>
      <c r="M2365" t="s">
        <v>198</v>
      </c>
      <c r="N2365" t="s">
        <v>511</v>
      </c>
      <c r="O2365" s="14">
        <f t="shared" si="226"/>
        <v>4</v>
      </c>
      <c r="P2365" s="15" t="str">
        <f t="shared" si="227"/>
        <v>4,</v>
      </c>
      <c r="Q2365" s="15" t="str">
        <f t="shared" si="228"/>
        <v>09</v>
      </c>
      <c r="R2365" s="16">
        <f t="shared" si="229"/>
        <v>249</v>
      </c>
      <c r="S2365" s="16">
        <f t="shared" si="230"/>
        <v>4.1500000000000004</v>
      </c>
    </row>
    <row r="2366" spans="1:19" ht="13.8" thickBot="1">
      <c r="A2366" t="s">
        <v>363</v>
      </c>
      <c r="B2366" t="s">
        <v>364</v>
      </c>
      <c r="C2366" s="49">
        <v>45352</v>
      </c>
      <c r="D2366" s="39">
        <v>2024</v>
      </c>
      <c r="E2366" s="1" t="str">
        <f t="shared" si="225"/>
        <v>marzo</v>
      </c>
      <c r="F2366" t="s">
        <v>365</v>
      </c>
      <c r="G2366" t="s">
        <v>121</v>
      </c>
      <c r="H2366" t="s">
        <v>98</v>
      </c>
      <c r="I2366" s="2">
        <v>1</v>
      </c>
      <c r="J2366" s="2">
        <v>188</v>
      </c>
      <c r="K2366" s="2">
        <v>0.53</v>
      </c>
      <c r="L2366" t="s">
        <v>209</v>
      </c>
      <c r="M2366" t="s">
        <v>210</v>
      </c>
      <c r="N2366" t="s">
        <v>488</v>
      </c>
      <c r="O2366" s="14">
        <f t="shared" si="226"/>
        <v>4</v>
      </c>
      <c r="P2366" s="15" t="str">
        <f t="shared" si="227"/>
        <v>0,</v>
      </c>
      <c r="Q2366" s="15" t="str">
        <f t="shared" si="228"/>
        <v>53</v>
      </c>
      <c r="R2366" s="16">
        <f t="shared" si="229"/>
        <v>53</v>
      </c>
      <c r="S2366" s="16">
        <f t="shared" si="230"/>
        <v>0.8833333333333333</v>
      </c>
    </row>
    <row r="2367" spans="1:19" ht="13.8" thickBot="1">
      <c r="A2367" t="s">
        <v>363</v>
      </c>
      <c r="B2367" t="s">
        <v>364</v>
      </c>
      <c r="C2367" s="49">
        <v>45352</v>
      </c>
      <c r="D2367" s="39">
        <v>2024</v>
      </c>
      <c r="E2367" s="1" t="str">
        <f t="shared" si="225"/>
        <v>marzo</v>
      </c>
      <c r="F2367" t="s">
        <v>365</v>
      </c>
      <c r="G2367" t="s">
        <v>121</v>
      </c>
      <c r="H2367" t="s">
        <v>98</v>
      </c>
      <c r="I2367" s="2">
        <v>5</v>
      </c>
      <c r="J2367" s="2">
        <v>757.8</v>
      </c>
      <c r="K2367" s="2">
        <v>3.57</v>
      </c>
      <c r="L2367" t="s">
        <v>122</v>
      </c>
      <c r="M2367" t="s">
        <v>123</v>
      </c>
      <c r="N2367" t="s">
        <v>507</v>
      </c>
      <c r="O2367" s="14">
        <f t="shared" si="226"/>
        <v>4</v>
      </c>
      <c r="P2367" s="15" t="str">
        <f t="shared" si="227"/>
        <v>3,</v>
      </c>
      <c r="Q2367" s="15" t="str">
        <f t="shared" si="228"/>
        <v>57</v>
      </c>
      <c r="R2367" s="16">
        <f t="shared" si="229"/>
        <v>237</v>
      </c>
      <c r="S2367" s="16">
        <f t="shared" si="230"/>
        <v>3.95</v>
      </c>
    </row>
    <row r="2368" spans="1:19" ht="13.8" thickBot="1">
      <c r="A2368" t="s">
        <v>363</v>
      </c>
      <c r="B2368" t="s">
        <v>364</v>
      </c>
      <c r="C2368" s="49">
        <v>45352</v>
      </c>
      <c r="D2368" s="39">
        <v>2024</v>
      </c>
      <c r="E2368" s="1" t="str">
        <f t="shared" si="225"/>
        <v>marzo</v>
      </c>
      <c r="F2368" t="s">
        <v>365</v>
      </c>
      <c r="G2368" t="s">
        <v>121</v>
      </c>
      <c r="H2368" t="s">
        <v>98</v>
      </c>
      <c r="I2368" s="2">
        <v>3</v>
      </c>
      <c r="J2368" s="2">
        <v>357.66</v>
      </c>
      <c r="K2368" s="2">
        <v>1.5</v>
      </c>
      <c r="L2368" t="s">
        <v>246</v>
      </c>
      <c r="M2368" t="s">
        <v>576</v>
      </c>
      <c r="N2368" t="s">
        <v>507</v>
      </c>
      <c r="O2368" s="14">
        <f t="shared" si="226"/>
        <v>3</v>
      </c>
      <c r="P2368" s="15" t="str">
        <f t="shared" si="227"/>
        <v>1,</v>
      </c>
      <c r="Q2368" s="15" t="str">
        <f t="shared" si="228"/>
        <v>5</v>
      </c>
      <c r="R2368" s="16">
        <f t="shared" si="229"/>
        <v>65</v>
      </c>
      <c r="S2368" s="16">
        <f t="shared" si="230"/>
        <v>1.0833333333333333</v>
      </c>
    </row>
    <row r="2369" spans="1:19" ht="13.8" thickBot="1">
      <c r="A2369" t="s">
        <v>363</v>
      </c>
      <c r="B2369" t="s">
        <v>364</v>
      </c>
      <c r="C2369" s="49">
        <v>45352</v>
      </c>
      <c r="D2369" s="39">
        <v>2024</v>
      </c>
      <c r="E2369" s="1" t="str">
        <f t="shared" si="225"/>
        <v>marzo</v>
      </c>
      <c r="F2369" t="s">
        <v>365</v>
      </c>
      <c r="G2369" t="s">
        <v>121</v>
      </c>
      <c r="H2369" t="s">
        <v>98</v>
      </c>
      <c r="I2369" s="2">
        <v>1</v>
      </c>
      <c r="J2369" s="2">
        <v>117.9</v>
      </c>
      <c r="K2369" s="2">
        <v>0.37</v>
      </c>
      <c r="L2369" t="s">
        <v>124</v>
      </c>
      <c r="M2369" t="s">
        <v>596</v>
      </c>
      <c r="N2369" t="s">
        <v>507</v>
      </c>
      <c r="O2369" s="14">
        <f t="shared" si="226"/>
        <v>4</v>
      </c>
      <c r="P2369" s="15" t="str">
        <f t="shared" si="227"/>
        <v>0,</v>
      </c>
      <c r="Q2369" s="15" t="str">
        <f t="shared" si="228"/>
        <v>37</v>
      </c>
      <c r="R2369" s="16">
        <f t="shared" si="229"/>
        <v>37</v>
      </c>
      <c r="S2369" s="16">
        <f t="shared" si="230"/>
        <v>0.6166666666666667</v>
      </c>
    </row>
    <row r="2370" spans="1:19" ht="13.8" thickBot="1">
      <c r="A2370" t="s">
        <v>363</v>
      </c>
      <c r="B2370" t="s">
        <v>364</v>
      </c>
      <c r="C2370" s="49">
        <v>45352</v>
      </c>
      <c r="D2370" s="39">
        <v>2024</v>
      </c>
      <c r="E2370" s="1" t="str">
        <f t="shared" ref="E2370:E2433" si="231">TEXT(C2370,"mmmm")</f>
        <v>marzo</v>
      </c>
      <c r="F2370" t="s">
        <v>365</v>
      </c>
      <c r="G2370" t="s">
        <v>121</v>
      </c>
      <c r="H2370" t="s">
        <v>98</v>
      </c>
      <c r="I2370" s="2">
        <v>3</v>
      </c>
      <c r="J2370" s="2">
        <v>923.94</v>
      </c>
      <c r="K2370" s="2">
        <v>4.47</v>
      </c>
      <c r="L2370" t="s">
        <v>108</v>
      </c>
      <c r="M2370" t="s">
        <v>591</v>
      </c>
      <c r="N2370" t="s">
        <v>489</v>
      </c>
      <c r="O2370" s="14">
        <f t="shared" si="226"/>
        <v>4</v>
      </c>
      <c r="P2370" s="15" t="str">
        <f t="shared" si="227"/>
        <v>4,</v>
      </c>
      <c r="Q2370" s="15" t="str">
        <f t="shared" si="228"/>
        <v>47</v>
      </c>
      <c r="R2370" s="16">
        <f t="shared" si="229"/>
        <v>287</v>
      </c>
      <c r="S2370" s="16">
        <f t="shared" si="230"/>
        <v>4.7833333333333332</v>
      </c>
    </row>
    <row r="2371" spans="1:19" ht="13.8" thickBot="1">
      <c r="A2371" t="s">
        <v>363</v>
      </c>
      <c r="B2371" t="s">
        <v>364</v>
      </c>
      <c r="C2371" s="49">
        <v>45352</v>
      </c>
      <c r="D2371" s="39">
        <v>2024</v>
      </c>
      <c r="E2371" s="1" t="str">
        <f t="shared" si="231"/>
        <v>marzo</v>
      </c>
      <c r="F2371" t="s">
        <v>365</v>
      </c>
      <c r="G2371" t="s">
        <v>121</v>
      </c>
      <c r="H2371" t="s">
        <v>98</v>
      </c>
      <c r="I2371" s="2">
        <v>7</v>
      </c>
      <c r="J2371" s="2">
        <v>763.92</v>
      </c>
      <c r="K2371" s="2">
        <v>3.48</v>
      </c>
      <c r="L2371" t="s">
        <v>366</v>
      </c>
      <c r="M2371" t="s">
        <v>367</v>
      </c>
      <c r="N2371" t="s">
        <v>496</v>
      </c>
      <c r="O2371" s="14">
        <f t="shared" ref="O2371:O2434" si="232">LEN($K2371)</f>
        <v>4</v>
      </c>
      <c r="P2371" s="15" t="str">
        <f t="shared" si="227"/>
        <v>3,</v>
      </c>
      <c r="Q2371" s="15" t="str">
        <f t="shared" si="228"/>
        <v>48</v>
      </c>
      <c r="R2371" s="16">
        <f t="shared" si="229"/>
        <v>228</v>
      </c>
      <c r="S2371" s="16">
        <f t="shared" si="230"/>
        <v>3.8</v>
      </c>
    </row>
    <row r="2372" spans="1:19" ht="13.8" thickBot="1">
      <c r="A2372" t="s">
        <v>363</v>
      </c>
      <c r="B2372" t="s">
        <v>364</v>
      </c>
      <c r="C2372" s="49">
        <v>45352</v>
      </c>
      <c r="D2372" s="39">
        <v>2024</v>
      </c>
      <c r="E2372" s="1" t="str">
        <f t="shared" si="231"/>
        <v>marzo</v>
      </c>
      <c r="F2372" t="s">
        <v>365</v>
      </c>
      <c r="G2372" t="s">
        <v>121</v>
      </c>
      <c r="H2372" t="s">
        <v>98</v>
      </c>
      <c r="I2372" s="2">
        <v>1</v>
      </c>
      <c r="J2372" s="2">
        <v>808.2</v>
      </c>
      <c r="K2372" s="2">
        <v>4.08</v>
      </c>
      <c r="L2372" t="s">
        <v>241</v>
      </c>
      <c r="M2372" t="s">
        <v>595</v>
      </c>
      <c r="N2372" t="s">
        <v>495</v>
      </c>
      <c r="O2372" s="14">
        <f t="shared" si="232"/>
        <v>4</v>
      </c>
      <c r="P2372" s="15" t="str">
        <f t="shared" si="227"/>
        <v>4,</v>
      </c>
      <c r="Q2372" s="15" t="str">
        <f t="shared" si="228"/>
        <v>08</v>
      </c>
      <c r="R2372" s="16">
        <f t="shared" si="229"/>
        <v>248</v>
      </c>
      <c r="S2372" s="16">
        <f t="shared" si="230"/>
        <v>4.1333333333333337</v>
      </c>
    </row>
    <row r="2373" spans="1:19" ht="13.8" thickBot="1">
      <c r="A2373" t="s">
        <v>363</v>
      </c>
      <c r="B2373" t="s">
        <v>364</v>
      </c>
      <c r="C2373" s="49">
        <v>45352</v>
      </c>
      <c r="D2373" s="39">
        <v>2024</v>
      </c>
      <c r="E2373" s="1" t="str">
        <f t="shared" si="231"/>
        <v>marzo</v>
      </c>
      <c r="F2373" t="s">
        <v>368</v>
      </c>
      <c r="G2373" t="s">
        <v>121</v>
      </c>
      <c r="H2373" t="s">
        <v>98</v>
      </c>
      <c r="I2373" s="2">
        <v>1</v>
      </c>
      <c r="J2373" s="2">
        <v>1</v>
      </c>
      <c r="K2373" s="2">
        <v>5</v>
      </c>
      <c r="L2373" t="s">
        <v>209</v>
      </c>
      <c r="M2373" t="s">
        <v>210</v>
      </c>
      <c r="N2373" t="s">
        <v>488</v>
      </c>
      <c r="O2373" s="14">
        <f t="shared" si="232"/>
        <v>1</v>
      </c>
      <c r="P2373" s="15" t="str">
        <f t="shared" si="227"/>
        <v>5</v>
      </c>
      <c r="Q2373" s="15">
        <f t="shared" si="228"/>
        <v>0</v>
      </c>
      <c r="R2373" s="16">
        <f t="shared" si="229"/>
        <v>300</v>
      </c>
      <c r="S2373" s="16">
        <f t="shared" si="230"/>
        <v>5</v>
      </c>
    </row>
    <row r="2374" spans="1:19" ht="13.8" thickBot="1">
      <c r="A2374" t="s">
        <v>363</v>
      </c>
      <c r="B2374" t="s">
        <v>364</v>
      </c>
      <c r="C2374" s="49">
        <v>45352</v>
      </c>
      <c r="D2374" s="39">
        <v>2024</v>
      </c>
      <c r="E2374" s="1" t="str">
        <f t="shared" si="231"/>
        <v>marzo</v>
      </c>
      <c r="F2374" t="s">
        <v>368</v>
      </c>
      <c r="G2374" t="s">
        <v>121</v>
      </c>
      <c r="H2374" t="s">
        <v>98</v>
      </c>
      <c r="I2374" s="2">
        <v>2</v>
      </c>
      <c r="J2374" s="2">
        <v>1068.1199999999999</v>
      </c>
      <c r="K2374" s="2">
        <v>5.29</v>
      </c>
      <c r="L2374" t="s">
        <v>161</v>
      </c>
      <c r="M2374" t="s">
        <v>585</v>
      </c>
      <c r="N2374" t="s">
        <v>507</v>
      </c>
      <c r="O2374" s="14">
        <f t="shared" si="232"/>
        <v>4</v>
      </c>
      <c r="P2374" s="15" t="str">
        <f t="shared" si="227"/>
        <v>5,</v>
      </c>
      <c r="Q2374" s="15" t="str">
        <f t="shared" si="228"/>
        <v>29</v>
      </c>
      <c r="R2374" s="16">
        <f t="shared" si="229"/>
        <v>329</v>
      </c>
      <c r="S2374" s="16">
        <f t="shared" si="230"/>
        <v>5.4833333333333334</v>
      </c>
    </row>
    <row r="2375" spans="1:19" ht="13.8" thickBot="1">
      <c r="A2375" t="s">
        <v>363</v>
      </c>
      <c r="B2375" t="s">
        <v>364</v>
      </c>
      <c r="C2375" s="49">
        <v>45352</v>
      </c>
      <c r="D2375" s="39">
        <v>2024</v>
      </c>
      <c r="E2375" s="1" t="str">
        <f t="shared" si="231"/>
        <v>marzo</v>
      </c>
      <c r="F2375" t="s">
        <v>368</v>
      </c>
      <c r="G2375" t="s">
        <v>121</v>
      </c>
      <c r="H2375" t="s">
        <v>98</v>
      </c>
      <c r="I2375" s="2">
        <v>1</v>
      </c>
      <c r="J2375" s="2">
        <v>140.4</v>
      </c>
      <c r="K2375" s="2">
        <v>0.44</v>
      </c>
      <c r="L2375" t="s">
        <v>122</v>
      </c>
      <c r="M2375" t="s">
        <v>123</v>
      </c>
      <c r="N2375" t="s">
        <v>507</v>
      </c>
      <c r="O2375" s="14">
        <f t="shared" si="232"/>
        <v>4</v>
      </c>
      <c r="P2375" s="15" t="str">
        <f t="shared" si="227"/>
        <v>0,</v>
      </c>
      <c r="Q2375" s="15" t="str">
        <f t="shared" si="228"/>
        <v>44</v>
      </c>
      <c r="R2375" s="16">
        <f t="shared" si="229"/>
        <v>44</v>
      </c>
      <c r="S2375" s="16">
        <f t="shared" si="230"/>
        <v>0.73333333333333328</v>
      </c>
    </row>
    <row r="2376" spans="1:19" ht="13.8" thickBot="1">
      <c r="A2376" t="s">
        <v>363</v>
      </c>
      <c r="B2376" t="s">
        <v>364</v>
      </c>
      <c r="C2376" s="49">
        <v>45352</v>
      </c>
      <c r="D2376" s="39">
        <v>2024</v>
      </c>
      <c r="E2376" s="1" t="str">
        <f t="shared" si="231"/>
        <v>marzo</v>
      </c>
      <c r="F2376" t="s">
        <v>368</v>
      </c>
      <c r="G2376" t="s">
        <v>121</v>
      </c>
      <c r="H2376" t="s">
        <v>98</v>
      </c>
      <c r="I2376" s="2">
        <v>3</v>
      </c>
      <c r="J2376" s="2">
        <v>394.2</v>
      </c>
      <c r="K2376" s="2">
        <v>2.04</v>
      </c>
      <c r="L2376" t="s">
        <v>124</v>
      </c>
      <c r="M2376" t="s">
        <v>596</v>
      </c>
      <c r="N2376" t="s">
        <v>507</v>
      </c>
      <c r="O2376" s="14">
        <f t="shared" si="232"/>
        <v>4</v>
      </c>
      <c r="P2376" s="15" t="str">
        <f t="shared" si="227"/>
        <v>2,</v>
      </c>
      <c r="Q2376" s="15" t="str">
        <f t="shared" si="228"/>
        <v>04</v>
      </c>
      <c r="R2376" s="16">
        <f t="shared" si="229"/>
        <v>124</v>
      </c>
      <c r="S2376" s="16">
        <f t="shared" si="230"/>
        <v>2.0666666666666669</v>
      </c>
    </row>
    <row r="2377" spans="1:19" ht="13.8" thickBot="1">
      <c r="A2377" t="s">
        <v>363</v>
      </c>
      <c r="B2377" t="s">
        <v>364</v>
      </c>
      <c r="C2377" s="49">
        <v>45352</v>
      </c>
      <c r="D2377" s="39">
        <v>2024</v>
      </c>
      <c r="E2377" s="1" t="str">
        <f t="shared" si="231"/>
        <v>marzo</v>
      </c>
      <c r="F2377" t="s">
        <v>368</v>
      </c>
      <c r="G2377" t="s">
        <v>121</v>
      </c>
      <c r="H2377" t="s">
        <v>98</v>
      </c>
      <c r="I2377" s="2">
        <v>2</v>
      </c>
      <c r="J2377" s="2">
        <v>601.20000000000005</v>
      </c>
      <c r="K2377" s="2">
        <v>1.1200000000000001</v>
      </c>
      <c r="L2377" t="s">
        <v>182</v>
      </c>
      <c r="M2377" t="s">
        <v>569</v>
      </c>
      <c r="N2377" t="s">
        <v>489</v>
      </c>
      <c r="O2377" s="14">
        <f t="shared" si="232"/>
        <v>4</v>
      </c>
      <c r="P2377" s="15" t="str">
        <f t="shared" si="227"/>
        <v>1,</v>
      </c>
      <c r="Q2377" s="15" t="str">
        <f t="shared" si="228"/>
        <v>12</v>
      </c>
      <c r="R2377" s="16">
        <f t="shared" si="229"/>
        <v>72</v>
      </c>
      <c r="S2377" s="16">
        <f t="shared" si="230"/>
        <v>1.2</v>
      </c>
    </row>
    <row r="2378" spans="1:19" ht="13.8" thickBot="1">
      <c r="A2378" t="s">
        <v>363</v>
      </c>
      <c r="B2378" t="s">
        <v>364</v>
      </c>
      <c r="C2378" s="49">
        <v>45352</v>
      </c>
      <c r="D2378" s="39">
        <v>2024</v>
      </c>
      <c r="E2378" s="1" t="str">
        <f t="shared" si="231"/>
        <v>marzo</v>
      </c>
      <c r="F2378" t="s">
        <v>368</v>
      </c>
      <c r="G2378" t="s">
        <v>121</v>
      </c>
      <c r="H2378" t="s">
        <v>98</v>
      </c>
      <c r="I2378" s="2">
        <v>1</v>
      </c>
      <c r="J2378" s="2">
        <v>1053.1400000000001</v>
      </c>
      <c r="K2378" s="2">
        <v>5.25</v>
      </c>
      <c r="L2378" t="s">
        <v>102</v>
      </c>
      <c r="M2378" t="s">
        <v>103</v>
      </c>
      <c r="N2378" t="s">
        <v>496</v>
      </c>
      <c r="O2378" s="14">
        <f t="shared" si="232"/>
        <v>4</v>
      </c>
      <c r="P2378" s="15" t="str">
        <f t="shared" si="227"/>
        <v>5,</v>
      </c>
      <c r="Q2378" s="15" t="str">
        <f t="shared" si="228"/>
        <v>25</v>
      </c>
      <c r="R2378" s="16">
        <f t="shared" si="229"/>
        <v>325</v>
      </c>
      <c r="S2378" s="16">
        <f t="shared" si="230"/>
        <v>5.416666666666667</v>
      </c>
    </row>
    <row r="2379" spans="1:19" ht="13.8" thickBot="1">
      <c r="A2379" t="s">
        <v>363</v>
      </c>
      <c r="B2379" t="s">
        <v>364</v>
      </c>
      <c r="C2379" s="49">
        <v>45352</v>
      </c>
      <c r="D2379" s="39">
        <v>2024</v>
      </c>
      <c r="E2379" s="1" t="str">
        <f t="shared" si="231"/>
        <v>marzo</v>
      </c>
      <c r="F2379" t="s">
        <v>368</v>
      </c>
      <c r="G2379" t="s">
        <v>121</v>
      </c>
      <c r="H2379" t="s">
        <v>98</v>
      </c>
      <c r="I2379" s="2">
        <v>2</v>
      </c>
      <c r="J2379" s="2">
        <v>285.12</v>
      </c>
      <c r="K2379" s="2">
        <v>1.28</v>
      </c>
      <c r="L2379" t="s">
        <v>366</v>
      </c>
      <c r="M2379" t="s">
        <v>367</v>
      </c>
      <c r="N2379" t="s">
        <v>496</v>
      </c>
      <c r="O2379" s="14">
        <f t="shared" si="232"/>
        <v>4</v>
      </c>
      <c r="P2379" s="15" t="str">
        <f t="shared" si="227"/>
        <v>1,</v>
      </c>
      <c r="Q2379" s="15" t="str">
        <f t="shared" si="228"/>
        <v>28</v>
      </c>
      <c r="R2379" s="16">
        <f t="shared" si="229"/>
        <v>88</v>
      </c>
      <c r="S2379" s="16">
        <f t="shared" si="230"/>
        <v>1.4666666666666666</v>
      </c>
    </row>
    <row r="2380" spans="1:19" ht="13.8" thickBot="1">
      <c r="A2380" t="s">
        <v>363</v>
      </c>
      <c r="B2380" t="s">
        <v>364</v>
      </c>
      <c r="C2380" s="49">
        <v>45352</v>
      </c>
      <c r="D2380" s="39">
        <v>2024</v>
      </c>
      <c r="E2380" s="1" t="str">
        <f t="shared" si="231"/>
        <v>marzo</v>
      </c>
      <c r="F2380" t="s">
        <v>368</v>
      </c>
      <c r="G2380" t="s">
        <v>121</v>
      </c>
      <c r="H2380" t="s">
        <v>98</v>
      </c>
      <c r="I2380" s="2">
        <v>1</v>
      </c>
      <c r="J2380" s="2">
        <v>661</v>
      </c>
      <c r="K2380" s="2">
        <v>3.22</v>
      </c>
      <c r="L2380" t="s">
        <v>197</v>
      </c>
      <c r="M2380" t="s">
        <v>198</v>
      </c>
      <c r="N2380" t="s">
        <v>511</v>
      </c>
      <c r="O2380" s="14">
        <f t="shared" si="232"/>
        <v>4</v>
      </c>
      <c r="P2380" s="15" t="str">
        <f t="shared" si="227"/>
        <v>3,</v>
      </c>
      <c r="Q2380" s="15" t="str">
        <f t="shared" si="228"/>
        <v>22</v>
      </c>
      <c r="R2380" s="16">
        <f t="shared" si="229"/>
        <v>202</v>
      </c>
      <c r="S2380" s="16">
        <f t="shared" si="230"/>
        <v>3.3666666666666667</v>
      </c>
    </row>
    <row r="2381" spans="1:19" ht="13.8" thickBot="1">
      <c r="A2381" t="s">
        <v>363</v>
      </c>
      <c r="B2381" t="s">
        <v>364</v>
      </c>
      <c r="C2381" s="49">
        <v>45352</v>
      </c>
      <c r="D2381" s="39">
        <v>2024</v>
      </c>
      <c r="E2381" s="1" t="str">
        <f t="shared" si="231"/>
        <v>marzo</v>
      </c>
      <c r="F2381" t="s">
        <v>368</v>
      </c>
      <c r="G2381" t="s">
        <v>121</v>
      </c>
      <c r="H2381" t="s">
        <v>98</v>
      </c>
      <c r="I2381" s="2">
        <v>2</v>
      </c>
      <c r="J2381" s="2">
        <v>1.62</v>
      </c>
      <c r="K2381" s="2">
        <v>8.18</v>
      </c>
      <c r="L2381" t="s">
        <v>241</v>
      </c>
      <c r="M2381" t="s">
        <v>595</v>
      </c>
      <c r="N2381" t="s">
        <v>495</v>
      </c>
      <c r="O2381" s="14">
        <f t="shared" si="232"/>
        <v>4</v>
      </c>
      <c r="P2381" s="15" t="str">
        <f t="shared" si="227"/>
        <v>8,</v>
      </c>
      <c r="Q2381" s="15" t="str">
        <f t="shared" si="228"/>
        <v>18</v>
      </c>
      <c r="R2381" s="16">
        <f t="shared" si="229"/>
        <v>498</v>
      </c>
      <c r="S2381" s="16">
        <f t="shared" si="230"/>
        <v>8.3000000000000007</v>
      </c>
    </row>
    <row r="2382" spans="1:19" ht="13.8" thickBot="1">
      <c r="A2382" t="s">
        <v>363</v>
      </c>
      <c r="B2382" t="s">
        <v>364</v>
      </c>
      <c r="C2382" s="49">
        <v>45413</v>
      </c>
      <c r="D2382" s="39">
        <v>2024</v>
      </c>
      <c r="E2382" s="1" t="str">
        <f t="shared" si="231"/>
        <v>mayo</v>
      </c>
      <c r="F2382" t="s">
        <v>368</v>
      </c>
      <c r="G2382" t="s">
        <v>121</v>
      </c>
      <c r="H2382" t="s">
        <v>98</v>
      </c>
      <c r="I2382" s="2">
        <v>10</v>
      </c>
      <c r="J2382" s="2">
        <v>1577</v>
      </c>
      <c r="K2382" s="2">
        <v>7.57</v>
      </c>
      <c r="L2382" t="s">
        <v>122</v>
      </c>
      <c r="M2382" t="s">
        <v>123</v>
      </c>
      <c r="N2382" t="s">
        <v>507</v>
      </c>
      <c r="O2382" s="14">
        <f t="shared" si="232"/>
        <v>4</v>
      </c>
      <c r="P2382" s="15" t="str">
        <f t="shared" si="227"/>
        <v>7,</v>
      </c>
      <c r="Q2382" s="15" t="str">
        <f t="shared" si="228"/>
        <v>57</v>
      </c>
      <c r="R2382" s="16">
        <f t="shared" si="229"/>
        <v>477</v>
      </c>
      <c r="S2382" s="16">
        <f t="shared" si="230"/>
        <v>7.95</v>
      </c>
    </row>
    <row r="2383" spans="1:19" ht="13.8" thickBot="1">
      <c r="A2383" t="s">
        <v>363</v>
      </c>
      <c r="B2383" t="s">
        <v>364</v>
      </c>
      <c r="C2383" s="49">
        <v>45413</v>
      </c>
      <c r="D2383" s="39">
        <v>2024</v>
      </c>
      <c r="E2383" s="1" t="str">
        <f t="shared" si="231"/>
        <v>mayo</v>
      </c>
      <c r="F2383" t="s">
        <v>368</v>
      </c>
      <c r="G2383" t="s">
        <v>121</v>
      </c>
      <c r="H2383" t="s">
        <v>98</v>
      </c>
      <c r="I2383" s="2">
        <v>1</v>
      </c>
      <c r="J2383" s="2">
        <v>81.36</v>
      </c>
      <c r="K2383" s="2">
        <v>0.25</v>
      </c>
      <c r="L2383" t="s">
        <v>246</v>
      </c>
      <c r="M2383" t="s">
        <v>576</v>
      </c>
      <c r="N2383" t="s">
        <v>507</v>
      </c>
      <c r="O2383" s="14">
        <f t="shared" si="232"/>
        <v>4</v>
      </c>
      <c r="P2383" s="15" t="str">
        <f t="shared" si="227"/>
        <v>0,</v>
      </c>
      <c r="Q2383" s="15" t="str">
        <f t="shared" si="228"/>
        <v>25</v>
      </c>
      <c r="R2383" s="16">
        <f t="shared" si="229"/>
        <v>25</v>
      </c>
      <c r="S2383" s="16">
        <f t="shared" si="230"/>
        <v>0.41666666666666669</v>
      </c>
    </row>
    <row r="2384" spans="1:19" ht="13.8" thickBot="1">
      <c r="A2384" t="s">
        <v>363</v>
      </c>
      <c r="B2384" t="s">
        <v>364</v>
      </c>
      <c r="C2384" s="49">
        <v>45413</v>
      </c>
      <c r="D2384" s="39">
        <v>2024</v>
      </c>
      <c r="E2384" s="1" t="str">
        <f t="shared" si="231"/>
        <v>mayo</v>
      </c>
      <c r="F2384" t="s">
        <v>368</v>
      </c>
      <c r="G2384" t="s">
        <v>121</v>
      </c>
      <c r="H2384" t="s">
        <v>98</v>
      </c>
      <c r="I2384" s="2">
        <v>5</v>
      </c>
      <c r="J2384" s="2">
        <v>726.48</v>
      </c>
      <c r="K2384" s="2">
        <v>3.39</v>
      </c>
      <c r="L2384" t="s">
        <v>124</v>
      </c>
      <c r="M2384" t="s">
        <v>596</v>
      </c>
      <c r="N2384" t="s">
        <v>507</v>
      </c>
      <c r="O2384" s="14">
        <f t="shared" si="232"/>
        <v>4</v>
      </c>
      <c r="P2384" s="15" t="str">
        <f t="shared" si="227"/>
        <v>3,</v>
      </c>
      <c r="Q2384" s="15" t="str">
        <f t="shared" si="228"/>
        <v>39</v>
      </c>
      <c r="R2384" s="16">
        <f t="shared" si="229"/>
        <v>219</v>
      </c>
      <c r="S2384" s="16">
        <f t="shared" si="230"/>
        <v>3.65</v>
      </c>
    </row>
    <row r="2385" spans="1:19" ht="13.8" thickBot="1">
      <c r="A2385" t="s">
        <v>363</v>
      </c>
      <c r="B2385" t="s">
        <v>364</v>
      </c>
      <c r="C2385" s="49">
        <v>45413</v>
      </c>
      <c r="D2385" s="39">
        <v>2024</v>
      </c>
      <c r="E2385" s="1" t="str">
        <f t="shared" si="231"/>
        <v>mayo</v>
      </c>
      <c r="F2385" t="s">
        <v>368</v>
      </c>
      <c r="G2385" t="s">
        <v>121</v>
      </c>
      <c r="H2385" t="s">
        <v>98</v>
      </c>
      <c r="I2385" s="2">
        <v>1</v>
      </c>
      <c r="J2385" s="2">
        <v>855.18</v>
      </c>
      <c r="K2385" s="2">
        <v>3.24</v>
      </c>
      <c r="L2385" t="s">
        <v>88</v>
      </c>
      <c r="M2385" t="s">
        <v>89</v>
      </c>
      <c r="N2385" t="s">
        <v>505</v>
      </c>
      <c r="O2385" s="14">
        <f t="shared" si="232"/>
        <v>4</v>
      </c>
      <c r="P2385" s="15" t="str">
        <f t="shared" si="227"/>
        <v>3,</v>
      </c>
      <c r="Q2385" s="15" t="str">
        <f t="shared" si="228"/>
        <v>24</v>
      </c>
      <c r="R2385" s="16">
        <f t="shared" si="229"/>
        <v>204</v>
      </c>
      <c r="S2385" s="16">
        <f t="shared" si="230"/>
        <v>3.4</v>
      </c>
    </row>
    <row r="2386" spans="1:19" ht="13.8" thickBot="1">
      <c r="A2386" t="s">
        <v>363</v>
      </c>
      <c r="B2386" t="s">
        <v>364</v>
      </c>
      <c r="C2386" s="49">
        <v>45413</v>
      </c>
      <c r="D2386" s="39">
        <v>2024</v>
      </c>
      <c r="E2386" s="1" t="str">
        <f t="shared" si="231"/>
        <v>mayo</v>
      </c>
      <c r="F2386" t="s">
        <v>368</v>
      </c>
      <c r="G2386" t="s">
        <v>121</v>
      </c>
      <c r="H2386" t="s">
        <v>98</v>
      </c>
      <c r="I2386" s="2">
        <v>1</v>
      </c>
      <c r="J2386" s="2">
        <v>142.19999999999999</v>
      </c>
      <c r="K2386" s="2">
        <v>0.43</v>
      </c>
      <c r="L2386" t="s">
        <v>102</v>
      </c>
      <c r="M2386" t="s">
        <v>103</v>
      </c>
      <c r="N2386" t="s">
        <v>496</v>
      </c>
      <c r="O2386" s="14">
        <f t="shared" si="232"/>
        <v>4</v>
      </c>
      <c r="P2386" s="15" t="str">
        <f t="shared" si="227"/>
        <v>0,</v>
      </c>
      <c r="Q2386" s="15" t="str">
        <f t="shared" si="228"/>
        <v>43</v>
      </c>
      <c r="R2386" s="16">
        <f t="shared" si="229"/>
        <v>43</v>
      </c>
      <c r="S2386" s="16">
        <f t="shared" si="230"/>
        <v>0.71666666666666667</v>
      </c>
    </row>
    <row r="2387" spans="1:19" ht="13.8" thickBot="1">
      <c r="A2387" t="s">
        <v>363</v>
      </c>
      <c r="B2387" t="s">
        <v>364</v>
      </c>
      <c r="C2387" s="49">
        <v>45413</v>
      </c>
      <c r="D2387" s="39">
        <v>2024</v>
      </c>
      <c r="E2387" s="1" t="str">
        <f t="shared" si="231"/>
        <v>mayo</v>
      </c>
      <c r="F2387" t="s">
        <v>368</v>
      </c>
      <c r="G2387" t="s">
        <v>121</v>
      </c>
      <c r="H2387" t="s">
        <v>98</v>
      </c>
      <c r="I2387" s="2">
        <v>5</v>
      </c>
      <c r="J2387" s="2">
        <v>340.74</v>
      </c>
      <c r="K2387" s="2">
        <v>2.2400000000000002</v>
      </c>
      <c r="L2387" t="s">
        <v>366</v>
      </c>
      <c r="M2387" t="s">
        <v>367</v>
      </c>
      <c r="N2387" t="s">
        <v>496</v>
      </c>
      <c r="O2387" s="14">
        <f t="shared" si="232"/>
        <v>4</v>
      </c>
      <c r="P2387" s="15" t="str">
        <f t="shared" si="227"/>
        <v>2,</v>
      </c>
      <c r="Q2387" s="15" t="str">
        <f t="shared" si="228"/>
        <v>24</v>
      </c>
      <c r="R2387" s="16">
        <f t="shared" si="229"/>
        <v>144</v>
      </c>
      <c r="S2387" s="16">
        <f t="shared" si="230"/>
        <v>2.4</v>
      </c>
    </row>
    <row r="2388" spans="1:19" ht="13.8" thickBot="1">
      <c r="A2388" t="s">
        <v>363</v>
      </c>
      <c r="B2388" t="s">
        <v>364</v>
      </c>
      <c r="C2388" s="49">
        <v>45413</v>
      </c>
      <c r="D2388" s="39">
        <v>2024</v>
      </c>
      <c r="E2388" s="1" t="str">
        <f t="shared" si="231"/>
        <v>mayo</v>
      </c>
      <c r="F2388" t="s">
        <v>368</v>
      </c>
      <c r="G2388" t="s">
        <v>121</v>
      </c>
      <c r="H2388" t="s">
        <v>98</v>
      </c>
      <c r="I2388" s="2">
        <v>1</v>
      </c>
      <c r="J2388" s="2">
        <v>194.4</v>
      </c>
      <c r="K2388" s="2">
        <v>0.47</v>
      </c>
      <c r="L2388" t="s">
        <v>241</v>
      </c>
      <c r="M2388" t="s">
        <v>595</v>
      </c>
      <c r="N2388" t="s">
        <v>495</v>
      </c>
      <c r="O2388" s="14">
        <f t="shared" si="232"/>
        <v>4</v>
      </c>
      <c r="P2388" s="15" t="str">
        <f t="shared" si="227"/>
        <v>0,</v>
      </c>
      <c r="Q2388" s="15" t="str">
        <f t="shared" si="228"/>
        <v>47</v>
      </c>
      <c r="R2388" s="16">
        <f t="shared" si="229"/>
        <v>47</v>
      </c>
      <c r="S2388" s="16">
        <f t="shared" si="230"/>
        <v>0.78333333333333333</v>
      </c>
    </row>
    <row r="2389" spans="1:19" ht="13.8" thickBot="1">
      <c r="A2389" t="s">
        <v>363</v>
      </c>
      <c r="B2389" t="s">
        <v>364</v>
      </c>
      <c r="C2389" s="49">
        <v>45413</v>
      </c>
      <c r="D2389" s="39">
        <v>2024</v>
      </c>
      <c r="E2389" s="1" t="str">
        <f t="shared" si="231"/>
        <v>mayo</v>
      </c>
      <c r="F2389" t="s">
        <v>368</v>
      </c>
      <c r="G2389" t="s">
        <v>121</v>
      </c>
      <c r="H2389" t="s">
        <v>98</v>
      </c>
      <c r="I2389" s="2">
        <v>1</v>
      </c>
      <c r="J2389" s="2">
        <v>927</v>
      </c>
      <c r="K2389" s="2">
        <v>3.4</v>
      </c>
      <c r="L2389" t="s">
        <v>100</v>
      </c>
      <c r="M2389" t="s">
        <v>101</v>
      </c>
      <c r="N2389" t="s">
        <v>483</v>
      </c>
      <c r="O2389" s="14">
        <f t="shared" si="232"/>
        <v>3</v>
      </c>
      <c r="P2389" s="15" t="str">
        <f t="shared" si="227"/>
        <v>3,</v>
      </c>
      <c r="Q2389" s="15" t="str">
        <f t="shared" si="228"/>
        <v>4</v>
      </c>
      <c r="R2389" s="16">
        <f t="shared" si="229"/>
        <v>184</v>
      </c>
      <c r="S2389" s="16">
        <f t="shared" si="230"/>
        <v>3.0666666666666669</v>
      </c>
    </row>
    <row r="2390" spans="1:19" ht="13.8" thickBot="1">
      <c r="A2390" t="s">
        <v>363</v>
      </c>
      <c r="B2390" t="s">
        <v>364</v>
      </c>
      <c r="C2390" s="49">
        <v>45444</v>
      </c>
      <c r="D2390" s="39">
        <v>2024</v>
      </c>
      <c r="E2390" s="1" t="str">
        <f t="shared" si="231"/>
        <v>junio</v>
      </c>
      <c r="F2390" t="s">
        <v>368</v>
      </c>
      <c r="G2390" t="s">
        <v>121</v>
      </c>
      <c r="H2390" t="s">
        <v>98</v>
      </c>
      <c r="I2390" s="2">
        <v>10</v>
      </c>
      <c r="J2390" s="2">
        <v>1.58</v>
      </c>
      <c r="K2390" s="2">
        <v>7.57</v>
      </c>
      <c r="L2390" t="s">
        <v>122</v>
      </c>
      <c r="M2390" t="s">
        <v>123</v>
      </c>
      <c r="N2390" t="s">
        <v>507</v>
      </c>
      <c r="O2390" s="14">
        <f t="shared" si="232"/>
        <v>4</v>
      </c>
      <c r="P2390" s="15" t="str">
        <f t="shared" si="227"/>
        <v>7,</v>
      </c>
      <c r="Q2390" s="15" t="str">
        <f t="shared" si="228"/>
        <v>57</v>
      </c>
      <c r="R2390" s="16">
        <f t="shared" si="229"/>
        <v>477</v>
      </c>
      <c r="S2390" s="16">
        <f t="shared" si="230"/>
        <v>7.95</v>
      </c>
    </row>
    <row r="2391" spans="1:19" ht="13.8" thickBot="1">
      <c r="A2391" t="s">
        <v>363</v>
      </c>
      <c r="B2391" t="s">
        <v>364</v>
      </c>
      <c r="C2391" s="49">
        <v>45444</v>
      </c>
      <c r="D2391" s="39">
        <v>2024</v>
      </c>
      <c r="E2391" s="1" t="str">
        <f t="shared" si="231"/>
        <v>junio</v>
      </c>
      <c r="F2391" t="s">
        <v>368</v>
      </c>
      <c r="G2391" t="s">
        <v>121</v>
      </c>
      <c r="H2391" t="s">
        <v>98</v>
      </c>
      <c r="I2391" s="2">
        <v>1</v>
      </c>
      <c r="J2391" s="2">
        <v>81.36</v>
      </c>
      <c r="K2391" s="2">
        <v>0.25</v>
      </c>
      <c r="L2391" t="s">
        <v>246</v>
      </c>
      <c r="M2391" t="s">
        <v>576</v>
      </c>
      <c r="N2391" t="s">
        <v>507</v>
      </c>
      <c r="O2391" s="14">
        <f t="shared" si="232"/>
        <v>4</v>
      </c>
      <c r="P2391" s="15" t="str">
        <f t="shared" si="227"/>
        <v>0,</v>
      </c>
      <c r="Q2391" s="15" t="str">
        <f t="shared" si="228"/>
        <v>25</v>
      </c>
      <c r="R2391" s="16">
        <f t="shared" si="229"/>
        <v>25</v>
      </c>
      <c r="S2391" s="16">
        <f t="shared" si="230"/>
        <v>0.41666666666666669</v>
      </c>
    </row>
    <row r="2392" spans="1:19" ht="13.8" thickBot="1">
      <c r="A2392" t="s">
        <v>363</v>
      </c>
      <c r="B2392" t="s">
        <v>364</v>
      </c>
      <c r="C2392" s="49">
        <v>45444</v>
      </c>
      <c r="D2392" s="39">
        <v>2024</v>
      </c>
      <c r="E2392" s="1" t="str">
        <f t="shared" si="231"/>
        <v>junio</v>
      </c>
      <c r="F2392" t="s">
        <v>368</v>
      </c>
      <c r="G2392" t="s">
        <v>121</v>
      </c>
      <c r="H2392" t="s">
        <v>98</v>
      </c>
      <c r="I2392" s="2">
        <v>5</v>
      </c>
      <c r="J2392" s="2">
        <v>726.48</v>
      </c>
      <c r="K2392" s="2">
        <v>3.39</v>
      </c>
      <c r="L2392" t="s">
        <v>124</v>
      </c>
      <c r="M2392" t="s">
        <v>596</v>
      </c>
      <c r="N2392" t="s">
        <v>507</v>
      </c>
      <c r="O2392" s="14">
        <f t="shared" si="232"/>
        <v>4</v>
      </c>
      <c r="P2392" s="15" t="str">
        <f t="shared" si="227"/>
        <v>3,</v>
      </c>
      <c r="Q2392" s="15" t="str">
        <f t="shared" si="228"/>
        <v>39</v>
      </c>
      <c r="R2392" s="16">
        <f t="shared" si="229"/>
        <v>219</v>
      </c>
      <c r="S2392" s="16">
        <f t="shared" si="230"/>
        <v>3.65</v>
      </c>
    </row>
    <row r="2393" spans="1:19" ht="13.8" thickBot="1">
      <c r="A2393" t="s">
        <v>363</v>
      </c>
      <c r="B2393" t="s">
        <v>364</v>
      </c>
      <c r="C2393" s="49">
        <v>45444</v>
      </c>
      <c r="D2393" s="39">
        <v>2024</v>
      </c>
      <c r="E2393" s="1" t="str">
        <f t="shared" si="231"/>
        <v>junio</v>
      </c>
      <c r="F2393" t="s">
        <v>368</v>
      </c>
      <c r="G2393" t="s">
        <v>121</v>
      </c>
      <c r="H2393" t="s">
        <v>98</v>
      </c>
      <c r="I2393" s="2">
        <v>1</v>
      </c>
      <c r="J2393" s="2">
        <v>855.18</v>
      </c>
      <c r="K2393" s="2">
        <v>3.24</v>
      </c>
      <c r="L2393" t="s">
        <v>88</v>
      </c>
      <c r="M2393" t="s">
        <v>89</v>
      </c>
      <c r="N2393" t="s">
        <v>505</v>
      </c>
      <c r="O2393" s="14">
        <f t="shared" si="232"/>
        <v>4</v>
      </c>
      <c r="P2393" s="15" t="str">
        <f t="shared" si="227"/>
        <v>3,</v>
      </c>
      <c r="Q2393" s="15" t="str">
        <f t="shared" si="228"/>
        <v>24</v>
      </c>
      <c r="R2393" s="16">
        <f t="shared" si="229"/>
        <v>204</v>
      </c>
      <c r="S2393" s="16">
        <f t="shared" si="230"/>
        <v>3.4</v>
      </c>
    </row>
    <row r="2394" spans="1:19" ht="13.8" thickBot="1">
      <c r="A2394" t="s">
        <v>363</v>
      </c>
      <c r="B2394" t="s">
        <v>364</v>
      </c>
      <c r="C2394" s="49">
        <v>45444</v>
      </c>
      <c r="D2394" s="39">
        <v>2024</v>
      </c>
      <c r="E2394" s="1" t="str">
        <f t="shared" si="231"/>
        <v>junio</v>
      </c>
      <c r="F2394" t="s">
        <v>368</v>
      </c>
      <c r="G2394" t="s">
        <v>121</v>
      </c>
      <c r="H2394" t="s">
        <v>98</v>
      </c>
      <c r="I2394" s="2">
        <v>1</v>
      </c>
      <c r="J2394" s="2">
        <v>142.19999999999999</v>
      </c>
      <c r="K2394" s="2">
        <v>0.43</v>
      </c>
      <c r="L2394" t="s">
        <v>102</v>
      </c>
      <c r="M2394" t="s">
        <v>103</v>
      </c>
      <c r="N2394" t="s">
        <v>496</v>
      </c>
      <c r="O2394" s="14">
        <f t="shared" si="232"/>
        <v>4</v>
      </c>
      <c r="P2394" s="15" t="str">
        <f t="shared" si="227"/>
        <v>0,</v>
      </c>
      <c r="Q2394" s="15" t="str">
        <f t="shared" si="228"/>
        <v>43</v>
      </c>
      <c r="R2394" s="16">
        <f t="shared" si="229"/>
        <v>43</v>
      </c>
      <c r="S2394" s="16">
        <f t="shared" si="230"/>
        <v>0.71666666666666667</v>
      </c>
    </row>
    <row r="2395" spans="1:19" ht="13.8" thickBot="1">
      <c r="A2395" t="s">
        <v>363</v>
      </c>
      <c r="B2395" t="s">
        <v>364</v>
      </c>
      <c r="C2395" s="49">
        <v>45444</v>
      </c>
      <c r="D2395" s="39">
        <v>2024</v>
      </c>
      <c r="E2395" s="1" t="str">
        <f t="shared" si="231"/>
        <v>junio</v>
      </c>
      <c r="F2395" t="s">
        <v>368</v>
      </c>
      <c r="G2395" t="s">
        <v>121</v>
      </c>
      <c r="H2395" t="s">
        <v>98</v>
      </c>
      <c r="I2395" s="2">
        <v>5</v>
      </c>
      <c r="J2395" s="2">
        <v>340.74</v>
      </c>
      <c r="K2395" s="2">
        <v>2.2400000000000002</v>
      </c>
      <c r="L2395" t="s">
        <v>366</v>
      </c>
      <c r="M2395" t="s">
        <v>367</v>
      </c>
      <c r="N2395" t="s">
        <v>496</v>
      </c>
      <c r="O2395" s="14">
        <f t="shared" si="232"/>
        <v>4</v>
      </c>
      <c r="P2395" s="15" t="str">
        <f t="shared" si="227"/>
        <v>2,</v>
      </c>
      <c r="Q2395" s="15" t="str">
        <f t="shared" si="228"/>
        <v>24</v>
      </c>
      <c r="R2395" s="16">
        <f t="shared" si="229"/>
        <v>144</v>
      </c>
      <c r="S2395" s="16">
        <f t="shared" si="230"/>
        <v>2.4</v>
      </c>
    </row>
    <row r="2396" spans="1:19" ht="13.8" thickBot="1">
      <c r="A2396" t="s">
        <v>363</v>
      </c>
      <c r="B2396" t="s">
        <v>364</v>
      </c>
      <c r="C2396" s="49">
        <v>45444</v>
      </c>
      <c r="D2396" s="39">
        <v>2024</v>
      </c>
      <c r="E2396" s="1" t="str">
        <f t="shared" si="231"/>
        <v>junio</v>
      </c>
      <c r="F2396" t="s">
        <v>368</v>
      </c>
      <c r="G2396" t="s">
        <v>121</v>
      </c>
      <c r="H2396" t="s">
        <v>98</v>
      </c>
      <c r="I2396" s="2">
        <v>1</v>
      </c>
      <c r="J2396" s="2">
        <v>194.4</v>
      </c>
      <c r="K2396" s="2">
        <v>0.47</v>
      </c>
      <c r="L2396" t="s">
        <v>241</v>
      </c>
      <c r="M2396" t="s">
        <v>595</v>
      </c>
      <c r="N2396" t="s">
        <v>495</v>
      </c>
      <c r="O2396" s="14">
        <f t="shared" si="232"/>
        <v>4</v>
      </c>
      <c r="P2396" s="15" t="str">
        <f t="shared" si="227"/>
        <v>0,</v>
      </c>
      <c r="Q2396" s="15" t="str">
        <f t="shared" si="228"/>
        <v>47</v>
      </c>
      <c r="R2396" s="16">
        <f t="shared" si="229"/>
        <v>47</v>
      </c>
      <c r="S2396" s="16">
        <f t="shared" si="230"/>
        <v>0.78333333333333333</v>
      </c>
    </row>
    <row r="2397" spans="1:19" ht="13.8" thickBot="1">
      <c r="A2397" t="s">
        <v>363</v>
      </c>
      <c r="B2397" t="s">
        <v>364</v>
      </c>
      <c r="C2397" s="49">
        <v>45444</v>
      </c>
      <c r="D2397" s="39">
        <v>2024</v>
      </c>
      <c r="E2397" s="1" t="str">
        <f t="shared" si="231"/>
        <v>junio</v>
      </c>
      <c r="F2397" t="s">
        <v>368</v>
      </c>
      <c r="G2397" t="s">
        <v>121</v>
      </c>
      <c r="H2397" t="s">
        <v>98</v>
      </c>
      <c r="I2397" s="2">
        <v>1</v>
      </c>
      <c r="J2397" s="2">
        <v>927.72</v>
      </c>
      <c r="K2397" s="2">
        <v>3.4</v>
      </c>
      <c r="L2397" t="s">
        <v>100</v>
      </c>
      <c r="M2397" t="s">
        <v>101</v>
      </c>
      <c r="N2397" t="s">
        <v>483</v>
      </c>
      <c r="O2397" s="14">
        <f t="shared" si="232"/>
        <v>3</v>
      </c>
      <c r="P2397" s="15" t="str">
        <f t="shared" si="227"/>
        <v>3,</v>
      </c>
      <c r="Q2397" s="15" t="str">
        <f t="shared" si="228"/>
        <v>4</v>
      </c>
      <c r="R2397" s="16">
        <f t="shared" si="229"/>
        <v>184</v>
      </c>
      <c r="S2397" s="16">
        <f t="shared" si="230"/>
        <v>3.0666666666666669</v>
      </c>
    </row>
    <row r="2398" spans="1:19" ht="13.8" thickBot="1">
      <c r="A2398" t="s">
        <v>363</v>
      </c>
      <c r="B2398" t="s">
        <v>364</v>
      </c>
      <c r="C2398" s="49">
        <v>45474</v>
      </c>
      <c r="D2398" s="39">
        <v>2024</v>
      </c>
      <c r="E2398" s="1" t="str">
        <f t="shared" si="231"/>
        <v>julio</v>
      </c>
      <c r="F2398" t="s">
        <v>365</v>
      </c>
      <c r="G2398" t="s">
        <v>121</v>
      </c>
      <c r="H2398" t="s">
        <v>98</v>
      </c>
      <c r="I2398" s="2">
        <v>9</v>
      </c>
      <c r="J2398" s="2">
        <v>1554</v>
      </c>
      <c r="K2398" s="2">
        <v>7.09</v>
      </c>
      <c r="L2398" t="s">
        <v>122</v>
      </c>
      <c r="M2398" t="s">
        <v>123</v>
      </c>
      <c r="N2398" t="s">
        <v>507</v>
      </c>
      <c r="O2398" s="14">
        <f t="shared" si="232"/>
        <v>4</v>
      </c>
      <c r="P2398" s="15" t="str">
        <f t="shared" si="227"/>
        <v>7,</v>
      </c>
      <c r="Q2398" s="15" t="str">
        <f t="shared" si="228"/>
        <v>09</v>
      </c>
      <c r="R2398" s="16">
        <f t="shared" si="229"/>
        <v>429</v>
      </c>
      <c r="S2398" s="16">
        <f t="shared" si="230"/>
        <v>7.15</v>
      </c>
    </row>
    <row r="2399" spans="1:19" ht="13.8" thickBot="1">
      <c r="A2399" t="s">
        <v>363</v>
      </c>
      <c r="B2399" t="s">
        <v>364</v>
      </c>
      <c r="C2399" s="49">
        <v>45474</v>
      </c>
      <c r="D2399" s="39">
        <v>2024</v>
      </c>
      <c r="E2399" s="1" t="str">
        <f t="shared" si="231"/>
        <v>julio</v>
      </c>
      <c r="F2399" t="s">
        <v>365</v>
      </c>
      <c r="G2399" t="s">
        <v>121</v>
      </c>
      <c r="H2399" t="s">
        <v>98</v>
      </c>
      <c r="I2399" s="2">
        <v>4</v>
      </c>
      <c r="J2399" s="2">
        <v>364</v>
      </c>
      <c r="K2399" s="2">
        <v>1.52</v>
      </c>
      <c r="L2399" t="s">
        <v>246</v>
      </c>
      <c r="M2399" t="s">
        <v>576</v>
      </c>
      <c r="N2399" t="s">
        <v>507</v>
      </c>
      <c r="O2399" s="14">
        <f t="shared" si="232"/>
        <v>4</v>
      </c>
      <c r="P2399" s="15" t="str">
        <f t="shared" si="227"/>
        <v>1,</v>
      </c>
      <c r="Q2399" s="15" t="str">
        <f t="shared" si="228"/>
        <v>52</v>
      </c>
      <c r="R2399" s="16">
        <f t="shared" si="229"/>
        <v>112</v>
      </c>
      <c r="S2399" s="16">
        <f t="shared" si="230"/>
        <v>1.8666666666666667</v>
      </c>
    </row>
    <row r="2400" spans="1:19" ht="13.8" thickBot="1">
      <c r="A2400" t="s">
        <v>363</v>
      </c>
      <c r="B2400" t="s">
        <v>364</v>
      </c>
      <c r="C2400" s="49">
        <v>45474</v>
      </c>
      <c r="D2400" s="39">
        <v>2024</v>
      </c>
      <c r="E2400" s="1" t="str">
        <f t="shared" si="231"/>
        <v>julio</v>
      </c>
      <c r="F2400" t="s">
        <v>365</v>
      </c>
      <c r="G2400" t="s">
        <v>121</v>
      </c>
      <c r="H2400" t="s">
        <v>98</v>
      </c>
      <c r="I2400" s="2">
        <v>3</v>
      </c>
      <c r="J2400" s="2">
        <v>357</v>
      </c>
      <c r="K2400" s="2">
        <v>1.45</v>
      </c>
      <c r="L2400" t="s">
        <v>124</v>
      </c>
      <c r="M2400" t="s">
        <v>596</v>
      </c>
      <c r="N2400" t="s">
        <v>507</v>
      </c>
      <c r="O2400" s="14">
        <f t="shared" si="232"/>
        <v>4</v>
      </c>
      <c r="P2400" s="15" t="str">
        <f t="shared" si="227"/>
        <v>1,</v>
      </c>
      <c r="Q2400" s="15" t="str">
        <f t="shared" si="228"/>
        <v>45</v>
      </c>
      <c r="R2400" s="16">
        <f t="shared" si="229"/>
        <v>105</v>
      </c>
      <c r="S2400" s="16">
        <f t="shared" si="230"/>
        <v>1.75</v>
      </c>
    </row>
    <row r="2401" spans="1:19" ht="13.8" thickBot="1">
      <c r="A2401" t="s">
        <v>363</v>
      </c>
      <c r="B2401" t="s">
        <v>364</v>
      </c>
      <c r="C2401" s="49">
        <v>45474</v>
      </c>
      <c r="D2401" s="39">
        <v>2024</v>
      </c>
      <c r="E2401" s="1" t="str">
        <f t="shared" si="231"/>
        <v>julio</v>
      </c>
      <c r="F2401" t="s">
        <v>365</v>
      </c>
      <c r="G2401" t="s">
        <v>121</v>
      </c>
      <c r="H2401" t="s">
        <v>98</v>
      </c>
      <c r="I2401" s="2">
        <v>1</v>
      </c>
      <c r="J2401" s="2">
        <v>281</v>
      </c>
      <c r="K2401" s="2">
        <v>1.2</v>
      </c>
      <c r="L2401" t="s">
        <v>21</v>
      </c>
      <c r="M2401" t="s">
        <v>578</v>
      </c>
      <c r="N2401" t="s">
        <v>499</v>
      </c>
      <c r="O2401" s="14">
        <f t="shared" si="232"/>
        <v>3</v>
      </c>
      <c r="P2401" s="15" t="str">
        <f t="shared" si="227"/>
        <v>1,</v>
      </c>
      <c r="Q2401" s="15" t="str">
        <f t="shared" si="228"/>
        <v>2</v>
      </c>
      <c r="R2401" s="16">
        <f t="shared" si="229"/>
        <v>62</v>
      </c>
      <c r="S2401" s="16">
        <f t="shared" si="230"/>
        <v>1.0333333333333334</v>
      </c>
    </row>
    <row r="2402" spans="1:19" ht="13.8" thickBot="1">
      <c r="A2402" t="s">
        <v>363</v>
      </c>
      <c r="B2402" t="s">
        <v>364</v>
      </c>
      <c r="C2402" s="49">
        <v>45474</v>
      </c>
      <c r="D2402" s="39">
        <v>2024</v>
      </c>
      <c r="E2402" s="1" t="str">
        <f t="shared" si="231"/>
        <v>julio</v>
      </c>
      <c r="F2402" t="s">
        <v>365</v>
      </c>
      <c r="G2402" t="s">
        <v>121</v>
      </c>
      <c r="H2402" t="s">
        <v>98</v>
      </c>
      <c r="I2402" s="2">
        <v>8</v>
      </c>
      <c r="J2402" s="2">
        <v>1092</v>
      </c>
      <c r="K2402" s="2">
        <v>3.32</v>
      </c>
      <c r="L2402" t="s">
        <v>366</v>
      </c>
      <c r="M2402" t="s">
        <v>367</v>
      </c>
      <c r="N2402" t="s">
        <v>496</v>
      </c>
      <c r="O2402" s="14">
        <f t="shared" si="232"/>
        <v>4</v>
      </c>
      <c r="P2402" s="15" t="str">
        <f t="shared" si="227"/>
        <v>3,</v>
      </c>
      <c r="Q2402" s="15" t="str">
        <f t="shared" si="228"/>
        <v>32</v>
      </c>
      <c r="R2402" s="16">
        <f t="shared" si="229"/>
        <v>212</v>
      </c>
      <c r="S2402" s="16">
        <f t="shared" si="230"/>
        <v>3.5333333333333332</v>
      </c>
    </row>
    <row r="2403" spans="1:19" ht="13.8" thickBot="1">
      <c r="A2403" t="s">
        <v>363</v>
      </c>
      <c r="B2403" t="s">
        <v>364</v>
      </c>
      <c r="C2403" s="49">
        <v>45505</v>
      </c>
      <c r="D2403" s="39">
        <v>2024</v>
      </c>
      <c r="E2403" s="1" t="str">
        <f t="shared" si="231"/>
        <v>agosto</v>
      </c>
      <c r="F2403" t="s">
        <v>368</v>
      </c>
      <c r="G2403" t="s">
        <v>121</v>
      </c>
      <c r="H2403" t="s">
        <v>98</v>
      </c>
      <c r="I2403" s="2">
        <v>5</v>
      </c>
      <c r="J2403" s="2">
        <v>761.4</v>
      </c>
      <c r="K2403" s="2">
        <v>3.3</v>
      </c>
      <c r="L2403" t="s">
        <v>122</v>
      </c>
      <c r="M2403" t="s">
        <v>123</v>
      </c>
      <c r="N2403" t="s">
        <v>507</v>
      </c>
      <c r="O2403" s="14">
        <f t="shared" si="232"/>
        <v>3</v>
      </c>
      <c r="P2403" s="15" t="str">
        <f t="shared" si="227"/>
        <v>3,</v>
      </c>
      <c r="Q2403" s="15" t="str">
        <f t="shared" si="228"/>
        <v>3</v>
      </c>
      <c r="R2403" s="16">
        <f t="shared" si="229"/>
        <v>183</v>
      </c>
      <c r="S2403" s="16">
        <f t="shared" si="230"/>
        <v>3.05</v>
      </c>
    </row>
    <row r="2404" spans="1:19" ht="13.8" thickBot="1">
      <c r="A2404" t="s">
        <v>363</v>
      </c>
      <c r="B2404" t="s">
        <v>364</v>
      </c>
      <c r="C2404" s="49">
        <v>45505</v>
      </c>
      <c r="D2404" s="39">
        <v>2024</v>
      </c>
      <c r="E2404" s="1" t="str">
        <f t="shared" si="231"/>
        <v>agosto</v>
      </c>
      <c r="F2404" t="s">
        <v>368</v>
      </c>
      <c r="G2404" t="s">
        <v>121</v>
      </c>
      <c r="H2404" t="s">
        <v>98</v>
      </c>
      <c r="I2404" s="2">
        <v>1</v>
      </c>
      <c r="J2404" s="2">
        <v>158.4</v>
      </c>
      <c r="K2404" s="2">
        <v>0.5</v>
      </c>
      <c r="L2404" t="s">
        <v>124</v>
      </c>
      <c r="M2404" t="s">
        <v>596</v>
      </c>
      <c r="N2404" t="s">
        <v>507</v>
      </c>
      <c r="O2404" s="14">
        <f t="shared" si="232"/>
        <v>3</v>
      </c>
      <c r="P2404" s="15" t="str">
        <f t="shared" si="227"/>
        <v>0,</v>
      </c>
      <c r="Q2404" s="15" t="str">
        <f t="shared" si="228"/>
        <v>5</v>
      </c>
      <c r="R2404" s="16">
        <f t="shared" si="229"/>
        <v>5</v>
      </c>
      <c r="S2404" s="16">
        <f t="shared" si="230"/>
        <v>8.3333333333333329E-2</v>
      </c>
    </row>
    <row r="2405" spans="1:19" ht="13.8" thickBot="1">
      <c r="A2405" t="s">
        <v>363</v>
      </c>
      <c r="B2405" t="s">
        <v>364</v>
      </c>
      <c r="C2405" s="49">
        <v>45505</v>
      </c>
      <c r="D2405" s="39">
        <v>2024</v>
      </c>
      <c r="E2405" s="1" t="str">
        <f t="shared" si="231"/>
        <v>agosto</v>
      </c>
      <c r="F2405" t="s">
        <v>368</v>
      </c>
      <c r="G2405" t="s">
        <v>121</v>
      </c>
      <c r="H2405" t="s">
        <v>98</v>
      </c>
      <c r="I2405" s="2">
        <v>1</v>
      </c>
      <c r="J2405" s="2">
        <v>372.42</v>
      </c>
      <c r="K2405" s="2">
        <v>1.3</v>
      </c>
      <c r="L2405" t="s">
        <v>146</v>
      </c>
      <c r="M2405" t="s">
        <v>147</v>
      </c>
      <c r="N2405" t="s">
        <v>509</v>
      </c>
      <c r="O2405" s="14">
        <f t="shared" si="232"/>
        <v>3</v>
      </c>
      <c r="P2405" s="15" t="str">
        <f t="shared" si="227"/>
        <v>1,</v>
      </c>
      <c r="Q2405" s="15" t="str">
        <f t="shared" si="228"/>
        <v>3</v>
      </c>
      <c r="R2405" s="16">
        <f t="shared" si="229"/>
        <v>63</v>
      </c>
      <c r="S2405" s="16">
        <f t="shared" si="230"/>
        <v>1.05</v>
      </c>
    </row>
    <row r="2406" spans="1:19" ht="13.8" thickBot="1">
      <c r="A2406" t="s">
        <v>363</v>
      </c>
      <c r="B2406" t="s">
        <v>364</v>
      </c>
      <c r="C2406" s="49">
        <v>45505</v>
      </c>
      <c r="D2406" s="39">
        <v>2024</v>
      </c>
      <c r="E2406" s="1" t="str">
        <f t="shared" si="231"/>
        <v>agosto</v>
      </c>
      <c r="F2406" t="s">
        <v>368</v>
      </c>
      <c r="G2406" t="s">
        <v>121</v>
      </c>
      <c r="H2406" t="s">
        <v>98</v>
      </c>
      <c r="I2406" s="2">
        <v>1</v>
      </c>
      <c r="J2406" s="2">
        <v>183.06</v>
      </c>
      <c r="K2406" s="2">
        <v>0.45</v>
      </c>
      <c r="L2406" t="s">
        <v>142</v>
      </c>
      <c r="M2406" t="s">
        <v>143</v>
      </c>
      <c r="N2406" t="s">
        <v>509</v>
      </c>
      <c r="O2406" s="14">
        <f t="shared" si="232"/>
        <v>4</v>
      </c>
      <c r="P2406" s="15" t="str">
        <f t="shared" si="227"/>
        <v>0,</v>
      </c>
      <c r="Q2406" s="15" t="str">
        <f t="shared" si="228"/>
        <v>45</v>
      </c>
      <c r="R2406" s="16">
        <f t="shared" si="229"/>
        <v>45</v>
      </c>
      <c r="S2406" s="16">
        <f t="shared" si="230"/>
        <v>0.75</v>
      </c>
    </row>
    <row r="2407" spans="1:19" ht="13.8" thickBot="1">
      <c r="A2407" t="s">
        <v>363</v>
      </c>
      <c r="B2407" t="s">
        <v>364</v>
      </c>
      <c r="C2407" s="49">
        <v>45505</v>
      </c>
      <c r="D2407" s="39">
        <v>2024</v>
      </c>
      <c r="E2407" s="1" t="str">
        <f t="shared" si="231"/>
        <v>agosto</v>
      </c>
      <c r="F2407" t="s">
        <v>368</v>
      </c>
      <c r="G2407" t="s">
        <v>121</v>
      </c>
      <c r="H2407" t="s">
        <v>98</v>
      </c>
      <c r="I2407" s="2">
        <v>1</v>
      </c>
      <c r="J2407" s="2">
        <v>210</v>
      </c>
      <c r="K2407" s="2">
        <v>0.56000000000000005</v>
      </c>
      <c r="L2407" t="s">
        <v>222</v>
      </c>
      <c r="M2407" t="s">
        <v>567</v>
      </c>
      <c r="N2407" t="s">
        <v>499</v>
      </c>
      <c r="O2407" s="14">
        <f t="shared" si="232"/>
        <v>4</v>
      </c>
      <c r="P2407" s="15" t="str">
        <f t="shared" si="227"/>
        <v>0,</v>
      </c>
      <c r="Q2407" s="15" t="str">
        <f t="shared" si="228"/>
        <v>56</v>
      </c>
      <c r="R2407" s="16">
        <f t="shared" si="229"/>
        <v>56</v>
      </c>
      <c r="S2407" s="16">
        <f t="shared" si="230"/>
        <v>0.93333333333333335</v>
      </c>
    </row>
    <row r="2408" spans="1:19" ht="13.8" thickBot="1">
      <c r="A2408" t="s">
        <v>363</v>
      </c>
      <c r="B2408" t="s">
        <v>364</v>
      </c>
      <c r="C2408" s="49">
        <v>45505</v>
      </c>
      <c r="D2408" s="39">
        <v>2024</v>
      </c>
      <c r="E2408" s="1" t="str">
        <f t="shared" si="231"/>
        <v>agosto</v>
      </c>
      <c r="F2408" t="s">
        <v>368</v>
      </c>
      <c r="G2408" t="s">
        <v>121</v>
      </c>
      <c r="H2408" t="s">
        <v>98</v>
      </c>
      <c r="I2408" s="2">
        <v>1</v>
      </c>
      <c r="J2408" s="2">
        <v>280.8</v>
      </c>
      <c r="K2408" s="2">
        <v>1.1000000000000001</v>
      </c>
      <c r="L2408" t="s">
        <v>99</v>
      </c>
      <c r="M2408" t="s">
        <v>553</v>
      </c>
      <c r="N2408" t="s">
        <v>497</v>
      </c>
      <c r="O2408" s="14">
        <f t="shared" si="232"/>
        <v>3</v>
      </c>
      <c r="P2408" s="15" t="str">
        <f t="shared" si="227"/>
        <v>1,</v>
      </c>
      <c r="Q2408" s="15" t="str">
        <f t="shared" si="228"/>
        <v>1</v>
      </c>
      <c r="R2408" s="16">
        <f t="shared" si="229"/>
        <v>61</v>
      </c>
      <c r="S2408" s="16">
        <f t="shared" si="230"/>
        <v>1.0166666666666666</v>
      </c>
    </row>
    <row r="2409" spans="1:19" ht="13.8" thickBot="1">
      <c r="A2409" t="s">
        <v>363</v>
      </c>
      <c r="B2409" t="s">
        <v>364</v>
      </c>
      <c r="C2409" s="49">
        <v>45505</v>
      </c>
      <c r="D2409" s="39">
        <v>2024</v>
      </c>
      <c r="E2409" s="1" t="str">
        <f t="shared" si="231"/>
        <v>agosto</v>
      </c>
      <c r="F2409" t="s">
        <v>368</v>
      </c>
      <c r="G2409" t="s">
        <v>121</v>
      </c>
      <c r="H2409" t="s">
        <v>98</v>
      </c>
      <c r="I2409" s="2">
        <v>1</v>
      </c>
      <c r="J2409" s="2">
        <v>403.56</v>
      </c>
      <c r="K2409" s="2">
        <v>1.4</v>
      </c>
      <c r="L2409" t="s">
        <v>197</v>
      </c>
      <c r="M2409" t="s">
        <v>198</v>
      </c>
      <c r="N2409" t="s">
        <v>511</v>
      </c>
      <c r="O2409" s="14">
        <f t="shared" si="232"/>
        <v>3</v>
      </c>
      <c r="P2409" s="15" t="str">
        <f t="shared" si="227"/>
        <v>1,</v>
      </c>
      <c r="Q2409" s="15" t="str">
        <f t="shared" si="228"/>
        <v>4</v>
      </c>
      <c r="R2409" s="16">
        <f t="shared" si="229"/>
        <v>64</v>
      </c>
      <c r="S2409" s="16">
        <f t="shared" si="230"/>
        <v>1.0666666666666667</v>
      </c>
    </row>
    <row r="2410" spans="1:19" ht="13.8" thickBot="1">
      <c r="A2410" t="s">
        <v>363</v>
      </c>
      <c r="B2410" t="s">
        <v>364</v>
      </c>
      <c r="C2410" s="49">
        <v>45505</v>
      </c>
      <c r="D2410" s="39">
        <v>2024</v>
      </c>
      <c r="E2410" s="1" t="str">
        <f t="shared" si="231"/>
        <v>agosto</v>
      </c>
      <c r="F2410" t="s">
        <v>368</v>
      </c>
      <c r="G2410" t="s">
        <v>121</v>
      </c>
      <c r="H2410" t="s">
        <v>98</v>
      </c>
      <c r="I2410" s="2">
        <v>2</v>
      </c>
      <c r="J2410" s="2">
        <v>1322.64</v>
      </c>
      <c r="K2410" s="2">
        <v>5.4</v>
      </c>
      <c r="L2410" t="s">
        <v>100</v>
      </c>
      <c r="M2410" t="s">
        <v>101</v>
      </c>
      <c r="N2410" t="s">
        <v>483</v>
      </c>
      <c r="O2410" s="14">
        <f t="shared" si="232"/>
        <v>3</v>
      </c>
      <c r="P2410" s="15" t="str">
        <f t="shared" si="227"/>
        <v>5,</v>
      </c>
      <c r="Q2410" s="15" t="str">
        <f t="shared" si="228"/>
        <v>4</v>
      </c>
      <c r="R2410" s="16">
        <f t="shared" si="229"/>
        <v>304</v>
      </c>
      <c r="S2410" s="16">
        <f t="shared" si="230"/>
        <v>5.0666666666666664</v>
      </c>
    </row>
    <row r="2411" spans="1:19" ht="13.8" thickBot="1">
      <c r="A2411" t="s">
        <v>369</v>
      </c>
      <c r="B2411" t="s">
        <v>370</v>
      </c>
      <c r="C2411" s="49">
        <v>45292</v>
      </c>
      <c r="D2411" s="39">
        <v>2024</v>
      </c>
      <c r="E2411" s="1" t="str">
        <f t="shared" si="231"/>
        <v>enero</v>
      </c>
      <c r="F2411" t="s">
        <v>371</v>
      </c>
      <c r="G2411" t="s">
        <v>220</v>
      </c>
      <c r="H2411" t="s">
        <v>98</v>
      </c>
      <c r="I2411" s="2">
        <v>3</v>
      </c>
      <c r="J2411" s="2">
        <v>1350</v>
      </c>
      <c r="K2411" s="2">
        <v>2.5499999999999998</v>
      </c>
      <c r="L2411" t="s">
        <v>114</v>
      </c>
      <c r="M2411" t="s">
        <v>115</v>
      </c>
      <c r="N2411" t="s">
        <v>530</v>
      </c>
      <c r="O2411" s="14">
        <f t="shared" si="232"/>
        <v>4</v>
      </c>
      <c r="P2411" s="15" t="str">
        <f t="shared" si="227"/>
        <v>2,</v>
      </c>
      <c r="Q2411" s="15" t="str">
        <f t="shared" si="228"/>
        <v>55</v>
      </c>
      <c r="R2411" s="16">
        <f t="shared" si="229"/>
        <v>175</v>
      </c>
      <c r="S2411" s="16">
        <f t="shared" si="230"/>
        <v>2.9166666666666665</v>
      </c>
    </row>
    <row r="2412" spans="1:19" ht="13.8" thickBot="1">
      <c r="A2412" t="s">
        <v>369</v>
      </c>
      <c r="B2412" t="s">
        <v>370</v>
      </c>
      <c r="C2412" s="49">
        <v>45292</v>
      </c>
      <c r="D2412" s="39">
        <v>2024</v>
      </c>
      <c r="E2412" s="1" t="str">
        <f t="shared" si="231"/>
        <v>enero</v>
      </c>
      <c r="F2412" t="s">
        <v>371</v>
      </c>
      <c r="G2412" t="s">
        <v>220</v>
      </c>
      <c r="H2412" t="s">
        <v>98</v>
      </c>
      <c r="I2412" s="2">
        <v>1</v>
      </c>
      <c r="J2412" s="2">
        <v>680</v>
      </c>
      <c r="K2412" s="2">
        <v>1.35</v>
      </c>
      <c r="L2412" t="s">
        <v>39</v>
      </c>
      <c r="M2412" t="s">
        <v>548</v>
      </c>
      <c r="N2412" t="s">
        <v>548</v>
      </c>
      <c r="O2412" s="14">
        <f t="shared" si="232"/>
        <v>4</v>
      </c>
      <c r="P2412" s="15" t="str">
        <f t="shared" si="227"/>
        <v>1,</v>
      </c>
      <c r="Q2412" s="15" t="str">
        <f t="shared" si="228"/>
        <v>35</v>
      </c>
      <c r="R2412" s="16">
        <f t="shared" si="229"/>
        <v>95</v>
      </c>
      <c r="S2412" s="16">
        <f t="shared" si="230"/>
        <v>1.5833333333333333</v>
      </c>
    </row>
    <row r="2413" spans="1:19" ht="13.8" thickBot="1">
      <c r="A2413" t="s">
        <v>369</v>
      </c>
      <c r="B2413" t="s">
        <v>370</v>
      </c>
      <c r="C2413" s="49">
        <v>45292</v>
      </c>
      <c r="D2413" s="39">
        <v>2024</v>
      </c>
      <c r="E2413" s="1" t="str">
        <f t="shared" si="231"/>
        <v>enero</v>
      </c>
      <c r="F2413" t="s">
        <v>371</v>
      </c>
      <c r="G2413" t="s">
        <v>220</v>
      </c>
      <c r="H2413" t="s">
        <v>98</v>
      </c>
      <c r="I2413" s="2">
        <v>1</v>
      </c>
      <c r="J2413" s="2">
        <v>1000</v>
      </c>
      <c r="K2413" s="2">
        <v>2.1</v>
      </c>
      <c r="L2413" t="s">
        <v>130</v>
      </c>
      <c r="M2413" t="s">
        <v>599</v>
      </c>
      <c r="N2413" t="s">
        <v>486</v>
      </c>
      <c r="O2413" s="14">
        <f t="shared" si="232"/>
        <v>3</v>
      </c>
      <c r="P2413" s="15" t="str">
        <f t="shared" si="227"/>
        <v>2,</v>
      </c>
      <c r="Q2413" s="15" t="str">
        <f t="shared" si="228"/>
        <v>1</v>
      </c>
      <c r="R2413" s="16">
        <f t="shared" si="229"/>
        <v>121</v>
      </c>
      <c r="S2413" s="16">
        <f t="shared" si="230"/>
        <v>2.0166666666666666</v>
      </c>
    </row>
    <row r="2414" spans="1:19" ht="13.8" thickBot="1">
      <c r="A2414" t="s">
        <v>369</v>
      </c>
      <c r="B2414" t="s">
        <v>370</v>
      </c>
      <c r="C2414" s="49">
        <v>45292</v>
      </c>
      <c r="D2414" s="39">
        <v>2024</v>
      </c>
      <c r="E2414" s="1" t="str">
        <f t="shared" si="231"/>
        <v>enero</v>
      </c>
      <c r="F2414" t="s">
        <v>371</v>
      </c>
      <c r="G2414" t="s">
        <v>220</v>
      </c>
      <c r="H2414" t="s">
        <v>98</v>
      </c>
      <c r="I2414" s="2">
        <v>5</v>
      </c>
      <c r="J2414" s="2">
        <v>2600</v>
      </c>
      <c r="K2414" s="2">
        <v>5.45</v>
      </c>
      <c r="L2414" t="s">
        <v>19</v>
      </c>
      <c r="M2414" t="s">
        <v>581</v>
      </c>
      <c r="N2414" t="s">
        <v>490</v>
      </c>
      <c r="O2414" s="14">
        <f t="shared" si="232"/>
        <v>4</v>
      </c>
      <c r="P2414" s="15" t="str">
        <f t="shared" ref="P2414:P2477" si="233">IF(O2414="1",$K2414,IF(O2414=2,LEFT($K2414,2),LEFT($K2414,2)))</f>
        <v>5,</v>
      </c>
      <c r="Q2414" s="15" t="str">
        <f t="shared" ref="Q2414:Q2477" si="234">IF(O2414&lt;=2,0,MID($K2414,3,3))</f>
        <v>45</v>
      </c>
      <c r="R2414" s="16">
        <f t="shared" ref="R2414:R2477" si="235">+(P2414*60)+Q2414</f>
        <v>345</v>
      </c>
      <c r="S2414" s="16">
        <f t="shared" ref="S2414:S2477" si="236">+R2414/60</f>
        <v>5.75</v>
      </c>
    </row>
    <row r="2415" spans="1:19" ht="13.8" thickBot="1">
      <c r="A2415" t="s">
        <v>369</v>
      </c>
      <c r="B2415" t="s">
        <v>370</v>
      </c>
      <c r="C2415" s="49">
        <v>45292</v>
      </c>
      <c r="D2415" s="39">
        <v>2024</v>
      </c>
      <c r="E2415" s="1" t="str">
        <f t="shared" si="231"/>
        <v>enero</v>
      </c>
      <c r="F2415" t="s">
        <v>371</v>
      </c>
      <c r="G2415" t="s">
        <v>220</v>
      </c>
      <c r="H2415" t="s">
        <v>98</v>
      </c>
      <c r="I2415" s="2">
        <v>4</v>
      </c>
      <c r="J2415" s="2">
        <v>1580</v>
      </c>
      <c r="K2415" s="2">
        <v>3.35</v>
      </c>
      <c r="L2415" t="s">
        <v>108</v>
      </c>
      <c r="M2415" t="s">
        <v>591</v>
      </c>
      <c r="N2415" t="s">
        <v>489</v>
      </c>
      <c r="O2415" s="14">
        <f t="shared" si="232"/>
        <v>4</v>
      </c>
      <c r="P2415" s="15" t="str">
        <f t="shared" si="233"/>
        <v>3,</v>
      </c>
      <c r="Q2415" s="15" t="str">
        <f t="shared" si="234"/>
        <v>35</v>
      </c>
      <c r="R2415" s="16">
        <f t="shared" si="235"/>
        <v>215</v>
      </c>
      <c r="S2415" s="16">
        <f t="shared" si="236"/>
        <v>3.5833333333333335</v>
      </c>
    </row>
    <row r="2416" spans="1:19" ht="13.8" thickBot="1">
      <c r="A2416" t="s">
        <v>369</v>
      </c>
      <c r="B2416" t="s">
        <v>370</v>
      </c>
      <c r="C2416" s="49">
        <v>45292</v>
      </c>
      <c r="D2416" s="39">
        <v>2024</v>
      </c>
      <c r="E2416" s="1" t="str">
        <f t="shared" si="231"/>
        <v>enero</v>
      </c>
      <c r="F2416" t="s">
        <v>371</v>
      </c>
      <c r="G2416" t="s">
        <v>220</v>
      </c>
      <c r="H2416" t="s">
        <v>98</v>
      </c>
      <c r="I2416" s="2">
        <v>1</v>
      </c>
      <c r="J2416" s="2">
        <v>1000</v>
      </c>
      <c r="K2416" s="2">
        <v>2.15</v>
      </c>
      <c r="L2416" t="s">
        <v>159</v>
      </c>
      <c r="M2416" t="s">
        <v>160</v>
      </c>
      <c r="N2416" t="s">
        <v>491</v>
      </c>
      <c r="O2416" s="14">
        <f t="shared" si="232"/>
        <v>4</v>
      </c>
      <c r="P2416" s="15" t="str">
        <f t="shared" si="233"/>
        <v>2,</v>
      </c>
      <c r="Q2416" s="15" t="str">
        <f t="shared" si="234"/>
        <v>15</v>
      </c>
      <c r="R2416" s="16">
        <f t="shared" si="235"/>
        <v>135</v>
      </c>
      <c r="S2416" s="16">
        <f t="shared" si="236"/>
        <v>2.25</v>
      </c>
    </row>
    <row r="2417" spans="1:19" ht="13.8" thickBot="1">
      <c r="A2417" t="s">
        <v>369</v>
      </c>
      <c r="B2417" t="s">
        <v>370</v>
      </c>
      <c r="C2417" s="49">
        <v>45292</v>
      </c>
      <c r="D2417" s="39">
        <v>2024</v>
      </c>
      <c r="E2417" s="1" t="str">
        <f t="shared" si="231"/>
        <v>enero</v>
      </c>
      <c r="F2417" t="s">
        <v>371</v>
      </c>
      <c r="G2417" t="s">
        <v>220</v>
      </c>
      <c r="H2417" t="s">
        <v>98</v>
      </c>
      <c r="I2417" s="2">
        <v>2</v>
      </c>
      <c r="J2417" s="2">
        <v>2030</v>
      </c>
      <c r="K2417" s="2">
        <v>4.25</v>
      </c>
      <c r="L2417" t="s">
        <v>140</v>
      </c>
      <c r="M2417" t="s">
        <v>141</v>
      </c>
      <c r="N2417" t="s">
        <v>508</v>
      </c>
      <c r="O2417" s="14">
        <f t="shared" si="232"/>
        <v>4</v>
      </c>
      <c r="P2417" s="15" t="str">
        <f t="shared" si="233"/>
        <v>4,</v>
      </c>
      <c r="Q2417" s="15" t="str">
        <f t="shared" si="234"/>
        <v>25</v>
      </c>
      <c r="R2417" s="16">
        <f t="shared" si="235"/>
        <v>265</v>
      </c>
      <c r="S2417" s="16">
        <f t="shared" si="236"/>
        <v>4.416666666666667</v>
      </c>
    </row>
    <row r="2418" spans="1:19" ht="13.8" thickBot="1">
      <c r="A2418" t="s">
        <v>369</v>
      </c>
      <c r="B2418" t="s">
        <v>370</v>
      </c>
      <c r="C2418" s="49">
        <v>45292</v>
      </c>
      <c r="D2418" s="39">
        <v>2024</v>
      </c>
      <c r="E2418" s="1" t="str">
        <f t="shared" si="231"/>
        <v>enero</v>
      </c>
      <c r="F2418" t="s">
        <v>371</v>
      </c>
      <c r="G2418" t="s">
        <v>220</v>
      </c>
      <c r="H2418" t="s">
        <v>98</v>
      </c>
      <c r="I2418" s="2">
        <v>4</v>
      </c>
      <c r="J2418" s="2">
        <v>2350</v>
      </c>
      <c r="K2418" s="2">
        <v>5.2</v>
      </c>
      <c r="L2418" t="s">
        <v>99</v>
      </c>
      <c r="M2418" t="s">
        <v>553</v>
      </c>
      <c r="N2418" t="s">
        <v>497</v>
      </c>
      <c r="O2418" s="14">
        <f t="shared" si="232"/>
        <v>3</v>
      </c>
      <c r="P2418" s="15" t="str">
        <f t="shared" si="233"/>
        <v>5,</v>
      </c>
      <c r="Q2418" s="15" t="str">
        <f t="shared" si="234"/>
        <v>2</v>
      </c>
      <c r="R2418" s="16">
        <f t="shared" si="235"/>
        <v>302</v>
      </c>
      <c r="S2418" s="16">
        <f t="shared" si="236"/>
        <v>5.0333333333333332</v>
      </c>
    </row>
    <row r="2419" spans="1:19" ht="13.8" thickBot="1">
      <c r="A2419" t="s">
        <v>369</v>
      </c>
      <c r="B2419" t="s">
        <v>370</v>
      </c>
      <c r="C2419" s="49">
        <v>45292</v>
      </c>
      <c r="D2419" s="39">
        <v>2024</v>
      </c>
      <c r="E2419" s="1" t="str">
        <f t="shared" si="231"/>
        <v>enero</v>
      </c>
      <c r="F2419" t="s">
        <v>371</v>
      </c>
      <c r="G2419" t="s">
        <v>220</v>
      </c>
      <c r="H2419" t="s">
        <v>98</v>
      </c>
      <c r="I2419" s="2">
        <v>4</v>
      </c>
      <c r="J2419" s="2">
        <v>2480</v>
      </c>
      <c r="K2419" s="2">
        <v>5.3</v>
      </c>
      <c r="L2419" t="s">
        <v>137</v>
      </c>
      <c r="M2419" t="s">
        <v>561</v>
      </c>
      <c r="N2419" t="s">
        <v>497</v>
      </c>
      <c r="O2419" s="14">
        <f t="shared" si="232"/>
        <v>3</v>
      </c>
      <c r="P2419" s="15" t="str">
        <f t="shared" si="233"/>
        <v>5,</v>
      </c>
      <c r="Q2419" s="15" t="str">
        <f t="shared" si="234"/>
        <v>3</v>
      </c>
      <c r="R2419" s="16">
        <f t="shared" si="235"/>
        <v>303</v>
      </c>
      <c r="S2419" s="16">
        <f t="shared" si="236"/>
        <v>5.05</v>
      </c>
    </row>
    <row r="2420" spans="1:19" ht="13.8" thickBot="1">
      <c r="A2420" t="s">
        <v>369</v>
      </c>
      <c r="B2420" t="s">
        <v>370</v>
      </c>
      <c r="C2420" s="49">
        <v>45292</v>
      </c>
      <c r="D2420" s="39">
        <v>2024</v>
      </c>
      <c r="E2420" s="1" t="str">
        <f t="shared" si="231"/>
        <v>enero</v>
      </c>
      <c r="F2420" t="s">
        <v>371</v>
      </c>
      <c r="G2420" t="s">
        <v>220</v>
      </c>
      <c r="H2420" t="s">
        <v>98</v>
      </c>
      <c r="I2420" s="2">
        <v>1</v>
      </c>
      <c r="J2420" s="2">
        <v>350</v>
      </c>
      <c r="K2420" s="2">
        <v>0.45</v>
      </c>
      <c r="L2420" t="s">
        <v>197</v>
      </c>
      <c r="M2420" t="s">
        <v>198</v>
      </c>
      <c r="N2420" t="s">
        <v>511</v>
      </c>
      <c r="O2420" s="14">
        <f t="shared" si="232"/>
        <v>4</v>
      </c>
      <c r="P2420" s="15" t="str">
        <f t="shared" si="233"/>
        <v>0,</v>
      </c>
      <c r="Q2420" s="15" t="str">
        <f t="shared" si="234"/>
        <v>45</v>
      </c>
      <c r="R2420" s="16">
        <f t="shared" si="235"/>
        <v>45</v>
      </c>
      <c r="S2420" s="16">
        <f t="shared" si="236"/>
        <v>0.75</v>
      </c>
    </row>
    <row r="2421" spans="1:19" ht="13.8" thickBot="1">
      <c r="A2421" t="s">
        <v>369</v>
      </c>
      <c r="B2421" t="s">
        <v>370</v>
      </c>
      <c r="C2421" s="49">
        <v>45292</v>
      </c>
      <c r="D2421" s="39">
        <v>2024</v>
      </c>
      <c r="E2421" s="1" t="str">
        <f t="shared" si="231"/>
        <v>enero</v>
      </c>
      <c r="F2421" t="s">
        <v>371</v>
      </c>
      <c r="G2421" t="s">
        <v>220</v>
      </c>
      <c r="H2421" t="s">
        <v>98</v>
      </c>
      <c r="I2421" s="2">
        <v>1</v>
      </c>
      <c r="J2421" s="2">
        <v>550</v>
      </c>
      <c r="K2421" s="2">
        <v>1.1499999999999999</v>
      </c>
      <c r="L2421" t="s">
        <v>35</v>
      </c>
      <c r="M2421" t="s">
        <v>36</v>
      </c>
      <c r="N2421" t="s">
        <v>502</v>
      </c>
      <c r="O2421" s="14">
        <f t="shared" si="232"/>
        <v>4</v>
      </c>
      <c r="P2421" s="15" t="str">
        <f t="shared" si="233"/>
        <v>1,</v>
      </c>
      <c r="Q2421" s="15" t="str">
        <f t="shared" si="234"/>
        <v>15</v>
      </c>
      <c r="R2421" s="16">
        <f t="shared" si="235"/>
        <v>75</v>
      </c>
      <c r="S2421" s="16">
        <f t="shared" si="236"/>
        <v>1.25</v>
      </c>
    </row>
    <row r="2422" spans="1:19" ht="13.8" thickBot="1">
      <c r="A2422" t="s">
        <v>369</v>
      </c>
      <c r="B2422" t="s">
        <v>370</v>
      </c>
      <c r="C2422" s="49">
        <v>45292</v>
      </c>
      <c r="D2422" s="39">
        <v>2024</v>
      </c>
      <c r="E2422" s="1" t="str">
        <f t="shared" si="231"/>
        <v>enero</v>
      </c>
      <c r="F2422" t="s">
        <v>371</v>
      </c>
      <c r="G2422" t="s">
        <v>220</v>
      </c>
      <c r="H2422" t="s">
        <v>98</v>
      </c>
      <c r="I2422" s="2">
        <v>1</v>
      </c>
      <c r="J2422" s="2">
        <v>800</v>
      </c>
      <c r="K2422" s="2">
        <v>1.4</v>
      </c>
      <c r="L2422" t="s">
        <v>138</v>
      </c>
      <c r="M2422" t="s">
        <v>139</v>
      </c>
      <c r="N2422" t="s">
        <v>494</v>
      </c>
      <c r="O2422" s="14">
        <f t="shared" si="232"/>
        <v>3</v>
      </c>
      <c r="P2422" s="15" t="str">
        <f t="shared" si="233"/>
        <v>1,</v>
      </c>
      <c r="Q2422" s="15" t="str">
        <f t="shared" si="234"/>
        <v>4</v>
      </c>
      <c r="R2422" s="16">
        <f t="shared" si="235"/>
        <v>64</v>
      </c>
      <c r="S2422" s="16">
        <f t="shared" si="236"/>
        <v>1.0666666666666667</v>
      </c>
    </row>
    <row r="2423" spans="1:19" ht="13.8" thickBot="1">
      <c r="A2423" t="s">
        <v>369</v>
      </c>
      <c r="B2423" t="s">
        <v>370</v>
      </c>
      <c r="C2423" s="49">
        <v>45292</v>
      </c>
      <c r="D2423" s="39">
        <v>2024</v>
      </c>
      <c r="E2423" s="1" t="str">
        <f t="shared" si="231"/>
        <v>enero</v>
      </c>
      <c r="F2423" t="s">
        <v>371</v>
      </c>
      <c r="G2423" t="s">
        <v>220</v>
      </c>
      <c r="H2423" t="s">
        <v>98</v>
      </c>
      <c r="I2423" s="2">
        <v>1</v>
      </c>
      <c r="J2423" s="2">
        <v>800</v>
      </c>
      <c r="K2423" s="2">
        <v>1.45</v>
      </c>
      <c r="L2423" t="s">
        <v>241</v>
      </c>
      <c r="M2423" t="s">
        <v>595</v>
      </c>
      <c r="N2423" t="s">
        <v>495</v>
      </c>
      <c r="O2423" s="14">
        <f t="shared" si="232"/>
        <v>4</v>
      </c>
      <c r="P2423" s="15" t="str">
        <f t="shared" si="233"/>
        <v>1,</v>
      </c>
      <c r="Q2423" s="15" t="str">
        <f t="shared" si="234"/>
        <v>45</v>
      </c>
      <c r="R2423" s="16">
        <f t="shared" si="235"/>
        <v>105</v>
      </c>
      <c r="S2423" s="16">
        <f t="shared" si="236"/>
        <v>1.75</v>
      </c>
    </row>
    <row r="2424" spans="1:19" ht="13.8" thickBot="1">
      <c r="A2424" t="s">
        <v>369</v>
      </c>
      <c r="B2424" t="s">
        <v>370</v>
      </c>
      <c r="C2424" s="49">
        <v>45292</v>
      </c>
      <c r="D2424" s="39">
        <v>2024</v>
      </c>
      <c r="E2424" s="1" t="str">
        <f t="shared" si="231"/>
        <v>enero</v>
      </c>
      <c r="F2424" t="s">
        <v>371</v>
      </c>
      <c r="G2424" t="s">
        <v>220</v>
      </c>
      <c r="H2424" t="s">
        <v>98</v>
      </c>
      <c r="I2424" s="2">
        <v>2</v>
      </c>
      <c r="J2424" s="2">
        <v>1250</v>
      </c>
      <c r="K2424" s="2">
        <v>2.5</v>
      </c>
      <c r="L2424" t="s">
        <v>109</v>
      </c>
      <c r="M2424" t="s">
        <v>530</v>
      </c>
      <c r="N2424" t="s">
        <v>530</v>
      </c>
      <c r="O2424" s="14">
        <f t="shared" si="232"/>
        <v>3</v>
      </c>
      <c r="P2424" s="15" t="str">
        <f t="shared" si="233"/>
        <v>2,</v>
      </c>
      <c r="Q2424" s="15" t="str">
        <f t="shared" si="234"/>
        <v>5</v>
      </c>
      <c r="R2424" s="16">
        <f t="shared" si="235"/>
        <v>125</v>
      </c>
      <c r="S2424" s="16">
        <f t="shared" si="236"/>
        <v>2.0833333333333335</v>
      </c>
    </row>
    <row r="2425" spans="1:19" ht="13.8" thickBot="1">
      <c r="A2425" t="s">
        <v>369</v>
      </c>
      <c r="B2425" t="s">
        <v>370</v>
      </c>
      <c r="C2425" s="49">
        <v>45292</v>
      </c>
      <c r="D2425" s="39">
        <v>2024</v>
      </c>
      <c r="E2425" s="1" t="str">
        <f t="shared" si="231"/>
        <v>enero</v>
      </c>
      <c r="F2425" t="s">
        <v>371</v>
      </c>
      <c r="G2425" t="s">
        <v>220</v>
      </c>
      <c r="H2425" t="s">
        <v>98</v>
      </c>
      <c r="I2425" s="2">
        <v>1</v>
      </c>
      <c r="J2425" s="2">
        <v>550</v>
      </c>
      <c r="K2425" s="2">
        <v>1.1499999999999999</v>
      </c>
      <c r="L2425" t="s">
        <v>25</v>
      </c>
      <c r="M2425" t="s">
        <v>26</v>
      </c>
      <c r="N2425" t="s">
        <v>501</v>
      </c>
      <c r="O2425" s="14">
        <f t="shared" si="232"/>
        <v>4</v>
      </c>
      <c r="P2425" s="15" t="str">
        <f t="shared" si="233"/>
        <v>1,</v>
      </c>
      <c r="Q2425" s="15" t="str">
        <f t="shared" si="234"/>
        <v>15</v>
      </c>
      <c r="R2425" s="16">
        <f t="shared" si="235"/>
        <v>75</v>
      </c>
      <c r="S2425" s="16">
        <f t="shared" si="236"/>
        <v>1.25</v>
      </c>
    </row>
    <row r="2426" spans="1:19" ht="13.8" thickBot="1">
      <c r="A2426" t="s">
        <v>369</v>
      </c>
      <c r="B2426" t="s">
        <v>370</v>
      </c>
      <c r="C2426" s="49">
        <v>45292</v>
      </c>
      <c r="D2426" s="39">
        <v>2024</v>
      </c>
      <c r="E2426" s="1" t="str">
        <f t="shared" si="231"/>
        <v>enero</v>
      </c>
      <c r="F2426" t="s">
        <v>371</v>
      </c>
      <c r="G2426" t="s">
        <v>220</v>
      </c>
      <c r="H2426" t="s">
        <v>98</v>
      </c>
      <c r="I2426" s="2">
        <v>6</v>
      </c>
      <c r="J2426" s="2">
        <v>5950</v>
      </c>
      <c r="K2426" s="2">
        <v>13.2</v>
      </c>
      <c r="L2426" t="s">
        <v>116</v>
      </c>
      <c r="M2426" t="s">
        <v>117</v>
      </c>
      <c r="N2426" t="s">
        <v>556</v>
      </c>
      <c r="O2426" s="14">
        <f t="shared" si="232"/>
        <v>4</v>
      </c>
      <c r="P2426" s="15" t="str">
        <f t="shared" si="233"/>
        <v>13</v>
      </c>
      <c r="Q2426" s="15" t="str">
        <f t="shared" si="234"/>
        <v>,2</v>
      </c>
      <c r="R2426" s="16">
        <f t="shared" si="235"/>
        <v>780.2</v>
      </c>
      <c r="S2426" s="16">
        <f t="shared" si="236"/>
        <v>13.003333333333334</v>
      </c>
    </row>
    <row r="2427" spans="1:19" ht="13.8" thickBot="1">
      <c r="A2427" t="s">
        <v>369</v>
      </c>
      <c r="B2427" t="s">
        <v>370</v>
      </c>
      <c r="C2427" s="49">
        <v>45292</v>
      </c>
      <c r="D2427" s="39">
        <v>2024</v>
      </c>
      <c r="E2427" s="1" t="str">
        <f t="shared" si="231"/>
        <v>enero</v>
      </c>
      <c r="F2427" t="s">
        <v>371</v>
      </c>
      <c r="G2427" t="s">
        <v>220</v>
      </c>
      <c r="H2427" t="s">
        <v>98</v>
      </c>
      <c r="I2427" s="2">
        <v>1</v>
      </c>
      <c r="J2427" s="2">
        <v>350</v>
      </c>
      <c r="K2427" s="2">
        <v>0.4</v>
      </c>
      <c r="L2427" t="s">
        <v>148</v>
      </c>
      <c r="M2427" t="s">
        <v>149</v>
      </c>
      <c r="N2427" t="s">
        <v>556</v>
      </c>
      <c r="O2427" s="14">
        <f t="shared" si="232"/>
        <v>3</v>
      </c>
      <c r="P2427" s="15" t="str">
        <f t="shared" si="233"/>
        <v>0,</v>
      </c>
      <c r="Q2427" s="15" t="str">
        <f t="shared" si="234"/>
        <v>4</v>
      </c>
      <c r="R2427" s="16">
        <f t="shared" si="235"/>
        <v>4</v>
      </c>
      <c r="S2427" s="16">
        <f t="shared" si="236"/>
        <v>6.6666666666666666E-2</v>
      </c>
    </row>
    <row r="2428" spans="1:19" ht="13.8" thickBot="1">
      <c r="A2428" t="s">
        <v>369</v>
      </c>
      <c r="B2428" t="s">
        <v>370</v>
      </c>
      <c r="C2428" s="49">
        <v>45292</v>
      </c>
      <c r="D2428" s="39">
        <v>2024</v>
      </c>
      <c r="E2428" s="1" t="str">
        <f t="shared" si="231"/>
        <v>enero</v>
      </c>
      <c r="F2428" t="s">
        <v>371</v>
      </c>
      <c r="G2428" t="s">
        <v>220</v>
      </c>
      <c r="H2428" t="s">
        <v>98</v>
      </c>
      <c r="I2428" s="2">
        <v>5</v>
      </c>
      <c r="J2428" s="2">
        <v>6530</v>
      </c>
      <c r="K2428" s="2">
        <v>14.35</v>
      </c>
      <c r="L2428" t="s">
        <v>118</v>
      </c>
      <c r="M2428" t="s">
        <v>119</v>
      </c>
      <c r="N2428" t="s">
        <v>485</v>
      </c>
      <c r="O2428" s="14">
        <f t="shared" si="232"/>
        <v>5</v>
      </c>
      <c r="P2428" s="15" t="str">
        <f t="shared" si="233"/>
        <v>14</v>
      </c>
      <c r="Q2428" s="15" t="str">
        <f t="shared" si="234"/>
        <v>,35</v>
      </c>
      <c r="R2428" s="16">
        <f t="shared" si="235"/>
        <v>840.35</v>
      </c>
      <c r="S2428" s="16">
        <f t="shared" si="236"/>
        <v>14.005833333333333</v>
      </c>
    </row>
    <row r="2429" spans="1:19" ht="13.8" thickBot="1">
      <c r="A2429" t="s">
        <v>369</v>
      </c>
      <c r="B2429" t="s">
        <v>370</v>
      </c>
      <c r="C2429" s="49">
        <v>45292</v>
      </c>
      <c r="D2429" s="39">
        <v>2024</v>
      </c>
      <c r="E2429" s="1" t="str">
        <f t="shared" si="231"/>
        <v>enero</v>
      </c>
      <c r="F2429" t="s">
        <v>371</v>
      </c>
      <c r="G2429" t="s">
        <v>220</v>
      </c>
      <c r="H2429" t="s">
        <v>98</v>
      </c>
      <c r="I2429" s="2">
        <v>1</v>
      </c>
      <c r="J2429" s="2">
        <v>1000</v>
      </c>
      <c r="K2429" s="2">
        <v>2.1</v>
      </c>
      <c r="L2429" t="s">
        <v>111</v>
      </c>
      <c r="M2429" t="s">
        <v>587</v>
      </c>
      <c r="N2429" t="s">
        <v>506</v>
      </c>
      <c r="O2429" s="14">
        <f t="shared" si="232"/>
        <v>3</v>
      </c>
      <c r="P2429" s="15" t="str">
        <f t="shared" si="233"/>
        <v>2,</v>
      </c>
      <c r="Q2429" s="15" t="str">
        <f t="shared" si="234"/>
        <v>1</v>
      </c>
      <c r="R2429" s="16">
        <f t="shared" si="235"/>
        <v>121</v>
      </c>
      <c r="S2429" s="16">
        <f t="shared" si="236"/>
        <v>2.0166666666666666</v>
      </c>
    </row>
    <row r="2430" spans="1:19" ht="13.8" thickBot="1">
      <c r="A2430" t="s">
        <v>369</v>
      </c>
      <c r="B2430" t="s">
        <v>370</v>
      </c>
      <c r="C2430" s="49">
        <v>45292</v>
      </c>
      <c r="D2430" s="39">
        <v>2024</v>
      </c>
      <c r="E2430" s="1" t="str">
        <f t="shared" si="231"/>
        <v>enero</v>
      </c>
      <c r="F2430" t="s">
        <v>371</v>
      </c>
      <c r="G2430" t="s">
        <v>220</v>
      </c>
      <c r="H2430" t="s">
        <v>98</v>
      </c>
      <c r="I2430" s="2">
        <v>1</v>
      </c>
      <c r="J2430" s="2">
        <v>680</v>
      </c>
      <c r="K2430" s="2">
        <v>1.25</v>
      </c>
      <c r="L2430" t="s">
        <v>128</v>
      </c>
      <c r="M2430" t="s">
        <v>129</v>
      </c>
      <c r="N2430" t="s">
        <v>506</v>
      </c>
      <c r="O2430" s="14">
        <f t="shared" si="232"/>
        <v>4</v>
      </c>
      <c r="P2430" s="15" t="str">
        <f t="shared" si="233"/>
        <v>1,</v>
      </c>
      <c r="Q2430" s="15" t="str">
        <f t="shared" si="234"/>
        <v>25</v>
      </c>
      <c r="R2430" s="16">
        <f t="shared" si="235"/>
        <v>85</v>
      </c>
      <c r="S2430" s="16">
        <f t="shared" si="236"/>
        <v>1.4166666666666667</v>
      </c>
    </row>
    <row r="2431" spans="1:19" ht="13.8" thickBot="1">
      <c r="A2431" t="s">
        <v>369</v>
      </c>
      <c r="B2431" t="s">
        <v>370</v>
      </c>
      <c r="C2431" s="49">
        <v>45292</v>
      </c>
      <c r="D2431" s="39">
        <v>2024</v>
      </c>
      <c r="E2431" s="1" t="str">
        <f t="shared" si="231"/>
        <v>enero</v>
      </c>
      <c r="F2431" t="s">
        <v>372</v>
      </c>
      <c r="G2431" t="s">
        <v>220</v>
      </c>
      <c r="H2431" t="s">
        <v>98</v>
      </c>
      <c r="I2431" s="2">
        <v>1</v>
      </c>
      <c r="J2431" s="2">
        <v>680</v>
      </c>
      <c r="K2431" s="2">
        <v>1.25</v>
      </c>
      <c r="L2431" t="s">
        <v>19</v>
      </c>
      <c r="M2431" t="s">
        <v>581</v>
      </c>
      <c r="N2431" t="s">
        <v>490</v>
      </c>
      <c r="O2431" s="14">
        <f t="shared" si="232"/>
        <v>4</v>
      </c>
      <c r="P2431" s="15" t="str">
        <f t="shared" si="233"/>
        <v>1,</v>
      </c>
      <c r="Q2431" s="15" t="str">
        <f t="shared" si="234"/>
        <v>25</v>
      </c>
      <c r="R2431" s="16">
        <f t="shared" si="235"/>
        <v>85</v>
      </c>
      <c r="S2431" s="16">
        <f t="shared" si="236"/>
        <v>1.4166666666666667</v>
      </c>
    </row>
    <row r="2432" spans="1:19" ht="13.8" thickBot="1">
      <c r="A2432" t="s">
        <v>369</v>
      </c>
      <c r="B2432" t="s">
        <v>370</v>
      </c>
      <c r="C2432" s="49">
        <v>45292</v>
      </c>
      <c r="D2432" s="39">
        <v>2024</v>
      </c>
      <c r="E2432" s="1" t="str">
        <f t="shared" si="231"/>
        <v>enero</v>
      </c>
      <c r="F2432" t="s">
        <v>372</v>
      </c>
      <c r="G2432" t="s">
        <v>220</v>
      </c>
      <c r="H2432" t="s">
        <v>98</v>
      </c>
      <c r="I2432" s="2">
        <v>1</v>
      </c>
      <c r="J2432" s="2">
        <v>450</v>
      </c>
      <c r="K2432" s="2">
        <v>1</v>
      </c>
      <c r="L2432" t="s">
        <v>134</v>
      </c>
      <c r="M2432" t="s">
        <v>583</v>
      </c>
      <c r="N2432" t="s">
        <v>489</v>
      </c>
      <c r="O2432" s="14">
        <f t="shared" si="232"/>
        <v>1</v>
      </c>
      <c r="P2432" s="15" t="str">
        <f t="shared" si="233"/>
        <v>1</v>
      </c>
      <c r="Q2432" s="15">
        <f t="shared" si="234"/>
        <v>0</v>
      </c>
      <c r="R2432" s="16">
        <f t="shared" si="235"/>
        <v>60</v>
      </c>
      <c r="S2432" s="16">
        <f t="shared" si="236"/>
        <v>1</v>
      </c>
    </row>
    <row r="2433" spans="1:19" ht="13.8" thickBot="1">
      <c r="A2433" t="s">
        <v>369</v>
      </c>
      <c r="B2433" t="s">
        <v>370</v>
      </c>
      <c r="C2433" s="49">
        <v>45292</v>
      </c>
      <c r="D2433" s="39">
        <v>2024</v>
      </c>
      <c r="E2433" s="1" t="str">
        <f t="shared" si="231"/>
        <v>enero</v>
      </c>
      <c r="F2433" t="s">
        <v>372</v>
      </c>
      <c r="G2433" t="s">
        <v>220</v>
      </c>
      <c r="H2433" t="s">
        <v>98</v>
      </c>
      <c r="I2433" s="2">
        <v>1</v>
      </c>
      <c r="J2433" s="2">
        <v>450</v>
      </c>
      <c r="K2433" s="2">
        <v>1.05</v>
      </c>
      <c r="L2433" t="s">
        <v>146</v>
      </c>
      <c r="M2433" t="s">
        <v>147</v>
      </c>
      <c r="N2433" t="s">
        <v>509</v>
      </c>
      <c r="O2433" s="14">
        <f t="shared" si="232"/>
        <v>4</v>
      </c>
      <c r="P2433" s="15" t="str">
        <f t="shared" si="233"/>
        <v>1,</v>
      </c>
      <c r="Q2433" s="15" t="str">
        <f t="shared" si="234"/>
        <v>05</v>
      </c>
      <c r="R2433" s="16">
        <f t="shared" si="235"/>
        <v>65</v>
      </c>
      <c r="S2433" s="16">
        <f t="shared" si="236"/>
        <v>1.0833333333333333</v>
      </c>
    </row>
    <row r="2434" spans="1:19" ht="13.8" thickBot="1">
      <c r="A2434" t="s">
        <v>369</v>
      </c>
      <c r="B2434" t="s">
        <v>370</v>
      </c>
      <c r="C2434" s="49">
        <v>45292</v>
      </c>
      <c r="D2434" s="39">
        <v>2024</v>
      </c>
      <c r="E2434" s="1" t="str">
        <f t="shared" ref="E2434:E2497" si="237">TEXT(C2434,"mmmm")</f>
        <v>enero</v>
      </c>
      <c r="F2434" t="s">
        <v>372</v>
      </c>
      <c r="G2434" t="s">
        <v>220</v>
      </c>
      <c r="H2434" t="s">
        <v>98</v>
      </c>
      <c r="I2434" s="2">
        <v>1</v>
      </c>
      <c r="J2434" s="2">
        <v>450</v>
      </c>
      <c r="K2434" s="2">
        <v>0.55000000000000004</v>
      </c>
      <c r="L2434" t="s">
        <v>102</v>
      </c>
      <c r="M2434" t="s">
        <v>103</v>
      </c>
      <c r="N2434" t="s">
        <v>496</v>
      </c>
      <c r="O2434" s="14">
        <f t="shared" si="232"/>
        <v>4</v>
      </c>
      <c r="P2434" s="15" t="str">
        <f t="shared" si="233"/>
        <v>0,</v>
      </c>
      <c r="Q2434" s="15" t="str">
        <f t="shared" si="234"/>
        <v>55</v>
      </c>
      <c r="R2434" s="16">
        <f t="shared" si="235"/>
        <v>55</v>
      </c>
      <c r="S2434" s="16">
        <f t="shared" si="236"/>
        <v>0.91666666666666663</v>
      </c>
    </row>
    <row r="2435" spans="1:19" ht="13.8" thickBot="1">
      <c r="A2435" t="s">
        <v>369</v>
      </c>
      <c r="B2435" t="s">
        <v>370</v>
      </c>
      <c r="C2435" s="49">
        <v>45292</v>
      </c>
      <c r="D2435" s="39">
        <v>2024</v>
      </c>
      <c r="E2435" s="1" t="str">
        <f t="shared" si="237"/>
        <v>enero</v>
      </c>
      <c r="F2435" t="s">
        <v>372</v>
      </c>
      <c r="G2435" t="s">
        <v>220</v>
      </c>
      <c r="H2435" t="s">
        <v>98</v>
      </c>
      <c r="I2435" s="2">
        <v>1</v>
      </c>
      <c r="J2435" s="2">
        <v>450</v>
      </c>
      <c r="K2435" s="2">
        <v>1.3</v>
      </c>
      <c r="L2435" t="s">
        <v>99</v>
      </c>
      <c r="M2435" t="s">
        <v>553</v>
      </c>
      <c r="N2435" t="s">
        <v>497</v>
      </c>
      <c r="O2435" s="14">
        <f t="shared" ref="O2435:O2498" si="238">LEN($K2435)</f>
        <v>3</v>
      </c>
      <c r="P2435" s="15" t="str">
        <f t="shared" si="233"/>
        <v>1,</v>
      </c>
      <c r="Q2435" s="15" t="str">
        <f t="shared" si="234"/>
        <v>3</v>
      </c>
      <c r="R2435" s="16">
        <f t="shared" si="235"/>
        <v>63</v>
      </c>
      <c r="S2435" s="16">
        <f t="shared" si="236"/>
        <v>1.05</v>
      </c>
    </row>
    <row r="2436" spans="1:19" ht="13.8" thickBot="1">
      <c r="A2436" t="s">
        <v>369</v>
      </c>
      <c r="B2436" t="s">
        <v>370</v>
      </c>
      <c r="C2436" s="49">
        <v>45292</v>
      </c>
      <c r="D2436" s="39">
        <v>2024</v>
      </c>
      <c r="E2436" s="1" t="str">
        <f t="shared" si="237"/>
        <v>enero</v>
      </c>
      <c r="F2436" t="s">
        <v>372</v>
      </c>
      <c r="G2436" t="s">
        <v>220</v>
      </c>
      <c r="H2436" t="s">
        <v>98</v>
      </c>
      <c r="I2436" s="2">
        <v>1</v>
      </c>
      <c r="J2436" s="2">
        <v>680</v>
      </c>
      <c r="K2436" s="2">
        <v>1.3</v>
      </c>
      <c r="L2436" t="s">
        <v>137</v>
      </c>
      <c r="M2436" t="s">
        <v>561</v>
      </c>
      <c r="N2436" t="s">
        <v>497</v>
      </c>
      <c r="O2436" s="14">
        <f t="shared" si="238"/>
        <v>3</v>
      </c>
      <c r="P2436" s="15" t="str">
        <f t="shared" si="233"/>
        <v>1,</v>
      </c>
      <c r="Q2436" s="15" t="str">
        <f t="shared" si="234"/>
        <v>3</v>
      </c>
      <c r="R2436" s="16">
        <f t="shared" si="235"/>
        <v>63</v>
      </c>
      <c r="S2436" s="16">
        <f t="shared" si="236"/>
        <v>1.05</v>
      </c>
    </row>
    <row r="2437" spans="1:19" ht="13.8" thickBot="1">
      <c r="A2437" t="s">
        <v>369</v>
      </c>
      <c r="B2437" t="s">
        <v>370</v>
      </c>
      <c r="C2437" s="49">
        <v>45292</v>
      </c>
      <c r="D2437" s="39">
        <v>2024</v>
      </c>
      <c r="E2437" s="1" t="str">
        <f t="shared" si="237"/>
        <v>enero</v>
      </c>
      <c r="F2437" t="s">
        <v>372</v>
      </c>
      <c r="G2437" t="s">
        <v>220</v>
      </c>
      <c r="H2437" t="s">
        <v>98</v>
      </c>
      <c r="I2437" s="2">
        <v>1</v>
      </c>
      <c r="J2437" s="2">
        <v>450</v>
      </c>
      <c r="K2437" s="2">
        <v>1</v>
      </c>
      <c r="L2437" t="s">
        <v>241</v>
      </c>
      <c r="M2437" t="s">
        <v>595</v>
      </c>
      <c r="N2437" t="s">
        <v>495</v>
      </c>
      <c r="O2437" s="14">
        <f t="shared" si="238"/>
        <v>1</v>
      </c>
      <c r="P2437" s="15" t="str">
        <f t="shared" si="233"/>
        <v>1</v>
      </c>
      <c r="Q2437" s="15">
        <f t="shared" si="234"/>
        <v>0</v>
      </c>
      <c r="R2437" s="16">
        <f t="shared" si="235"/>
        <v>60</v>
      </c>
      <c r="S2437" s="16">
        <f t="shared" si="236"/>
        <v>1</v>
      </c>
    </row>
    <row r="2438" spans="1:19" ht="13.8" thickBot="1">
      <c r="A2438" t="s">
        <v>369</v>
      </c>
      <c r="B2438" t="s">
        <v>370</v>
      </c>
      <c r="C2438" s="49">
        <v>45292</v>
      </c>
      <c r="D2438" s="39">
        <v>2024</v>
      </c>
      <c r="E2438" s="1" t="str">
        <f t="shared" si="237"/>
        <v>enero</v>
      </c>
      <c r="F2438" t="s">
        <v>372</v>
      </c>
      <c r="G2438" t="s">
        <v>220</v>
      </c>
      <c r="H2438" t="s">
        <v>98</v>
      </c>
      <c r="I2438" s="2">
        <v>2</v>
      </c>
      <c r="J2438" s="2">
        <v>900</v>
      </c>
      <c r="K2438" s="2">
        <v>2.0499999999999998</v>
      </c>
      <c r="L2438" t="s">
        <v>109</v>
      </c>
      <c r="M2438" t="s">
        <v>530</v>
      </c>
      <c r="N2438" t="s">
        <v>530</v>
      </c>
      <c r="O2438" s="14">
        <f t="shared" si="238"/>
        <v>4</v>
      </c>
      <c r="P2438" s="15" t="str">
        <f t="shared" si="233"/>
        <v>2,</v>
      </c>
      <c r="Q2438" s="15" t="str">
        <f t="shared" si="234"/>
        <v>05</v>
      </c>
      <c r="R2438" s="16">
        <f t="shared" si="235"/>
        <v>125</v>
      </c>
      <c r="S2438" s="16">
        <f t="shared" si="236"/>
        <v>2.0833333333333335</v>
      </c>
    </row>
    <row r="2439" spans="1:19" ht="13.8" thickBot="1">
      <c r="A2439" t="s">
        <v>369</v>
      </c>
      <c r="B2439" t="s">
        <v>370</v>
      </c>
      <c r="C2439" s="49">
        <v>45292</v>
      </c>
      <c r="D2439" s="39">
        <v>2024</v>
      </c>
      <c r="E2439" s="1" t="str">
        <f t="shared" si="237"/>
        <v>enero</v>
      </c>
      <c r="F2439" t="s">
        <v>372</v>
      </c>
      <c r="G2439" t="s">
        <v>220</v>
      </c>
      <c r="H2439" t="s">
        <v>98</v>
      </c>
      <c r="I2439" s="2">
        <v>1</v>
      </c>
      <c r="J2439" s="2">
        <v>1000</v>
      </c>
      <c r="K2439" s="2">
        <v>2.1</v>
      </c>
      <c r="L2439" t="s">
        <v>148</v>
      </c>
      <c r="M2439" t="s">
        <v>149</v>
      </c>
      <c r="N2439" t="s">
        <v>556</v>
      </c>
      <c r="O2439" s="14">
        <f t="shared" si="238"/>
        <v>3</v>
      </c>
      <c r="P2439" s="15" t="str">
        <f t="shared" si="233"/>
        <v>2,</v>
      </c>
      <c r="Q2439" s="15" t="str">
        <f t="shared" si="234"/>
        <v>1</v>
      </c>
      <c r="R2439" s="16">
        <f t="shared" si="235"/>
        <v>121</v>
      </c>
      <c r="S2439" s="16">
        <f t="shared" si="236"/>
        <v>2.0166666666666666</v>
      </c>
    </row>
    <row r="2440" spans="1:19" ht="13.8" thickBot="1">
      <c r="A2440" t="s">
        <v>369</v>
      </c>
      <c r="B2440" t="s">
        <v>370</v>
      </c>
      <c r="C2440" s="49">
        <v>45292</v>
      </c>
      <c r="D2440" s="39">
        <v>2024</v>
      </c>
      <c r="E2440" s="1" t="str">
        <f t="shared" si="237"/>
        <v>enero</v>
      </c>
      <c r="F2440" t="s">
        <v>372</v>
      </c>
      <c r="G2440" t="s">
        <v>220</v>
      </c>
      <c r="H2440" t="s">
        <v>98</v>
      </c>
      <c r="I2440" s="2">
        <v>3</v>
      </c>
      <c r="J2440" s="2">
        <v>3950</v>
      </c>
      <c r="K2440" s="2">
        <v>8.4</v>
      </c>
      <c r="L2440" t="s">
        <v>118</v>
      </c>
      <c r="M2440" t="s">
        <v>119</v>
      </c>
      <c r="N2440" t="s">
        <v>485</v>
      </c>
      <c r="O2440" s="14">
        <f t="shared" si="238"/>
        <v>3</v>
      </c>
      <c r="P2440" s="15" t="str">
        <f t="shared" si="233"/>
        <v>8,</v>
      </c>
      <c r="Q2440" s="15" t="str">
        <f t="shared" si="234"/>
        <v>4</v>
      </c>
      <c r="R2440" s="16">
        <f t="shared" si="235"/>
        <v>484</v>
      </c>
      <c r="S2440" s="16">
        <f t="shared" si="236"/>
        <v>8.0666666666666664</v>
      </c>
    </row>
    <row r="2441" spans="1:19" ht="13.8" thickBot="1">
      <c r="A2441" t="s">
        <v>369</v>
      </c>
      <c r="B2441" t="s">
        <v>370</v>
      </c>
      <c r="C2441" s="49">
        <v>45323</v>
      </c>
      <c r="D2441" s="39">
        <v>2024</v>
      </c>
      <c r="E2441" s="1" t="str">
        <f t="shared" si="237"/>
        <v>febrero</v>
      </c>
      <c r="F2441" t="s">
        <v>371</v>
      </c>
      <c r="G2441" t="s">
        <v>220</v>
      </c>
      <c r="H2441" t="s">
        <v>98</v>
      </c>
      <c r="I2441" s="2">
        <v>1</v>
      </c>
      <c r="J2441" s="2">
        <v>450</v>
      </c>
      <c r="K2441" s="2">
        <v>1</v>
      </c>
      <c r="L2441" t="s">
        <v>33</v>
      </c>
      <c r="M2441" t="s">
        <v>34</v>
      </c>
      <c r="N2441" t="s">
        <v>503</v>
      </c>
      <c r="O2441" s="14">
        <f t="shared" si="238"/>
        <v>1</v>
      </c>
      <c r="P2441" s="15" t="str">
        <f t="shared" si="233"/>
        <v>1</v>
      </c>
      <c r="Q2441" s="15">
        <f t="shared" si="234"/>
        <v>0</v>
      </c>
      <c r="R2441" s="16">
        <f t="shared" si="235"/>
        <v>60</v>
      </c>
      <c r="S2441" s="16">
        <f t="shared" si="236"/>
        <v>1</v>
      </c>
    </row>
    <row r="2442" spans="1:19" ht="13.8" thickBot="1">
      <c r="A2442" t="s">
        <v>369</v>
      </c>
      <c r="B2442" t="s">
        <v>370</v>
      </c>
      <c r="C2442" s="49">
        <v>45323</v>
      </c>
      <c r="D2442" s="39">
        <v>2024</v>
      </c>
      <c r="E2442" s="1" t="str">
        <f t="shared" si="237"/>
        <v>febrero</v>
      </c>
      <c r="F2442" t="s">
        <v>371</v>
      </c>
      <c r="G2442" t="s">
        <v>220</v>
      </c>
      <c r="H2442" t="s">
        <v>98</v>
      </c>
      <c r="I2442" s="2">
        <v>1</v>
      </c>
      <c r="J2442" s="2">
        <v>450</v>
      </c>
      <c r="K2442" s="2">
        <v>1</v>
      </c>
      <c r="L2442" t="s">
        <v>19</v>
      </c>
      <c r="M2442" t="s">
        <v>581</v>
      </c>
      <c r="N2442" t="s">
        <v>490</v>
      </c>
      <c r="O2442" s="14">
        <f t="shared" si="238"/>
        <v>1</v>
      </c>
      <c r="P2442" s="15" t="str">
        <f t="shared" si="233"/>
        <v>1</v>
      </c>
      <c r="Q2442" s="15">
        <f t="shared" si="234"/>
        <v>0</v>
      </c>
      <c r="R2442" s="16">
        <f t="shared" si="235"/>
        <v>60</v>
      </c>
      <c r="S2442" s="16">
        <f t="shared" si="236"/>
        <v>1</v>
      </c>
    </row>
    <row r="2443" spans="1:19" ht="13.8" thickBot="1">
      <c r="A2443" t="s">
        <v>369</v>
      </c>
      <c r="B2443" t="s">
        <v>370</v>
      </c>
      <c r="C2443" s="49">
        <v>45323</v>
      </c>
      <c r="D2443" s="39">
        <v>2024</v>
      </c>
      <c r="E2443" s="1" t="str">
        <f t="shared" si="237"/>
        <v>febrero</v>
      </c>
      <c r="F2443" t="s">
        <v>371</v>
      </c>
      <c r="G2443" t="s">
        <v>220</v>
      </c>
      <c r="H2443" t="s">
        <v>98</v>
      </c>
      <c r="I2443" s="2">
        <v>1</v>
      </c>
      <c r="J2443" s="2">
        <v>450</v>
      </c>
      <c r="K2443" s="2">
        <v>1</v>
      </c>
      <c r="L2443" t="s">
        <v>99</v>
      </c>
      <c r="M2443" t="s">
        <v>553</v>
      </c>
      <c r="N2443" t="s">
        <v>497</v>
      </c>
      <c r="O2443" s="14">
        <f t="shared" si="238"/>
        <v>1</v>
      </c>
      <c r="P2443" s="15" t="str">
        <f t="shared" si="233"/>
        <v>1</v>
      </c>
      <c r="Q2443" s="15">
        <f t="shared" si="234"/>
        <v>0</v>
      </c>
      <c r="R2443" s="16">
        <f t="shared" si="235"/>
        <v>60</v>
      </c>
      <c r="S2443" s="16">
        <f t="shared" si="236"/>
        <v>1</v>
      </c>
    </row>
    <row r="2444" spans="1:19" ht="13.8" thickBot="1">
      <c r="A2444" t="s">
        <v>369</v>
      </c>
      <c r="B2444" t="s">
        <v>370</v>
      </c>
      <c r="C2444" s="49">
        <v>45323</v>
      </c>
      <c r="D2444" s="39">
        <v>2024</v>
      </c>
      <c r="E2444" s="1" t="str">
        <f t="shared" si="237"/>
        <v>febrero</v>
      </c>
      <c r="F2444" t="s">
        <v>371</v>
      </c>
      <c r="G2444" t="s">
        <v>220</v>
      </c>
      <c r="H2444" t="s">
        <v>98</v>
      </c>
      <c r="I2444" s="2">
        <v>1</v>
      </c>
      <c r="J2444" s="2">
        <v>450</v>
      </c>
      <c r="K2444" s="2">
        <v>1</v>
      </c>
      <c r="L2444" t="s">
        <v>109</v>
      </c>
      <c r="M2444" t="s">
        <v>530</v>
      </c>
      <c r="N2444" t="s">
        <v>530</v>
      </c>
      <c r="O2444" s="14">
        <f t="shared" si="238"/>
        <v>1</v>
      </c>
      <c r="P2444" s="15" t="str">
        <f t="shared" si="233"/>
        <v>1</v>
      </c>
      <c r="Q2444" s="15">
        <f t="shared" si="234"/>
        <v>0</v>
      </c>
      <c r="R2444" s="16">
        <f t="shared" si="235"/>
        <v>60</v>
      </c>
      <c r="S2444" s="16">
        <f t="shared" si="236"/>
        <v>1</v>
      </c>
    </row>
    <row r="2445" spans="1:19" ht="13.8" thickBot="1">
      <c r="A2445" t="s">
        <v>369</v>
      </c>
      <c r="B2445" t="s">
        <v>370</v>
      </c>
      <c r="C2445" s="49">
        <v>45323</v>
      </c>
      <c r="D2445" s="39">
        <v>2024</v>
      </c>
      <c r="E2445" s="1" t="str">
        <f t="shared" si="237"/>
        <v>febrero</v>
      </c>
      <c r="F2445" t="s">
        <v>371</v>
      </c>
      <c r="G2445" t="s">
        <v>220</v>
      </c>
      <c r="H2445" t="s">
        <v>98</v>
      </c>
      <c r="I2445" s="2">
        <v>2</v>
      </c>
      <c r="J2445" s="2">
        <v>2700</v>
      </c>
      <c r="K2445" s="2">
        <v>6</v>
      </c>
      <c r="L2445" t="s">
        <v>118</v>
      </c>
      <c r="M2445" t="s">
        <v>119</v>
      </c>
      <c r="N2445" t="s">
        <v>485</v>
      </c>
      <c r="O2445" s="14">
        <f t="shared" si="238"/>
        <v>1</v>
      </c>
      <c r="P2445" s="15" t="str">
        <f t="shared" si="233"/>
        <v>6</v>
      </c>
      <c r="Q2445" s="15">
        <f t="shared" si="234"/>
        <v>0</v>
      </c>
      <c r="R2445" s="16">
        <f t="shared" si="235"/>
        <v>360</v>
      </c>
      <c r="S2445" s="16">
        <f t="shared" si="236"/>
        <v>6</v>
      </c>
    </row>
    <row r="2446" spans="1:19" ht="13.8" thickBot="1">
      <c r="A2446" t="s">
        <v>369</v>
      </c>
      <c r="B2446" t="s">
        <v>370</v>
      </c>
      <c r="C2446" s="49">
        <v>45323</v>
      </c>
      <c r="D2446" s="39">
        <v>2024</v>
      </c>
      <c r="E2446" s="1" t="str">
        <f t="shared" si="237"/>
        <v>febrero</v>
      </c>
      <c r="F2446" t="s">
        <v>372</v>
      </c>
      <c r="G2446" t="s">
        <v>220</v>
      </c>
      <c r="H2446" t="s">
        <v>98</v>
      </c>
      <c r="I2446" s="2">
        <v>1</v>
      </c>
      <c r="J2446" s="2">
        <v>550</v>
      </c>
      <c r="K2446" s="2">
        <v>1.1499999999999999</v>
      </c>
      <c r="L2446" t="s">
        <v>39</v>
      </c>
      <c r="M2446" t="s">
        <v>548</v>
      </c>
      <c r="N2446" t="s">
        <v>548</v>
      </c>
      <c r="O2446" s="14">
        <f t="shared" si="238"/>
        <v>4</v>
      </c>
      <c r="P2446" s="15" t="str">
        <f t="shared" si="233"/>
        <v>1,</v>
      </c>
      <c r="Q2446" s="15" t="str">
        <f t="shared" si="234"/>
        <v>15</v>
      </c>
      <c r="R2446" s="16">
        <f t="shared" si="235"/>
        <v>75</v>
      </c>
      <c r="S2446" s="16">
        <f t="shared" si="236"/>
        <v>1.25</v>
      </c>
    </row>
    <row r="2447" spans="1:19" ht="13.8" thickBot="1">
      <c r="A2447" t="s">
        <v>369</v>
      </c>
      <c r="B2447" t="s">
        <v>370</v>
      </c>
      <c r="C2447" s="49">
        <v>45323</v>
      </c>
      <c r="D2447" s="39">
        <v>2024</v>
      </c>
      <c r="E2447" s="1" t="str">
        <f t="shared" si="237"/>
        <v>febrero</v>
      </c>
      <c r="F2447" t="s">
        <v>372</v>
      </c>
      <c r="G2447" t="s">
        <v>220</v>
      </c>
      <c r="H2447" t="s">
        <v>98</v>
      </c>
      <c r="I2447" s="2">
        <v>1</v>
      </c>
      <c r="J2447" s="2">
        <v>900</v>
      </c>
      <c r="K2447" s="2">
        <v>2</v>
      </c>
      <c r="L2447" t="s">
        <v>33</v>
      </c>
      <c r="M2447" t="s">
        <v>34</v>
      </c>
      <c r="N2447" t="s">
        <v>503</v>
      </c>
      <c r="O2447" s="14">
        <f t="shared" si="238"/>
        <v>1</v>
      </c>
      <c r="P2447" s="15" t="str">
        <f t="shared" si="233"/>
        <v>2</v>
      </c>
      <c r="Q2447" s="15">
        <f t="shared" si="234"/>
        <v>0</v>
      </c>
      <c r="R2447" s="16">
        <f t="shared" si="235"/>
        <v>120</v>
      </c>
      <c r="S2447" s="16">
        <f t="shared" si="236"/>
        <v>2</v>
      </c>
    </row>
    <row r="2448" spans="1:19" ht="13.8" thickBot="1">
      <c r="A2448" t="s">
        <v>369</v>
      </c>
      <c r="B2448" t="s">
        <v>370</v>
      </c>
      <c r="C2448" s="49">
        <v>45323</v>
      </c>
      <c r="D2448" s="39">
        <v>2024</v>
      </c>
      <c r="E2448" s="1" t="str">
        <f t="shared" si="237"/>
        <v>febrero</v>
      </c>
      <c r="F2448" t="s">
        <v>372</v>
      </c>
      <c r="G2448" t="s">
        <v>220</v>
      </c>
      <c r="H2448" t="s">
        <v>98</v>
      </c>
      <c r="I2448" s="2">
        <v>2</v>
      </c>
      <c r="J2448" s="2">
        <v>1130</v>
      </c>
      <c r="K2448" s="2">
        <v>2.2999999999999998</v>
      </c>
      <c r="L2448" t="s">
        <v>19</v>
      </c>
      <c r="M2448" t="s">
        <v>581</v>
      </c>
      <c r="N2448" t="s">
        <v>490</v>
      </c>
      <c r="O2448" s="14">
        <f t="shared" si="238"/>
        <v>3</v>
      </c>
      <c r="P2448" s="15" t="str">
        <f t="shared" si="233"/>
        <v>2,</v>
      </c>
      <c r="Q2448" s="15" t="str">
        <f t="shared" si="234"/>
        <v>3</v>
      </c>
      <c r="R2448" s="16">
        <f t="shared" si="235"/>
        <v>123</v>
      </c>
      <c r="S2448" s="16">
        <f t="shared" si="236"/>
        <v>2.0499999999999998</v>
      </c>
    </row>
    <row r="2449" spans="1:19" ht="13.8" thickBot="1">
      <c r="A2449" t="s">
        <v>369</v>
      </c>
      <c r="B2449" t="s">
        <v>370</v>
      </c>
      <c r="C2449" s="49">
        <v>45323</v>
      </c>
      <c r="D2449" s="39">
        <v>2024</v>
      </c>
      <c r="E2449" s="1" t="str">
        <f t="shared" si="237"/>
        <v>febrero</v>
      </c>
      <c r="F2449" t="s">
        <v>372</v>
      </c>
      <c r="G2449" t="s">
        <v>220</v>
      </c>
      <c r="H2449" t="s">
        <v>98</v>
      </c>
      <c r="I2449" s="2">
        <v>2</v>
      </c>
      <c r="J2449" s="2">
        <v>550</v>
      </c>
      <c r="K2449" s="2">
        <v>1.1499999999999999</v>
      </c>
      <c r="L2449" t="s">
        <v>108</v>
      </c>
      <c r="M2449" t="s">
        <v>591</v>
      </c>
      <c r="N2449" t="s">
        <v>489</v>
      </c>
      <c r="O2449" s="14">
        <f t="shared" si="238"/>
        <v>4</v>
      </c>
      <c r="P2449" s="15" t="str">
        <f t="shared" si="233"/>
        <v>1,</v>
      </c>
      <c r="Q2449" s="15" t="str">
        <f t="shared" si="234"/>
        <v>15</v>
      </c>
      <c r="R2449" s="16">
        <f t="shared" si="235"/>
        <v>75</v>
      </c>
      <c r="S2449" s="16">
        <f t="shared" si="236"/>
        <v>1.25</v>
      </c>
    </row>
    <row r="2450" spans="1:19" ht="13.8" thickBot="1">
      <c r="A2450" t="s">
        <v>369</v>
      </c>
      <c r="B2450" t="s">
        <v>370</v>
      </c>
      <c r="C2450" s="49">
        <v>45323</v>
      </c>
      <c r="D2450" s="39">
        <v>2024</v>
      </c>
      <c r="E2450" s="1" t="str">
        <f t="shared" si="237"/>
        <v>febrero</v>
      </c>
      <c r="F2450" t="s">
        <v>372</v>
      </c>
      <c r="G2450" t="s">
        <v>220</v>
      </c>
      <c r="H2450" t="s">
        <v>98</v>
      </c>
      <c r="I2450" s="2">
        <v>1</v>
      </c>
      <c r="J2450" s="2">
        <v>230</v>
      </c>
      <c r="K2450" s="2">
        <v>0.3</v>
      </c>
      <c r="L2450" t="s">
        <v>126</v>
      </c>
      <c r="M2450" t="s">
        <v>568</v>
      </c>
      <c r="N2450" t="s">
        <v>489</v>
      </c>
      <c r="O2450" s="14">
        <f t="shared" si="238"/>
        <v>3</v>
      </c>
      <c r="P2450" s="15" t="str">
        <f t="shared" si="233"/>
        <v>0,</v>
      </c>
      <c r="Q2450" s="15" t="str">
        <f t="shared" si="234"/>
        <v>3</v>
      </c>
      <c r="R2450" s="16">
        <f t="shared" si="235"/>
        <v>3</v>
      </c>
      <c r="S2450" s="16">
        <f t="shared" si="236"/>
        <v>0.05</v>
      </c>
    </row>
    <row r="2451" spans="1:19" ht="13.8" thickBot="1">
      <c r="A2451" t="s">
        <v>369</v>
      </c>
      <c r="B2451" t="s">
        <v>370</v>
      </c>
      <c r="C2451" s="49">
        <v>45323</v>
      </c>
      <c r="D2451" s="39">
        <v>2024</v>
      </c>
      <c r="E2451" s="1" t="str">
        <f t="shared" si="237"/>
        <v>febrero</v>
      </c>
      <c r="F2451" t="s">
        <v>372</v>
      </c>
      <c r="G2451" t="s">
        <v>220</v>
      </c>
      <c r="H2451" t="s">
        <v>98</v>
      </c>
      <c r="I2451" s="2">
        <v>1</v>
      </c>
      <c r="J2451" s="2">
        <v>450</v>
      </c>
      <c r="K2451" s="2">
        <v>1</v>
      </c>
      <c r="L2451" t="s">
        <v>88</v>
      </c>
      <c r="M2451" t="s">
        <v>89</v>
      </c>
      <c r="N2451" t="s">
        <v>505</v>
      </c>
      <c r="O2451" s="14">
        <f t="shared" si="238"/>
        <v>1</v>
      </c>
      <c r="P2451" s="15" t="str">
        <f t="shared" si="233"/>
        <v>1</v>
      </c>
      <c r="Q2451" s="15">
        <f t="shared" si="234"/>
        <v>0</v>
      </c>
      <c r="R2451" s="16">
        <f t="shared" si="235"/>
        <v>60</v>
      </c>
      <c r="S2451" s="16">
        <f t="shared" si="236"/>
        <v>1</v>
      </c>
    </row>
    <row r="2452" spans="1:19" ht="13.8" thickBot="1">
      <c r="A2452" t="s">
        <v>369</v>
      </c>
      <c r="B2452" t="s">
        <v>370</v>
      </c>
      <c r="C2452" s="49">
        <v>45323</v>
      </c>
      <c r="D2452" s="39">
        <v>2024</v>
      </c>
      <c r="E2452" s="1" t="str">
        <f t="shared" si="237"/>
        <v>febrero</v>
      </c>
      <c r="F2452" t="s">
        <v>372</v>
      </c>
      <c r="G2452" t="s">
        <v>220</v>
      </c>
      <c r="H2452" t="s">
        <v>98</v>
      </c>
      <c r="I2452" s="2">
        <v>1</v>
      </c>
      <c r="J2452" s="2">
        <v>450</v>
      </c>
      <c r="K2452" s="2">
        <v>1</v>
      </c>
      <c r="L2452" t="s">
        <v>146</v>
      </c>
      <c r="M2452" t="s">
        <v>147</v>
      </c>
      <c r="N2452" t="s">
        <v>509</v>
      </c>
      <c r="O2452" s="14">
        <f t="shared" si="238"/>
        <v>1</v>
      </c>
      <c r="P2452" s="15" t="str">
        <f t="shared" si="233"/>
        <v>1</v>
      </c>
      <c r="Q2452" s="15">
        <f t="shared" si="234"/>
        <v>0</v>
      </c>
      <c r="R2452" s="16">
        <f t="shared" si="235"/>
        <v>60</v>
      </c>
      <c r="S2452" s="16">
        <f t="shared" si="236"/>
        <v>1</v>
      </c>
    </row>
    <row r="2453" spans="1:19" ht="13.8" thickBot="1">
      <c r="A2453" t="s">
        <v>369</v>
      </c>
      <c r="B2453" t="s">
        <v>370</v>
      </c>
      <c r="C2453" s="49">
        <v>45323</v>
      </c>
      <c r="D2453" s="39">
        <v>2024</v>
      </c>
      <c r="E2453" s="1" t="str">
        <f t="shared" si="237"/>
        <v>febrero</v>
      </c>
      <c r="F2453" t="s">
        <v>372</v>
      </c>
      <c r="G2453" t="s">
        <v>220</v>
      </c>
      <c r="H2453" t="s">
        <v>98</v>
      </c>
      <c r="I2453" s="2">
        <v>1</v>
      </c>
      <c r="J2453" s="2">
        <v>350</v>
      </c>
      <c r="K2453" s="2">
        <v>0.45</v>
      </c>
      <c r="L2453" t="s">
        <v>208</v>
      </c>
      <c r="M2453" t="s">
        <v>594</v>
      </c>
      <c r="N2453" t="s">
        <v>496</v>
      </c>
      <c r="O2453" s="14">
        <f t="shared" si="238"/>
        <v>4</v>
      </c>
      <c r="P2453" s="15" t="str">
        <f t="shared" si="233"/>
        <v>0,</v>
      </c>
      <c r="Q2453" s="15" t="str">
        <f t="shared" si="234"/>
        <v>45</v>
      </c>
      <c r="R2453" s="16">
        <f t="shared" si="235"/>
        <v>45</v>
      </c>
      <c r="S2453" s="16">
        <f t="shared" si="236"/>
        <v>0.75</v>
      </c>
    </row>
    <row r="2454" spans="1:19" ht="13.8" thickBot="1">
      <c r="A2454" t="s">
        <v>369</v>
      </c>
      <c r="B2454" t="s">
        <v>370</v>
      </c>
      <c r="C2454" s="49">
        <v>45323</v>
      </c>
      <c r="D2454" s="39">
        <v>2024</v>
      </c>
      <c r="E2454" s="1" t="str">
        <f t="shared" si="237"/>
        <v>febrero</v>
      </c>
      <c r="F2454" t="s">
        <v>372</v>
      </c>
      <c r="G2454" t="s">
        <v>220</v>
      </c>
      <c r="H2454" t="s">
        <v>98</v>
      </c>
      <c r="I2454" s="2">
        <v>5</v>
      </c>
      <c r="J2454" s="2">
        <v>1900</v>
      </c>
      <c r="K2454" s="2">
        <v>4.1500000000000004</v>
      </c>
      <c r="L2454" t="s">
        <v>99</v>
      </c>
      <c r="M2454" t="s">
        <v>553</v>
      </c>
      <c r="N2454" t="s">
        <v>497</v>
      </c>
      <c r="O2454" s="14">
        <f t="shared" si="238"/>
        <v>4</v>
      </c>
      <c r="P2454" s="15" t="str">
        <f t="shared" si="233"/>
        <v>4,</v>
      </c>
      <c r="Q2454" s="15" t="str">
        <f t="shared" si="234"/>
        <v>15</v>
      </c>
      <c r="R2454" s="16">
        <f t="shared" si="235"/>
        <v>255</v>
      </c>
      <c r="S2454" s="16">
        <f t="shared" si="236"/>
        <v>4.25</v>
      </c>
    </row>
    <row r="2455" spans="1:19" ht="13.8" thickBot="1">
      <c r="A2455" t="s">
        <v>369</v>
      </c>
      <c r="B2455" t="s">
        <v>370</v>
      </c>
      <c r="C2455" s="49">
        <v>45323</v>
      </c>
      <c r="D2455" s="39">
        <v>2024</v>
      </c>
      <c r="E2455" s="1" t="str">
        <f t="shared" si="237"/>
        <v>febrero</v>
      </c>
      <c r="F2455" t="s">
        <v>372</v>
      </c>
      <c r="G2455" t="s">
        <v>220</v>
      </c>
      <c r="H2455" t="s">
        <v>98</v>
      </c>
      <c r="I2455" s="2">
        <v>1</v>
      </c>
      <c r="J2455" s="2">
        <v>680</v>
      </c>
      <c r="K2455" s="2">
        <v>1.3</v>
      </c>
      <c r="L2455" t="s">
        <v>137</v>
      </c>
      <c r="M2455" t="s">
        <v>561</v>
      </c>
      <c r="N2455" t="s">
        <v>497</v>
      </c>
      <c r="O2455" s="14">
        <f t="shared" si="238"/>
        <v>3</v>
      </c>
      <c r="P2455" s="15" t="str">
        <f t="shared" si="233"/>
        <v>1,</v>
      </c>
      <c r="Q2455" s="15" t="str">
        <f t="shared" si="234"/>
        <v>3</v>
      </c>
      <c r="R2455" s="16">
        <f t="shared" si="235"/>
        <v>63</v>
      </c>
      <c r="S2455" s="16">
        <f t="shared" si="236"/>
        <v>1.05</v>
      </c>
    </row>
    <row r="2456" spans="1:19" ht="13.8" thickBot="1">
      <c r="A2456" t="s">
        <v>369</v>
      </c>
      <c r="B2456" t="s">
        <v>370</v>
      </c>
      <c r="C2456" s="49">
        <v>45323</v>
      </c>
      <c r="D2456" s="39">
        <v>2024</v>
      </c>
      <c r="E2456" s="1" t="str">
        <f t="shared" si="237"/>
        <v>febrero</v>
      </c>
      <c r="F2456" t="s">
        <v>372</v>
      </c>
      <c r="G2456" t="s">
        <v>220</v>
      </c>
      <c r="H2456" t="s">
        <v>98</v>
      </c>
      <c r="I2456" s="2">
        <v>2</v>
      </c>
      <c r="J2456" s="2">
        <v>2250</v>
      </c>
      <c r="K2456" s="2">
        <v>5</v>
      </c>
      <c r="L2456" t="s">
        <v>241</v>
      </c>
      <c r="M2456" t="s">
        <v>595</v>
      </c>
      <c r="N2456" t="s">
        <v>495</v>
      </c>
      <c r="O2456" s="14">
        <f t="shared" si="238"/>
        <v>1</v>
      </c>
      <c r="P2456" s="15" t="str">
        <f t="shared" si="233"/>
        <v>5</v>
      </c>
      <c r="Q2456" s="15">
        <f t="shared" si="234"/>
        <v>0</v>
      </c>
      <c r="R2456" s="16">
        <f t="shared" si="235"/>
        <v>300</v>
      </c>
      <c r="S2456" s="16">
        <f t="shared" si="236"/>
        <v>5</v>
      </c>
    </row>
    <row r="2457" spans="1:19" ht="13.8" thickBot="1">
      <c r="A2457" t="s">
        <v>369</v>
      </c>
      <c r="B2457" t="s">
        <v>370</v>
      </c>
      <c r="C2457" s="49">
        <v>45323</v>
      </c>
      <c r="D2457" s="39">
        <v>2024</v>
      </c>
      <c r="E2457" s="1" t="str">
        <f t="shared" si="237"/>
        <v>febrero</v>
      </c>
      <c r="F2457" t="s">
        <v>372</v>
      </c>
      <c r="G2457" t="s">
        <v>220</v>
      </c>
      <c r="H2457" t="s">
        <v>98</v>
      </c>
      <c r="I2457" s="2">
        <v>2</v>
      </c>
      <c r="J2457" s="2">
        <v>1350</v>
      </c>
      <c r="K2457" s="2">
        <v>3</v>
      </c>
      <c r="L2457" t="s">
        <v>100</v>
      </c>
      <c r="M2457" t="s">
        <v>101</v>
      </c>
      <c r="N2457" t="s">
        <v>483</v>
      </c>
      <c r="O2457" s="14">
        <f t="shared" si="238"/>
        <v>1</v>
      </c>
      <c r="P2457" s="15" t="str">
        <f t="shared" si="233"/>
        <v>3</v>
      </c>
      <c r="Q2457" s="15">
        <f t="shared" si="234"/>
        <v>0</v>
      </c>
      <c r="R2457" s="16">
        <f t="shared" si="235"/>
        <v>180</v>
      </c>
      <c r="S2457" s="16">
        <f t="shared" si="236"/>
        <v>3</v>
      </c>
    </row>
    <row r="2458" spans="1:19" ht="13.8" thickBot="1">
      <c r="A2458" t="s">
        <v>369</v>
      </c>
      <c r="B2458" t="s">
        <v>370</v>
      </c>
      <c r="C2458" s="49">
        <v>45323</v>
      </c>
      <c r="D2458" s="39">
        <v>2024</v>
      </c>
      <c r="E2458" s="1" t="str">
        <f t="shared" si="237"/>
        <v>febrero</v>
      </c>
      <c r="F2458" t="s">
        <v>372</v>
      </c>
      <c r="G2458" t="s">
        <v>220</v>
      </c>
      <c r="H2458" t="s">
        <v>98</v>
      </c>
      <c r="I2458" s="2">
        <v>4</v>
      </c>
      <c r="J2458" s="2">
        <v>1800</v>
      </c>
      <c r="K2458" s="2">
        <v>4</v>
      </c>
      <c r="L2458" t="s">
        <v>109</v>
      </c>
      <c r="M2458" t="s">
        <v>530</v>
      </c>
      <c r="N2458" t="s">
        <v>530</v>
      </c>
      <c r="O2458" s="14">
        <f t="shared" si="238"/>
        <v>1</v>
      </c>
      <c r="P2458" s="15" t="str">
        <f t="shared" si="233"/>
        <v>4</v>
      </c>
      <c r="Q2458" s="15">
        <f t="shared" si="234"/>
        <v>0</v>
      </c>
      <c r="R2458" s="16">
        <f t="shared" si="235"/>
        <v>240</v>
      </c>
      <c r="S2458" s="16">
        <f t="shared" si="236"/>
        <v>4</v>
      </c>
    </row>
    <row r="2459" spans="1:19" ht="13.8" thickBot="1">
      <c r="A2459" t="s">
        <v>369</v>
      </c>
      <c r="B2459" t="s">
        <v>370</v>
      </c>
      <c r="C2459" s="49">
        <v>45323</v>
      </c>
      <c r="D2459" s="39">
        <v>2024</v>
      </c>
      <c r="E2459" s="1" t="str">
        <f t="shared" si="237"/>
        <v>febrero</v>
      </c>
      <c r="F2459" t="s">
        <v>372</v>
      </c>
      <c r="G2459" t="s">
        <v>220</v>
      </c>
      <c r="H2459" t="s">
        <v>98</v>
      </c>
      <c r="I2459" s="2">
        <v>8</v>
      </c>
      <c r="J2459" s="2">
        <v>24803</v>
      </c>
      <c r="K2459" s="2">
        <v>5.3</v>
      </c>
      <c r="L2459" t="s">
        <v>114</v>
      </c>
      <c r="M2459" t="s">
        <v>115</v>
      </c>
      <c r="N2459" t="s">
        <v>530</v>
      </c>
      <c r="O2459" s="14">
        <f t="shared" si="238"/>
        <v>3</v>
      </c>
      <c r="P2459" s="15" t="str">
        <f t="shared" si="233"/>
        <v>5,</v>
      </c>
      <c r="Q2459" s="15" t="str">
        <f t="shared" si="234"/>
        <v>3</v>
      </c>
      <c r="R2459" s="16">
        <f t="shared" si="235"/>
        <v>303</v>
      </c>
      <c r="S2459" s="16">
        <f t="shared" si="236"/>
        <v>5.05</v>
      </c>
    </row>
    <row r="2460" spans="1:19" ht="13.8" thickBot="1">
      <c r="A2460" t="s">
        <v>369</v>
      </c>
      <c r="B2460" t="s">
        <v>370</v>
      </c>
      <c r="C2460" s="49">
        <v>45323</v>
      </c>
      <c r="D2460" s="39">
        <v>2024</v>
      </c>
      <c r="E2460" s="1" t="str">
        <f t="shared" si="237"/>
        <v>febrero</v>
      </c>
      <c r="F2460" t="s">
        <v>372</v>
      </c>
      <c r="G2460" t="s">
        <v>220</v>
      </c>
      <c r="H2460" t="s">
        <v>98</v>
      </c>
      <c r="I2460" s="2">
        <v>1</v>
      </c>
      <c r="J2460" s="2">
        <v>450</v>
      </c>
      <c r="K2460" s="2">
        <v>1</v>
      </c>
      <c r="L2460" t="s">
        <v>25</v>
      </c>
      <c r="M2460" t="s">
        <v>26</v>
      </c>
      <c r="N2460" t="s">
        <v>501</v>
      </c>
      <c r="O2460" s="14">
        <f t="shared" si="238"/>
        <v>1</v>
      </c>
      <c r="P2460" s="15" t="str">
        <f t="shared" si="233"/>
        <v>1</v>
      </c>
      <c r="Q2460" s="15">
        <f t="shared" si="234"/>
        <v>0</v>
      </c>
      <c r="R2460" s="16">
        <f t="shared" si="235"/>
        <v>60</v>
      </c>
      <c r="S2460" s="16">
        <f t="shared" si="236"/>
        <v>1</v>
      </c>
    </row>
    <row r="2461" spans="1:19" ht="13.8" thickBot="1">
      <c r="A2461" t="s">
        <v>369</v>
      </c>
      <c r="B2461" t="s">
        <v>370</v>
      </c>
      <c r="C2461" s="49">
        <v>45323</v>
      </c>
      <c r="D2461" s="39">
        <v>2024</v>
      </c>
      <c r="E2461" s="1" t="str">
        <f t="shared" si="237"/>
        <v>febrero</v>
      </c>
      <c r="F2461" t="s">
        <v>372</v>
      </c>
      <c r="G2461" t="s">
        <v>220</v>
      </c>
      <c r="H2461" t="s">
        <v>98</v>
      </c>
      <c r="I2461" s="2">
        <v>7</v>
      </c>
      <c r="J2461" s="2">
        <v>7650</v>
      </c>
      <c r="K2461" s="2">
        <v>17</v>
      </c>
      <c r="L2461" t="s">
        <v>116</v>
      </c>
      <c r="M2461" t="s">
        <v>117</v>
      </c>
      <c r="N2461" t="s">
        <v>556</v>
      </c>
      <c r="O2461" s="14">
        <f t="shared" si="238"/>
        <v>2</v>
      </c>
      <c r="P2461" s="15" t="str">
        <f t="shared" si="233"/>
        <v>17</v>
      </c>
      <c r="Q2461" s="15">
        <f t="shared" si="234"/>
        <v>0</v>
      </c>
      <c r="R2461" s="16">
        <f t="shared" si="235"/>
        <v>1020</v>
      </c>
      <c r="S2461" s="16">
        <f t="shared" si="236"/>
        <v>17</v>
      </c>
    </row>
    <row r="2462" spans="1:19" ht="13.8" thickBot="1">
      <c r="A2462" t="s">
        <v>369</v>
      </c>
      <c r="B2462" t="s">
        <v>370</v>
      </c>
      <c r="C2462" s="49">
        <v>45323</v>
      </c>
      <c r="D2462" s="39">
        <v>2024</v>
      </c>
      <c r="E2462" s="1" t="str">
        <f t="shared" si="237"/>
        <v>febrero</v>
      </c>
      <c r="F2462" t="s">
        <v>372</v>
      </c>
      <c r="G2462" t="s">
        <v>220</v>
      </c>
      <c r="H2462" t="s">
        <v>98</v>
      </c>
      <c r="I2462" s="2">
        <v>4</v>
      </c>
      <c r="J2462" s="2">
        <v>5400</v>
      </c>
      <c r="K2462" s="2">
        <v>12</v>
      </c>
      <c r="L2462" t="s">
        <v>118</v>
      </c>
      <c r="M2462" t="s">
        <v>119</v>
      </c>
      <c r="N2462" t="s">
        <v>485</v>
      </c>
      <c r="O2462" s="14">
        <f t="shared" si="238"/>
        <v>2</v>
      </c>
      <c r="P2462" s="15" t="str">
        <f t="shared" si="233"/>
        <v>12</v>
      </c>
      <c r="Q2462" s="15">
        <f t="shared" si="234"/>
        <v>0</v>
      </c>
      <c r="R2462" s="16">
        <f t="shared" si="235"/>
        <v>720</v>
      </c>
      <c r="S2462" s="16">
        <f t="shared" si="236"/>
        <v>12</v>
      </c>
    </row>
    <row r="2463" spans="1:19" ht="13.8" thickBot="1">
      <c r="A2463" t="s">
        <v>369</v>
      </c>
      <c r="B2463" t="s">
        <v>370</v>
      </c>
      <c r="C2463" s="49">
        <v>45323</v>
      </c>
      <c r="D2463" s="39">
        <v>2024</v>
      </c>
      <c r="E2463" s="1" t="str">
        <f t="shared" si="237"/>
        <v>febrero</v>
      </c>
      <c r="F2463" t="s">
        <v>372</v>
      </c>
      <c r="G2463" t="s">
        <v>220</v>
      </c>
      <c r="H2463" t="s">
        <v>98</v>
      </c>
      <c r="I2463" s="2">
        <v>1</v>
      </c>
      <c r="J2463" s="2">
        <v>900</v>
      </c>
      <c r="K2463" s="2">
        <v>2</v>
      </c>
      <c r="L2463" t="s">
        <v>111</v>
      </c>
      <c r="M2463" t="s">
        <v>587</v>
      </c>
      <c r="N2463" t="s">
        <v>506</v>
      </c>
      <c r="O2463" s="14">
        <f t="shared" si="238"/>
        <v>1</v>
      </c>
      <c r="P2463" s="15" t="str">
        <f t="shared" si="233"/>
        <v>2</v>
      </c>
      <c r="Q2463" s="15">
        <f t="shared" si="234"/>
        <v>0</v>
      </c>
      <c r="R2463" s="16">
        <f t="shared" si="235"/>
        <v>120</v>
      </c>
      <c r="S2463" s="16">
        <f t="shared" si="236"/>
        <v>2</v>
      </c>
    </row>
    <row r="2464" spans="1:19" ht="13.8" thickBot="1">
      <c r="A2464" t="s">
        <v>369</v>
      </c>
      <c r="B2464" t="s">
        <v>370</v>
      </c>
      <c r="C2464" s="49">
        <v>45323</v>
      </c>
      <c r="D2464" s="39">
        <v>2024</v>
      </c>
      <c r="E2464" s="1" t="str">
        <f t="shared" si="237"/>
        <v>febrero</v>
      </c>
      <c r="F2464" t="s">
        <v>373</v>
      </c>
      <c r="G2464" t="s">
        <v>266</v>
      </c>
      <c r="H2464" t="s">
        <v>98</v>
      </c>
      <c r="I2464" s="2">
        <v>1</v>
      </c>
      <c r="J2464" s="2">
        <v>230</v>
      </c>
      <c r="K2464" s="2">
        <v>0.3</v>
      </c>
      <c r="L2464" t="s">
        <v>83</v>
      </c>
      <c r="M2464" t="s">
        <v>571</v>
      </c>
      <c r="N2464" t="s">
        <v>500</v>
      </c>
      <c r="O2464" s="14">
        <f t="shared" si="238"/>
        <v>3</v>
      </c>
      <c r="P2464" s="15" t="str">
        <f t="shared" si="233"/>
        <v>0,</v>
      </c>
      <c r="Q2464" s="15" t="str">
        <f t="shared" si="234"/>
        <v>3</v>
      </c>
      <c r="R2464" s="16">
        <f t="shared" si="235"/>
        <v>3</v>
      </c>
      <c r="S2464" s="16">
        <f t="shared" si="236"/>
        <v>0.05</v>
      </c>
    </row>
    <row r="2465" spans="1:19" ht="13.8" thickBot="1">
      <c r="A2465" t="s">
        <v>369</v>
      </c>
      <c r="B2465" t="s">
        <v>370</v>
      </c>
      <c r="C2465" s="49">
        <v>45323</v>
      </c>
      <c r="D2465" s="39">
        <v>2024</v>
      </c>
      <c r="E2465" s="1" t="str">
        <f t="shared" si="237"/>
        <v>febrero</v>
      </c>
      <c r="F2465" t="s">
        <v>373</v>
      </c>
      <c r="G2465" t="s">
        <v>266</v>
      </c>
      <c r="H2465" t="s">
        <v>98</v>
      </c>
      <c r="I2465" s="2">
        <v>1</v>
      </c>
      <c r="J2465" s="2">
        <v>680</v>
      </c>
      <c r="K2465" s="2">
        <v>1.3</v>
      </c>
      <c r="L2465" t="s">
        <v>118</v>
      </c>
      <c r="M2465" t="s">
        <v>119</v>
      </c>
      <c r="N2465" t="s">
        <v>485</v>
      </c>
      <c r="O2465" s="14">
        <f t="shared" si="238"/>
        <v>3</v>
      </c>
      <c r="P2465" s="15" t="str">
        <f t="shared" si="233"/>
        <v>1,</v>
      </c>
      <c r="Q2465" s="15" t="str">
        <f t="shared" si="234"/>
        <v>3</v>
      </c>
      <c r="R2465" s="16">
        <f t="shared" si="235"/>
        <v>63</v>
      </c>
      <c r="S2465" s="16">
        <f t="shared" si="236"/>
        <v>1.05</v>
      </c>
    </row>
    <row r="2466" spans="1:19" ht="13.8" thickBot="1">
      <c r="A2466" t="s">
        <v>369</v>
      </c>
      <c r="B2466" t="s">
        <v>370</v>
      </c>
      <c r="C2466" s="49">
        <v>45352</v>
      </c>
      <c r="D2466" s="39">
        <v>2024</v>
      </c>
      <c r="E2466" s="1" t="str">
        <f t="shared" si="237"/>
        <v>marzo</v>
      </c>
      <c r="F2466" t="s">
        <v>371</v>
      </c>
      <c r="G2466" t="s">
        <v>220</v>
      </c>
      <c r="H2466" t="s">
        <v>98</v>
      </c>
      <c r="I2466" s="2">
        <v>1</v>
      </c>
      <c r="J2466" s="2">
        <v>900</v>
      </c>
      <c r="K2466" s="2">
        <v>2.0499999999999998</v>
      </c>
      <c r="L2466" t="s">
        <v>130</v>
      </c>
      <c r="M2466" t="s">
        <v>599</v>
      </c>
      <c r="N2466" t="s">
        <v>486</v>
      </c>
      <c r="O2466" s="14">
        <f t="shared" si="238"/>
        <v>4</v>
      </c>
      <c r="P2466" s="15" t="str">
        <f t="shared" si="233"/>
        <v>2,</v>
      </c>
      <c r="Q2466" s="15" t="str">
        <f t="shared" si="234"/>
        <v>05</v>
      </c>
      <c r="R2466" s="16">
        <f t="shared" si="235"/>
        <v>125</v>
      </c>
      <c r="S2466" s="16">
        <f t="shared" si="236"/>
        <v>2.0833333333333335</v>
      </c>
    </row>
    <row r="2467" spans="1:19" ht="13.8" thickBot="1">
      <c r="A2467" t="s">
        <v>369</v>
      </c>
      <c r="B2467" t="s">
        <v>370</v>
      </c>
      <c r="C2467" s="49">
        <v>45352</v>
      </c>
      <c r="D2467" s="39">
        <v>2024</v>
      </c>
      <c r="E2467" s="1" t="str">
        <f t="shared" si="237"/>
        <v>marzo</v>
      </c>
      <c r="F2467" t="s">
        <v>371</v>
      </c>
      <c r="G2467" t="s">
        <v>220</v>
      </c>
      <c r="H2467" t="s">
        <v>98</v>
      </c>
      <c r="I2467" s="2">
        <v>1</v>
      </c>
      <c r="J2467" s="2">
        <v>450</v>
      </c>
      <c r="K2467" s="2">
        <v>1.05</v>
      </c>
      <c r="L2467" t="s">
        <v>374</v>
      </c>
      <c r="M2467" t="s">
        <v>375</v>
      </c>
      <c r="N2467" t="s">
        <v>487</v>
      </c>
      <c r="O2467" s="14">
        <f t="shared" si="238"/>
        <v>4</v>
      </c>
      <c r="P2467" s="15" t="str">
        <f t="shared" si="233"/>
        <v>1,</v>
      </c>
      <c r="Q2467" s="15" t="str">
        <f t="shared" si="234"/>
        <v>05</v>
      </c>
      <c r="R2467" s="16">
        <f t="shared" si="235"/>
        <v>65</v>
      </c>
      <c r="S2467" s="16">
        <f t="shared" si="236"/>
        <v>1.0833333333333333</v>
      </c>
    </row>
    <row r="2468" spans="1:19" ht="13.8" thickBot="1">
      <c r="A2468" t="s">
        <v>369</v>
      </c>
      <c r="B2468" t="s">
        <v>370</v>
      </c>
      <c r="C2468" s="49">
        <v>45352</v>
      </c>
      <c r="D2468" s="39">
        <v>2024</v>
      </c>
      <c r="E2468" s="1" t="str">
        <f t="shared" si="237"/>
        <v>marzo</v>
      </c>
      <c r="F2468" t="s">
        <v>371</v>
      </c>
      <c r="G2468" t="s">
        <v>220</v>
      </c>
      <c r="H2468" t="s">
        <v>98</v>
      </c>
      <c r="I2468" s="2">
        <v>1</v>
      </c>
      <c r="J2468" s="2">
        <v>550</v>
      </c>
      <c r="K2468" s="2">
        <v>1.1499999999999999</v>
      </c>
      <c r="L2468" t="s">
        <v>209</v>
      </c>
      <c r="M2468" t="s">
        <v>210</v>
      </c>
      <c r="N2468" t="s">
        <v>488</v>
      </c>
      <c r="O2468" s="14">
        <f t="shared" si="238"/>
        <v>4</v>
      </c>
      <c r="P2468" s="15" t="str">
        <f t="shared" si="233"/>
        <v>1,</v>
      </c>
      <c r="Q2468" s="15" t="str">
        <f t="shared" si="234"/>
        <v>15</v>
      </c>
      <c r="R2468" s="16">
        <f t="shared" si="235"/>
        <v>75</v>
      </c>
      <c r="S2468" s="16">
        <f t="shared" si="236"/>
        <v>1.25</v>
      </c>
    </row>
    <row r="2469" spans="1:19" ht="13.8" thickBot="1">
      <c r="A2469" t="s">
        <v>369</v>
      </c>
      <c r="B2469" t="s">
        <v>370</v>
      </c>
      <c r="C2469" s="49">
        <v>45352</v>
      </c>
      <c r="D2469" s="39">
        <v>2024</v>
      </c>
      <c r="E2469" s="1" t="str">
        <f t="shared" si="237"/>
        <v>marzo</v>
      </c>
      <c r="F2469" t="s">
        <v>371</v>
      </c>
      <c r="G2469" t="s">
        <v>220</v>
      </c>
      <c r="H2469" t="s">
        <v>98</v>
      </c>
      <c r="I2469" s="2">
        <v>1</v>
      </c>
      <c r="J2469" s="2">
        <v>550</v>
      </c>
      <c r="K2469" s="2">
        <v>1.1000000000000001</v>
      </c>
      <c r="L2469" t="s">
        <v>19</v>
      </c>
      <c r="M2469" t="s">
        <v>581</v>
      </c>
      <c r="N2469" t="s">
        <v>490</v>
      </c>
      <c r="O2469" s="14">
        <f t="shared" si="238"/>
        <v>3</v>
      </c>
      <c r="P2469" s="15" t="str">
        <f t="shared" si="233"/>
        <v>1,</v>
      </c>
      <c r="Q2469" s="15" t="str">
        <f t="shared" si="234"/>
        <v>1</v>
      </c>
      <c r="R2469" s="16">
        <f t="shared" si="235"/>
        <v>61</v>
      </c>
      <c r="S2469" s="16">
        <f t="shared" si="236"/>
        <v>1.0166666666666666</v>
      </c>
    </row>
    <row r="2470" spans="1:19" ht="13.8" thickBot="1">
      <c r="A2470" t="s">
        <v>369</v>
      </c>
      <c r="B2470" t="s">
        <v>370</v>
      </c>
      <c r="C2470" s="49">
        <v>45352</v>
      </c>
      <c r="D2470" s="39">
        <v>2024</v>
      </c>
      <c r="E2470" s="1" t="str">
        <f t="shared" si="237"/>
        <v>marzo</v>
      </c>
      <c r="F2470" t="s">
        <v>371</v>
      </c>
      <c r="G2470" t="s">
        <v>220</v>
      </c>
      <c r="H2470" t="s">
        <v>98</v>
      </c>
      <c r="I2470" s="2">
        <v>3</v>
      </c>
      <c r="J2470" s="2">
        <v>1350</v>
      </c>
      <c r="K2470" s="2">
        <v>2.5499999999999998</v>
      </c>
      <c r="L2470" t="s">
        <v>108</v>
      </c>
      <c r="M2470" t="s">
        <v>591</v>
      </c>
      <c r="N2470" t="s">
        <v>489</v>
      </c>
      <c r="O2470" s="14">
        <f t="shared" si="238"/>
        <v>4</v>
      </c>
      <c r="P2470" s="15" t="str">
        <f t="shared" si="233"/>
        <v>2,</v>
      </c>
      <c r="Q2470" s="15" t="str">
        <f t="shared" si="234"/>
        <v>55</v>
      </c>
      <c r="R2470" s="16">
        <f t="shared" si="235"/>
        <v>175</v>
      </c>
      <c r="S2470" s="16">
        <f t="shared" si="236"/>
        <v>2.9166666666666665</v>
      </c>
    </row>
    <row r="2471" spans="1:19" ht="13.8" thickBot="1">
      <c r="A2471" t="s">
        <v>369</v>
      </c>
      <c r="B2471" t="s">
        <v>370</v>
      </c>
      <c r="C2471" s="49">
        <v>45352</v>
      </c>
      <c r="D2471" s="39">
        <v>2024</v>
      </c>
      <c r="E2471" s="1" t="str">
        <f t="shared" si="237"/>
        <v>marzo</v>
      </c>
      <c r="F2471" t="s">
        <v>371</v>
      </c>
      <c r="G2471" t="s">
        <v>220</v>
      </c>
      <c r="H2471" t="s">
        <v>98</v>
      </c>
      <c r="I2471" s="2">
        <v>1</v>
      </c>
      <c r="J2471" s="2">
        <v>680</v>
      </c>
      <c r="K2471" s="2">
        <v>1.35</v>
      </c>
      <c r="L2471" t="s">
        <v>140</v>
      </c>
      <c r="M2471" t="s">
        <v>141</v>
      </c>
      <c r="N2471" t="s">
        <v>508</v>
      </c>
      <c r="O2471" s="14">
        <f t="shared" si="238"/>
        <v>4</v>
      </c>
      <c r="P2471" s="15" t="str">
        <f t="shared" si="233"/>
        <v>1,</v>
      </c>
      <c r="Q2471" s="15" t="str">
        <f t="shared" si="234"/>
        <v>35</v>
      </c>
      <c r="R2471" s="16">
        <f t="shared" si="235"/>
        <v>95</v>
      </c>
      <c r="S2471" s="16">
        <f t="shared" si="236"/>
        <v>1.5833333333333333</v>
      </c>
    </row>
    <row r="2472" spans="1:19" ht="13.8" thickBot="1">
      <c r="A2472" t="s">
        <v>369</v>
      </c>
      <c r="B2472" t="s">
        <v>370</v>
      </c>
      <c r="C2472" s="49">
        <v>45352</v>
      </c>
      <c r="D2472" s="39">
        <v>2024</v>
      </c>
      <c r="E2472" s="1" t="str">
        <f t="shared" si="237"/>
        <v>marzo</v>
      </c>
      <c r="F2472" t="s">
        <v>371</v>
      </c>
      <c r="G2472" t="s">
        <v>220</v>
      </c>
      <c r="H2472" t="s">
        <v>98</v>
      </c>
      <c r="I2472" s="2">
        <v>1</v>
      </c>
      <c r="J2472" s="2">
        <v>680</v>
      </c>
      <c r="K2472" s="2">
        <v>1.3</v>
      </c>
      <c r="L2472" t="s">
        <v>102</v>
      </c>
      <c r="M2472" t="s">
        <v>103</v>
      </c>
      <c r="N2472" t="s">
        <v>496</v>
      </c>
      <c r="O2472" s="14">
        <f t="shared" si="238"/>
        <v>3</v>
      </c>
      <c r="P2472" s="15" t="str">
        <f t="shared" si="233"/>
        <v>1,</v>
      </c>
      <c r="Q2472" s="15" t="str">
        <f t="shared" si="234"/>
        <v>3</v>
      </c>
      <c r="R2472" s="16">
        <f t="shared" si="235"/>
        <v>63</v>
      </c>
      <c r="S2472" s="16">
        <f t="shared" si="236"/>
        <v>1.05</v>
      </c>
    </row>
    <row r="2473" spans="1:19" ht="13.8" thickBot="1">
      <c r="A2473" t="s">
        <v>369</v>
      </c>
      <c r="B2473" t="s">
        <v>370</v>
      </c>
      <c r="C2473" s="49">
        <v>45352</v>
      </c>
      <c r="D2473" s="39">
        <v>2024</v>
      </c>
      <c r="E2473" s="1" t="str">
        <f t="shared" si="237"/>
        <v>marzo</v>
      </c>
      <c r="F2473" t="s">
        <v>371</v>
      </c>
      <c r="G2473" t="s">
        <v>220</v>
      </c>
      <c r="H2473" t="s">
        <v>98</v>
      </c>
      <c r="I2473" s="2">
        <v>1</v>
      </c>
      <c r="J2473" s="2">
        <v>450</v>
      </c>
      <c r="K2473" s="2">
        <v>1</v>
      </c>
      <c r="L2473" t="s">
        <v>99</v>
      </c>
      <c r="M2473" t="s">
        <v>553</v>
      </c>
      <c r="N2473" t="s">
        <v>497</v>
      </c>
      <c r="O2473" s="14">
        <f t="shared" si="238"/>
        <v>1</v>
      </c>
      <c r="P2473" s="15" t="str">
        <f t="shared" si="233"/>
        <v>1</v>
      </c>
      <c r="Q2473" s="15">
        <f t="shared" si="234"/>
        <v>0</v>
      </c>
      <c r="R2473" s="16">
        <f t="shared" si="235"/>
        <v>60</v>
      </c>
      <c r="S2473" s="16">
        <f t="shared" si="236"/>
        <v>1</v>
      </c>
    </row>
    <row r="2474" spans="1:19" ht="13.8" thickBot="1">
      <c r="A2474" t="s">
        <v>369</v>
      </c>
      <c r="B2474" t="s">
        <v>370</v>
      </c>
      <c r="C2474" s="49">
        <v>45352</v>
      </c>
      <c r="D2474" s="39">
        <v>2024</v>
      </c>
      <c r="E2474" s="1" t="str">
        <f t="shared" si="237"/>
        <v>marzo</v>
      </c>
      <c r="F2474" t="s">
        <v>371</v>
      </c>
      <c r="G2474" t="s">
        <v>220</v>
      </c>
      <c r="H2474" t="s">
        <v>98</v>
      </c>
      <c r="I2474" s="2">
        <v>6</v>
      </c>
      <c r="J2474" s="2">
        <v>3050</v>
      </c>
      <c r="K2474" s="2">
        <v>6.4</v>
      </c>
      <c r="L2474" t="s">
        <v>114</v>
      </c>
      <c r="M2474" t="s">
        <v>115</v>
      </c>
      <c r="N2474" t="s">
        <v>530</v>
      </c>
      <c r="O2474" s="14">
        <f t="shared" si="238"/>
        <v>3</v>
      </c>
      <c r="P2474" s="15" t="str">
        <f t="shared" si="233"/>
        <v>6,</v>
      </c>
      <c r="Q2474" s="15" t="str">
        <f t="shared" si="234"/>
        <v>4</v>
      </c>
      <c r="R2474" s="16">
        <f t="shared" si="235"/>
        <v>364</v>
      </c>
      <c r="S2474" s="16">
        <f t="shared" si="236"/>
        <v>6.0666666666666664</v>
      </c>
    </row>
    <row r="2475" spans="1:19" ht="13.8" thickBot="1">
      <c r="A2475" t="s">
        <v>369</v>
      </c>
      <c r="B2475" t="s">
        <v>370</v>
      </c>
      <c r="C2475" s="49">
        <v>45352</v>
      </c>
      <c r="D2475" s="39">
        <v>2024</v>
      </c>
      <c r="E2475" s="1" t="str">
        <f t="shared" si="237"/>
        <v>marzo</v>
      </c>
      <c r="F2475" t="s">
        <v>371</v>
      </c>
      <c r="G2475" t="s">
        <v>220</v>
      </c>
      <c r="H2475" t="s">
        <v>98</v>
      </c>
      <c r="I2475" s="2">
        <v>3</v>
      </c>
      <c r="J2475" s="2">
        <v>3600</v>
      </c>
      <c r="K2475" s="2">
        <v>8.0500000000000007</v>
      </c>
      <c r="L2475" t="s">
        <v>116</v>
      </c>
      <c r="M2475" t="s">
        <v>117</v>
      </c>
      <c r="N2475" t="s">
        <v>556</v>
      </c>
      <c r="O2475" s="14">
        <f t="shared" si="238"/>
        <v>4</v>
      </c>
      <c r="P2475" s="15" t="str">
        <f t="shared" si="233"/>
        <v>8,</v>
      </c>
      <c r="Q2475" s="15" t="str">
        <f t="shared" si="234"/>
        <v>05</v>
      </c>
      <c r="R2475" s="16">
        <f t="shared" si="235"/>
        <v>485</v>
      </c>
      <c r="S2475" s="16">
        <f t="shared" si="236"/>
        <v>8.0833333333333339</v>
      </c>
    </row>
    <row r="2476" spans="1:19" ht="13.8" thickBot="1">
      <c r="A2476" t="s">
        <v>369</v>
      </c>
      <c r="B2476" t="s">
        <v>370</v>
      </c>
      <c r="C2476" s="49">
        <v>45352</v>
      </c>
      <c r="D2476" s="39">
        <v>2024</v>
      </c>
      <c r="E2476" s="1" t="str">
        <f t="shared" si="237"/>
        <v>marzo</v>
      </c>
      <c r="F2476" t="s">
        <v>371</v>
      </c>
      <c r="G2476" t="s">
        <v>220</v>
      </c>
      <c r="H2476" t="s">
        <v>98</v>
      </c>
      <c r="I2476" s="2">
        <v>4</v>
      </c>
      <c r="J2476" s="2">
        <v>5630</v>
      </c>
      <c r="K2476" s="2">
        <v>12.35</v>
      </c>
      <c r="L2476" t="s">
        <v>118</v>
      </c>
      <c r="M2476" t="s">
        <v>119</v>
      </c>
      <c r="N2476" t="s">
        <v>485</v>
      </c>
      <c r="O2476" s="14">
        <f t="shared" si="238"/>
        <v>5</v>
      </c>
      <c r="P2476" s="15" t="str">
        <f t="shared" si="233"/>
        <v>12</v>
      </c>
      <c r="Q2476" s="15" t="str">
        <f t="shared" si="234"/>
        <v>,35</v>
      </c>
      <c r="R2476" s="16">
        <f t="shared" si="235"/>
        <v>720.35</v>
      </c>
      <c r="S2476" s="16">
        <f t="shared" si="236"/>
        <v>12.005833333333333</v>
      </c>
    </row>
    <row r="2477" spans="1:19" ht="13.8" thickBot="1">
      <c r="A2477" t="s">
        <v>369</v>
      </c>
      <c r="B2477" t="s">
        <v>370</v>
      </c>
      <c r="C2477" s="49">
        <v>45352</v>
      </c>
      <c r="D2477" s="39">
        <v>2024</v>
      </c>
      <c r="E2477" s="1" t="str">
        <f t="shared" si="237"/>
        <v>marzo</v>
      </c>
      <c r="F2477" t="s">
        <v>371</v>
      </c>
      <c r="G2477" t="s">
        <v>220</v>
      </c>
      <c r="H2477" t="s">
        <v>98</v>
      </c>
      <c r="I2477" s="2">
        <v>1</v>
      </c>
      <c r="J2477" s="2">
        <v>1130</v>
      </c>
      <c r="K2477" s="2">
        <v>2.25</v>
      </c>
      <c r="L2477" t="s">
        <v>111</v>
      </c>
      <c r="M2477" t="s">
        <v>587</v>
      </c>
      <c r="N2477" t="s">
        <v>506</v>
      </c>
      <c r="O2477" s="14">
        <f t="shared" si="238"/>
        <v>4</v>
      </c>
      <c r="P2477" s="15" t="str">
        <f t="shared" si="233"/>
        <v>2,</v>
      </c>
      <c r="Q2477" s="15" t="str">
        <f t="shared" si="234"/>
        <v>25</v>
      </c>
      <c r="R2477" s="16">
        <f t="shared" si="235"/>
        <v>145</v>
      </c>
      <c r="S2477" s="16">
        <f t="shared" si="236"/>
        <v>2.4166666666666665</v>
      </c>
    </row>
    <row r="2478" spans="1:19" ht="13.8" thickBot="1">
      <c r="A2478" t="s">
        <v>369</v>
      </c>
      <c r="B2478" t="s">
        <v>370</v>
      </c>
      <c r="C2478" s="49">
        <v>45352</v>
      </c>
      <c r="D2478" s="39">
        <v>2024</v>
      </c>
      <c r="E2478" s="1" t="str">
        <f t="shared" si="237"/>
        <v>marzo</v>
      </c>
      <c r="F2478" t="s">
        <v>372</v>
      </c>
      <c r="G2478" t="s">
        <v>220</v>
      </c>
      <c r="H2478" t="s">
        <v>98</v>
      </c>
      <c r="I2478" s="2">
        <v>2</v>
      </c>
      <c r="J2478" s="2">
        <v>1800</v>
      </c>
      <c r="K2478" s="2">
        <v>4</v>
      </c>
      <c r="L2478" t="s">
        <v>130</v>
      </c>
      <c r="M2478" t="s">
        <v>599</v>
      </c>
      <c r="N2478" t="s">
        <v>486</v>
      </c>
      <c r="O2478" s="14">
        <f t="shared" si="238"/>
        <v>1</v>
      </c>
      <c r="P2478" s="15" t="str">
        <f t="shared" ref="P2478:P2541" si="239">IF(O2478="1",$K2478,IF(O2478=2,LEFT($K2478,2),LEFT($K2478,2)))</f>
        <v>4</v>
      </c>
      <c r="Q2478" s="15">
        <f t="shared" ref="Q2478:Q2541" si="240">IF(O2478&lt;=2,0,MID($K2478,3,3))</f>
        <v>0</v>
      </c>
      <c r="R2478" s="16">
        <f t="shared" ref="R2478:R2541" si="241">+(P2478*60)+Q2478</f>
        <v>240</v>
      </c>
      <c r="S2478" s="16">
        <f t="shared" ref="S2478:S2541" si="242">+R2478/60</f>
        <v>4</v>
      </c>
    </row>
    <row r="2479" spans="1:19" ht="13.8" thickBot="1">
      <c r="A2479" t="s">
        <v>369</v>
      </c>
      <c r="B2479" t="s">
        <v>370</v>
      </c>
      <c r="C2479" s="49">
        <v>45352</v>
      </c>
      <c r="D2479" s="39">
        <v>2024</v>
      </c>
      <c r="E2479" s="1" t="str">
        <f t="shared" si="237"/>
        <v>marzo</v>
      </c>
      <c r="F2479" t="s">
        <v>372</v>
      </c>
      <c r="G2479" t="s">
        <v>220</v>
      </c>
      <c r="H2479" t="s">
        <v>98</v>
      </c>
      <c r="I2479" s="2">
        <v>2</v>
      </c>
      <c r="J2479" s="2">
        <v>900</v>
      </c>
      <c r="K2479" s="2">
        <v>2</v>
      </c>
      <c r="L2479" t="s">
        <v>19</v>
      </c>
      <c r="M2479" t="s">
        <v>581</v>
      </c>
      <c r="N2479" t="s">
        <v>490</v>
      </c>
      <c r="O2479" s="14">
        <f t="shared" si="238"/>
        <v>1</v>
      </c>
      <c r="P2479" s="15" t="str">
        <f t="shared" si="239"/>
        <v>2</v>
      </c>
      <c r="Q2479" s="15">
        <f t="shared" si="240"/>
        <v>0</v>
      </c>
      <c r="R2479" s="16">
        <f t="shared" si="241"/>
        <v>120</v>
      </c>
      <c r="S2479" s="16">
        <f t="shared" si="242"/>
        <v>2</v>
      </c>
    </row>
    <row r="2480" spans="1:19" ht="13.8" thickBot="1">
      <c r="A2480" t="s">
        <v>369</v>
      </c>
      <c r="B2480" t="s">
        <v>370</v>
      </c>
      <c r="C2480" s="49">
        <v>45352</v>
      </c>
      <c r="D2480" s="39">
        <v>2024</v>
      </c>
      <c r="E2480" s="1" t="str">
        <f t="shared" si="237"/>
        <v>marzo</v>
      </c>
      <c r="F2480" t="s">
        <v>372</v>
      </c>
      <c r="G2480" t="s">
        <v>220</v>
      </c>
      <c r="H2480" t="s">
        <v>98</v>
      </c>
      <c r="I2480" s="2">
        <v>2</v>
      </c>
      <c r="J2480" s="2">
        <v>800</v>
      </c>
      <c r="K2480" s="2">
        <v>1.45</v>
      </c>
      <c r="L2480" t="s">
        <v>108</v>
      </c>
      <c r="M2480" t="s">
        <v>591</v>
      </c>
      <c r="N2480" t="s">
        <v>489</v>
      </c>
      <c r="O2480" s="14">
        <f t="shared" si="238"/>
        <v>4</v>
      </c>
      <c r="P2480" s="15" t="str">
        <f t="shared" si="239"/>
        <v>1,</v>
      </c>
      <c r="Q2480" s="15" t="str">
        <f t="shared" si="240"/>
        <v>45</v>
      </c>
      <c r="R2480" s="16">
        <f t="shared" si="241"/>
        <v>105</v>
      </c>
      <c r="S2480" s="16">
        <f t="shared" si="242"/>
        <v>1.75</v>
      </c>
    </row>
    <row r="2481" spans="1:19" ht="13.8" thickBot="1">
      <c r="A2481" t="s">
        <v>369</v>
      </c>
      <c r="B2481" t="s">
        <v>370</v>
      </c>
      <c r="C2481" s="49">
        <v>45352</v>
      </c>
      <c r="D2481" s="39">
        <v>2024</v>
      </c>
      <c r="E2481" s="1" t="str">
        <f t="shared" si="237"/>
        <v>marzo</v>
      </c>
      <c r="F2481" t="s">
        <v>372</v>
      </c>
      <c r="G2481" t="s">
        <v>220</v>
      </c>
      <c r="H2481" t="s">
        <v>98</v>
      </c>
      <c r="I2481" s="2">
        <v>1</v>
      </c>
      <c r="J2481" s="2">
        <v>450</v>
      </c>
      <c r="K2481" s="2">
        <v>1</v>
      </c>
      <c r="L2481" t="s">
        <v>197</v>
      </c>
      <c r="M2481" t="s">
        <v>198</v>
      </c>
      <c r="N2481" t="s">
        <v>511</v>
      </c>
      <c r="O2481" s="14">
        <f t="shared" si="238"/>
        <v>1</v>
      </c>
      <c r="P2481" s="15" t="str">
        <f t="shared" si="239"/>
        <v>1</v>
      </c>
      <c r="Q2481" s="15">
        <f t="shared" si="240"/>
        <v>0</v>
      </c>
      <c r="R2481" s="16">
        <f t="shared" si="241"/>
        <v>60</v>
      </c>
      <c r="S2481" s="16">
        <f t="shared" si="242"/>
        <v>1</v>
      </c>
    </row>
    <row r="2482" spans="1:19" ht="13.8" thickBot="1">
      <c r="A2482" t="s">
        <v>369</v>
      </c>
      <c r="B2482" t="s">
        <v>370</v>
      </c>
      <c r="C2482" s="49">
        <v>45352</v>
      </c>
      <c r="D2482" s="39">
        <v>2024</v>
      </c>
      <c r="E2482" s="1" t="str">
        <f t="shared" si="237"/>
        <v>marzo</v>
      </c>
      <c r="F2482" t="s">
        <v>372</v>
      </c>
      <c r="G2482" t="s">
        <v>220</v>
      </c>
      <c r="H2482" t="s">
        <v>98</v>
      </c>
      <c r="I2482" s="2">
        <v>1</v>
      </c>
      <c r="J2482" s="2">
        <v>900</v>
      </c>
      <c r="K2482" s="2">
        <v>2.0499999999999998</v>
      </c>
      <c r="L2482" t="s">
        <v>241</v>
      </c>
      <c r="M2482" t="s">
        <v>595</v>
      </c>
      <c r="N2482" t="s">
        <v>495</v>
      </c>
      <c r="O2482" s="14">
        <f t="shared" si="238"/>
        <v>4</v>
      </c>
      <c r="P2482" s="15" t="str">
        <f t="shared" si="239"/>
        <v>2,</v>
      </c>
      <c r="Q2482" s="15" t="str">
        <f t="shared" si="240"/>
        <v>05</v>
      </c>
      <c r="R2482" s="16">
        <f t="shared" si="241"/>
        <v>125</v>
      </c>
      <c r="S2482" s="16">
        <f t="shared" si="242"/>
        <v>2.0833333333333335</v>
      </c>
    </row>
    <row r="2483" spans="1:19" ht="13.8" thickBot="1">
      <c r="A2483" t="s">
        <v>369</v>
      </c>
      <c r="B2483" t="s">
        <v>370</v>
      </c>
      <c r="C2483" s="49">
        <v>45352</v>
      </c>
      <c r="D2483" s="39">
        <v>2024</v>
      </c>
      <c r="E2483" s="1" t="str">
        <f t="shared" si="237"/>
        <v>marzo</v>
      </c>
      <c r="F2483" t="s">
        <v>372</v>
      </c>
      <c r="G2483" t="s">
        <v>220</v>
      </c>
      <c r="H2483" t="s">
        <v>98</v>
      </c>
      <c r="I2483" s="2">
        <v>1</v>
      </c>
      <c r="J2483" s="2">
        <v>900</v>
      </c>
      <c r="K2483" s="2">
        <v>2.0499999999999998</v>
      </c>
      <c r="L2483" t="s">
        <v>349</v>
      </c>
      <c r="M2483" t="s">
        <v>350</v>
      </c>
      <c r="N2483" t="s">
        <v>495</v>
      </c>
      <c r="O2483" s="14">
        <f t="shared" si="238"/>
        <v>4</v>
      </c>
      <c r="P2483" s="15" t="str">
        <f t="shared" si="239"/>
        <v>2,</v>
      </c>
      <c r="Q2483" s="15" t="str">
        <f t="shared" si="240"/>
        <v>05</v>
      </c>
      <c r="R2483" s="16">
        <f t="shared" si="241"/>
        <v>125</v>
      </c>
      <c r="S2483" s="16">
        <f t="shared" si="242"/>
        <v>2.0833333333333335</v>
      </c>
    </row>
    <row r="2484" spans="1:19" ht="13.8" thickBot="1">
      <c r="A2484" t="s">
        <v>369</v>
      </c>
      <c r="B2484" t="s">
        <v>370</v>
      </c>
      <c r="C2484" s="49">
        <v>45352</v>
      </c>
      <c r="D2484" s="39">
        <v>2024</v>
      </c>
      <c r="E2484" s="1" t="str">
        <f t="shared" si="237"/>
        <v>marzo</v>
      </c>
      <c r="F2484" t="s">
        <v>372</v>
      </c>
      <c r="G2484" t="s">
        <v>220</v>
      </c>
      <c r="H2484" t="s">
        <v>98</v>
      </c>
      <c r="I2484" s="2">
        <v>5</v>
      </c>
      <c r="J2484" s="2">
        <v>2030</v>
      </c>
      <c r="K2484" s="2">
        <v>4.25</v>
      </c>
      <c r="L2484" t="s">
        <v>114</v>
      </c>
      <c r="M2484" t="s">
        <v>115</v>
      </c>
      <c r="N2484" t="s">
        <v>530</v>
      </c>
      <c r="O2484" s="14">
        <f t="shared" si="238"/>
        <v>4</v>
      </c>
      <c r="P2484" s="15" t="str">
        <f t="shared" si="239"/>
        <v>4,</v>
      </c>
      <c r="Q2484" s="15" t="str">
        <f t="shared" si="240"/>
        <v>25</v>
      </c>
      <c r="R2484" s="16">
        <f t="shared" si="241"/>
        <v>265</v>
      </c>
      <c r="S2484" s="16">
        <f t="shared" si="242"/>
        <v>4.416666666666667</v>
      </c>
    </row>
    <row r="2485" spans="1:19" ht="13.8" thickBot="1">
      <c r="A2485" t="s">
        <v>369</v>
      </c>
      <c r="B2485" t="s">
        <v>370</v>
      </c>
      <c r="C2485" s="49">
        <v>45352</v>
      </c>
      <c r="D2485" s="39">
        <v>2024</v>
      </c>
      <c r="E2485" s="1" t="str">
        <f t="shared" si="237"/>
        <v>marzo</v>
      </c>
      <c r="F2485" t="s">
        <v>372</v>
      </c>
      <c r="G2485" t="s">
        <v>220</v>
      </c>
      <c r="H2485" t="s">
        <v>98</v>
      </c>
      <c r="I2485" s="2">
        <v>1</v>
      </c>
      <c r="J2485" s="2">
        <v>450</v>
      </c>
      <c r="K2485" s="2">
        <v>1.05</v>
      </c>
      <c r="L2485" t="s">
        <v>25</v>
      </c>
      <c r="M2485" t="s">
        <v>26</v>
      </c>
      <c r="N2485" t="s">
        <v>501</v>
      </c>
      <c r="O2485" s="14">
        <f t="shared" si="238"/>
        <v>4</v>
      </c>
      <c r="P2485" s="15" t="str">
        <f t="shared" si="239"/>
        <v>1,</v>
      </c>
      <c r="Q2485" s="15" t="str">
        <f t="shared" si="240"/>
        <v>05</v>
      </c>
      <c r="R2485" s="16">
        <f t="shared" si="241"/>
        <v>65</v>
      </c>
      <c r="S2485" s="16">
        <f t="shared" si="242"/>
        <v>1.0833333333333333</v>
      </c>
    </row>
    <row r="2486" spans="1:19" ht="13.8" thickBot="1">
      <c r="A2486" t="s">
        <v>369</v>
      </c>
      <c r="B2486" t="s">
        <v>370</v>
      </c>
      <c r="C2486" s="49">
        <v>45352</v>
      </c>
      <c r="D2486" s="39">
        <v>2024</v>
      </c>
      <c r="E2486" s="1" t="str">
        <f t="shared" si="237"/>
        <v>marzo</v>
      </c>
      <c r="F2486" t="s">
        <v>372</v>
      </c>
      <c r="G2486" t="s">
        <v>220</v>
      </c>
      <c r="H2486" t="s">
        <v>98</v>
      </c>
      <c r="I2486" s="2">
        <v>3</v>
      </c>
      <c r="J2486" s="2">
        <v>3500</v>
      </c>
      <c r="K2486" s="2">
        <v>7.45</v>
      </c>
      <c r="L2486" t="s">
        <v>116</v>
      </c>
      <c r="M2486" t="s">
        <v>117</v>
      </c>
      <c r="N2486" t="s">
        <v>556</v>
      </c>
      <c r="O2486" s="14">
        <f t="shared" si="238"/>
        <v>4</v>
      </c>
      <c r="P2486" s="15" t="str">
        <f t="shared" si="239"/>
        <v>7,</v>
      </c>
      <c r="Q2486" s="15" t="str">
        <f t="shared" si="240"/>
        <v>45</v>
      </c>
      <c r="R2486" s="16">
        <f t="shared" si="241"/>
        <v>465</v>
      </c>
      <c r="S2486" s="16">
        <f t="shared" si="242"/>
        <v>7.75</v>
      </c>
    </row>
    <row r="2487" spans="1:19" ht="13.8" thickBot="1">
      <c r="A2487" t="s">
        <v>369</v>
      </c>
      <c r="B2487" t="s">
        <v>370</v>
      </c>
      <c r="C2487" s="49">
        <v>45352</v>
      </c>
      <c r="D2487" s="39">
        <v>2024</v>
      </c>
      <c r="E2487" s="1" t="str">
        <f t="shared" si="237"/>
        <v>marzo</v>
      </c>
      <c r="F2487" t="s">
        <v>372</v>
      </c>
      <c r="G2487" t="s">
        <v>220</v>
      </c>
      <c r="H2487" t="s">
        <v>98</v>
      </c>
      <c r="I2487" s="2">
        <v>1</v>
      </c>
      <c r="J2487" s="2">
        <v>1460</v>
      </c>
      <c r="K2487" s="2">
        <v>3.1</v>
      </c>
      <c r="L2487" t="s">
        <v>118</v>
      </c>
      <c r="M2487" t="s">
        <v>119</v>
      </c>
      <c r="N2487" t="s">
        <v>485</v>
      </c>
      <c r="O2487" s="14">
        <f t="shared" si="238"/>
        <v>3</v>
      </c>
      <c r="P2487" s="15" t="str">
        <f t="shared" si="239"/>
        <v>3,</v>
      </c>
      <c r="Q2487" s="15" t="str">
        <f t="shared" si="240"/>
        <v>1</v>
      </c>
      <c r="R2487" s="16">
        <f t="shared" si="241"/>
        <v>181</v>
      </c>
      <c r="S2487" s="16">
        <f t="shared" si="242"/>
        <v>3.0166666666666666</v>
      </c>
    </row>
    <row r="2488" spans="1:19" ht="13.8" thickBot="1">
      <c r="A2488" t="s">
        <v>369</v>
      </c>
      <c r="B2488" t="s">
        <v>370</v>
      </c>
      <c r="C2488" s="49">
        <v>45352</v>
      </c>
      <c r="D2488" s="39">
        <v>2024</v>
      </c>
      <c r="E2488" s="1" t="str">
        <f t="shared" si="237"/>
        <v>marzo</v>
      </c>
      <c r="F2488" t="s">
        <v>373</v>
      </c>
      <c r="G2488" t="s">
        <v>266</v>
      </c>
      <c r="H2488" t="s">
        <v>98</v>
      </c>
      <c r="I2488" s="2">
        <v>1</v>
      </c>
      <c r="J2488" s="2">
        <v>1900</v>
      </c>
      <c r="K2488" s="2">
        <v>4.2</v>
      </c>
      <c r="L2488" t="s">
        <v>118</v>
      </c>
      <c r="M2488" t="s">
        <v>119</v>
      </c>
      <c r="N2488" t="s">
        <v>485</v>
      </c>
      <c r="O2488" s="14">
        <f t="shared" si="238"/>
        <v>3</v>
      </c>
      <c r="P2488" s="15" t="str">
        <f t="shared" si="239"/>
        <v>4,</v>
      </c>
      <c r="Q2488" s="15" t="str">
        <f t="shared" si="240"/>
        <v>2</v>
      </c>
      <c r="R2488" s="16">
        <f t="shared" si="241"/>
        <v>242</v>
      </c>
      <c r="S2488" s="16">
        <f t="shared" si="242"/>
        <v>4.0333333333333332</v>
      </c>
    </row>
    <row r="2489" spans="1:19" ht="13.8" thickBot="1">
      <c r="A2489" t="s">
        <v>369</v>
      </c>
      <c r="B2489" t="s">
        <v>370</v>
      </c>
      <c r="C2489" s="49">
        <v>45383</v>
      </c>
      <c r="D2489" s="39">
        <v>2024</v>
      </c>
      <c r="E2489" s="1" t="str">
        <f t="shared" si="237"/>
        <v>abril</v>
      </c>
      <c r="F2489" t="s">
        <v>372</v>
      </c>
      <c r="G2489" t="s">
        <v>220</v>
      </c>
      <c r="H2489" t="s">
        <v>98</v>
      </c>
      <c r="I2489" s="2">
        <v>1</v>
      </c>
      <c r="J2489" s="2">
        <v>1000</v>
      </c>
      <c r="K2489" s="2">
        <v>2.1</v>
      </c>
      <c r="L2489" t="s">
        <v>39</v>
      </c>
      <c r="M2489" t="s">
        <v>548</v>
      </c>
      <c r="N2489" t="s">
        <v>548</v>
      </c>
      <c r="O2489" s="14">
        <f t="shared" si="238"/>
        <v>3</v>
      </c>
      <c r="P2489" s="15" t="str">
        <f t="shared" si="239"/>
        <v>2,</v>
      </c>
      <c r="Q2489" s="15" t="str">
        <f t="shared" si="240"/>
        <v>1</v>
      </c>
      <c r="R2489" s="16">
        <f t="shared" si="241"/>
        <v>121</v>
      </c>
      <c r="S2489" s="16">
        <f t="shared" si="242"/>
        <v>2.0166666666666666</v>
      </c>
    </row>
    <row r="2490" spans="1:19" ht="13.8" thickBot="1">
      <c r="A2490" t="s">
        <v>369</v>
      </c>
      <c r="B2490" t="s">
        <v>370</v>
      </c>
      <c r="C2490" s="49">
        <v>45383</v>
      </c>
      <c r="D2490" s="39">
        <v>2024</v>
      </c>
      <c r="E2490" s="1" t="str">
        <f t="shared" si="237"/>
        <v>abril</v>
      </c>
      <c r="F2490" t="s">
        <v>372</v>
      </c>
      <c r="G2490" t="s">
        <v>220</v>
      </c>
      <c r="H2490" t="s">
        <v>98</v>
      </c>
      <c r="I2490" s="2">
        <v>1</v>
      </c>
      <c r="J2490" s="2">
        <v>11.3</v>
      </c>
      <c r="K2490" s="2">
        <v>2.2999999999999998</v>
      </c>
      <c r="L2490" t="s">
        <v>130</v>
      </c>
      <c r="M2490" t="s">
        <v>599</v>
      </c>
      <c r="N2490" t="s">
        <v>486</v>
      </c>
      <c r="O2490" s="14">
        <f t="shared" si="238"/>
        <v>3</v>
      </c>
      <c r="P2490" s="15" t="str">
        <f t="shared" si="239"/>
        <v>2,</v>
      </c>
      <c r="Q2490" s="15" t="str">
        <f t="shared" si="240"/>
        <v>3</v>
      </c>
      <c r="R2490" s="16">
        <f t="shared" si="241"/>
        <v>123</v>
      </c>
      <c r="S2490" s="16">
        <f t="shared" si="242"/>
        <v>2.0499999999999998</v>
      </c>
    </row>
    <row r="2491" spans="1:19" ht="13.8" thickBot="1">
      <c r="A2491" t="s">
        <v>369</v>
      </c>
      <c r="B2491" t="s">
        <v>370</v>
      </c>
      <c r="C2491" s="49">
        <v>45383</v>
      </c>
      <c r="D2491" s="39">
        <v>2024</v>
      </c>
      <c r="E2491" s="1" t="str">
        <f t="shared" si="237"/>
        <v>abril</v>
      </c>
      <c r="F2491" t="s">
        <v>372</v>
      </c>
      <c r="G2491" t="s">
        <v>220</v>
      </c>
      <c r="H2491" t="s">
        <v>98</v>
      </c>
      <c r="I2491" s="2">
        <v>5</v>
      </c>
      <c r="J2491" s="2">
        <v>3050</v>
      </c>
      <c r="K2491" s="2">
        <v>6.45</v>
      </c>
      <c r="L2491" t="s">
        <v>19</v>
      </c>
      <c r="M2491" t="s">
        <v>581</v>
      </c>
      <c r="N2491" t="s">
        <v>490</v>
      </c>
      <c r="O2491" s="14">
        <f t="shared" si="238"/>
        <v>4</v>
      </c>
      <c r="P2491" s="15" t="str">
        <f t="shared" si="239"/>
        <v>6,</v>
      </c>
      <c r="Q2491" s="15" t="str">
        <f t="shared" si="240"/>
        <v>45</v>
      </c>
      <c r="R2491" s="16">
        <f t="shared" si="241"/>
        <v>405</v>
      </c>
      <c r="S2491" s="16">
        <f t="shared" si="242"/>
        <v>6.75</v>
      </c>
    </row>
    <row r="2492" spans="1:19" ht="13.8" thickBot="1">
      <c r="A2492" t="s">
        <v>369</v>
      </c>
      <c r="B2492" t="s">
        <v>370</v>
      </c>
      <c r="C2492" s="49">
        <v>45383</v>
      </c>
      <c r="D2492" s="39">
        <v>2024</v>
      </c>
      <c r="E2492" s="1" t="str">
        <f t="shared" si="237"/>
        <v>abril</v>
      </c>
      <c r="F2492" t="s">
        <v>372</v>
      </c>
      <c r="G2492" t="s">
        <v>220</v>
      </c>
      <c r="H2492" t="s">
        <v>98</v>
      </c>
      <c r="I2492" s="2">
        <v>7</v>
      </c>
      <c r="J2492" s="2">
        <v>3700</v>
      </c>
      <c r="K2492" s="2">
        <v>8.1</v>
      </c>
      <c r="L2492" t="s">
        <v>108</v>
      </c>
      <c r="M2492" t="s">
        <v>591</v>
      </c>
      <c r="N2492" t="s">
        <v>489</v>
      </c>
      <c r="O2492" s="14">
        <f t="shared" si="238"/>
        <v>3</v>
      </c>
      <c r="P2492" s="15" t="str">
        <f t="shared" si="239"/>
        <v>8,</v>
      </c>
      <c r="Q2492" s="15" t="str">
        <f t="shared" si="240"/>
        <v>1</v>
      </c>
      <c r="R2492" s="16">
        <f t="shared" si="241"/>
        <v>481</v>
      </c>
      <c r="S2492" s="16">
        <f t="shared" si="242"/>
        <v>8.0166666666666675</v>
      </c>
    </row>
    <row r="2493" spans="1:19" ht="13.8" thickBot="1">
      <c r="A2493" t="s">
        <v>369</v>
      </c>
      <c r="B2493" t="s">
        <v>370</v>
      </c>
      <c r="C2493" s="49">
        <v>45383</v>
      </c>
      <c r="D2493" s="39">
        <v>2024</v>
      </c>
      <c r="E2493" s="1" t="str">
        <f t="shared" si="237"/>
        <v>abril</v>
      </c>
      <c r="F2493" t="s">
        <v>372</v>
      </c>
      <c r="G2493" t="s">
        <v>220</v>
      </c>
      <c r="H2493" t="s">
        <v>98</v>
      </c>
      <c r="I2493" s="2">
        <v>1</v>
      </c>
      <c r="J2493" s="2">
        <v>350</v>
      </c>
      <c r="K2493" s="2">
        <v>0.4</v>
      </c>
      <c r="L2493" t="s">
        <v>134</v>
      </c>
      <c r="M2493" t="s">
        <v>583</v>
      </c>
      <c r="N2493" t="s">
        <v>489</v>
      </c>
      <c r="O2493" s="14">
        <f t="shared" si="238"/>
        <v>3</v>
      </c>
      <c r="P2493" s="15" t="str">
        <f t="shared" si="239"/>
        <v>0,</v>
      </c>
      <c r="Q2493" s="15" t="str">
        <f t="shared" si="240"/>
        <v>4</v>
      </c>
      <c r="R2493" s="16">
        <f t="shared" si="241"/>
        <v>4</v>
      </c>
      <c r="S2493" s="16">
        <f t="shared" si="242"/>
        <v>6.6666666666666666E-2</v>
      </c>
    </row>
    <row r="2494" spans="1:19" ht="13.8" thickBot="1">
      <c r="A2494" t="s">
        <v>369</v>
      </c>
      <c r="B2494" t="s">
        <v>370</v>
      </c>
      <c r="C2494" s="49">
        <v>45383</v>
      </c>
      <c r="D2494" s="39">
        <v>2024</v>
      </c>
      <c r="E2494" s="1" t="str">
        <f t="shared" si="237"/>
        <v>abril</v>
      </c>
      <c r="F2494" t="s">
        <v>372</v>
      </c>
      <c r="G2494" t="s">
        <v>220</v>
      </c>
      <c r="H2494" t="s">
        <v>98</v>
      </c>
      <c r="I2494" s="2">
        <v>1</v>
      </c>
      <c r="J2494" s="2">
        <v>450</v>
      </c>
      <c r="K2494" s="2">
        <v>1</v>
      </c>
      <c r="L2494" t="s">
        <v>88</v>
      </c>
      <c r="M2494" t="s">
        <v>89</v>
      </c>
      <c r="N2494" t="s">
        <v>505</v>
      </c>
      <c r="O2494" s="14">
        <f t="shared" si="238"/>
        <v>1</v>
      </c>
      <c r="P2494" s="15" t="str">
        <f t="shared" si="239"/>
        <v>1</v>
      </c>
      <c r="Q2494" s="15">
        <f t="shared" si="240"/>
        <v>0</v>
      </c>
      <c r="R2494" s="16">
        <f t="shared" si="241"/>
        <v>60</v>
      </c>
      <c r="S2494" s="16">
        <f t="shared" si="242"/>
        <v>1</v>
      </c>
    </row>
    <row r="2495" spans="1:19" ht="13.8" thickBot="1">
      <c r="A2495" t="s">
        <v>369</v>
      </c>
      <c r="B2495" t="s">
        <v>370</v>
      </c>
      <c r="C2495" s="49">
        <v>45383</v>
      </c>
      <c r="D2495" s="39">
        <v>2024</v>
      </c>
      <c r="E2495" s="1" t="str">
        <f t="shared" si="237"/>
        <v>abril</v>
      </c>
      <c r="F2495" t="s">
        <v>372</v>
      </c>
      <c r="G2495" t="s">
        <v>220</v>
      </c>
      <c r="H2495" t="s">
        <v>98</v>
      </c>
      <c r="I2495" s="2">
        <v>1</v>
      </c>
      <c r="J2495" s="2">
        <v>1000</v>
      </c>
      <c r="K2495" s="2">
        <v>1.2</v>
      </c>
      <c r="L2495" t="s">
        <v>159</v>
      </c>
      <c r="M2495" t="s">
        <v>160</v>
      </c>
      <c r="N2495" t="s">
        <v>491</v>
      </c>
      <c r="O2495" s="14">
        <f t="shared" si="238"/>
        <v>3</v>
      </c>
      <c r="P2495" s="15" t="str">
        <f t="shared" si="239"/>
        <v>1,</v>
      </c>
      <c r="Q2495" s="15" t="str">
        <f t="shared" si="240"/>
        <v>2</v>
      </c>
      <c r="R2495" s="16">
        <f t="shared" si="241"/>
        <v>62</v>
      </c>
      <c r="S2495" s="16">
        <f t="shared" si="242"/>
        <v>1.0333333333333334</v>
      </c>
    </row>
    <row r="2496" spans="1:19" ht="13.8" thickBot="1">
      <c r="A2496" t="s">
        <v>369</v>
      </c>
      <c r="B2496" t="s">
        <v>370</v>
      </c>
      <c r="C2496" s="49">
        <v>45383</v>
      </c>
      <c r="D2496" s="39">
        <v>2024</v>
      </c>
      <c r="E2496" s="1" t="str">
        <f t="shared" si="237"/>
        <v>abril</v>
      </c>
      <c r="F2496" t="s">
        <v>372</v>
      </c>
      <c r="G2496" t="s">
        <v>220</v>
      </c>
      <c r="H2496" t="s">
        <v>98</v>
      </c>
      <c r="I2496" s="2">
        <v>1</v>
      </c>
      <c r="J2496" s="2">
        <v>1130</v>
      </c>
      <c r="K2496" s="2">
        <v>2.2999999999999998</v>
      </c>
      <c r="L2496" t="s">
        <v>21</v>
      </c>
      <c r="M2496" t="s">
        <v>578</v>
      </c>
      <c r="N2496" t="s">
        <v>499</v>
      </c>
      <c r="O2496" s="14">
        <f t="shared" si="238"/>
        <v>3</v>
      </c>
      <c r="P2496" s="15" t="str">
        <f t="shared" si="239"/>
        <v>2,</v>
      </c>
      <c r="Q2496" s="15" t="str">
        <f t="shared" si="240"/>
        <v>3</v>
      </c>
      <c r="R2496" s="16">
        <f t="shared" si="241"/>
        <v>123</v>
      </c>
      <c r="S2496" s="16">
        <f t="shared" si="242"/>
        <v>2.0499999999999998</v>
      </c>
    </row>
    <row r="2497" spans="1:19" ht="13.8" thickBot="1">
      <c r="A2497" t="s">
        <v>369</v>
      </c>
      <c r="B2497" t="s">
        <v>370</v>
      </c>
      <c r="C2497" s="49">
        <v>45383</v>
      </c>
      <c r="D2497" s="39">
        <v>2024</v>
      </c>
      <c r="E2497" s="1" t="str">
        <f t="shared" si="237"/>
        <v>abril</v>
      </c>
      <c r="F2497" t="s">
        <v>372</v>
      </c>
      <c r="G2497" t="s">
        <v>220</v>
      </c>
      <c r="H2497" t="s">
        <v>98</v>
      </c>
      <c r="I2497" s="2">
        <v>1</v>
      </c>
      <c r="J2497" s="2">
        <v>680</v>
      </c>
      <c r="K2497" s="2">
        <v>1.35</v>
      </c>
      <c r="L2497" t="s">
        <v>142</v>
      </c>
      <c r="M2497" t="s">
        <v>143</v>
      </c>
      <c r="N2497" t="s">
        <v>509</v>
      </c>
      <c r="O2497" s="14">
        <f t="shared" si="238"/>
        <v>4</v>
      </c>
      <c r="P2497" s="15" t="str">
        <f t="shared" si="239"/>
        <v>1,</v>
      </c>
      <c r="Q2497" s="15" t="str">
        <f t="shared" si="240"/>
        <v>35</v>
      </c>
      <c r="R2497" s="16">
        <f t="shared" si="241"/>
        <v>95</v>
      </c>
      <c r="S2497" s="16">
        <f t="shared" si="242"/>
        <v>1.5833333333333333</v>
      </c>
    </row>
    <row r="2498" spans="1:19" ht="13.8" thickBot="1">
      <c r="A2498" t="s">
        <v>369</v>
      </c>
      <c r="B2498" t="s">
        <v>370</v>
      </c>
      <c r="C2498" s="49">
        <v>45383</v>
      </c>
      <c r="D2498" s="39">
        <v>2024</v>
      </c>
      <c r="E2498" s="1" t="str">
        <f t="shared" ref="E2498:E2561" si="243">TEXT(C2498,"mmmm")</f>
        <v>abril</v>
      </c>
      <c r="F2498" t="s">
        <v>372</v>
      </c>
      <c r="G2498" t="s">
        <v>220</v>
      </c>
      <c r="H2498" t="s">
        <v>98</v>
      </c>
      <c r="I2498" s="2">
        <v>1</v>
      </c>
      <c r="J2498" s="2">
        <v>800</v>
      </c>
      <c r="K2498" s="2">
        <v>1.4</v>
      </c>
      <c r="L2498" t="s">
        <v>102</v>
      </c>
      <c r="M2498" t="s">
        <v>103</v>
      </c>
      <c r="N2498" t="s">
        <v>496</v>
      </c>
      <c r="O2498" s="14">
        <f t="shared" si="238"/>
        <v>3</v>
      </c>
      <c r="P2498" s="15" t="str">
        <f t="shared" si="239"/>
        <v>1,</v>
      </c>
      <c r="Q2498" s="15" t="str">
        <f t="shared" si="240"/>
        <v>4</v>
      </c>
      <c r="R2498" s="16">
        <f t="shared" si="241"/>
        <v>64</v>
      </c>
      <c r="S2498" s="16">
        <f t="shared" si="242"/>
        <v>1.0666666666666667</v>
      </c>
    </row>
    <row r="2499" spans="1:19" ht="13.8" thickBot="1">
      <c r="A2499" t="s">
        <v>369</v>
      </c>
      <c r="B2499" t="s">
        <v>370</v>
      </c>
      <c r="C2499" s="49">
        <v>45383</v>
      </c>
      <c r="D2499" s="39">
        <v>2024</v>
      </c>
      <c r="E2499" s="1" t="str">
        <f t="shared" si="243"/>
        <v>abril</v>
      </c>
      <c r="F2499" t="s">
        <v>372</v>
      </c>
      <c r="G2499" t="s">
        <v>220</v>
      </c>
      <c r="H2499" t="s">
        <v>98</v>
      </c>
      <c r="I2499" s="2">
        <v>2</v>
      </c>
      <c r="J2499" s="2">
        <v>1000</v>
      </c>
      <c r="K2499" s="2">
        <v>2.15</v>
      </c>
      <c r="L2499" t="s">
        <v>99</v>
      </c>
      <c r="M2499" t="s">
        <v>553</v>
      </c>
      <c r="N2499" t="s">
        <v>497</v>
      </c>
      <c r="O2499" s="14">
        <f t="shared" ref="O2499:O2562" si="244">LEN($K2499)</f>
        <v>4</v>
      </c>
      <c r="P2499" s="15" t="str">
        <f t="shared" si="239"/>
        <v>2,</v>
      </c>
      <c r="Q2499" s="15" t="str">
        <f t="shared" si="240"/>
        <v>15</v>
      </c>
      <c r="R2499" s="16">
        <f t="shared" si="241"/>
        <v>135</v>
      </c>
      <c r="S2499" s="16">
        <f t="shared" si="242"/>
        <v>2.25</v>
      </c>
    </row>
    <row r="2500" spans="1:19" ht="13.8" thickBot="1">
      <c r="A2500" t="s">
        <v>369</v>
      </c>
      <c r="B2500" t="s">
        <v>370</v>
      </c>
      <c r="C2500" s="49">
        <v>45383</v>
      </c>
      <c r="D2500" s="39">
        <v>2024</v>
      </c>
      <c r="E2500" s="1" t="str">
        <f t="shared" si="243"/>
        <v>abril</v>
      </c>
      <c r="F2500" t="s">
        <v>372</v>
      </c>
      <c r="G2500" t="s">
        <v>220</v>
      </c>
      <c r="H2500" t="s">
        <v>98</v>
      </c>
      <c r="I2500" s="2">
        <v>2</v>
      </c>
      <c r="J2500" s="2">
        <v>1350</v>
      </c>
      <c r="K2500" s="2">
        <v>3.05</v>
      </c>
      <c r="L2500" t="s">
        <v>137</v>
      </c>
      <c r="M2500" t="s">
        <v>561</v>
      </c>
      <c r="N2500" t="s">
        <v>497</v>
      </c>
      <c r="O2500" s="14">
        <f t="shared" si="244"/>
        <v>4</v>
      </c>
      <c r="P2500" s="15" t="str">
        <f t="shared" si="239"/>
        <v>3,</v>
      </c>
      <c r="Q2500" s="15" t="str">
        <f t="shared" si="240"/>
        <v>05</v>
      </c>
      <c r="R2500" s="16">
        <f t="shared" si="241"/>
        <v>185</v>
      </c>
      <c r="S2500" s="16">
        <f t="shared" si="242"/>
        <v>3.0833333333333335</v>
      </c>
    </row>
    <row r="2501" spans="1:19" ht="13.8" thickBot="1">
      <c r="A2501" t="s">
        <v>369</v>
      </c>
      <c r="B2501" t="s">
        <v>370</v>
      </c>
      <c r="C2501" s="49">
        <v>45383</v>
      </c>
      <c r="D2501" s="39">
        <v>2024</v>
      </c>
      <c r="E2501" s="1" t="str">
        <f t="shared" si="243"/>
        <v>abril</v>
      </c>
      <c r="F2501" t="s">
        <v>372</v>
      </c>
      <c r="G2501" t="s">
        <v>220</v>
      </c>
      <c r="H2501" t="s">
        <v>98</v>
      </c>
      <c r="I2501" s="2">
        <v>1</v>
      </c>
      <c r="J2501" s="2">
        <v>550</v>
      </c>
      <c r="K2501" s="2">
        <v>1.1000000000000001</v>
      </c>
      <c r="L2501" t="s">
        <v>49</v>
      </c>
      <c r="M2501" t="s">
        <v>50</v>
      </c>
      <c r="N2501" t="s">
        <v>499</v>
      </c>
      <c r="O2501" s="14">
        <f t="shared" si="244"/>
        <v>3</v>
      </c>
      <c r="P2501" s="15" t="str">
        <f t="shared" si="239"/>
        <v>1,</v>
      </c>
      <c r="Q2501" s="15" t="str">
        <f t="shared" si="240"/>
        <v>1</v>
      </c>
      <c r="R2501" s="16">
        <f t="shared" si="241"/>
        <v>61</v>
      </c>
      <c r="S2501" s="16">
        <f t="shared" si="242"/>
        <v>1.0166666666666666</v>
      </c>
    </row>
    <row r="2502" spans="1:19" ht="13.8" thickBot="1">
      <c r="A2502" t="s">
        <v>369</v>
      </c>
      <c r="B2502" t="s">
        <v>370</v>
      </c>
      <c r="C2502" s="49">
        <v>45383</v>
      </c>
      <c r="D2502" s="39">
        <v>2024</v>
      </c>
      <c r="E2502" s="1" t="str">
        <f t="shared" si="243"/>
        <v>abril</v>
      </c>
      <c r="F2502" t="s">
        <v>372</v>
      </c>
      <c r="G2502" t="s">
        <v>220</v>
      </c>
      <c r="H2502" t="s">
        <v>98</v>
      </c>
      <c r="I2502" s="2">
        <v>1</v>
      </c>
      <c r="J2502" s="2">
        <v>450</v>
      </c>
      <c r="K2502" s="2">
        <v>1</v>
      </c>
      <c r="L2502" t="s">
        <v>197</v>
      </c>
      <c r="M2502" t="s">
        <v>198</v>
      </c>
      <c r="N2502" t="s">
        <v>511</v>
      </c>
      <c r="O2502" s="14">
        <f t="shared" si="244"/>
        <v>1</v>
      </c>
      <c r="P2502" s="15" t="str">
        <f t="shared" si="239"/>
        <v>1</v>
      </c>
      <c r="Q2502" s="15">
        <f t="shared" si="240"/>
        <v>0</v>
      </c>
      <c r="R2502" s="16">
        <f t="shared" si="241"/>
        <v>60</v>
      </c>
      <c r="S2502" s="16">
        <f t="shared" si="242"/>
        <v>1</v>
      </c>
    </row>
    <row r="2503" spans="1:19" ht="13.8" thickBot="1">
      <c r="A2503" t="s">
        <v>369</v>
      </c>
      <c r="B2503" t="s">
        <v>370</v>
      </c>
      <c r="C2503" s="49">
        <v>45383</v>
      </c>
      <c r="D2503" s="39">
        <v>2024</v>
      </c>
      <c r="E2503" s="1" t="str">
        <f t="shared" si="243"/>
        <v>abril</v>
      </c>
      <c r="F2503" t="s">
        <v>372</v>
      </c>
      <c r="G2503" t="s">
        <v>220</v>
      </c>
      <c r="H2503" t="s">
        <v>98</v>
      </c>
      <c r="I2503" s="2">
        <v>2</v>
      </c>
      <c r="J2503" s="2">
        <v>1350</v>
      </c>
      <c r="K2503" s="2">
        <v>3.05</v>
      </c>
      <c r="L2503" t="s">
        <v>35</v>
      </c>
      <c r="M2503" t="s">
        <v>36</v>
      </c>
      <c r="N2503" t="s">
        <v>502</v>
      </c>
      <c r="O2503" s="14">
        <f t="shared" si="244"/>
        <v>4</v>
      </c>
      <c r="P2503" s="15" t="str">
        <f t="shared" si="239"/>
        <v>3,</v>
      </c>
      <c r="Q2503" s="15" t="str">
        <f t="shared" si="240"/>
        <v>05</v>
      </c>
      <c r="R2503" s="16">
        <f t="shared" si="241"/>
        <v>185</v>
      </c>
      <c r="S2503" s="16">
        <f t="shared" si="242"/>
        <v>3.0833333333333335</v>
      </c>
    </row>
    <row r="2504" spans="1:19" ht="13.8" thickBot="1">
      <c r="A2504" t="s">
        <v>369</v>
      </c>
      <c r="B2504" t="s">
        <v>370</v>
      </c>
      <c r="C2504" s="49">
        <v>45383</v>
      </c>
      <c r="D2504" s="39">
        <v>2024</v>
      </c>
      <c r="E2504" s="1" t="str">
        <f t="shared" si="243"/>
        <v>abril</v>
      </c>
      <c r="F2504" t="s">
        <v>372</v>
      </c>
      <c r="G2504" t="s">
        <v>220</v>
      </c>
      <c r="H2504" t="s">
        <v>98</v>
      </c>
      <c r="I2504" s="2">
        <v>1</v>
      </c>
      <c r="J2504" s="2">
        <v>450</v>
      </c>
      <c r="K2504" s="2">
        <v>1.05</v>
      </c>
      <c r="L2504" t="s">
        <v>349</v>
      </c>
      <c r="M2504" t="s">
        <v>350</v>
      </c>
      <c r="N2504" t="s">
        <v>495</v>
      </c>
      <c r="O2504" s="14">
        <f t="shared" si="244"/>
        <v>4</v>
      </c>
      <c r="P2504" s="15" t="str">
        <f t="shared" si="239"/>
        <v>1,</v>
      </c>
      <c r="Q2504" s="15" t="str">
        <f t="shared" si="240"/>
        <v>05</v>
      </c>
      <c r="R2504" s="16">
        <f t="shared" si="241"/>
        <v>65</v>
      </c>
      <c r="S2504" s="16">
        <f t="shared" si="242"/>
        <v>1.0833333333333333</v>
      </c>
    </row>
    <row r="2505" spans="1:19" ht="13.8" thickBot="1">
      <c r="A2505" t="s">
        <v>369</v>
      </c>
      <c r="B2505" t="s">
        <v>370</v>
      </c>
      <c r="C2505" s="49">
        <v>45383</v>
      </c>
      <c r="D2505" s="39">
        <v>2024</v>
      </c>
      <c r="E2505" s="1" t="str">
        <f t="shared" si="243"/>
        <v>abril</v>
      </c>
      <c r="F2505" t="s">
        <v>372</v>
      </c>
      <c r="G2505" t="s">
        <v>220</v>
      </c>
      <c r="H2505" t="s">
        <v>98</v>
      </c>
      <c r="I2505" s="2">
        <v>1</v>
      </c>
      <c r="J2505" s="2">
        <v>1000</v>
      </c>
      <c r="K2505" s="2">
        <v>2.1</v>
      </c>
      <c r="L2505" t="s">
        <v>100</v>
      </c>
      <c r="M2505" t="s">
        <v>101</v>
      </c>
      <c r="N2505" t="s">
        <v>483</v>
      </c>
      <c r="O2505" s="14">
        <f t="shared" si="244"/>
        <v>3</v>
      </c>
      <c r="P2505" s="15" t="str">
        <f t="shared" si="239"/>
        <v>2,</v>
      </c>
      <c r="Q2505" s="15" t="str">
        <f t="shared" si="240"/>
        <v>1</v>
      </c>
      <c r="R2505" s="16">
        <f t="shared" si="241"/>
        <v>121</v>
      </c>
      <c r="S2505" s="16">
        <f t="shared" si="242"/>
        <v>2.0166666666666666</v>
      </c>
    </row>
    <row r="2506" spans="1:19" ht="13.8" thickBot="1">
      <c r="A2506" t="s">
        <v>369</v>
      </c>
      <c r="B2506" t="s">
        <v>370</v>
      </c>
      <c r="C2506" s="49">
        <v>45383</v>
      </c>
      <c r="D2506" s="39">
        <v>2024</v>
      </c>
      <c r="E2506" s="1" t="str">
        <f t="shared" si="243"/>
        <v>abril</v>
      </c>
      <c r="F2506" t="s">
        <v>372</v>
      </c>
      <c r="G2506" t="s">
        <v>220</v>
      </c>
      <c r="H2506" t="s">
        <v>98</v>
      </c>
      <c r="I2506" s="2">
        <v>2</v>
      </c>
      <c r="J2506" s="2">
        <v>1250</v>
      </c>
      <c r="K2506" s="2">
        <v>2.4500000000000002</v>
      </c>
      <c r="L2506" t="s">
        <v>109</v>
      </c>
      <c r="M2506" t="s">
        <v>530</v>
      </c>
      <c r="N2506" t="s">
        <v>530</v>
      </c>
      <c r="O2506" s="14">
        <f t="shared" si="244"/>
        <v>4</v>
      </c>
      <c r="P2506" s="15" t="str">
        <f t="shared" si="239"/>
        <v>2,</v>
      </c>
      <c r="Q2506" s="15" t="str">
        <f t="shared" si="240"/>
        <v>45</v>
      </c>
      <c r="R2506" s="16">
        <f t="shared" si="241"/>
        <v>165</v>
      </c>
      <c r="S2506" s="16">
        <f t="shared" si="242"/>
        <v>2.75</v>
      </c>
    </row>
    <row r="2507" spans="1:19" ht="13.8" thickBot="1">
      <c r="A2507" t="s">
        <v>369</v>
      </c>
      <c r="B2507" t="s">
        <v>370</v>
      </c>
      <c r="C2507" s="49">
        <v>45383</v>
      </c>
      <c r="D2507" s="39">
        <v>2024</v>
      </c>
      <c r="E2507" s="1" t="str">
        <f t="shared" si="243"/>
        <v>abril</v>
      </c>
      <c r="F2507" t="s">
        <v>372</v>
      </c>
      <c r="G2507" t="s">
        <v>220</v>
      </c>
      <c r="H2507" t="s">
        <v>98</v>
      </c>
      <c r="I2507" s="2">
        <v>4</v>
      </c>
      <c r="J2507" s="2">
        <v>2150</v>
      </c>
      <c r="K2507" s="2">
        <v>5.4</v>
      </c>
      <c r="L2507" t="s">
        <v>114</v>
      </c>
      <c r="M2507" t="s">
        <v>115</v>
      </c>
      <c r="N2507" t="s">
        <v>530</v>
      </c>
      <c r="O2507" s="14">
        <f t="shared" si="244"/>
        <v>3</v>
      </c>
      <c r="P2507" s="15" t="str">
        <f t="shared" si="239"/>
        <v>5,</v>
      </c>
      <c r="Q2507" s="15" t="str">
        <f t="shared" si="240"/>
        <v>4</v>
      </c>
      <c r="R2507" s="16">
        <f t="shared" si="241"/>
        <v>304</v>
      </c>
      <c r="S2507" s="16">
        <f t="shared" si="242"/>
        <v>5.0666666666666664</v>
      </c>
    </row>
    <row r="2508" spans="1:19" ht="13.8" thickBot="1">
      <c r="A2508" t="s">
        <v>369</v>
      </c>
      <c r="B2508" t="s">
        <v>370</v>
      </c>
      <c r="C2508" s="49">
        <v>45383</v>
      </c>
      <c r="D2508" s="39">
        <v>2024</v>
      </c>
      <c r="E2508" s="1" t="str">
        <f t="shared" si="243"/>
        <v>abril</v>
      </c>
      <c r="F2508" t="s">
        <v>372</v>
      </c>
      <c r="G2508" t="s">
        <v>220</v>
      </c>
      <c r="H2508" t="s">
        <v>98</v>
      </c>
      <c r="I2508" s="2">
        <v>1</v>
      </c>
      <c r="J2508" s="2">
        <v>450</v>
      </c>
      <c r="K2508" s="2">
        <v>1.05</v>
      </c>
      <c r="L2508" t="s">
        <v>25</v>
      </c>
      <c r="M2508" t="s">
        <v>26</v>
      </c>
      <c r="N2508" t="s">
        <v>501</v>
      </c>
      <c r="O2508" s="14">
        <f t="shared" si="244"/>
        <v>4</v>
      </c>
      <c r="P2508" s="15" t="str">
        <f t="shared" si="239"/>
        <v>1,</v>
      </c>
      <c r="Q2508" s="15" t="str">
        <f t="shared" si="240"/>
        <v>05</v>
      </c>
      <c r="R2508" s="16">
        <f t="shared" si="241"/>
        <v>65</v>
      </c>
      <c r="S2508" s="16">
        <f t="shared" si="242"/>
        <v>1.0833333333333333</v>
      </c>
    </row>
    <row r="2509" spans="1:19" ht="13.8" thickBot="1">
      <c r="A2509" t="s">
        <v>369</v>
      </c>
      <c r="B2509" t="s">
        <v>370</v>
      </c>
      <c r="C2509" s="49">
        <v>45383</v>
      </c>
      <c r="D2509" s="39">
        <v>2024</v>
      </c>
      <c r="E2509" s="1" t="str">
        <f t="shared" si="243"/>
        <v>abril</v>
      </c>
      <c r="F2509" t="s">
        <v>372</v>
      </c>
      <c r="G2509" t="s">
        <v>220</v>
      </c>
      <c r="H2509" t="s">
        <v>98</v>
      </c>
      <c r="I2509" s="2">
        <v>12</v>
      </c>
      <c r="J2509" s="2">
        <v>13400</v>
      </c>
      <c r="K2509" s="2">
        <v>2945</v>
      </c>
      <c r="L2509" t="s">
        <v>116</v>
      </c>
      <c r="M2509" t="s">
        <v>117</v>
      </c>
      <c r="N2509" t="s">
        <v>556</v>
      </c>
      <c r="O2509" s="14">
        <f t="shared" si="244"/>
        <v>4</v>
      </c>
      <c r="P2509" s="15" t="str">
        <f t="shared" si="239"/>
        <v>29</v>
      </c>
      <c r="Q2509" s="15" t="str">
        <f t="shared" si="240"/>
        <v>45</v>
      </c>
      <c r="R2509" s="16">
        <f t="shared" si="241"/>
        <v>1785</v>
      </c>
      <c r="S2509" s="16">
        <f t="shared" si="242"/>
        <v>29.75</v>
      </c>
    </row>
    <row r="2510" spans="1:19" ht="13.8" thickBot="1">
      <c r="A2510" t="s">
        <v>369</v>
      </c>
      <c r="B2510" t="s">
        <v>370</v>
      </c>
      <c r="C2510" s="49">
        <v>45383</v>
      </c>
      <c r="D2510" s="39">
        <v>2024</v>
      </c>
      <c r="E2510" s="1" t="str">
        <f t="shared" si="243"/>
        <v>abril</v>
      </c>
      <c r="F2510" t="s">
        <v>372</v>
      </c>
      <c r="G2510" t="s">
        <v>220</v>
      </c>
      <c r="H2510" t="s">
        <v>98</v>
      </c>
      <c r="I2510" s="2">
        <v>4</v>
      </c>
      <c r="J2510" s="2">
        <v>5510</v>
      </c>
      <c r="K2510" s="2">
        <v>12.1</v>
      </c>
      <c r="L2510" t="s">
        <v>118</v>
      </c>
      <c r="M2510" t="s">
        <v>119</v>
      </c>
      <c r="N2510" t="s">
        <v>485</v>
      </c>
      <c r="O2510" s="14">
        <f t="shared" si="244"/>
        <v>4</v>
      </c>
      <c r="P2510" s="15" t="str">
        <f t="shared" si="239"/>
        <v>12</v>
      </c>
      <c r="Q2510" s="15" t="str">
        <f t="shared" si="240"/>
        <v>,1</v>
      </c>
      <c r="R2510" s="16">
        <f t="shared" si="241"/>
        <v>720.1</v>
      </c>
      <c r="S2510" s="16">
        <f t="shared" si="242"/>
        <v>12.001666666666667</v>
      </c>
    </row>
    <row r="2511" spans="1:19" ht="13.8" thickBot="1">
      <c r="A2511" t="s">
        <v>369</v>
      </c>
      <c r="B2511" t="s">
        <v>370</v>
      </c>
      <c r="C2511" s="49">
        <v>45413</v>
      </c>
      <c r="D2511" s="39">
        <v>2024</v>
      </c>
      <c r="E2511" s="1" t="str">
        <f t="shared" si="243"/>
        <v>mayo</v>
      </c>
      <c r="F2511" t="s">
        <v>372</v>
      </c>
      <c r="G2511" t="s">
        <v>220</v>
      </c>
      <c r="H2511" t="s">
        <v>98</v>
      </c>
      <c r="I2511" s="2">
        <v>2</v>
      </c>
      <c r="J2511" s="2">
        <v>1800</v>
      </c>
      <c r="K2511" s="2">
        <v>4</v>
      </c>
      <c r="L2511" t="s">
        <v>39</v>
      </c>
      <c r="M2511" t="s">
        <v>548</v>
      </c>
      <c r="N2511" t="s">
        <v>548</v>
      </c>
      <c r="O2511" s="14">
        <f t="shared" si="244"/>
        <v>1</v>
      </c>
      <c r="P2511" s="15" t="str">
        <f t="shared" si="239"/>
        <v>4</v>
      </c>
      <c r="Q2511" s="15">
        <f t="shared" si="240"/>
        <v>0</v>
      </c>
      <c r="R2511" s="16">
        <f t="shared" si="241"/>
        <v>240</v>
      </c>
      <c r="S2511" s="16">
        <f t="shared" si="242"/>
        <v>4</v>
      </c>
    </row>
    <row r="2512" spans="1:19" ht="13.8" thickBot="1">
      <c r="A2512" t="s">
        <v>369</v>
      </c>
      <c r="B2512" t="s">
        <v>370</v>
      </c>
      <c r="C2512" s="49">
        <v>45413</v>
      </c>
      <c r="D2512" s="39">
        <v>2024</v>
      </c>
      <c r="E2512" s="1" t="str">
        <f t="shared" si="243"/>
        <v>mayo</v>
      </c>
      <c r="F2512" t="s">
        <v>372</v>
      </c>
      <c r="G2512" t="s">
        <v>220</v>
      </c>
      <c r="H2512" t="s">
        <v>98</v>
      </c>
      <c r="I2512" s="2">
        <v>1</v>
      </c>
      <c r="J2512" s="2">
        <v>1000</v>
      </c>
      <c r="K2512" s="2">
        <v>2.15</v>
      </c>
      <c r="L2512" t="s">
        <v>130</v>
      </c>
      <c r="M2512" t="s">
        <v>599</v>
      </c>
      <c r="N2512" t="s">
        <v>486</v>
      </c>
      <c r="O2512" s="14">
        <f t="shared" si="244"/>
        <v>4</v>
      </c>
      <c r="P2512" s="15" t="str">
        <f t="shared" si="239"/>
        <v>2,</v>
      </c>
      <c r="Q2512" s="15" t="str">
        <f t="shared" si="240"/>
        <v>15</v>
      </c>
      <c r="R2512" s="16">
        <f t="shared" si="241"/>
        <v>135</v>
      </c>
      <c r="S2512" s="16">
        <f t="shared" si="242"/>
        <v>2.25</v>
      </c>
    </row>
    <row r="2513" spans="1:19" ht="13.8" thickBot="1">
      <c r="A2513" t="s">
        <v>369</v>
      </c>
      <c r="B2513" t="s">
        <v>370</v>
      </c>
      <c r="C2513" s="49">
        <v>45413</v>
      </c>
      <c r="D2513" s="39">
        <v>2024</v>
      </c>
      <c r="E2513" s="1" t="str">
        <f t="shared" si="243"/>
        <v>mayo</v>
      </c>
      <c r="F2513" t="s">
        <v>372</v>
      </c>
      <c r="G2513" t="s">
        <v>220</v>
      </c>
      <c r="H2513" t="s">
        <v>98</v>
      </c>
      <c r="I2513" s="2">
        <v>1</v>
      </c>
      <c r="J2513" s="2">
        <v>900</v>
      </c>
      <c r="K2513" s="2">
        <v>2</v>
      </c>
      <c r="L2513" t="s">
        <v>374</v>
      </c>
      <c r="M2513" t="s">
        <v>375</v>
      </c>
      <c r="N2513" t="s">
        <v>487</v>
      </c>
      <c r="O2513" s="14">
        <f t="shared" si="244"/>
        <v>1</v>
      </c>
      <c r="P2513" s="15" t="str">
        <f t="shared" si="239"/>
        <v>2</v>
      </c>
      <c r="Q2513" s="15">
        <f t="shared" si="240"/>
        <v>0</v>
      </c>
      <c r="R2513" s="16">
        <f t="shared" si="241"/>
        <v>120</v>
      </c>
      <c r="S2513" s="16">
        <f t="shared" si="242"/>
        <v>2</v>
      </c>
    </row>
    <row r="2514" spans="1:19" ht="13.8" thickBot="1">
      <c r="A2514" t="s">
        <v>369</v>
      </c>
      <c r="B2514" t="s">
        <v>370</v>
      </c>
      <c r="C2514" s="49">
        <v>45413</v>
      </c>
      <c r="D2514" s="39">
        <v>2024</v>
      </c>
      <c r="E2514" s="1" t="str">
        <f t="shared" si="243"/>
        <v>mayo</v>
      </c>
      <c r="F2514" t="s">
        <v>372</v>
      </c>
      <c r="G2514" t="s">
        <v>220</v>
      </c>
      <c r="H2514" t="s">
        <v>98</v>
      </c>
      <c r="I2514" s="2">
        <v>1</v>
      </c>
      <c r="J2514" s="2">
        <v>900</v>
      </c>
      <c r="K2514" s="2">
        <v>2</v>
      </c>
      <c r="L2514" t="s">
        <v>33</v>
      </c>
      <c r="M2514" t="s">
        <v>34</v>
      </c>
      <c r="N2514" t="s">
        <v>503</v>
      </c>
      <c r="O2514" s="14">
        <f t="shared" si="244"/>
        <v>1</v>
      </c>
      <c r="P2514" s="15" t="str">
        <f t="shared" si="239"/>
        <v>2</v>
      </c>
      <c r="Q2514" s="15">
        <f t="shared" si="240"/>
        <v>0</v>
      </c>
      <c r="R2514" s="16">
        <f t="shared" si="241"/>
        <v>120</v>
      </c>
      <c r="S2514" s="16">
        <f t="shared" si="242"/>
        <v>2</v>
      </c>
    </row>
    <row r="2515" spans="1:19" ht="13.8" thickBot="1">
      <c r="A2515" t="s">
        <v>369</v>
      </c>
      <c r="B2515" t="s">
        <v>370</v>
      </c>
      <c r="C2515" s="49">
        <v>45413</v>
      </c>
      <c r="D2515" s="39">
        <v>2024</v>
      </c>
      <c r="E2515" s="1" t="str">
        <f t="shared" si="243"/>
        <v>mayo</v>
      </c>
      <c r="F2515" t="s">
        <v>372</v>
      </c>
      <c r="G2515" t="s">
        <v>220</v>
      </c>
      <c r="H2515" t="s">
        <v>98</v>
      </c>
      <c r="I2515" s="2">
        <v>5</v>
      </c>
      <c r="J2515" s="2">
        <v>1700</v>
      </c>
      <c r="K2515" s="2">
        <v>3.45</v>
      </c>
      <c r="L2515" t="s">
        <v>108</v>
      </c>
      <c r="M2515" t="s">
        <v>591</v>
      </c>
      <c r="N2515" t="s">
        <v>489</v>
      </c>
      <c r="O2515" s="14">
        <f t="shared" si="244"/>
        <v>4</v>
      </c>
      <c r="P2515" s="15" t="str">
        <f t="shared" si="239"/>
        <v>3,</v>
      </c>
      <c r="Q2515" s="15" t="str">
        <f t="shared" si="240"/>
        <v>45</v>
      </c>
      <c r="R2515" s="16">
        <f t="shared" si="241"/>
        <v>225</v>
      </c>
      <c r="S2515" s="16">
        <f t="shared" si="242"/>
        <v>3.75</v>
      </c>
    </row>
    <row r="2516" spans="1:19" ht="13.8" thickBot="1">
      <c r="A2516" t="s">
        <v>369</v>
      </c>
      <c r="B2516" t="s">
        <v>370</v>
      </c>
      <c r="C2516" s="49">
        <v>45413</v>
      </c>
      <c r="D2516" s="39">
        <v>2024</v>
      </c>
      <c r="E2516" s="1" t="str">
        <f t="shared" si="243"/>
        <v>mayo</v>
      </c>
      <c r="F2516" t="s">
        <v>372</v>
      </c>
      <c r="G2516" t="s">
        <v>220</v>
      </c>
      <c r="H2516" t="s">
        <v>98</v>
      </c>
      <c r="I2516" s="2">
        <v>2</v>
      </c>
      <c r="J2516" s="2">
        <v>1350</v>
      </c>
      <c r="K2516" s="2">
        <v>3</v>
      </c>
      <c r="L2516" t="s">
        <v>134</v>
      </c>
      <c r="M2516" t="s">
        <v>583</v>
      </c>
      <c r="N2516" t="s">
        <v>489</v>
      </c>
      <c r="O2516" s="14">
        <f t="shared" si="244"/>
        <v>1</v>
      </c>
      <c r="P2516" s="15" t="str">
        <f t="shared" si="239"/>
        <v>3</v>
      </c>
      <c r="Q2516" s="15">
        <f t="shared" si="240"/>
        <v>0</v>
      </c>
      <c r="R2516" s="16">
        <f t="shared" si="241"/>
        <v>180</v>
      </c>
      <c r="S2516" s="16">
        <f t="shared" si="242"/>
        <v>3</v>
      </c>
    </row>
    <row r="2517" spans="1:19" ht="13.8" thickBot="1">
      <c r="A2517" t="s">
        <v>369</v>
      </c>
      <c r="B2517" t="s">
        <v>370</v>
      </c>
      <c r="C2517" s="49">
        <v>45413</v>
      </c>
      <c r="D2517" s="39">
        <v>2024</v>
      </c>
      <c r="E2517" s="1" t="str">
        <f t="shared" si="243"/>
        <v>mayo</v>
      </c>
      <c r="F2517" t="s">
        <v>372</v>
      </c>
      <c r="G2517" t="s">
        <v>220</v>
      </c>
      <c r="H2517" t="s">
        <v>98</v>
      </c>
      <c r="I2517" s="2">
        <v>1</v>
      </c>
      <c r="J2517" s="2">
        <v>680</v>
      </c>
      <c r="K2517" s="2">
        <v>1.3</v>
      </c>
      <c r="L2517" t="s">
        <v>140</v>
      </c>
      <c r="M2517" t="s">
        <v>141</v>
      </c>
      <c r="N2517" t="s">
        <v>508</v>
      </c>
      <c r="O2517" s="14">
        <f t="shared" si="244"/>
        <v>3</v>
      </c>
      <c r="P2517" s="15" t="str">
        <f t="shared" si="239"/>
        <v>1,</v>
      </c>
      <c r="Q2517" s="15" t="str">
        <f t="shared" si="240"/>
        <v>3</v>
      </c>
      <c r="R2517" s="16">
        <f t="shared" si="241"/>
        <v>63</v>
      </c>
      <c r="S2517" s="16">
        <f t="shared" si="242"/>
        <v>1.05</v>
      </c>
    </row>
    <row r="2518" spans="1:19" ht="13.8" thickBot="1">
      <c r="A2518" t="s">
        <v>369</v>
      </c>
      <c r="B2518" t="s">
        <v>370</v>
      </c>
      <c r="C2518" s="49">
        <v>45413</v>
      </c>
      <c r="D2518" s="39">
        <v>2024</v>
      </c>
      <c r="E2518" s="1" t="str">
        <f t="shared" si="243"/>
        <v>mayo</v>
      </c>
      <c r="F2518" t="s">
        <v>372</v>
      </c>
      <c r="G2518" t="s">
        <v>220</v>
      </c>
      <c r="H2518" t="s">
        <v>98</v>
      </c>
      <c r="I2518" s="2">
        <v>1</v>
      </c>
      <c r="J2518" s="2">
        <v>450</v>
      </c>
      <c r="K2518" s="2">
        <v>1</v>
      </c>
      <c r="L2518" t="s">
        <v>21</v>
      </c>
      <c r="M2518" t="s">
        <v>578</v>
      </c>
      <c r="N2518" t="s">
        <v>499</v>
      </c>
      <c r="O2518" s="14">
        <f t="shared" si="244"/>
        <v>1</v>
      </c>
      <c r="P2518" s="15" t="str">
        <f t="shared" si="239"/>
        <v>1</v>
      </c>
      <c r="Q2518" s="15">
        <f t="shared" si="240"/>
        <v>0</v>
      </c>
      <c r="R2518" s="16">
        <f t="shared" si="241"/>
        <v>60</v>
      </c>
      <c r="S2518" s="16">
        <f t="shared" si="242"/>
        <v>1</v>
      </c>
    </row>
    <row r="2519" spans="1:19" ht="13.8" thickBot="1">
      <c r="A2519" t="s">
        <v>369</v>
      </c>
      <c r="B2519" t="s">
        <v>370</v>
      </c>
      <c r="C2519" s="49">
        <v>45413</v>
      </c>
      <c r="D2519" s="39">
        <v>2024</v>
      </c>
      <c r="E2519" s="1" t="str">
        <f t="shared" si="243"/>
        <v>mayo</v>
      </c>
      <c r="F2519" t="s">
        <v>372</v>
      </c>
      <c r="G2519" t="s">
        <v>220</v>
      </c>
      <c r="H2519" t="s">
        <v>98</v>
      </c>
      <c r="I2519" s="2">
        <v>1</v>
      </c>
      <c r="J2519" s="2">
        <v>230</v>
      </c>
      <c r="K2519" s="2">
        <v>0.3</v>
      </c>
      <c r="L2519" t="s">
        <v>142</v>
      </c>
      <c r="M2519" t="s">
        <v>143</v>
      </c>
      <c r="N2519" t="s">
        <v>509</v>
      </c>
      <c r="O2519" s="14">
        <f t="shared" si="244"/>
        <v>3</v>
      </c>
      <c r="P2519" s="15" t="str">
        <f t="shared" si="239"/>
        <v>0,</v>
      </c>
      <c r="Q2519" s="15" t="str">
        <f t="shared" si="240"/>
        <v>3</v>
      </c>
      <c r="R2519" s="16">
        <f t="shared" si="241"/>
        <v>3</v>
      </c>
      <c r="S2519" s="16">
        <f t="shared" si="242"/>
        <v>0.05</v>
      </c>
    </row>
    <row r="2520" spans="1:19" ht="13.8" thickBot="1">
      <c r="A2520" t="s">
        <v>369</v>
      </c>
      <c r="B2520" t="s">
        <v>370</v>
      </c>
      <c r="C2520" s="49">
        <v>45413</v>
      </c>
      <c r="D2520" s="39">
        <v>2024</v>
      </c>
      <c r="E2520" s="1" t="str">
        <f t="shared" si="243"/>
        <v>mayo</v>
      </c>
      <c r="F2520" t="s">
        <v>372</v>
      </c>
      <c r="G2520" t="s">
        <v>220</v>
      </c>
      <c r="H2520" t="s">
        <v>98</v>
      </c>
      <c r="I2520" s="2">
        <v>2</v>
      </c>
      <c r="J2520" s="2">
        <v>1250</v>
      </c>
      <c r="K2520" s="2">
        <v>2.4500000000000002</v>
      </c>
      <c r="L2520" t="s">
        <v>102</v>
      </c>
      <c r="M2520" t="s">
        <v>103</v>
      </c>
      <c r="N2520" t="s">
        <v>496</v>
      </c>
      <c r="O2520" s="14">
        <f t="shared" si="244"/>
        <v>4</v>
      </c>
      <c r="P2520" s="15" t="str">
        <f t="shared" si="239"/>
        <v>2,</v>
      </c>
      <c r="Q2520" s="15" t="str">
        <f t="shared" si="240"/>
        <v>45</v>
      </c>
      <c r="R2520" s="16">
        <f t="shared" si="241"/>
        <v>165</v>
      </c>
      <c r="S2520" s="16">
        <f t="shared" si="242"/>
        <v>2.75</v>
      </c>
    </row>
    <row r="2521" spans="1:19" ht="13.8" thickBot="1">
      <c r="A2521" t="s">
        <v>369</v>
      </c>
      <c r="B2521" t="s">
        <v>370</v>
      </c>
      <c r="C2521" s="49">
        <v>45413</v>
      </c>
      <c r="D2521" s="39">
        <v>2024</v>
      </c>
      <c r="E2521" s="1" t="str">
        <f t="shared" si="243"/>
        <v>mayo</v>
      </c>
      <c r="F2521" t="s">
        <v>372</v>
      </c>
      <c r="G2521" t="s">
        <v>220</v>
      </c>
      <c r="H2521" t="s">
        <v>98</v>
      </c>
      <c r="I2521" s="2">
        <v>2</v>
      </c>
      <c r="J2521" s="2">
        <v>450</v>
      </c>
      <c r="K2521" s="2">
        <v>1</v>
      </c>
      <c r="L2521" t="s">
        <v>99</v>
      </c>
      <c r="M2521" t="s">
        <v>553</v>
      </c>
      <c r="N2521" t="s">
        <v>497</v>
      </c>
      <c r="O2521" s="14">
        <f t="shared" si="244"/>
        <v>1</v>
      </c>
      <c r="P2521" s="15" t="str">
        <f t="shared" si="239"/>
        <v>1</v>
      </c>
      <c r="Q2521" s="15">
        <f t="shared" si="240"/>
        <v>0</v>
      </c>
      <c r="R2521" s="16">
        <f t="shared" si="241"/>
        <v>60</v>
      </c>
      <c r="S2521" s="16">
        <f t="shared" si="242"/>
        <v>1</v>
      </c>
    </row>
    <row r="2522" spans="1:19" ht="13.8" thickBot="1">
      <c r="A2522" t="s">
        <v>369</v>
      </c>
      <c r="B2522" t="s">
        <v>370</v>
      </c>
      <c r="C2522" s="49">
        <v>45413</v>
      </c>
      <c r="D2522" s="39">
        <v>2024</v>
      </c>
      <c r="E2522" s="1" t="str">
        <f t="shared" si="243"/>
        <v>mayo</v>
      </c>
      <c r="F2522" t="s">
        <v>372</v>
      </c>
      <c r="G2522" t="s">
        <v>220</v>
      </c>
      <c r="H2522" t="s">
        <v>98</v>
      </c>
      <c r="I2522" s="2">
        <v>1</v>
      </c>
      <c r="J2522" s="2">
        <v>680</v>
      </c>
      <c r="K2522" s="2">
        <v>1.3</v>
      </c>
      <c r="L2522" t="s">
        <v>197</v>
      </c>
      <c r="M2522" t="s">
        <v>198</v>
      </c>
      <c r="N2522" t="s">
        <v>511</v>
      </c>
      <c r="O2522" s="14">
        <f t="shared" si="244"/>
        <v>3</v>
      </c>
      <c r="P2522" s="15" t="str">
        <f t="shared" si="239"/>
        <v>1,</v>
      </c>
      <c r="Q2522" s="15" t="str">
        <f t="shared" si="240"/>
        <v>3</v>
      </c>
      <c r="R2522" s="16">
        <f t="shared" si="241"/>
        <v>63</v>
      </c>
      <c r="S2522" s="16">
        <f t="shared" si="242"/>
        <v>1.05</v>
      </c>
    </row>
    <row r="2523" spans="1:19" ht="13.8" thickBot="1">
      <c r="A2523" t="s">
        <v>369</v>
      </c>
      <c r="B2523" t="s">
        <v>370</v>
      </c>
      <c r="C2523" s="49">
        <v>45413</v>
      </c>
      <c r="D2523" s="39">
        <v>2024</v>
      </c>
      <c r="E2523" s="1" t="str">
        <f t="shared" si="243"/>
        <v>mayo</v>
      </c>
      <c r="F2523" t="s">
        <v>372</v>
      </c>
      <c r="G2523" t="s">
        <v>220</v>
      </c>
      <c r="H2523" t="s">
        <v>98</v>
      </c>
      <c r="I2523" s="2">
        <v>2</v>
      </c>
      <c r="J2523" s="2">
        <v>1800</v>
      </c>
      <c r="K2523" s="2">
        <v>4</v>
      </c>
      <c r="L2523" t="s">
        <v>100</v>
      </c>
      <c r="M2523" t="s">
        <v>101</v>
      </c>
      <c r="N2523" t="s">
        <v>483</v>
      </c>
      <c r="O2523" s="14">
        <f t="shared" si="244"/>
        <v>1</v>
      </c>
      <c r="P2523" s="15" t="str">
        <f t="shared" si="239"/>
        <v>4</v>
      </c>
      <c r="Q2523" s="15">
        <f t="shared" si="240"/>
        <v>0</v>
      </c>
      <c r="R2523" s="16">
        <f t="shared" si="241"/>
        <v>240</v>
      </c>
      <c r="S2523" s="16">
        <f t="shared" si="242"/>
        <v>4</v>
      </c>
    </row>
    <row r="2524" spans="1:19" ht="13.8" thickBot="1">
      <c r="A2524" t="s">
        <v>369</v>
      </c>
      <c r="B2524" t="s">
        <v>370</v>
      </c>
      <c r="C2524" s="49">
        <v>45413</v>
      </c>
      <c r="D2524" s="39">
        <v>2024</v>
      </c>
      <c r="E2524" s="1" t="str">
        <f t="shared" si="243"/>
        <v>mayo</v>
      </c>
      <c r="F2524" t="s">
        <v>372</v>
      </c>
      <c r="G2524" t="s">
        <v>220</v>
      </c>
      <c r="H2524" t="s">
        <v>98</v>
      </c>
      <c r="I2524" s="2">
        <v>2</v>
      </c>
      <c r="J2524" s="2">
        <v>900</v>
      </c>
      <c r="K2524" s="2">
        <v>2</v>
      </c>
      <c r="L2524" t="s">
        <v>109</v>
      </c>
      <c r="M2524" t="s">
        <v>530</v>
      </c>
      <c r="N2524" t="s">
        <v>530</v>
      </c>
      <c r="O2524" s="14">
        <f t="shared" si="244"/>
        <v>1</v>
      </c>
      <c r="P2524" s="15" t="str">
        <f t="shared" si="239"/>
        <v>2</v>
      </c>
      <c r="Q2524" s="15">
        <f t="shared" si="240"/>
        <v>0</v>
      </c>
      <c r="R2524" s="16">
        <f t="shared" si="241"/>
        <v>120</v>
      </c>
      <c r="S2524" s="16">
        <f t="shared" si="242"/>
        <v>2</v>
      </c>
    </row>
    <row r="2525" spans="1:19" ht="13.8" thickBot="1">
      <c r="A2525" t="s">
        <v>369</v>
      </c>
      <c r="B2525" t="s">
        <v>370</v>
      </c>
      <c r="C2525" s="49">
        <v>45413</v>
      </c>
      <c r="D2525" s="39">
        <v>2024</v>
      </c>
      <c r="E2525" s="1" t="str">
        <f t="shared" si="243"/>
        <v>mayo</v>
      </c>
      <c r="F2525" t="s">
        <v>372</v>
      </c>
      <c r="G2525" t="s">
        <v>220</v>
      </c>
      <c r="H2525" t="s">
        <v>98</v>
      </c>
      <c r="I2525" s="2">
        <v>6</v>
      </c>
      <c r="J2525" s="2">
        <v>2700</v>
      </c>
      <c r="K2525" s="2">
        <v>5</v>
      </c>
      <c r="L2525" t="s">
        <v>114</v>
      </c>
      <c r="M2525" t="s">
        <v>115</v>
      </c>
      <c r="N2525" t="s">
        <v>530</v>
      </c>
      <c r="O2525" s="14">
        <f t="shared" si="244"/>
        <v>1</v>
      </c>
      <c r="P2525" s="15" t="str">
        <f t="shared" si="239"/>
        <v>5</v>
      </c>
      <c r="Q2525" s="15">
        <f t="shared" si="240"/>
        <v>0</v>
      </c>
      <c r="R2525" s="16">
        <f t="shared" si="241"/>
        <v>300</v>
      </c>
      <c r="S2525" s="16">
        <f t="shared" si="242"/>
        <v>5</v>
      </c>
    </row>
    <row r="2526" spans="1:19" ht="13.8" thickBot="1">
      <c r="A2526" t="s">
        <v>369</v>
      </c>
      <c r="B2526" t="s">
        <v>370</v>
      </c>
      <c r="C2526" s="49">
        <v>45413</v>
      </c>
      <c r="D2526" s="39">
        <v>2024</v>
      </c>
      <c r="E2526" s="1" t="str">
        <f t="shared" si="243"/>
        <v>mayo</v>
      </c>
      <c r="F2526" t="s">
        <v>372</v>
      </c>
      <c r="G2526" t="s">
        <v>220</v>
      </c>
      <c r="H2526" t="s">
        <v>98</v>
      </c>
      <c r="I2526" s="2">
        <v>1</v>
      </c>
      <c r="J2526" s="2">
        <v>900</v>
      </c>
      <c r="K2526" s="2">
        <v>2</v>
      </c>
      <c r="L2526" t="s">
        <v>25</v>
      </c>
      <c r="M2526" t="s">
        <v>26</v>
      </c>
      <c r="N2526" t="s">
        <v>501</v>
      </c>
      <c r="O2526" s="14">
        <f t="shared" si="244"/>
        <v>1</v>
      </c>
      <c r="P2526" s="15" t="str">
        <f t="shared" si="239"/>
        <v>2</v>
      </c>
      <c r="Q2526" s="15">
        <f t="shared" si="240"/>
        <v>0</v>
      </c>
      <c r="R2526" s="16">
        <f t="shared" si="241"/>
        <v>120</v>
      </c>
      <c r="S2526" s="16">
        <f t="shared" si="242"/>
        <v>2</v>
      </c>
    </row>
    <row r="2527" spans="1:19" ht="13.8" thickBot="1">
      <c r="A2527" t="s">
        <v>369</v>
      </c>
      <c r="B2527" t="s">
        <v>370</v>
      </c>
      <c r="C2527" s="49">
        <v>45413</v>
      </c>
      <c r="D2527" s="39">
        <v>2024</v>
      </c>
      <c r="E2527" s="1" t="str">
        <f t="shared" si="243"/>
        <v>mayo</v>
      </c>
      <c r="F2527" t="s">
        <v>372</v>
      </c>
      <c r="G2527" t="s">
        <v>220</v>
      </c>
      <c r="H2527" t="s">
        <v>98</v>
      </c>
      <c r="I2527" s="2">
        <v>1</v>
      </c>
      <c r="J2527" s="2">
        <v>900</v>
      </c>
      <c r="K2527" s="2">
        <v>2</v>
      </c>
      <c r="L2527" t="s">
        <v>116</v>
      </c>
      <c r="M2527" t="s">
        <v>117</v>
      </c>
      <c r="N2527" t="s">
        <v>556</v>
      </c>
      <c r="O2527" s="14">
        <f t="shared" si="244"/>
        <v>1</v>
      </c>
      <c r="P2527" s="15" t="str">
        <f t="shared" si="239"/>
        <v>2</v>
      </c>
      <c r="Q2527" s="15">
        <f t="shared" si="240"/>
        <v>0</v>
      </c>
      <c r="R2527" s="16">
        <f t="shared" si="241"/>
        <v>120</v>
      </c>
      <c r="S2527" s="16">
        <f t="shared" si="242"/>
        <v>2</v>
      </c>
    </row>
    <row r="2528" spans="1:19" ht="13.8" thickBot="1">
      <c r="A2528" t="s">
        <v>369</v>
      </c>
      <c r="B2528" t="s">
        <v>370</v>
      </c>
      <c r="C2528" s="49">
        <v>45413</v>
      </c>
      <c r="D2528" s="39">
        <v>2024</v>
      </c>
      <c r="E2528" s="1" t="str">
        <f t="shared" si="243"/>
        <v>mayo</v>
      </c>
      <c r="F2528" t="s">
        <v>372</v>
      </c>
      <c r="G2528" t="s">
        <v>220</v>
      </c>
      <c r="H2528" t="s">
        <v>98</v>
      </c>
      <c r="I2528" s="2">
        <v>1</v>
      </c>
      <c r="J2528" s="2">
        <v>230</v>
      </c>
      <c r="K2528" s="2">
        <v>0.3</v>
      </c>
      <c r="L2528" t="s">
        <v>148</v>
      </c>
      <c r="M2528" t="s">
        <v>149</v>
      </c>
      <c r="N2528" t="s">
        <v>556</v>
      </c>
      <c r="O2528" s="14">
        <f t="shared" si="244"/>
        <v>3</v>
      </c>
      <c r="P2528" s="15" t="str">
        <f t="shared" si="239"/>
        <v>0,</v>
      </c>
      <c r="Q2528" s="15" t="str">
        <f t="shared" si="240"/>
        <v>3</v>
      </c>
      <c r="R2528" s="16">
        <f t="shared" si="241"/>
        <v>3</v>
      </c>
      <c r="S2528" s="16">
        <f t="shared" si="242"/>
        <v>0.05</v>
      </c>
    </row>
    <row r="2529" spans="1:19" ht="13.8" thickBot="1">
      <c r="A2529" t="s">
        <v>369</v>
      </c>
      <c r="B2529" t="s">
        <v>370</v>
      </c>
      <c r="C2529" s="49">
        <v>45413</v>
      </c>
      <c r="D2529" s="39">
        <v>2024</v>
      </c>
      <c r="E2529" s="1" t="str">
        <f t="shared" si="243"/>
        <v>mayo</v>
      </c>
      <c r="F2529" t="s">
        <v>372</v>
      </c>
      <c r="G2529" t="s">
        <v>220</v>
      </c>
      <c r="H2529" t="s">
        <v>98</v>
      </c>
      <c r="I2529" s="2">
        <v>5</v>
      </c>
      <c r="J2529" s="2">
        <v>6750</v>
      </c>
      <c r="K2529" s="2">
        <v>15</v>
      </c>
      <c r="L2529" t="s">
        <v>118</v>
      </c>
      <c r="M2529" t="s">
        <v>119</v>
      </c>
      <c r="N2529" t="s">
        <v>485</v>
      </c>
      <c r="O2529" s="14">
        <f t="shared" si="244"/>
        <v>2</v>
      </c>
      <c r="P2529" s="15" t="str">
        <f t="shared" si="239"/>
        <v>15</v>
      </c>
      <c r="Q2529" s="15">
        <f t="shared" si="240"/>
        <v>0</v>
      </c>
      <c r="R2529" s="16">
        <f t="shared" si="241"/>
        <v>900</v>
      </c>
      <c r="S2529" s="16">
        <f t="shared" si="242"/>
        <v>15</v>
      </c>
    </row>
    <row r="2530" spans="1:19" ht="13.8" thickBot="1">
      <c r="A2530" t="s">
        <v>369</v>
      </c>
      <c r="B2530" t="s">
        <v>370</v>
      </c>
      <c r="C2530" s="49">
        <v>45413</v>
      </c>
      <c r="D2530" s="39">
        <v>2024</v>
      </c>
      <c r="E2530" s="1" t="str">
        <f t="shared" si="243"/>
        <v>mayo</v>
      </c>
      <c r="F2530" t="s">
        <v>372</v>
      </c>
      <c r="G2530" t="s">
        <v>220</v>
      </c>
      <c r="H2530" t="s">
        <v>98</v>
      </c>
      <c r="I2530" s="2">
        <v>1</v>
      </c>
      <c r="J2530" s="2">
        <v>900</v>
      </c>
      <c r="K2530" s="2">
        <v>2</v>
      </c>
      <c r="L2530" t="s">
        <v>131</v>
      </c>
      <c r="M2530" t="s">
        <v>572</v>
      </c>
      <c r="N2530" t="s">
        <v>606</v>
      </c>
      <c r="O2530" s="14">
        <f t="shared" si="244"/>
        <v>1</v>
      </c>
      <c r="P2530" s="15" t="str">
        <f t="shared" si="239"/>
        <v>2</v>
      </c>
      <c r="Q2530" s="15">
        <f t="shared" si="240"/>
        <v>0</v>
      </c>
      <c r="R2530" s="16">
        <f t="shared" si="241"/>
        <v>120</v>
      </c>
      <c r="S2530" s="16">
        <f t="shared" si="242"/>
        <v>2</v>
      </c>
    </row>
    <row r="2531" spans="1:19" ht="13.8" thickBot="1">
      <c r="A2531" t="s">
        <v>369</v>
      </c>
      <c r="B2531" t="s">
        <v>370</v>
      </c>
      <c r="C2531" s="49">
        <v>45444</v>
      </c>
      <c r="D2531" s="39">
        <v>2024</v>
      </c>
      <c r="E2531" s="1" t="str">
        <f t="shared" si="243"/>
        <v>junio</v>
      </c>
      <c r="F2531" t="s">
        <v>376</v>
      </c>
      <c r="G2531" t="s">
        <v>377</v>
      </c>
      <c r="H2531" t="s">
        <v>98</v>
      </c>
      <c r="I2531" s="2">
        <v>4</v>
      </c>
      <c r="J2531" s="2">
        <v>4050</v>
      </c>
      <c r="K2531" s="2">
        <v>9.0500000000000007</v>
      </c>
      <c r="L2531" t="s">
        <v>116</v>
      </c>
      <c r="M2531" t="s">
        <v>117</v>
      </c>
      <c r="N2531" t="s">
        <v>556</v>
      </c>
      <c r="O2531" s="14">
        <f t="shared" si="244"/>
        <v>4</v>
      </c>
      <c r="P2531" s="15" t="str">
        <f t="shared" si="239"/>
        <v>9,</v>
      </c>
      <c r="Q2531" s="15" t="str">
        <f t="shared" si="240"/>
        <v>05</v>
      </c>
      <c r="R2531" s="16">
        <f t="shared" si="241"/>
        <v>545</v>
      </c>
      <c r="S2531" s="16">
        <f t="shared" si="242"/>
        <v>9.0833333333333339</v>
      </c>
    </row>
    <row r="2532" spans="1:19" ht="13.8" thickBot="1">
      <c r="A2532" t="s">
        <v>369</v>
      </c>
      <c r="B2532" t="s">
        <v>370</v>
      </c>
      <c r="C2532" s="49">
        <v>45444</v>
      </c>
      <c r="D2532" s="39">
        <v>2024</v>
      </c>
      <c r="E2532" s="1" t="str">
        <f t="shared" si="243"/>
        <v>junio</v>
      </c>
      <c r="F2532" t="s">
        <v>376</v>
      </c>
      <c r="G2532" t="s">
        <v>377</v>
      </c>
      <c r="H2532" t="s">
        <v>98</v>
      </c>
      <c r="I2532" s="2">
        <v>4</v>
      </c>
      <c r="J2532" s="2">
        <v>5300</v>
      </c>
      <c r="K2532" s="2">
        <v>11.4</v>
      </c>
      <c r="L2532" t="s">
        <v>118</v>
      </c>
      <c r="M2532" t="s">
        <v>119</v>
      </c>
      <c r="N2532" t="s">
        <v>485</v>
      </c>
      <c r="O2532" s="14">
        <f t="shared" si="244"/>
        <v>4</v>
      </c>
      <c r="P2532" s="15" t="str">
        <f t="shared" si="239"/>
        <v>11</v>
      </c>
      <c r="Q2532" s="15" t="str">
        <f t="shared" si="240"/>
        <v>,4</v>
      </c>
      <c r="R2532" s="16">
        <f t="shared" si="241"/>
        <v>660.4</v>
      </c>
      <c r="S2532" s="16">
        <f t="shared" si="242"/>
        <v>11.006666666666666</v>
      </c>
    </row>
    <row r="2533" spans="1:19" ht="13.8" thickBot="1">
      <c r="A2533" t="s">
        <v>369</v>
      </c>
      <c r="B2533" t="s">
        <v>370</v>
      </c>
      <c r="C2533" s="49">
        <v>45444</v>
      </c>
      <c r="D2533" s="39">
        <v>2024</v>
      </c>
      <c r="E2533" s="1" t="str">
        <f t="shared" si="243"/>
        <v>junio</v>
      </c>
      <c r="F2533" t="s">
        <v>371</v>
      </c>
      <c r="G2533" t="s">
        <v>220</v>
      </c>
      <c r="H2533" t="s">
        <v>98</v>
      </c>
      <c r="I2533" s="2">
        <v>2</v>
      </c>
      <c r="J2533" s="2">
        <v>1580</v>
      </c>
      <c r="K2533" s="2">
        <v>3.3</v>
      </c>
      <c r="L2533" t="s">
        <v>130</v>
      </c>
      <c r="M2533" t="s">
        <v>599</v>
      </c>
      <c r="N2533" t="s">
        <v>486</v>
      </c>
      <c r="O2533" s="14">
        <f t="shared" si="244"/>
        <v>3</v>
      </c>
      <c r="P2533" s="15" t="str">
        <f t="shared" si="239"/>
        <v>3,</v>
      </c>
      <c r="Q2533" s="15" t="str">
        <f t="shared" si="240"/>
        <v>3</v>
      </c>
      <c r="R2533" s="16">
        <f t="shared" si="241"/>
        <v>183</v>
      </c>
      <c r="S2533" s="16">
        <f t="shared" si="242"/>
        <v>3.05</v>
      </c>
    </row>
    <row r="2534" spans="1:19" ht="13.8" thickBot="1">
      <c r="A2534" t="s">
        <v>369</v>
      </c>
      <c r="B2534" t="s">
        <v>370</v>
      </c>
      <c r="C2534" s="49">
        <v>45444</v>
      </c>
      <c r="D2534" s="39">
        <v>2024</v>
      </c>
      <c r="E2534" s="1" t="str">
        <f t="shared" si="243"/>
        <v>junio</v>
      </c>
      <c r="F2534" t="s">
        <v>371</v>
      </c>
      <c r="G2534" t="s">
        <v>220</v>
      </c>
      <c r="H2534" t="s">
        <v>98</v>
      </c>
      <c r="I2534" s="2">
        <v>1</v>
      </c>
      <c r="J2534" s="2">
        <v>800</v>
      </c>
      <c r="K2534" s="2">
        <v>1.45</v>
      </c>
      <c r="L2534" t="s">
        <v>374</v>
      </c>
      <c r="M2534" t="s">
        <v>375</v>
      </c>
      <c r="N2534" t="s">
        <v>487</v>
      </c>
      <c r="O2534" s="14">
        <f t="shared" si="244"/>
        <v>4</v>
      </c>
      <c r="P2534" s="15" t="str">
        <f t="shared" si="239"/>
        <v>1,</v>
      </c>
      <c r="Q2534" s="15" t="str">
        <f t="shared" si="240"/>
        <v>45</v>
      </c>
      <c r="R2534" s="16">
        <f t="shared" si="241"/>
        <v>105</v>
      </c>
      <c r="S2534" s="16">
        <f t="shared" si="242"/>
        <v>1.75</v>
      </c>
    </row>
    <row r="2535" spans="1:19" ht="13.8" thickBot="1">
      <c r="A2535" t="s">
        <v>369</v>
      </c>
      <c r="B2535" t="s">
        <v>370</v>
      </c>
      <c r="C2535" s="49">
        <v>45444</v>
      </c>
      <c r="D2535" s="39">
        <v>2024</v>
      </c>
      <c r="E2535" s="1" t="str">
        <f t="shared" si="243"/>
        <v>junio</v>
      </c>
      <c r="F2535" t="s">
        <v>371</v>
      </c>
      <c r="G2535" t="s">
        <v>220</v>
      </c>
      <c r="H2535" t="s">
        <v>98</v>
      </c>
      <c r="I2535" s="2">
        <v>1</v>
      </c>
      <c r="J2535" s="2">
        <v>680</v>
      </c>
      <c r="K2535" s="2">
        <v>1.35</v>
      </c>
      <c r="L2535" t="s">
        <v>33</v>
      </c>
      <c r="M2535" t="s">
        <v>34</v>
      </c>
      <c r="N2535" t="s">
        <v>503</v>
      </c>
      <c r="O2535" s="14">
        <f t="shared" si="244"/>
        <v>4</v>
      </c>
      <c r="P2535" s="15" t="str">
        <f t="shared" si="239"/>
        <v>1,</v>
      </c>
      <c r="Q2535" s="15" t="str">
        <f t="shared" si="240"/>
        <v>35</v>
      </c>
      <c r="R2535" s="16">
        <f t="shared" si="241"/>
        <v>95</v>
      </c>
      <c r="S2535" s="16">
        <f t="shared" si="242"/>
        <v>1.5833333333333333</v>
      </c>
    </row>
    <row r="2536" spans="1:19" ht="13.8" thickBot="1">
      <c r="A2536" t="s">
        <v>369</v>
      </c>
      <c r="B2536" t="s">
        <v>370</v>
      </c>
      <c r="C2536" s="49">
        <v>45444</v>
      </c>
      <c r="D2536" s="39">
        <v>2024</v>
      </c>
      <c r="E2536" s="1" t="str">
        <f t="shared" si="243"/>
        <v>junio</v>
      </c>
      <c r="F2536" t="s">
        <v>371</v>
      </c>
      <c r="G2536" t="s">
        <v>220</v>
      </c>
      <c r="H2536" t="s">
        <v>98</v>
      </c>
      <c r="I2536" s="2">
        <v>3</v>
      </c>
      <c r="J2536" s="2">
        <v>1460</v>
      </c>
      <c r="K2536" s="2">
        <v>1.1499999999999999</v>
      </c>
      <c r="L2536" t="s">
        <v>19</v>
      </c>
      <c r="M2536" t="s">
        <v>581</v>
      </c>
      <c r="N2536" t="s">
        <v>490</v>
      </c>
      <c r="O2536" s="14">
        <f t="shared" si="244"/>
        <v>4</v>
      </c>
      <c r="P2536" s="15" t="str">
        <f t="shared" si="239"/>
        <v>1,</v>
      </c>
      <c r="Q2536" s="15" t="str">
        <f t="shared" si="240"/>
        <v>15</v>
      </c>
      <c r="R2536" s="16">
        <f t="shared" si="241"/>
        <v>75</v>
      </c>
      <c r="S2536" s="16">
        <f t="shared" si="242"/>
        <v>1.25</v>
      </c>
    </row>
    <row r="2537" spans="1:19" ht="13.8" thickBot="1">
      <c r="A2537" t="s">
        <v>369</v>
      </c>
      <c r="B2537" t="s">
        <v>370</v>
      </c>
      <c r="C2537" s="49">
        <v>45444</v>
      </c>
      <c r="D2537" s="39">
        <v>2024</v>
      </c>
      <c r="E2537" s="1" t="str">
        <f t="shared" si="243"/>
        <v>junio</v>
      </c>
      <c r="F2537" t="s">
        <v>371</v>
      </c>
      <c r="G2537" t="s">
        <v>220</v>
      </c>
      <c r="H2537" t="s">
        <v>98</v>
      </c>
      <c r="I2537" s="2">
        <v>3</v>
      </c>
      <c r="J2537" s="2">
        <v>1000</v>
      </c>
      <c r="K2537" s="2">
        <v>2.2000000000000002</v>
      </c>
      <c r="L2537" t="s">
        <v>108</v>
      </c>
      <c r="M2537" t="s">
        <v>591</v>
      </c>
      <c r="N2537" t="s">
        <v>489</v>
      </c>
      <c r="O2537" s="14">
        <f t="shared" si="244"/>
        <v>3</v>
      </c>
      <c r="P2537" s="15" t="str">
        <f t="shared" si="239"/>
        <v>2,</v>
      </c>
      <c r="Q2537" s="15" t="str">
        <f t="shared" si="240"/>
        <v>2</v>
      </c>
      <c r="R2537" s="16">
        <f t="shared" si="241"/>
        <v>122</v>
      </c>
      <c r="S2537" s="16">
        <f t="shared" si="242"/>
        <v>2.0333333333333332</v>
      </c>
    </row>
    <row r="2538" spans="1:19" ht="13.8" thickBot="1">
      <c r="A2538" t="s">
        <v>369</v>
      </c>
      <c r="B2538" t="s">
        <v>370</v>
      </c>
      <c r="C2538" s="49">
        <v>45444</v>
      </c>
      <c r="D2538" s="39">
        <v>2024</v>
      </c>
      <c r="E2538" s="1" t="str">
        <f t="shared" si="243"/>
        <v>junio</v>
      </c>
      <c r="F2538" t="s">
        <v>371</v>
      </c>
      <c r="G2538" t="s">
        <v>220</v>
      </c>
      <c r="H2538" t="s">
        <v>98</v>
      </c>
      <c r="I2538" s="2">
        <v>2</v>
      </c>
      <c r="J2538" s="2">
        <v>800</v>
      </c>
      <c r="K2538" s="2">
        <v>1.5</v>
      </c>
      <c r="L2538" t="s">
        <v>99</v>
      </c>
      <c r="M2538" t="s">
        <v>553</v>
      </c>
      <c r="N2538" t="s">
        <v>497</v>
      </c>
      <c r="O2538" s="14">
        <f t="shared" si="244"/>
        <v>3</v>
      </c>
      <c r="P2538" s="15" t="str">
        <f t="shared" si="239"/>
        <v>1,</v>
      </c>
      <c r="Q2538" s="15" t="str">
        <f t="shared" si="240"/>
        <v>5</v>
      </c>
      <c r="R2538" s="16">
        <f t="shared" si="241"/>
        <v>65</v>
      </c>
      <c r="S2538" s="16">
        <f t="shared" si="242"/>
        <v>1.0833333333333333</v>
      </c>
    </row>
    <row r="2539" spans="1:19" ht="13.8" thickBot="1">
      <c r="A2539" t="s">
        <v>369</v>
      </c>
      <c r="B2539" t="s">
        <v>370</v>
      </c>
      <c r="C2539" s="49">
        <v>45444</v>
      </c>
      <c r="D2539" s="39">
        <v>2024</v>
      </c>
      <c r="E2539" s="1" t="str">
        <f t="shared" si="243"/>
        <v>junio</v>
      </c>
      <c r="F2539" t="s">
        <v>371</v>
      </c>
      <c r="G2539" t="s">
        <v>220</v>
      </c>
      <c r="H2539" t="s">
        <v>98</v>
      </c>
      <c r="I2539" s="2">
        <v>1</v>
      </c>
      <c r="J2539" s="2">
        <v>680</v>
      </c>
      <c r="K2539" s="2">
        <v>1.35</v>
      </c>
      <c r="L2539" t="s">
        <v>137</v>
      </c>
      <c r="M2539" t="s">
        <v>561</v>
      </c>
      <c r="N2539" t="s">
        <v>497</v>
      </c>
      <c r="O2539" s="14">
        <f t="shared" si="244"/>
        <v>4</v>
      </c>
      <c r="P2539" s="15" t="str">
        <f t="shared" si="239"/>
        <v>1,</v>
      </c>
      <c r="Q2539" s="15" t="str">
        <f t="shared" si="240"/>
        <v>35</v>
      </c>
      <c r="R2539" s="16">
        <f t="shared" si="241"/>
        <v>95</v>
      </c>
      <c r="S2539" s="16">
        <f t="shared" si="242"/>
        <v>1.5833333333333333</v>
      </c>
    </row>
    <row r="2540" spans="1:19" ht="13.8" thickBot="1">
      <c r="A2540" t="s">
        <v>369</v>
      </c>
      <c r="B2540" t="s">
        <v>370</v>
      </c>
      <c r="C2540" s="49">
        <v>45444</v>
      </c>
      <c r="D2540" s="39">
        <v>2024</v>
      </c>
      <c r="E2540" s="1" t="str">
        <f t="shared" si="243"/>
        <v>junio</v>
      </c>
      <c r="F2540" t="s">
        <v>371</v>
      </c>
      <c r="G2540" t="s">
        <v>220</v>
      </c>
      <c r="H2540" t="s">
        <v>98</v>
      </c>
      <c r="I2540" s="2">
        <v>1</v>
      </c>
      <c r="J2540" s="2">
        <v>350</v>
      </c>
      <c r="K2540" s="2">
        <v>0.5</v>
      </c>
      <c r="L2540" t="s">
        <v>144</v>
      </c>
      <c r="M2540" t="s">
        <v>145</v>
      </c>
      <c r="N2540" t="s">
        <v>510</v>
      </c>
      <c r="O2540" s="14">
        <f t="shared" si="244"/>
        <v>3</v>
      </c>
      <c r="P2540" s="15" t="str">
        <f t="shared" si="239"/>
        <v>0,</v>
      </c>
      <c r="Q2540" s="15" t="str">
        <f t="shared" si="240"/>
        <v>5</v>
      </c>
      <c r="R2540" s="16">
        <f t="shared" si="241"/>
        <v>5</v>
      </c>
      <c r="S2540" s="16">
        <f t="shared" si="242"/>
        <v>8.3333333333333329E-2</v>
      </c>
    </row>
    <row r="2541" spans="1:19" ht="13.8" thickBot="1">
      <c r="A2541" t="s">
        <v>369</v>
      </c>
      <c r="B2541" t="s">
        <v>370</v>
      </c>
      <c r="C2541" s="49">
        <v>45444</v>
      </c>
      <c r="D2541" s="39">
        <v>2024</v>
      </c>
      <c r="E2541" s="1" t="str">
        <f t="shared" si="243"/>
        <v>junio</v>
      </c>
      <c r="F2541" t="s">
        <v>371</v>
      </c>
      <c r="G2541" t="s">
        <v>220</v>
      </c>
      <c r="H2541" t="s">
        <v>98</v>
      </c>
      <c r="I2541" s="2">
        <v>1</v>
      </c>
      <c r="J2541" s="2">
        <v>800</v>
      </c>
      <c r="K2541" s="2">
        <v>1.5</v>
      </c>
      <c r="L2541" t="s">
        <v>349</v>
      </c>
      <c r="M2541" t="s">
        <v>350</v>
      </c>
      <c r="N2541" t="s">
        <v>495</v>
      </c>
      <c r="O2541" s="14">
        <f t="shared" si="244"/>
        <v>3</v>
      </c>
      <c r="P2541" s="15" t="str">
        <f t="shared" si="239"/>
        <v>1,</v>
      </c>
      <c r="Q2541" s="15" t="str">
        <f t="shared" si="240"/>
        <v>5</v>
      </c>
      <c r="R2541" s="16">
        <f t="shared" si="241"/>
        <v>65</v>
      </c>
      <c r="S2541" s="16">
        <f t="shared" si="242"/>
        <v>1.0833333333333333</v>
      </c>
    </row>
    <row r="2542" spans="1:19" ht="13.8" thickBot="1">
      <c r="A2542" t="s">
        <v>369</v>
      </c>
      <c r="B2542" t="s">
        <v>370</v>
      </c>
      <c r="C2542" s="49">
        <v>45444</v>
      </c>
      <c r="D2542" s="39">
        <v>2024</v>
      </c>
      <c r="E2542" s="1" t="str">
        <f t="shared" si="243"/>
        <v>junio</v>
      </c>
      <c r="F2542" t="s">
        <v>371</v>
      </c>
      <c r="G2542" t="s">
        <v>220</v>
      </c>
      <c r="H2542" t="s">
        <v>98</v>
      </c>
      <c r="I2542" s="2">
        <v>5</v>
      </c>
      <c r="J2542" s="2">
        <v>3250</v>
      </c>
      <c r="K2542" s="2">
        <v>7.2</v>
      </c>
      <c r="L2542" t="s">
        <v>109</v>
      </c>
      <c r="M2542" t="s">
        <v>530</v>
      </c>
      <c r="N2542" t="s">
        <v>530</v>
      </c>
      <c r="O2542" s="14">
        <f t="shared" si="244"/>
        <v>3</v>
      </c>
      <c r="P2542" s="15" t="str">
        <f t="shared" ref="P2542:P2605" si="245">IF(O2542="1",$K2542,IF(O2542=2,LEFT($K2542,2),LEFT($K2542,2)))</f>
        <v>7,</v>
      </c>
      <c r="Q2542" s="15" t="str">
        <f t="shared" ref="Q2542:Q2605" si="246">IF(O2542&lt;=2,0,MID($K2542,3,3))</f>
        <v>2</v>
      </c>
      <c r="R2542" s="16">
        <f t="shared" ref="R2542:R2605" si="247">+(P2542*60)+Q2542</f>
        <v>422</v>
      </c>
      <c r="S2542" s="16">
        <f t="shared" ref="S2542:S2605" si="248">+R2542/60</f>
        <v>7.0333333333333332</v>
      </c>
    </row>
    <row r="2543" spans="1:19" ht="13.8" thickBot="1">
      <c r="A2543" t="s">
        <v>369</v>
      </c>
      <c r="B2543" t="s">
        <v>370</v>
      </c>
      <c r="C2543" s="49">
        <v>45444</v>
      </c>
      <c r="D2543" s="39">
        <v>2024</v>
      </c>
      <c r="E2543" s="1" t="str">
        <f t="shared" si="243"/>
        <v>junio</v>
      </c>
      <c r="F2543" t="s">
        <v>371</v>
      </c>
      <c r="G2543" t="s">
        <v>220</v>
      </c>
      <c r="H2543" t="s">
        <v>98</v>
      </c>
      <c r="I2543" s="2">
        <v>2</v>
      </c>
      <c r="J2543" s="2">
        <v>1130</v>
      </c>
      <c r="K2543" s="2">
        <v>2.2999999999999998</v>
      </c>
      <c r="L2543" t="s">
        <v>114</v>
      </c>
      <c r="M2543" t="s">
        <v>115</v>
      </c>
      <c r="N2543" t="s">
        <v>530</v>
      </c>
      <c r="O2543" s="14">
        <f t="shared" si="244"/>
        <v>3</v>
      </c>
      <c r="P2543" s="15" t="str">
        <f t="shared" si="245"/>
        <v>2,</v>
      </c>
      <c r="Q2543" s="15" t="str">
        <f t="shared" si="246"/>
        <v>3</v>
      </c>
      <c r="R2543" s="16">
        <f t="shared" si="247"/>
        <v>123</v>
      </c>
      <c r="S2543" s="16">
        <f t="shared" si="248"/>
        <v>2.0499999999999998</v>
      </c>
    </row>
    <row r="2544" spans="1:19" ht="13.8" thickBot="1">
      <c r="A2544" t="s">
        <v>369</v>
      </c>
      <c r="B2544" t="s">
        <v>370</v>
      </c>
      <c r="C2544" s="49">
        <v>45444</v>
      </c>
      <c r="D2544" s="39">
        <v>2024</v>
      </c>
      <c r="E2544" s="1" t="str">
        <f t="shared" si="243"/>
        <v>junio</v>
      </c>
      <c r="F2544" t="s">
        <v>371</v>
      </c>
      <c r="G2544" t="s">
        <v>220</v>
      </c>
      <c r="H2544" t="s">
        <v>98</v>
      </c>
      <c r="I2544" s="2">
        <v>1</v>
      </c>
      <c r="J2544" s="2">
        <v>680</v>
      </c>
      <c r="K2544" s="2">
        <v>2.25</v>
      </c>
      <c r="L2544" t="s">
        <v>111</v>
      </c>
      <c r="M2544" t="s">
        <v>587</v>
      </c>
      <c r="N2544" t="s">
        <v>506</v>
      </c>
      <c r="O2544" s="14">
        <f t="shared" si="244"/>
        <v>4</v>
      </c>
      <c r="P2544" s="15" t="str">
        <f t="shared" si="245"/>
        <v>2,</v>
      </c>
      <c r="Q2544" s="15" t="str">
        <f t="shared" si="246"/>
        <v>25</v>
      </c>
      <c r="R2544" s="16">
        <f t="shared" si="247"/>
        <v>145</v>
      </c>
      <c r="S2544" s="16">
        <f t="shared" si="248"/>
        <v>2.4166666666666665</v>
      </c>
    </row>
    <row r="2545" spans="1:19" ht="13.8" thickBot="1">
      <c r="A2545" t="s">
        <v>369</v>
      </c>
      <c r="B2545" t="s">
        <v>370</v>
      </c>
      <c r="C2545" s="49">
        <v>45444</v>
      </c>
      <c r="D2545" s="39">
        <v>2024</v>
      </c>
      <c r="E2545" s="1" t="str">
        <f t="shared" si="243"/>
        <v>junio</v>
      </c>
      <c r="F2545" t="s">
        <v>372</v>
      </c>
      <c r="G2545" t="s">
        <v>220</v>
      </c>
      <c r="H2545" t="s">
        <v>98</v>
      </c>
      <c r="I2545" s="2">
        <v>1</v>
      </c>
      <c r="J2545" s="2">
        <v>900</v>
      </c>
      <c r="K2545" s="2">
        <v>2.0499999999999998</v>
      </c>
      <c r="L2545" t="s">
        <v>39</v>
      </c>
      <c r="M2545" t="s">
        <v>548</v>
      </c>
      <c r="N2545" t="s">
        <v>548</v>
      </c>
      <c r="O2545" s="14">
        <f t="shared" si="244"/>
        <v>4</v>
      </c>
      <c r="P2545" s="15" t="str">
        <f t="shared" si="245"/>
        <v>2,</v>
      </c>
      <c r="Q2545" s="15" t="str">
        <f t="shared" si="246"/>
        <v>05</v>
      </c>
      <c r="R2545" s="16">
        <f t="shared" si="247"/>
        <v>125</v>
      </c>
      <c r="S2545" s="16">
        <f t="shared" si="248"/>
        <v>2.0833333333333335</v>
      </c>
    </row>
    <row r="2546" spans="1:19" ht="13.8" thickBot="1">
      <c r="A2546" t="s">
        <v>369</v>
      </c>
      <c r="B2546" t="s">
        <v>370</v>
      </c>
      <c r="C2546" s="49">
        <v>45444</v>
      </c>
      <c r="D2546" s="39">
        <v>2024</v>
      </c>
      <c r="E2546" s="1" t="str">
        <f t="shared" si="243"/>
        <v>junio</v>
      </c>
      <c r="F2546" t="s">
        <v>372</v>
      </c>
      <c r="G2546" t="s">
        <v>220</v>
      </c>
      <c r="H2546" t="s">
        <v>98</v>
      </c>
      <c r="I2546" s="2">
        <v>1</v>
      </c>
      <c r="J2546" s="2">
        <v>450</v>
      </c>
      <c r="K2546" s="2">
        <v>1.05</v>
      </c>
      <c r="L2546" t="s">
        <v>374</v>
      </c>
      <c r="M2546" t="s">
        <v>375</v>
      </c>
      <c r="N2546" t="s">
        <v>487</v>
      </c>
      <c r="O2546" s="14">
        <f t="shared" si="244"/>
        <v>4</v>
      </c>
      <c r="P2546" s="15" t="str">
        <f t="shared" si="245"/>
        <v>1,</v>
      </c>
      <c r="Q2546" s="15" t="str">
        <f t="shared" si="246"/>
        <v>05</v>
      </c>
      <c r="R2546" s="16">
        <f t="shared" si="247"/>
        <v>65</v>
      </c>
      <c r="S2546" s="16">
        <f t="shared" si="248"/>
        <v>1.0833333333333333</v>
      </c>
    </row>
    <row r="2547" spans="1:19" ht="13.8" thickBot="1">
      <c r="A2547" t="s">
        <v>369</v>
      </c>
      <c r="B2547" t="s">
        <v>370</v>
      </c>
      <c r="C2547" s="49">
        <v>45444</v>
      </c>
      <c r="D2547" s="39">
        <v>2024</v>
      </c>
      <c r="E2547" s="1" t="str">
        <f t="shared" si="243"/>
        <v>junio</v>
      </c>
      <c r="F2547" t="s">
        <v>372</v>
      </c>
      <c r="G2547" t="s">
        <v>220</v>
      </c>
      <c r="H2547" t="s">
        <v>98</v>
      </c>
      <c r="I2547" s="2">
        <v>1</v>
      </c>
      <c r="J2547" s="2">
        <v>900</v>
      </c>
      <c r="K2547" s="2">
        <v>2</v>
      </c>
      <c r="L2547" t="s">
        <v>132</v>
      </c>
      <c r="M2547" t="s">
        <v>133</v>
      </c>
      <c r="N2547" t="s">
        <v>504</v>
      </c>
      <c r="O2547" s="14">
        <f t="shared" si="244"/>
        <v>1</v>
      </c>
      <c r="P2547" s="15" t="str">
        <f t="shared" si="245"/>
        <v>2</v>
      </c>
      <c r="Q2547" s="15">
        <f t="shared" si="246"/>
        <v>0</v>
      </c>
      <c r="R2547" s="16">
        <f t="shared" si="247"/>
        <v>120</v>
      </c>
      <c r="S2547" s="16">
        <f t="shared" si="248"/>
        <v>2</v>
      </c>
    </row>
    <row r="2548" spans="1:19" ht="13.8" thickBot="1">
      <c r="A2548" t="s">
        <v>369</v>
      </c>
      <c r="B2548" t="s">
        <v>370</v>
      </c>
      <c r="C2548" s="49">
        <v>45444</v>
      </c>
      <c r="D2548" s="39">
        <v>2024</v>
      </c>
      <c r="E2548" s="1" t="str">
        <f t="shared" si="243"/>
        <v>junio</v>
      </c>
      <c r="F2548" t="s">
        <v>372</v>
      </c>
      <c r="G2548" t="s">
        <v>220</v>
      </c>
      <c r="H2548" t="s">
        <v>98</v>
      </c>
      <c r="I2548" s="2">
        <v>2</v>
      </c>
      <c r="J2548" s="2">
        <v>1250</v>
      </c>
      <c r="K2548" s="2">
        <v>2.4</v>
      </c>
      <c r="L2548" t="s">
        <v>19</v>
      </c>
      <c r="M2548" t="s">
        <v>581</v>
      </c>
      <c r="N2548" t="s">
        <v>490</v>
      </c>
      <c r="O2548" s="14">
        <f t="shared" si="244"/>
        <v>3</v>
      </c>
      <c r="P2548" s="15" t="str">
        <f t="shared" si="245"/>
        <v>2,</v>
      </c>
      <c r="Q2548" s="15" t="str">
        <f t="shared" si="246"/>
        <v>4</v>
      </c>
      <c r="R2548" s="16">
        <f t="shared" si="247"/>
        <v>124</v>
      </c>
      <c r="S2548" s="16">
        <f t="shared" si="248"/>
        <v>2.0666666666666669</v>
      </c>
    </row>
    <row r="2549" spans="1:19" ht="13.8" thickBot="1">
      <c r="A2549" t="s">
        <v>369</v>
      </c>
      <c r="B2549" t="s">
        <v>370</v>
      </c>
      <c r="C2549" s="49">
        <v>45444</v>
      </c>
      <c r="D2549" s="39">
        <v>2024</v>
      </c>
      <c r="E2549" s="1" t="str">
        <f t="shared" si="243"/>
        <v>junio</v>
      </c>
      <c r="F2549" t="s">
        <v>372</v>
      </c>
      <c r="G2549" t="s">
        <v>220</v>
      </c>
      <c r="H2549" t="s">
        <v>98</v>
      </c>
      <c r="I2549" s="2">
        <v>4</v>
      </c>
      <c r="J2549" s="2">
        <v>1350</v>
      </c>
      <c r="K2549" s="2">
        <v>3</v>
      </c>
      <c r="L2549" t="s">
        <v>108</v>
      </c>
      <c r="M2549" t="s">
        <v>591</v>
      </c>
      <c r="N2549" t="s">
        <v>489</v>
      </c>
      <c r="O2549" s="14">
        <f t="shared" si="244"/>
        <v>1</v>
      </c>
      <c r="P2549" s="15" t="str">
        <f t="shared" si="245"/>
        <v>3</v>
      </c>
      <c r="Q2549" s="15">
        <f t="shared" si="246"/>
        <v>0</v>
      </c>
      <c r="R2549" s="16">
        <f t="shared" si="247"/>
        <v>180</v>
      </c>
      <c r="S2549" s="16">
        <f t="shared" si="248"/>
        <v>3</v>
      </c>
    </row>
    <row r="2550" spans="1:19" ht="13.8" thickBot="1">
      <c r="A2550" t="s">
        <v>369</v>
      </c>
      <c r="B2550" t="s">
        <v>370</v>
      </c>
      <c r="C2550" s="49">
        <v>45444</v>
      </c>
      <c r="D2550" s="39">
        <v>2024</v>
      </c>
      <c r="E2550" s="1" t="str">
        <f t="shared" si="243"/>
        <v>junio</v>
      </c>
      <c r="F2550" t="s">
        <v>372</v>
      </c>
      <c r="G2550" t="s">
        <v>220</v>
      </c>
      <c r="H2550" t="s">
        <v>98</v>
      </c>
      <c r="I2550" s="2">
        <v>1</v>
      </c>
      <c r="J2550" s="2">
        <v>550</v>
      </c>
      <c r="K2550" s="2">
        <v>1.2</v>
      </c>
      <c r="L2550" t="s">
        <v>142</v>
      </c>
      <c r="M2550" t="s">
        <v>143</v>
      </c>
      <c r="N2550" t="s">
        <v>509</v>
      </c>
      <c r="O2550" s="14">
        <f t="shared" si="244"/>
        <v>3</v>
      </c>
      <c r="P2550" s="15" t="str">
        <f t="shared" si="245"/>
        <v>1,</v>
      </c>
      <c r="Q2550" s="15" t="str">
        <f t="shared" si="246"/>
        <v>2</v>
      </c>
      <c r="R2550" s="16">
        <f t="shared" si="247"/>
        <v>62</v>
      </c>
      <c r="S2550" s="16">
        <f t="shared" si="248"/>
        <v>1.0333333333333334</v>
      </c>
    </row>
    <row r="2551" spans="1:19" ht="13.8" thickBot="1">
      <c r="A2551" t="s">
        <v>369</v>
      </c>
      <c r="B2551" t="s">
        <v>370</v>
      </c>
      <c r="C2551" s="49">
        <v>45444</v>
      </c>
      <c r="D2551" s="39">
        <v>2024</v>
      </c>
      <c r="E2551" s="1" t="str">
        <f t="shared" si="243"/>
        <v>junio</v>
      </c>
      <c r="F2551" t="s">
        <v>372</v>
      </c>
      <c r="G2551" t="s">
        <v>220</v>
      </c>
      <c r="H2551" t="s">
        <v>98</v>
      </c>
      <c r="I2551" s="2">
        <v>7</v>
      </c>
      <c r="J2551" s="2">
        <v>4050</v>
      </c>
      <c r="K2551" s="2">
        <v>8.5500000000000007</v>
      </c>
      <c r="L2551" t="s">
        <v>99</v>
      </c>
      <c r="M2551" t="s">
        <v>553</v>
      </c>
      <c r="N2551" t="s">
        <v>497</v>
      </c>
      <c r="O2551" s="14">
        <f t="shared" si="244"/>
        <v>4</v>
      </c>
      <c r="P2551" s="15" t="str">
        <f t="shared" si="245"/>
        <v>8,</v>
      </c>
      <c r="Q2551" s="15" t="str">
        <f t="shared" si="246"/>
        <v>55</v>
      </c>
      <c r="R2551" s="16">
        <f t="shared" si="247"/>
        <v>535</v>
      </c>
      <c r="S2551" s="16">
        <f t="shared" si="248"/>
        <v>8.9166666666666661</v>
      </c>
    </row>
    <row r="2552" spans="1:19" ht="13.8" thickBot="1">
      <c r="A2552" t="s">
        <v>369</v>
      </c>
      <c r="B2552" t="s">
        <v>370</v>
      </c>
      <c r="C2552" s="49">
        <v>45444</v>
      </c>
      <c r="D2552" s="39">
        <v>2024</v>
      </c>
      <c r="E2552" s="1" t="str">
        <f t="shared" si="243"/>
        <v>junio</v>
      </c>
      <c r="F2552" t="s">
        <v>372</v>
      </c>
      <c r="G2552" t="s">
        <v>220</v>
      </c>
      <c r="H2552" t="s">
        <v>98</v>
      </c>
      <c r="I2552" s="2">
        <v>1</v>
      </c>
      <c r="J2552" s="2">
        <v>550</v>
      </c>
      <c r="K2552" s="2">
        <v>1.2</v>
      </c>
      <c r="L2552" t="s">
        <v>137</v>
      </c>
      <c r="M2552" t="s">
        <v>561</v>
      </c>
      <c r="N2552" t="s">
        <v>497</v>
      </c>
      <c r="O2552" s="14">
        <f t="shared" si="244"/>
        <v>3</v>
      </c>
      <c r="P2552" s="15" t="str">
        <f t="shared" si="245"/>
        <v>1,</v>
      </c>
      <c r="Q2552" s="15" t="str">
        <f t="shared" si="246"/>
        <v>2</v>
      </c>
      <c r="R2552" s="16">
        <f t="shared" si="247"/>
        <v>62</v>
      </c>
      <c r="S2552" s="16">
        <f t="shared" si="248"/>
        <v>1.0333333333333334</v>
      </c>
    </row>
    <row r="2553" spans="1:19" ht="13.8" thickBot="1">
      <c r="A2553" t="s">
        <v>369</v>
      </c>
      <c r="B2553" t="s">
        <v>370</v>
      </c>
      <c r="C2553" s="49">
        <v>45444</v>
      </c>
      <c r="D2553" s="39">
        <v>2024</v>
      </c>
      <c r="E2553" s="1" t="str">
        <f t="shared" si="243"/>
        <v>junio</v>
      </c>
      <c r="F2553" t="s">
        <v>372</v>
      </c>
      <c r="G2553" t="s">
        <v>220</v>
      </c>
      <c r="H2553" t="s">
        <v>98</v>
      </c>
      <c r="I2553" s="2">
        <v>1</v>
      </c>
      <c r="J2553" s="2">
        <v>550</v>
      </c>
      <c r="K2553" s="2">
        <v>1.1499999999999999</v>
      </c>
      <c r="L2553" t="s">
        <v>35</v>
      </c>
      <c r="M2553" t="s">
        <v>36</v>
      </c>
      <c r="N2553" t="s">
        <v>502</v>
      </c>
      <c r="O2553" s="14">
        <f t="shared" si="244"/>
        <v>4</v>
      </c>
      <c r="P2553" s="15" t="str">
        <f t="shared" si="245"/>
        <v>1,</v>
      </c>
      <c r="Q2553" s="15" t="str">
        <f t="shared" si="246"/>
        <v>15</v>
      </c>
      <c r="R2553" s="16">
        <f t="shared" si="247"/>
        <v>75</v>
      </c>
      <c r="S2553" s="16">
        <f t="shared" si="248"/>
        <v>1.25</v>
      </c>
    </row>
    <row r="2554" spans="1:19" ht="13.8" thickBot="1">
      <c r="A2554" t="s">
        <v>369</v>
      </c>
      <c r="B2554" t="s">
        <v>370</v>
      </c>
      <c r="C2554" s="49">
        <v>45444</v>
      </c>
      <c r="D2554" s="39">
        <v>2024</v>
      </c>
      <c r="E2554" s="1" t="str">
        <f t="shared" si="243"/>
        <v>junio</v>
      </c>
      <c r="F2554" t="s">
        <v>372</v>
      </c>
      <c r="G2554" t="s">
        <v>220</v>
      </c>
      <c r="H2554" t="s">
        <v>98</v>
      </c>
      <c r="I2554" s="2">
        <v>2</v>
      </c>
      <c r="J2554" s="2">
        <v>900</v>
      </c>
      <c r="K2554" s="2">
        <v>2.0499999999999998</v>
      </c>
      <c r="L2554" t="s">
        <v>109</v>
      </c>
      <c r="M2554" t="s">
        <v>530</v>
      </c>
      <c r="N2554" t="s">
        <v>530</v>
      </c>
      <c r="O2554" s="14">
        <f t="shared" si="244"/>
        <v>4</v>
      </c>
      <c r="P2554" s="15" t="str">
        <f t="shared" si="245"/>
        <v>2,</v>
      </c>
      <c r="Q2554" s="15" t="str">
        <f t="shared" si="246"/>
        <v>05</v>
      </c>
      <c r="R2554" s="16">
        <f t="shared" si="247"/>
        <v>125</v>
      </c>
      <c r="S2554" s="16">
        <f t="shared" si="248"/>
        <v>2.0833333333333335</v>
      </c>
    </row>
    <row r="2555" spans="1:19" ht="13.8" thickBot="1">
      <c r="A2555" t="s">
        <v>369</v>
      </c>
      <c r="B2555" t="s">
        <v>370</v>
      </c>
      <c r="C2555" s="49">
        <v>45444</v>
      </c>
      <c r="D2555" s="39">
        <v>2024</v>
      </c>
      <c r="E2555" s="1" t="str">
        <f t="shared" si="243"/>
        <v>junio</v>
      </c>
      <c r="F2555" t="s">
        <v>372</v>
      </c>
      <c r="G2555" t="s">
        <v>220</v>
      </c>
      <c r="H2555" t="s">
        <v>98</v>
      </c>
      <c r="I2555" s="2">
        <v>9</v>
      </c>
      <c r="J2555" s="2">
        <v>3950</v>
      </c>
      <c r="K2555" s="2">
        <v>8.4</v>
      </c>
      <c r="L2555" t="s">
        <v>114</v>
      </c>
      <c r="M2555" t="s">
        <v>115</v>
      </c>
      <c r="N2555" t="s">
        <v>530</v>
      </c>
      <c r="O2555" s="14">
        <f t="shared" si="244"/>
        <v>3</v>
      </c>
      <c r="P2555" s="15" t="str">
        <f t="shared" si="245"/>
        <v>8,</v>
      </c>
      <c r="Q2555" s="15" t="str">
        <f t="shared" si="246"/>
        <v>4</v>
      </c>
      <c r="R2555" s="16">
        <f t="shared" si="247"/>
        <v>484</v>
      </c>
      <c r="S2555" s="16">
        <f t="shared" si="248"/>
        <v>8.0666666666666664</v>
      </c>
    </row>
    <row r="2556" spans="1:19" ht="13.8" thickBot="1">
      <c r="A2556" t="s">
        <v>369</v>
      </c>
      <c r="B2556" t="s">
        <v>370</v>
      </c>
      <c r="C2556" s="49">
        <v>45444</v>
      </c>
      <c r="D2556" s="39">
        <v>2024</v>
      </c>
      <c r="E2556" s="1" t="str">
        <f t="shared" si="243"/>
        <v>junio</v>
      </c>
      <c r="F2556" t="s">
        <v>372</v>
      </c>
      <c r="G2556" t="s">
        <v>220</v>
      </c>
      <c r="H2556" t="s">
        <v>98</v>
      </c>
      <c r="I2556" s="2">
        <v>1</v>
      </c>
      <c r="J2556" s="2">
        <v>1000</v>
      </c>
      <c r="K2556" s="2">
        <v>2.2000000000000002</v>
      </c>
      <c r="L2556" t="s">
        <v>25</v>
      </c>
      <c r="M2556" t="s">
        <v>26</v>
      </c>
      <c r="N2556" t="s">
        <v>501</v>
      </c>
      <c r="O2556" s="14">
        <f t="shared" si="244"/>
        <v>3</v>
      </c>
      <c r="P2556" s="15" t="str">
        <f t="shared" si="245"/>
        <v>2,</v>
      </c>
      <c r="Q2556" s="15" t="str">
        <f t="shared" si="246"/>
        <v>2</v>
      </c>
      <c r="R2556" s="16">
        <f t="shared" si="247"/>
        <v>122</v>
      </c>
      <c r="S2556" s="16">
        <f t="shared" si="248"/>
        <v>2.0333333333333332</v>
      </c>
    </row>
    <row r="2557" spans="1:19" ht="13.8" thickBot="1">
      <c r="A2557" t="s">
        <v>369</v>
      </c>
      <c r="B2557" t="s">
        <v>370</v>
      </c>
      <c r="C2557" s="49">
        <v>45444</v>
      </c>
      <c r="D2557" s="39">
        <v>2024</v>
      </c>
      <c r="E2557" s="1" t="str">
        <f t="shared" si="243"/>
        <v>junio</v>
      </c>
      <c r="F2557" t="s">
        <v>372</v>
      </c>
      <c r="G2557" t="s">
        <v>220</v>
      </c>
      <c r="H2557" t="s">
        <v>98</v>
      </c>
      <c r="I2557" s="2">
        <v>2</v>
      </c>
      <c r="J2557" s="2">
        <v>2150</v>
      </c>
      <c r="K2557" s="2">
        <v>4.4000000000000004</v>
      </c>
      <c r="L2557" t="s">
        <v>116</v>
      </c>
      <c r="M2557" t="s">
        <v>117</v>
      </c>
      <c r="N2557" t="s">
        <v>556</v>
      </c>
      <c r="O2557" s="14">
        <f t="shared" si="244"/>
        <v>3</v>
      </c>
      <c r="P2557" s="15" t="str">
        <f t="shared" si="245"/>
        <v>4,</v>
      </c>
      <c r="Q2557" s="15" t="str">
        <f t="shared" si="246"/>
        <v>4</v>
      </c>
      <c r="R2557" s="16">
        <f t="shared" si="247"/>
        <v>244</v>
      </c>
      <c r="S2557" s="16">
        <f t="shared" si="248"/>
        <v>4.0666666666666664</v>
      </c>
    </row>
    <row r="2558" spans="1:19" ht="13.8" thickBot="1">
      <c r="A2558" t="s">
        <v>369</v>
      </c>
      <c r="B2558" t="s">
        <v>370</v>
      </c>
      <c r="C2558" s="49">
        <v>45444</v>
      </c>
      <c r="D2558" s="39">
        <v>2024</v>
      </c>
      <c r="E2558" s="1" t="str">
        <f t="shared" si="243"/>
        <v>junio</v>
      </c>
      <c r="F2558" t="s">
        <v>372</v>
      </c>
      <c r="G2558" t="s">
        <v>220</v>
      </c>
      <c r="H2558" t="s">
        <v>98</v>
      </c>
      <c r="I2558" s="2">
        <v>3</v>
      </c>
      <c r="J2558" s="2">
        <v>4160</v>
      </c>
      <c r="K2558" s="2">
        <v>9.1</v>
      </c>
      <c r="L2558" t="s">
        <v>118</v>
      </c>
      <c r="M2558" t="s">
        <v>119</v>
      </c>
      <c r="N2558" t="s">
        <v>485</v>
      </c>
      <c r="O2558" s="14">
        <f t="shared" si="244"/>
        <v>3</v>
      </c>
      <c r="P2558" s="15" t="str">
        <f t="shared" si="245"/>
        <v>9,</v>
      </c>
      <c r="Q2558" s="15" t="str">
        <f t="shared" si="246"/>
        <v>1</v>
      </c>
      <c r="R2558" s="16">
        <f t="shared" si="247"/>
        <v>541</v>
      </c>
      <c r="S2558" s="16">
        <f t="shared" si="248"/>
        <v>9.0166666666666675</v>
      </c>
    </row>
    <row r="2559" spans="1:19" ht="13.8" thickBot="1">
      <c r="A2559" t="s">
        <v>369</v>
      </c>
      <c r="B2559" t="s">
        <v>370</v>
      </c>
      <c r="C2559" s="49">
        <v>45444</v>
      </c>
      <c r="D2559" s="39">
        <v>2024</v>
      </c>
      <c r="E2559" s="1" t="str">
        <f t="shared" si="243"/>
        <v>junio</v>
      </c>
      <c r="F2559" t="s">
        <v>372</v>
      </c>
      <c r="G2559" t="s">
        <v>220</v>
      </c>
      <c r="H2559" t="s">
        <v>98</v>
      </c>
      <c r="I2559" s="2">
        <v>1</v>
      </c>
      <c r="J2559" s="2">
        <v>900</v>
      </c>
      <c r="K2559" s="2">
        <v>2</v>
      </c>
      <c r="L2559" t="s">
        <v>110</v>
      </c>
      <c r="M2559" t="s">
        <v>580</v>
      </c>
      <c r="N2559" t="s">
        <v>498</v>
      </c>
      <c r="O2559" s="14">
        <f t="shared" si="244"/>
        <v>1</v>
      </c>
      <c r="P2559" s="15" t="str">
        <f t="shared" si="245"/>
        <v>2</v>
      </c>
      <c r="Q2559" s="15">
        <f t="shared" si="246"/>
        <v>0</v>
      </c>
      <c r="R2559" s="16">
        <f t="shared" si="247"/>
        <v>120</v>
      </c>
      <c r="S2559" s="16">
        <f t="shared" si="248"/>
        <v>2</v>
      </c>
    </row>
    <row r="2560" spans="1:19" ht="13.8" thickBot="1">
      <c r="A2560" t="s">
        <v>369</v>
      </c>
      <c r="B2560" t="s">
        <v>370</v>
      </c>
      <c r="C2560" s="49">
        <v>45444</v>
      </c>
      <c r="D2560" s="39">
        <v>2024</v>
      </c>
      <c r="E2560" s="1" t="str">
        <f t="shared" si="243"/>
        <v>junio</v>
      </c>
      <c r="F2560" t="s">
        <v>372</v>
      </c>
      <c r="G2560" t="s">
        <v>220</v>
      </c>
      <c r="H2560" t="s">
        <v>98</v>
      </c>
      <c r="I2560" s="2">
        <v>1</v>
      </c>
      <c r="J2560" s="2">
        <v>800</v>
      </c>
      <c r="K2560" s="2">
        <v>1.5</v>
      </c>
      <c r="L2560" t="s">
        <v>111</v>
      </c>
      <c r="M2560" t="s">
        <v>587</v>
      </c>
      <c r="N2560" t="s">
        <v>506</v>
      </c>
      <c r="O2560" s="14">
        <f t="shared" si="244"/>
        <v>3</v>
      </c>
      <c r="P2560" s="15" t="str">
        <f t="shared" si="245"/>
        <v>1,</v>
      </c>
      <c r="Q2560" s="15" t="str">
        <f t="shared" si="246"/>
        <v>5</v>
      </c>
      <c r="R2560" s="16">
        <f t="shared" si="247"/>
        <v>65</v>
      </c>
      <c r="S2560" s="16">
        <f t="shared" si="248"/>
        <v>1.0833333333333333</v>
      </c>
    </row>
    <row r="2561" spans="1:19" ht="13.8" thickBot="1">
      <c r="A2561" t="s">
        <v>369</v>
      </c>
      <c r="B2561" t="s">
        <v>370</v>
      </c>
      <c r="C2561" s="49">
        <v>45474</v>
      </c>
      <c r="D2561" s="39">
        <v>2024</v>
      </c>
      <c r="E2561" s="1" t="str">
        <f t="shared" si="243"/>
        <v>julio</v>
      </c>
      <c r="F2561" t="s">
        <v>371</v>
      </c>
      <c r="G2561" t="s">
        <v>220</v>
      </c>
      <c r="H2561" t="s">
        <v>98</v>
      </c>
      <c r="I2561" s="2">
        <v>1</v>
      </c>
      <c r="J2561" s="2">
        <v>900</v>
      </c>
      <c r="K2561" s="2">
        <v>2</v>
      </c>
      <c r="L2561" t="s">
        <v>130</v>
      </c>
      <c r="M2561" t="s">
        <v>599</v>
      </c>
      <c r="N2561" t="s">
        <v>486</v>
      </c>
      <c r="O2561" s="14">
        <f t="shared" si="244"/>
        <v>1</v>
      </c>
      <c r="P2561" s="15" t="str">
        <f t="shared" si="245"/>
        <v>2</v>
      </c>
      <c r="Q2561" s="15">
        <f t="shared" si="246"/>
        <v>0</v>
      </c>
      <c r="R2561" s="16">
        <f t="shared" si="247"/>
        <v>120</v>
      </c>
      <c r="S2561" s="16">
        <f t="shared" si="248"/>
        <v>2</v>
      </c>
    </row>
    <row r="2562" spans="1:19" ht="13.8" thickBot="1">
      <c r="A2562" t="s">
        <v>369</v>
      </c>
      <c r="B2562" t="s">
        <v>370</v>
      </c>
      <c r="C2562" s="49">
        <v>45474</v>
      </c>
      <c r="D2562" s="39">
        <v>2024</v>
      </c>
      <c r="E2562" s="1" t="str">
        <f t="shared" ref="E2562:E2625" si="249">TEXT(C2562,"mmmm")</f>
        <v>julio</v>
      </c>
      <c r="F2562" t="s">
        <v>371</v>
      </c>
      <c r="G2562" t="s">
        <v>220</v>
      </c>
      <c r="H2562" t="s">
        <v>98</v>
      </c>
      <c r="I2562" s="2">
        <v>3</v>
      </c>
      <c r="J2562" s="2">
        <v>900</v>
      </c>
      <c r="K2562" s="2">
        <v>2</v>
      </c>
      <c r="L2562" t="s">
        <v>108</v>
      </c>
      <c r="M2562" t="s">
        <v>591</v>
      </c>
      <c r="N2562" t="s">
        <v>489</v>
      </c>
      <c r="O2562" s="14">
        <f t="shared" si="244"/>
        <v>1</v>
      </c>
      <c r="P2562" s="15" t="str">
        <f t="shared" si="245"/>
        <v>2</v>
      </c>
      <c r="Q2562" s="15">
        <f t="shared" si="246"/>
        <v>0</v>
      </c>
      <c r="R2562" s="16">
        <f t="shared" si="247"/>
        <v>120</v>
      </c>
      <c r="S2562" s="16">
        <f t="shared" si="248"/>
        <v>2</v>
      </c>
    </row>
    <row r="2563" spans="1:19" ht="13.8" thickBot="1">
      <c r="A2563" t="s">
        <v>369</v>
      </c>
      <c r="B2563" t="s">
        <v>370</v>
      </c>
      <c r="C2563" s="49">
        <v>45474</v>
      </c>
      <c r="D2563" s="39">
        <v>2024</v>
      </c>
      <c r="E2563" s="1" t="str">
        <f t="shared" si="249"/>
        <v>julio</v>
      </c>
      <c r="F2563" t="s">
        <v>371</v>
      </c>
      <c r="G2563" t="s">
        <v>220</v>
      </c>
      <c r="H2563" t="s">
        <v>98</v>
      </c>
      <c r="I2563" s="2">
        <v>1</v>
      </c>
      <c r="J2563" s="2">
        <v>1250</v>
      </c>
      <c r="K2563" s="2">
        <v>2.4500000000000002</v>
      </c>
      <c r="L2563" t="s">
        <v>102</v>
      </c>
      <c r="M2563" t="s">
        <v>103</v>
      </c>
      <c r="N2563" t="s">
        <v>496</v>
      </c>
      <c r="O2563" s="14">
        <f t="shared" ref="O2563:O2626" si="250">LEN($K2563)</f>
        <v>4</v>
      </c>
      <c r="P2563" s="15" t="str">
        <f t="shared" si="245"/>
        <v>2,</v>
      </c>
      <c r="Q2563" s="15" t="str">
        <f t="shared" si="246"/>
        <v>45</v>
      </c>
      <c r="R2563" s="16">
        <f t="shared" si="247"/>
        <v>165</v>
      </c>
      <c r="S2563" s="16">
        <f t="shared" si="248"/>
        <v>2.75</v>
      </c>
    </row>
    <row r="2564" spans="1:19" ht="13.8" thickBot="1">
      <c r="A2564" t="s">
        <v>369</v>
      </c>
      <c r="B2564" t="s">
        <v>370</v>
      </c>
      <c r="C2564" s="49">
        <v>45474</v>
      </c>
      <c r="D2564" s="39">
        <v>2024</v>
      </c>
      <c r="E2564" s="1" t="str">
        <f t="shared" si="249"/>
        <v>julio</v>
      </c>
      <c r="F2564" t="s">
        <v>371</v>
      </c>
      <c r="G2564" t="s">
        <v>220</v>
      </c>
      <c r="H2564" t="s">
        <v>98</v>
      </c>
      <c r="I2564" s="2">
        <v>4</v>
      </c>
      <c r="J2564" s="2">
        <v>2250</v>
      </c>
      <c r="K2564" s="2">
        <v>5</v>
      </c>
      <c r="L2564" t="s">
        <v>99</v>
      </c>
      <c r="M2564" t="s">
        <v>553</v>
      </c>
      <c r="N2564" t="s">
        <v>497</v>
      </c>
      <c r="O2564" s="14">
        <f t="shared" si="250"/>
        <v>1</v>
      </c>
      <c r="P2564" s="15" t="str">
        <f t="shared" si="245"/>
        <v>5</v>
      </c>
      <c r="Q2564" s="15">
        <f t="shared" si="246"/>
        <v>0</v>
      </c>
      <c r="R2564" s="16">
        <f t="shared" si="247"/>
        <v>300</v>
      </c>
      <c r="S2564" s="16">
        <f t="shared" si="248"/>
        <v>5</v>
      </c>
    </row>
    <row r="2565" spans="1:19" ht="13.8" thickBot="1">
      <c r="A2565" t="s">
        <v>369</v>
      </c>
      <c r="B2565" t="s">
        <v>370</v>
      </c>
      <c r="C2565" s="49">
        <v>45474</v>
      </c>
      <c r="D2565" s="39">
        <v>2024</v>
      </c>
      <c r="E2565" s="1" t="str">
        <f t="shared" si="249"/>
        <v>julio</v>
      </c>
      <c r="F2565" t="s">
        <v>371</v>
      </c>
      <c r="G2565" t="s">
        <v>220</v>
      </c>
      <c r="H2565" t="s">
        <v>98</v>
      </c>
      <c r="I2565" s="2">
        <v>3</v>
      </c>
      <c r="J2565" s="2">
        <v>2030</v>
      </c>
      <c r="K2565" s="2">
        <v>4.3</v>
      </c>
      <c r="L2565" t="s">
        <v>137</v>
      </c>
      <c r="M2565" t="s">
        <v>561</v>
      </c>
      <c r="N2565" t="s">
        <v>497</v>
      </c>
      <c r="O2565" s="14">
        <f t="shared" si="250"/>
        <v>3</v>
      </c>
      <c r="P2565" s="15" t="str">
        <f t="shared" si="245"/>
        <v>4,</v>
      </c>
      <c r="Q2565" s="15" t="str">
        <f t="shared" si="246"/>
        <v>3</v>
      </c>
      <c r="R2565" s="16">
        <f t="shared" si="247"/>
        <v>243</v>
      </c>
      <c r="S2565" s="16">
        <f t="shared" si="248"/>
        <v>4.05</v>
      </c>
    </row>
    <row r="2566" spans="1:19" ht="13.8" thickBot="1">
      <c r="A2566" t="s">
        <v>369</v>
      </c>
      <c r="B2566" t="s">
        <v>370</v>
      </c>
      <c r="C2566" s="49">
        <v>45474</v>
      </c>
      <c r="D2566" s="39">
        <v>2024</v>
      </c>
      <c r="E2566" s="1" t="str">
        <f t="shared" si="249"/>
        <v>julio</v>
      </c>
      <c r="F2566" t="s">
        <v>371</v>
      </c>
      <c r="G2566" t="s">
        <v>220</v>
      </c>
      <c r="H2566" t="s">
        <v>98</v>
      </c>
      <c r="I2566" s="2">
        <v>1</v>
      </c>
      <c r="J2566" s="2">
        <v>350</v>
      </c>
      <c r="K2566" s="2">
        <v>0.45</v>
      </c>
      <c r="L2566" t="s">
        <v>197</v>
      </c>
      <c r="M2566" t="s">
        <v>198</v>
      </c>
      <c r="N2566" t="s">
        <v>511</v>
      </c>
      <c r="O2566" s="14">
        <f t="shared" si="250"/>
        <v>4</v>
      </c>
      <c r="P2566" s="15" t="str">
        <f t="shared" si="245"/>
        <v>0,</v>
      </c>
      <c r="Q2566" s="15" t="str">
        <f t="shared" si="246"/>
        <v>45</v>
      </c>
      <c r="R2566" s="16">
        <f t="shared" si="247"/>
        <v>45</v>
      </c>
      <c r="S2566" s="16">
        <f t="shared" si="248"/>
        <v>0.75</v>
      </c>
    </row>
    <row r="2567" spans="1:19" ht="13.8" thickBot="1">
      <c r="A2567" t="s">
        <v>369</v>
      </c>
      <c r="B2567" t="s">
        <v>370</v>
      </c>
      <c r="C2567" s="49">
        <v>45474</v>
      </c>
      <c r="D2567" s="39">
        <v>2024</v>
      </c>
      <c r="E2567" s="1" t="str">
        <f t="shared" si="249"/>
        <v>julio</v>
      </c>
      <c r="F2567" t="s">
        <v>371</v>
      </c>
      <c r="G2567" t="s">
        <v>220</v>
      </c>
      <c r="H2567" t="s">
        <v>98</v>
      </c>
      <c r="I2567" s="2">
        <v>1</v>
      </c>
      <c r="J2567" s="2">
        <v>900</v>
      </c>
      <c r="K2567" s="2">
        <v>2</v>
      </c>
      <c r="L2567" t="s">
        <v>100</v>
      </c>
      <c r="M2567" t="s">
        <v>101</v>
      </c>
      <c r="N2567" t="s">
        <v>483</v>
      </c>
      <c r="O2567" s="14">
        <f t="shared" si="250"/>
        <v>1</v>
      </c>
      <c r="P2567" s="15" t="str">
        <f t="shared" si="245"/>
        <v>2</v>
      </c>
      <c r="Q2567" s="15">
        <f t="shared" si="246"/>
        <v>0</v>
      </c>
      <c r="R2567" s="16">
        <f t="shared" si="247"/>
        <v>120</v>
      </c>
      <c r="S2567" s="16">
        <f t="shared" si="248"/>
        <v>2</v>
      </c>
    </row>
    <row r="2568" spans="1:19" ht="13.8" thickBot="1">
      <c r="A2568" t="s">
        <v>369</v>
      </c>
      <c r="B2568" t="s">
        <v>370</v>
      </c>
      <c r="C2568" s="49">
        <v>45474</v>
      </c>
      <c r="D2568" s="39">
        <v>2024</v>
      </c>
      <c r="E2568" s="1" t="str">
        <f t="shared" si="249"/>
        <v>julio</v>
      </c>
      <c r="F2568" t="s">
        <v>371</v>
      </c>
      <c r="G2568" t="s">
        <v>220</v>
      </c>
      <c r="H2568" t="s">
        <v>98</v>
      </c>
      <c r="I2568" s="2">
        <v>2</v>
      </c>
      <c r="J2568" s="2">
        <v>900</v>
      </c>
      <c r="K2568" s="2">
        <v>2</v>
      </c>
      <c r="L2568" t="s">
        <v>109</v>
      </c>
      <c r="M2568" t="s">
        <v>530</v>
      </c>
      <c r="N2568" t="s">
        <v>530</v>
      </c>
      <c r="O2568" s="14">
        <f t="shared" si="250"/>
        <v>1</v>
      </c>
      <c r="P2568" s="15" t="str">
        <f t="shared" si="245"/>
        <v>2</v>
      </c>
      <c r="Q2568" s="15">
        <f t="shared" si="246"/>
        <v>0</v>
      </c>
      <c r="R2568" s="16">
        <f t="shared" si="247"/>
        <v>120</v>
      </c>
      <c r="S2568" s="16">
        <f t="shared" si="248"/>
        <v>2</v>
      </c>
    </row>
    <row r="2569" spans="1:19" ht="13.8" thickBot="1">
      <c r="A2569" t="s">
        <v>369</v>
      </c>
      <c r="B2569" t="s">
        <v>370</v>
      </c>
      <c r="C2569" s="49">
        <v>45474</v>
      </c>
      <c r="D2569" s="39">
        <v>2024</v>
      </c>
      <c r="E2569" s="1" t="str">
        <f t="shared" si="249"/>
        <v>julio</v>
      </c>
      <c r="F2569" t="s">
        <v>371</v>
      </c>
      <c r="G2569" t="s">
        <v>220</v>
      </c>
      <c r="H2569" t="s">
        <v>98</v>
      </c>
      <c r="I2569" s="2">
        <v>3</v>
      </c>
      <c r="J2569" s="2">
        <v>1250</v>
      </c>
      <c r="K2569" s="2">
        <v>2.4500000000000002</v>
      </c>
      <c r="L2569" t="s">
        <v>114</v>
      </c>
      <c r="M2569" t="s">
        <v>115</v>
      </c>
      <c r="N2569" t="s">
        <v>530</v>
      </c>
      <c r="O2569" s="14">
        <f t="shared" si="250"/>
        <v>4</v>
      </c>
      <c r="P2569" s="15" t="str">
        <f t="shared" si="245"/>
        <v>2,</v>
      </c>
      <c r="Q2569" s="15" t="str">
        <f t="shared" si="246"/>
        <v>45</v>
      </c>
      <c r="R2569" s="16">
        <f t="shared" si="247"/>
        <v>165</v>
      </c>
      <c r="S2569" s="16">
        <f t="shared" si="248"/>
        <v>2.75</v>
      </c>
    </row>
    <row r="2570" spans="1:19" ht="13.8" thickBot="1">
      <c r="A2570" t="s">
        <v>369</v>
      </c>
      <c r="B2570" t="s">
        <v>370</v>
      </c>
      <c r="C2570" s="49">
        <v>45474</v>
      </c>
      <c r="D2570" s="39">
        <v>2024</v>
      </c>
      <c r="E2570" s="1" t="str">
        <f t="shared" si="249"/>
        <v>julio</v>
      </c>
      <c r="F2570" t="s">
        <v>371</v>
      </c>
      <c r="G2570" t="s">
        <v>220</v>
      </c>
      <c r="H2570" t="s">
        <v>98</v>
      </c>
      <c r="I2570" s="2">
        <v>1</v>
      </c>
      <c r="J2570" s="2">
        <v>900</v>
      </c>
      <c r="K2570" s="2">
        <v>2</v>
      </c>
      <c r="L2570" t="s">
        <v>25</v>
      </c>
      <c r="M2570" t="s">
        <v>26</v>
      </c>
      <c r="N2570" t="s">
        <v>501</v>
      </c>
      <c r="O2570" s="14">
        <f t="shared" si="250"/>
        <v>1</v>
      </c>
      <c r="P2570" s="15" t="str">
        <f t="shared" si="245"/>
        <v>2</v>
      </c>
      <c r="Q2570" s="15">
        <f t="shared" si="246"/>
        <v>0</v>
      </c>
      <c r="R2570" s="16">
        <f t="shared" si="247"/>
        <v>120</v>
      </c>
      <c r="S2570" s="16">
        <f t="shared" si="248"/>
        <v>2</v>
      </c>
    </row>
    <row r="2571" spans="1:19" ht="13.8" thickBot="1">
      <c r="A2571" t="s">
        <v>369</v>
      </c>
      <c r="B2571" t="s">
        <v>370</v>
      </c>
      <c r="C2571" s="49">
        <v>45474</v>
      </c>
      <c r="D2571" s="39">
        <v>2024</v>
      </c>
      <c r="E2571" s="1" t="str">
        <f t="shared" si="249"/>
        <v>julio</v>
      </c>
      <c r="F2571" t="s">
        <v>371</v>
      </c>
      <c r="G2571" t="s">
        <v>220</v>
      </c>
      <c r="H2571" t="s">
        <v>98</v>
      </c>
      <c r="I2571" s="2">
        <v>3</v>
      </c>
      <c r="J2571" s="2">
        <v>4050</v>
      </c>
      <c r="K2571" s="2">
        <v>9</v>
      </c>
      <c r="L2571" t="s">
        <v>118</v>
      </c>
      <c r="M2571" t="s">
        <v>119</v>
      </c>
      <c r="N2571" t="s">
        <v>485</v>
      </c>
      <c r="O2571" s="14">
        <f t="shared" si="250"/>
        <v>1</v>
      </c>
      <c r="P2571" s="15" t="str">
        <f t="shared" si="245"/>
        <v>9</v>
      </c>
      <c r="Q2571" s="15">
        <f t="shared" si="246"/>
        <v>0</v>
      </c>
      <c r="R2571" s="16">
        <f t="shared" si="247"/>
        <v>540</v>
      </c>
      <c r="S2571" s="16">
        <f t="shared" si="248"/>
        <v>9</v>
      </c>
    </row>
    <row r="2572" spans="1:19" ht="13.8" thickBot="1">
      <c r="A2572" t="s">
        <v>369</v>
      </c>
      <c r="B2572" t="s">
        <v>370</v>
      </c>
      <c r="C2572" s="49">
        <v>45474</v>
      </c>
      <c r="D2572" s="39">
        <v>2024</v>
      </c>
      <c r="E2572" s="1" t="str">
        <f t="shared" si="249"/>
        <v>julio</v>
      </c>
      <c r="F2572" t="s">
        <v>372</v>
      </c>
      <c r="G2572" t="s">
        <v>220</v>
      </c>
      <c r="H2572" t="s">
        <v>98</v>
      </c>
      <c r="I2572" s="2">
        <v>2</v>
      </c>
      <c r="J2572" s="2">
        <v>1350</v>
      </c>
      <c r="K2572" s="2">
        <v>3</v>
      </c>
      <c r="L2572" t="s">
        <v>39</v>
      </c>
      <c r="M2572" t="s">
        <v>548</v>
      </c>
      <c r="N2572" t="s">
        <v>548</v>
      </c>
      <c r="O2572" s="14">
        <f t="shared" si="250"/>
        <v>1</v>
      </c>
      <c r="P2572" s="15" t="str">
        <f t="shared" si="245"/>
        <v>3</v>
      </c>
      <c r="Q2572" s="15">
        <f t="shared" si="246"/>
        <v>0</v>
      </c>
      <c r="R2572" s="16">
        <f t="shared" si="247"/>
        <v>180</v>
      </c>
      <c r="S2572" s="16">
        <f t="shared" si="248"/>
        <v>3</v>
      </c>
    </row>
    <row r="2573" spans="1:19" ht="13.8" thickBot="1">
      <c r="A2573" t="s">
        <v>369</v>
      </c>
      <c r="B2573" t="s">
        <v>370</v>
      </c>
      <c r="C2573" s="49">
        <v>45474</v>
      </c>
      <c r="D2573" s="39">
        <v>2024</v>
      </c>
      <c r="E2573" s="1" t="str">
        <f t="shared" si="249"/>
        <v>julio</v>
      </c>
      <c r="F2573" t="s">
        <v>372</v>
      </c>
      <c r="G2573" t="s">
        <v>220</v>
      </c>
      <c r="H2573" t="s">
        <v>98</v>
      </c>
      <c r="I2573" s="2">
        <v>1</v>
      </c>
      <c r="J2573" s="2">
        <v>350</v>
      </c>
      <c r="K2573" s="2">
        <v>0.45</v>
      </c>
      <c r="L2573" t="s">
        <v>124</v>
      </c>
      <c r="M2573" t="s">
        <v>596</v>
      </c>
      <c r="N2573" t="s">
        <v>507</v>
      </c>
      <c r="O2573" s="14">
        <f t="shared" si="250"/>
        <v>4</v>
      </c>
      <c r="P2573" s="15" t="str">
        <f t="shared" si="245"/>
        <v>0,</v>
      </c>
      <c r="Q2573" s="15" t="str">
        <f t="shared" si="246"/>
        <v>45</v>
      </c>
      <c r="R2573" s="16">
        <f t="shared" si="247"/>
        <v>45</v>
      </c>
      <c r="S2573" s="16">
        <f t="shared" si="248"/>
        <v>0.75</v>
      </c>
    </row>
    <row r="2574" spans="1:19" ht="13.8" thickBot="1">
      <c r="A2574" t="s">
        <v>369</v>
      </c>
      <c r="B2574" t="s">
        <v>370</v>
      </c>
      <c r="C2574" s="49">
        <v>45474</v>
      </c>
      <c r="D2574" s="39">
        <v>2024</v>
      </c>
      <c r="E2574" s="1" t="str">
        <f t="shared" si="249"/>
        <v>julio</v>
      </c>
      <c r="F2574" t="s">
        <v>372</v>
      </c>
      <c r="G2574" t="s">
        <v>220</v>
      </c>
      <c r="H2574" t="s">
        <v>98</v>
      </c>
      <c r="I2574" s="2">
        <v>2</v>
      </c>
      <c r="J2574" s="2">
        <v>1350</v>
      </c>
      <c r="K2574" s="2">
        <v>3</v>
      </c>
      <c r="L2574" t="s">
        <v>33</v>
      </c>
      <c r="M2574" t="s">
        <v>34</v>
      </c>
      <c r="N2574" t="s">
        <v>503</v>
      </c>
      <c r="O2574" s="14">
        <f t="shared" si="250"/>
        <v>1</v>
      </c>
      <c r="P2574" s="15" t="str">
        <f t="shared" si="245"/>
        <v>3</v>
      </c>
      <c r="Q2574" s="15">
        <f t="shared" si="246"/>
        <v>0</v>
      </c>
      <c r="R2574" s="16">
        <f t="shared" si="247"/>
        <v>180</v>
      </c>
      <c r="S2574" s="16">
        <f t="shared" si="248"/>
        <v>3</v>
      </c>
    </row>
    <row r="2575" spans="1:19" ht="13.8" thickBot="1">
      <c r="A2575" t="s">
        <v>369</v>
      </c>
      <c r="B2575" t="s">
        <v>370</v>
      </c>
      <c r="C2575" s="49">
        <v>45474</v>
      </c>
      <c r="D2575" s="39">
        <v>2024</v>
      </c>
      <c r="E2575" s="1" t="str">
        <f t="shared" si="249"/>
        <v>julio</v>
      </c>
      <c r="F2575" t="s">
        <v>372</v>
      </c>
      <c r="G2575" t="s">
        <v>220</v>
      </c>
      <c r="H2575" t="s">
        <v>98</v>
      </c>
      <c r="I2575" s="2">
        <v>2</v>
      </c>
      <c r="J2575" s="2">
        <v>1350</v>
      </c>
      <c r="K2575" s="2">
        <v>3</v>
      </c>
      <c r="L2575" t="s">
        <v>19</v>
      </c>
      <c r="M2575" t="s">
        <v>581</v>
      </c>
      <c r="N2575" t="s">
        <v>490</v>
      </c>
      <c r="O2575" s="14">
        <f t="shared" si="250"/>
        <v>1</v>
      </c>
      <c r="P2575" s="15" t="str">
        <f t="shared" si="245"/>
        <v>3</v>
      </c>
      <c r="Q2575" s="15">
        <f t="shared" si="246"/>
        <v>0</v>
      </c>
      <c r="R2575" s="16">
        <f t="shared" si="247"/>
        <v>180</v>
      </c>
      <c r="S2575" s="16">
        <f t="shared" si="248"/>
        <v>3</v>
      </c>
    </row>
    <row r="2576" spans="1:19" ht="13.8" thickBot="1">
      <c r="A2576" t="s">
        <v>369</v>
      </c>
      <c r="B2576" t="s">
        <v>370</v>
      </c>
      <c r="C2576" s="49">
        <v>45474</v>
      </c>
      <c r="D2576" s="39">
        <v>2024</v>
      </c>
      <c r="E2576" s="1" t="str">
        <f t="shared" si="249"/>
        <v>julio</v>
      </c>
      <c r="F2576" t="s">
        <v>372</v>
      </c>
      <c r="G2576" t="s">
        <v>220</v>
      </c>
      <c r="H2576" t="s">
        <v>98</v>
      </c>
      <c r="I2576" s="2">
        <v>2</v>
      </c>
      <c r="J2576" s="2">
        <v>550</v>
      </c>
      <c r="K2576" s="2">
        <v>1.2</v>
      </c>
      <c r="L2576" t="s">
        <v>108</v>
      </c>
      <c r="M2576" t="s">
        <v>591</v>
      </c>
      <c r="N2576" t="s">
        <v>489</v>
      </c>
      <c r="O2576" s="14">
        <f t="shared" si="250"/>
        <v>3</v>
      </c>
      <c r="P2576" s="15" t="str">
        <f t="shared" si="245"/>
        <v>1,</v>
      </c>
      <c r="Q2576" s="15" t="str">
        <f t="shared" si="246"/>
        <v>2</v>
      </c>
      <c r="R2576" s="16">
        <f t="shared" si="247"/>
        <v>62</v>
      </c>
      <c r="S2576" s="16">
        <f t="shared" si="248"/>
        <v>1.0333333333333334</v>
      </c>
    </row>
    <row r="2577" spans="1:19" ht="13.8" thickBot="1">
      <c r="A2577" t="s">
        <v>369</v>
      </c>
      <c r="B2577" t="s">
        <v>370</v>
      </c>
      <c r="C2577" s="49">
        <v>45474</v>
      </c>
      <c r="D2577" s="39">
        <v>2024</v>
      </c>
      <c r="E2577" s="1" t="str">
        <f t="shared" si="249"/>
        <v>julio</v>
      </c>
      <c r="F2577" t="s">
        <v>372</v>
      </c>
      <c r="G2577" t="s">
        <v>220</v>
      </c>
      <c r="H2577" t="s">
        <v>98</v>
      </c>
      <c r="I2577" s="2">
        <v>1</v>
      </c>
      <c r="J2577" s="2">
        <v>350</v>
      </c>
      <c r="K2577" s="2">
        <v>0.45</v>
      </c>
      <c r="L2577" t="s">
        <v>99</v>
      </c>
      <c r="M2577" t="s">
        <v>553</v>
      </c>
      <c r="N2577" t="s">
        <v>497</v>
      </c>
      <c r="O2577" s="14">
        <f t="shared" si="250"/>
        <v>4</v>
      </c>
      <c r="P2577" s="15" t="str">
        <f t="shared" si="245"/>
        <v>0,</v>
      </c>
      <c r="Q2577" s="15" t="str">
        <f t="shared" si="246"/>
        <v>45</v>
      </c>
      <c r="R2577" s="16">
        <f t="shared" si="247"/>
        <v>45</v>
      </c>
      <c r="S2577" s="16">
        <f t="shared" si="248"/>
        <v>0.75</v>
      </c>
    </row>
    <row r="2578" spans="1:19" ht="13.8" thickBot="1">
      <c r="A2578" t="s">
        <v>369</v>
      </c>
      <c r="B2578" t="s">
        <v>370</v>
      </c>
      <c r="C2578" s="49">
        <v>45474</v>
      </c>
      <c r="D2578" s="39">
        <v>2024</v>
      </c>
      <c r="E2578" s="1" t="str">
        <f t="shared" si="249"/>
        <v>julio</v>
      </c>
      <c r="F2578" t="s">
        <v>372</v>
      </c>
      <c r="G2578" t="s">
        <v>220</v>
      </c>
      <c r="H2578" t="s">
        <v>98</v>
      </c>
      <c r="I2578" s="2">
        <v>1</v>
      </c>
      <c r="J2578" s="2">
        <v>550</v>
      </c>
      <c r="K2578" s="2">
        <v>1.2</v>
      </c>
      <c r="L2578" t="s">
        <v>137</v>
      </c>
      <c r="M2578" t="s">
        <v>561</v>
      </c>
      <c r="N2578" t="s">
        <v>497</v>
      </c>
      <c r="O2578" s="14">
        <f t="shared" si="250"/>
        <v>3</v>
      </c>
      <c r="P2578" s="15" t="str">
        <f t="shared" si="245"/>
        <v>1,</v>
      </c>
      <c r="Q2578" s="15" t="str">
        <f t="shared" si="246"/>
        <v>2</v>
      </c>
      <c r="R2578" s="16">
        <f t="shared" si="247"/>
        <v>62</v>
      </c>
      <c r="S2578" s="16">
        <f t="shared" si="248"/>
        <v>1.0333333333333334</v>
      </c>
    </row>
    <row r="2579" spans="1:19" ht="13.8" thickBot="1">
      <c r="A2579" t="s">
        <v>369</v>
      </c>
      <c r="B2579" t="s">
        <v>370</v>
      </c>
      <c r="C2579" s="49">
        <v>45474</v>
      </c>
      <c r="D2579" s="39">
        <v>2024</v>
      </c>
      <c r="E2579" s="1" t="str">
        <f t="shared" si="249"/>
        <v>julio</v>
      </c>
      <c r="F2579" t="s">
        <v>372</v>
      </c>
      <c r="G2579" t="s">
        <v>220</v>
      </c>
      <c r="H2579" t="s">
        <v>98</v>
      </c>
      <c r="I2579" s="2">
        <v>1</v>
      </c>
      <c r="J2579" s="2">
        <v>450</v>
      </c>
      <c r="K2579" s="2">
        <v>1</v>
      </c>
      <c r="L2579" t="s">
        <v>35</v>
      </c>
      <c r="M2579" t="s">
        <v>36</v>
      </c>
      <c r="N2579" t="s">
        <v>502</v>
      </c>
      <c r="O2579" s="14">
        <f t="shared" si="250"/>
        <v>1</v>
      </c>
      <c r="P2579" s="15" t="str">
        <f t="shared" si="245"/>
        <v>1</v>
      </c>
      <c r="Q2579" s="15">
        <f t="shared" si="246"/>
        <v>0</v>
      </c>
      <c r="R2579" s="16">
        <f t="shared" si="247"/>
        <v>60</v>
      </c>
      <c r="S2579" s="16">
        <f t="shared" si="248"/>
        <v>1</v>
      </c>
    </row>
    <row r="2580" spans="1:19" ht="13.8" thickBot="1">
      <c r="A2580" t="s">
        <v>369</v>
      </c>
      <c r="B2580" t="s">
        <v>370</v>
      </c>
      <c r="C2580" s="49">
        <v>45474</v>
      </c>
      <c r="D2580" s="39">
        <v>2024</v>
      </c>
      <c r="E2580" s="1" t="str">
        <f t="shared" si="249"/>
        <v>julio</v>
      </c>
      <c r="F2580" t="s">
        <v>372</v>
      </c>
      <c r="G2580" t="s">
        <v>220</v>
      </c>
      <c r="H2580" t="s">
        <v>98</v>
      </c>
      <c r="I2580" s="2">
        <v>1</v>
      </c>
      <c r="J2580" s="2">
        <v>900</v>
      </c>
      <c r="K2580" s="2">
        <v>2</v>
      </c>
      <c r="L2580" t="s">
        <v>138</v>
      </c>
      <c r="M2580" t="s">
        <v>139</v>
      </c>
      <c r="N2580" t="s">
        <v>494</v>
      </c>
      <c r="O2580" s="14">
        <f t="shared" si="250"/>
        <v>1</v>
      </c>
      <c r="P2580" s="15" t="str">
        <f t="shared" si="245"/>
        <v>2</v>
      </c>
      <c r="Q2580" s="15">
        <f t="shared" si="246"/>
        <v>0</v>
      </c>
      <c r="R2580" s="16">
        <f t="shared" si="247"/>
        <v>120</v>
      </c>
      <c r="S2580" s="16">
        <f t="shared" si="248"/>
        <v>2</v>
      </c>
    </row>
    <row r="2581" spans="1:19" ht="13.8" thickBot="1">
      <c r="A2581" t="s">
        <v>369</v>
      </c>
      <c r="B2581" t="s">
        <v>370</v>
      </c>
      <c r="C2581" s="49">
        <v>45474</v>
      </c>
      <c r="D2581" s="39">
        <v>2024</v>
      </c>
      <c r="E2581" s="1" t="str">
        <f t="shared" si="249"/>
        <v>julio</v>
      </c>
      <c r="F2581" t="s">
        <v>372</v>
      </c>
      <c r="G2581" t="s">
        <v>220</v>
      </c>
      <c r="H2581" t="s">
        <v>98</v>
      </c>
      <c r="I2581" s="2">
        <v>1</v>
      </c>
      <c r="J2581" s="2">
        <v>450</v>
      </c>
      <c r="K2581" s="2">
        <v>1</v>
      </c>
      <c r="L2581" t="s">
        <v>241</v>
      </c>
      <c r="M2581" t="s">
        <v>595</v>
      </c>
      <c r="N2581" t="s">
        <v>495</v>
      </c>
      <c r="O2581" s="14">
        <f t="shared" si="250"/>
        <v>1</v>
      </c>
      <c r="P2581" s="15" t="str">
        <f t="shared" si="245"/>
        <v>1</v>
      </c>
      <c r="Q2581" s="15">
        <f t="shared" si="246"/>
        <v>0</v>
      </c>
      <c r="R2581" s="16">
        <f t="shared" si="247"/>
        <v>60</v>
      </c>
      <c r="S2581" s="16">
        <f t="shared" si="248"/>
        <v>1</v>
      </c>
    </row>
    <row r="2582" spans="1:19" ht="13.8" thickBot="1">
      <c r="A2582" t="s">
        <v>369</v>
      </c>
      <c r="B2582" t="s">
        <v>370</v>
      </c>
      <c r="C2582" s="49">
        <v>45474</v>
      </c>
      <c r="D2582" s="39">
        <v>2024</v>
      </c>
      <c r="E2582" s="1" t="str">
        <f t="shared" si="249"/>
        <v>julio</v>
      </c>
      <c r="F2582" t="s">
        <v>372</v>
      </c>
      <c r="G2582" t="s">
        <v>220</v>
      </c>
      <c r="H2582" t="s">
        <v>98</v>
      </c>
      <c r="I2582" s="2">
        <v>9</v>
      </c>
      <c r="J2582" s="2">
        <v>3950</v>
      </c>
      <c r="K2582" s="2">
        <v>4.45</v>
      </c>
      <c r="L2582" t="s">
        <v>109</v>
      </c>
      <c r="M2582" t="s">
        <v>530</v>
      </c>
      <c r="N2582" t="s">
        <v>530</v>
      </c>
      <c r="O2582" s="14">
        <f t="shared" si="250"/>
        <v>4</v>
      </c>
      <c r="P2582" s="15" t="str">
        <f t="shared" si="245"/>
        <v>4,</v>
      </c>
      <c r="Q2582" s="15" t="str">
        <f t="shared" si="246"/>
        <v>45</v>
      </c>
      <c r="R2582" s="16">
        <f t="shared" si="247"/>
        <v>285</v>
      </c>
      <c r="S2582" s="16">
        <f t="shared" si="248"/>
        <v>4.75</v>
      </c>
    </row>
    <row r="2583" spans="1:19" ht="13.8" thickBot="1">
      <c r="A2583" t="s">
        <v>369</v>
      </c>
      <c r="B2583" t="s">
        <v>370</v>
      </c>
      <c r="C2583" s="49">
        <v>45474</v>
      </c>
      <c r="D2583" s="39">
        <v>2024</v>
      </c>
      <c r="E2583" s="1" t="str">
        <f t="shared" si="249"/>
        <v>julio</v>
      </c>
      <c r="F2583" t="s">
        <v>372</v>
      </c>
      <c r="G2583" t="s">
        <v>220</v>
      </c>
      <c r="H2583" t="s">
        <v>98</v>
      </c>
      <c r="I2583" s="2">
        <v>10</v>
      </c>
      <c r="J2583" s="2">
        <v>3950</v>
      </c>
      <c r="K2583" s="2">
        <v>8.4499999999999993</v>
      </c>
      <c r="L2583" t="s">
        <v>114</v>
      </c>
      <c r="M2583" t="s">
        <v>115</v>
      </c>
      <c r="N2583" t="s">
        <v>530</v>
      </c>
      <c r="O2583" s="14">
        <f t="shared" si="250"/>
        <v>4</v>
      </c>
      <c r="P2583" s="15" t="str">
        <f t="shared" si="245"/>
        <v>8,</v>
      </c>
      <c r="Q2583" s="15" t="str">
        <f t="shared" si="246"/>
        <v>45</v>
      </c>
      <c r="R2583" s="16">
        <f t="shared" si="247"/>
        <v>525</v>
      </c>
      <c r="S2583" s="16">
        <f t="shared" si="248"/>
        <v>8.75</v>
      </c>
    </row>
    <row r="2584" spans="1:19" ht="13.8" thickBot="1">
      <c r="A2584" t="s">
        <v>369</v>
      </c>
      <c r="B2584" t="s">
        <v>370</v>
      </c>
      <c r="C2584" s="49">
        <v>45474</v>
      </c>
      <c r="D2584" s="39">
        <v>2024</v>
      </c>
      <c r="E2584" s="1" t="str">
        <f t="shared" si="249"/>
        <v>julio</v>
      </c>
      <c r="F2584" t="s">
        <v>372</v>
      </c>
      <c r="G2584" t="s">
        <v>220</v>
      </c>
      <c r="H2584" t="s">
        <v>98</v>
      </c>
      <c r="I2584" s="2">
        <v>1</v>
      </c>
      <c r="J2584" s="2">
        <v>450</v>
      </c>
      <c r="K2584" s="2">
        <v>1</v>
      </c>
      <c r="L2584" t="s">
        <v>25</v>
      </c>
      <c r="M2584" t="s">
        <v>26</v>
      </c>
      <c r="N2584" t="s">
        <v>501</v>
      </c>
      <c r="O2584" s="14">
        <f t="shared" si="250"/>
        <v>1</v>
      </c>
      <c r="P2584" s="15" t="str">
        <f t="shared" si="245"/>
        <v>1</v>
      </c>
      <c r="Q2584" s="15">
        <f t="shared" si="246"/>
        <v>0</v>
      </c>
      <c r="R2584" s="16">
        <f t="shared" si="247"/>
        <v>60</v>
      </c>
      <c r="S2584" s="16">
        <f t="shared" si="248"/>
        <v>1</v>
      </c>
    </row>
    <row r="2585" spans="1:19" ht="13.8" thickBot="1">
      <c r="A2585" t="s">
        <v>369</v>
      </c>
      <c r="B2585" t="s">
        <v>370</v>
      </c>
      <c r="C2585" s="49">
        <v>45474</v>
      </c>
      <c r="D2585" s="39">
        <v>2024</v>
      </c>
      <c r="E2585" s="1" t="str">
        <f t="shared" si="249"/>
        <v>julio</v>
      </c>
      <c r="F2585" t="s">
        <v>372</v>
      </c>
      <c r="G2585" t="s">
        <v>220</v>
      </c>
      <c r="H2585" t="s">
        <v>98</v>
      </c>
      <c r="I2585" s="2">
        <v>4</v>
      </c>
      <c r="J2585" s="2">
        <v>4500</v>
      </c>
      <c r="K2585" s="2">
        <v>10</v>
      </c>
      <c r="L2585" t="s">
        <v>116</v>
      </c>
      <c r="M2585" t="s">
        <v>117</v>
      </c>
      <c r="N2585" t="s">
        <v>556</v>
      </c>
      <c r="O2585" s="14">
        <f t="shared" si="250"/>
        <v>2</v>
      </c>
      <c r="P2585" s="15" t="str">
        <f t="shared" si="245"/>
        <v>10</v>
      </c>
      <c r="Q2585" s="15">
        <f t="shared" si="246"/>
        <v>0</v>
      </c>
      <c r="R2585" s="16">
        <f t="shared" si="247"/>
        <v>600</v>
      </c>
      <c r="S2585" s="16">
        <f t="shared" si="248"/>
        <v>10</v>
      </c>
    </row>
    <row r="2586" spans="1:19" ht="13.8" thickBot="1">
      <c r="A2586" t="s">
        <v>369</v>
      </c>
      <c r="B2586" t="s">
        <v>370</v>
      </c>
      <c r="C2586" s="49">
        <v>45474</v>
      </c>
      <c r="D2586" s="39">
        <v>2024</v>
      </c>
      <c r="E2586" s="1" t="str">
        <f t="shared" si="249"/>
        <v>julio</v>
      </c>
      <c r="F2586" t="s">
        <v>372</v>
      </c>
      <c r="G2586" t="s">
        <v>220</v>
      </c>
      <c r="H2586" t="s">
        <v>98</v>
      </c>
      <c r="I2586" s="2">
        <v>3</v>
      </c>
      <c r="J2586" s="2">
        <v>4050</v>
      </c>
      <c r="K2586" s="2">
        <v>9</v>
      </c>
      <c r="L2586" t="s">
        <v>118</v>
      </c>
      <c r="M2586" t="s">
        <v>119</v>
      </c>
      <c r="N2586" t="s">
        <v>485</v>
      </c>
      <c r="O2586" s="14">
        <f t="shared" si="250"/>
        <v>1</v>
      </c>
      <c r="P2586" s="15" t="str">
        <f t="shared" si="245"/>
        <v>9</v>
      </c>
      <c r="Q2586" s="15">
        <f t="shared" si="246"/>
        <v>0</v>
      </c>
      <c r="R2586" s="16">
        <f t="shared" si="247"/>
        <v>540</v>
      </c>
      <c r="S2586" s="16">
        <f t="shared" si="248"/>
        <v>9</v>
      </c>
    </row>
    <row r="2587" spans="1:19" ht="13.8" thickBot="1">
      <c r="A2587" t="s">
        <v>369</v>
      </c>
      <c r="B2587" t="s">
        <v>370</v>
      </c>
      <c r="C2587" s="49">
        <v>45474</v>
      </c>
      <c r="D2587" s="39">
        <v>2024</v>
      </c>
      <c r="E2587" s="1" t="str">
        <f t="shared" si="249"/>
        <v>julio</v>
      </c>
      <c r="F2587" t="s">
        <v>372</v>
      </c>
      <c r="G2587" t="s">
        <v>220</v>
      </c>
      <c r="H2587" t="s">
        <v>98</v>
      </c>
      <c r="I2587" s="2">
        <v>1</v>
      </c>
      <c r="J2587" s="2">
        <v>550</v>
      </c>
      <c r="K2587" s="2">
        <v>1.2</v>
      </c>
      <c r="L2587" t="s">
        <v>150</v>
      </c>
      <c r="M2587" t="s">
        <v>601</v>
      </c>
      <c r="N2587" t="s">
        <v>606</v>
      </c>
      <c r="O2587" s="14">
        <f t="shared" si="250"/>
        <v>3</v>
      </c>
      <c r="P2587" s="15" t="str">
        <f t="shared" si="245"/>
        <v>1,</v>
      </c>
      <c r="Q2587" s="15" t="str">
        <f t="shared" si="246"/>
        <v>2</v>
      </c>
      <c r="R2587" s="16">
        <f t="shared" si="247"/>
        <v>62</v>
      </c>
      <c r="S2587" s="16">
        <f t="shared" si="248"/>
        <v>1.0333333333333334</v>
      </c>
    </row>
    <row r="2588" spans="1:19" ht="13.8" thickBot="1">
      <c r="A2588" t="s">
        <v>369</v>
      </c>
      <c r="B2588" t="s">
        <v>370</v>
      </c>
      <c r="C2588" s="49">
        <v>45474</v>
      </c>
      <c r="D2588" s="39">
        <v>2024</v>
      </c>
      <c r="E2588" s="1" t="str">
        <f t="shared" si="249"/>
        <v>julio</v>
      </c>
      <c r="F2588" t="s">
        <v>372</v>
      </c>
      <c r="G2588" t="s">
        <v>220</v>
      </c>
      <c r="H2588" t="s">
        <v>98</v>
      </c>
      <c r="I2588" s="2">
        <v>2</v>
      </c>
      <c r="J2588" s="2">
        <v>1800</v>
      </c>
      <c r="K2588" s="2">
        <v>4</v>
      </c>
      <c r="L2588" t="s">
        <v>111</v>
      </c>
      <c r="M2588" t="s">
        <v>587</v>
      </c>
      <c r="N2588" t="s">
        <v>506</v>
      </c>
      <c r="O2588" s="14">
        <f t="shared" si="250"/>
        <v>1</v>
      </c>
      <c r="P2588" s="15" t="str">
        <f t="shared" si="245"/>
        <v>4</v>
      </c>
      <c r="Q2588" s="15">
        <f t="shared" si="246"/>
        <v>0</v>
      </c>
      <c r="R2588" s="16">
        <f t="shared" si="247"/>
        <v>240</v>
      </c>
      <c r="S2588" s="16">
        <f t="shared" si="248"/>
        <v>4</v>
      </c>
    </row>
    <row r="2589" spans="1:19" ht="13.8" thickBot="1">
      <c r="A2589" t="s">
        <v>369</v>
      </c>
      <c r="B2589" t="s">
        <v>370</v>
      </c>
      <c r="C2589" s="49">
        <v>45474</v>
      </c>
      <c r="D2589" s="39">
        <v>2024</v>
      </c>
      <c r="E2589" s="1" t="str">
        <f t="shared" si="249"/>
        <v>julio</v>
      </c>
      <c r="F2589" t="s">
        <v>372</v>
      </c>
      <c r="G2589" t="s">
        <v>220</v>
      </c>
      <c r="H2589" t="s">
        <v>98</v>
      </c>
      <c r="I2589" s="2">
        <v>1</v>
      </c>
      <c r="J2589" s="2">
        <v>550</v>
      </c>
      <c r="K2589" s="2">
        <v>1.2</v>
      </c>
      <c r="L2589" t="s">
        <v>128</v>
      </c>
      <c r="M2589" t="s">
        <v>129</v>
      </c>
      <c r="N2589" t="s">
        <v>506</v>
      </c>
      <c r="O2589" s="14">
        <f t="shared" si="250"/>
        <v>3</v>
      </c>
      <c r="P2589" s="15" t="str">
        <f t="shared" si="245"/>
        <v>1,</v>
      </c>
      <c r="Q2589" s="15" t="str">
        <f t="shared" si="246"/>
        <v>2</v>
      </c>
      <c r="R2589" s="16">
        <f t="shared" si="247"/>
        <v>62</v>
      </c>
      <c r="S2589" s="16">
        <f t="shared" si="248"/>
        <v>1.0333333333333334</v>
      </c>
    </row>
    <row r="2590" spans="1:19" ht="13.8" thickBot="1">
      <c r="A2590" t="s">
        <v>369</v>
      </c>
      <c r="B2590" t="s">
        <v>370</v>
      </c>
      <c r="C2590" s="49">
        <v>45505</v>
      </c>
      <c r="D2590" s="39">
        <v>2024</v>
      </c>
      <c r="E2590" s="1" t="str">
        <f t="shared" si="249"/>
        <v>agosto</v>
      </c>
      <c r="F2590" t="s">
        <v>371</v>
      </c>
      <c r="G2590" t="s">
        <v>220</v>
      </c>
      <c r="H2590" t="s">
        <v>98</v>
      </c>
      <c r="I2590" s="2">
        <v>2</v>
      </c>
      <c r="J2590" s="2">
        <v>1910</v>
      </c>
      <c r="K2590" s="2">
        <v>4.2</v>
      </c>
      <c r="L2590" t="s">
        <v>39</v>
      </c>
      <c r="M2590" t="s">
        <v>548</v>
      </c>
      <c r="N2590" t="s">
        <v>548</v>
      </c>
      <c r="O2590" s="14">
        <f t="shared" si="250"/>
        <v>3</v>
      </c>
      <c r="P2590" s="15" t="str">
        <f t="shared" si="245"/>
        <v>4,</v>
      </c>
      <c r="Q2590" s="15" t="str">
        <f t="shared" si="246"/>
        <v>2</v>
      </c>
      <c r="R2590" s="16">
        <f t="shared" si="247"/>
        <v>242</v>
      </c>
      <c r="S2590" s="16">
        <f t="shared" si="248"/>
        <v>4.0333333333333332</v>
      </c>
    </row>
    <row r="2591" spans="1:19" ht="13.8" thickBot="1">
      <c r="A2591" t="s">
        <v>369</v>
      </c>
      <c r="B2591" t="s">
        <v>370</v>
      </c>
      <c r="C2591" s="49">
        <v>45505</v>
      </c>
      <c r="D2591" s="39">
        <v>2024</v>
      </c>
      <c r="E2591" s="1" t="str">
        <f t="shared" si="249"/>
        <v>agosto</v>
      </c>
      <c r="F2591" t="s">
        <v>371</v>
      </c>
      <c r="G2591" t="s">
        <v>220</v>
      </c>
      <c r="H2591" t="s">
        <v>98</v>
      </c>
      <c r="I2591" s="2">
        <v>1</v>
      </c>
      <c r="J2591" s="2">
        <v>1130</v>
      </c>
      <c r="K2591" s="2">
        <v>2.25</v>
      </c>
      <c r="L2591" t="s">
        <v>130</v>
      </c>
      <c r="M2591" t="s">
        <v>599</v>
      </c>
      <c r="N2591" t="s">
        <v>486</v>
      </c>
      <c r="O2591" s="14">
        <f t="shared" si="250"/>
        <v>4</v>
      </c>
      <c r="P2591" s="15" t="str">
        <f t="shared" si="245"/>
        <v>2,</v>
      </c>
      <c r="Q2591" s="15" t="str">
        <f t="shared" si="246"/>
        <v>25</v>
      </c>
      <c r="R2591" s="16">
        <f t="shared" si="247"/>
        <v>145</v>
      </c>
      <c r="S2591" s="16">
        <f t="shared" si="248"/>
        <v>2.4166666666666665</v>
      </c>
    </row>
    <row r="2592" spans="1:19" ht="13.8" thickBot="1">
      <c r="A2592" t="s">
        <v>369</v>
      </c>
      <c r="B2592" t="s">
        <v>370</v>
      </c>
      <c r="C2592" s="49">
        <v>45505</v>
      </c>
      <c r="D2592" s="39">
        <v>2024</v>
      </c>
      <c r="E2592" s="1" t="str">
        <f t="shared" si="249"/>
        <v>agosto</v>
      </c>
      <c r="F2592" t="s">
        <v>371</v>
      </c>
      <c r="G2592" t="s">
        <v>220</v>
      </c>
      <c r="H2592" t="s">
        <v>98</v>
      </c>
      <c r="I2592" s="2">
        <v>1</v>
      </c>
      <c r="J2592" s="2">
        <v>800</v>
      </c>
      <c r="K2592" s="2">
        <v>1.5</v>
      </c>
      <c r="L2592" t="s">
        <v>33</v>
      </c>
      <c r="M2592" t="s">
        <v>34</v>
      </c>
      <c r="N2592" t="s">
        <v>503</v>
      </c>
      <c r="O2592" s="14">
        <f t="shared" si="250"/>
        <v>3</v>
      </c>
      <c r="P2592" s="15" t="str">
        <f t="shared" si="245"/>
        <v>1,</v>
      </c>
      <c r="Q2592" s="15" t="str">
        <f t="shared" si="246"/>
        <v>5</v>
      </c>
      <c r="R2592" s="16">
        <f t="shared" si="247"/>
        <v>65</v>
      </c>
      <c r="S2592" s="16">
        <f t="shared" si="248"/>
        <v>1.0833333333333333</v>
      </c>
    </row>
    <row r="2593" spans="1:19" ht="13.8" thickBot="1">
      <c r="A2593" t="s">
        <v>369</v>
      </c>
      <c r="B2593" t="s">
        <v>370</v>
      </c>
      <c r="C2593" s="49">
        <v>45505</v>
      </c>
      <c r="D2593" s="39">
        <v>2024</v>
      </c>
      <c r="E2593" s="1" t="str">
        <f t="shared" si="249"/>
        <v>agosto</v>
      </c>
      <c r="F2593" t="s">
        <v>371</v>
      </c>
      <c r="G2593" t="s">
        <v>220</v>
      </c>
      <c r="H2593" t="s">
        <v>98</v>
      </c>
      <c r="I2593" s="2">
        <v>2</v>
      </c>
      <c r="J2593" s="2">
        <v>1350</v>
      </c>
      <c r="K2593" s="2">
        <v>3</v>
      </c>
      <c r="L2593" t="s">
        <v>19</v>
      </c>
      <c r="M2593" t="s">
        <v>581</v>
      </c>
      <c r="N2593" t="s">
        <v>490</v>
      </c>
      <c r="O2593" s="14">
        <f t="shared" si="250"/>
        <v>1</v>
      </c>
      <c r="P2593" s="15" t="str">
        <f t="shared" si="245"/>
        <v>3</v>
      </c>
      <c r="Q2593" s="15">
        <f t="shared" si="246"/>
        <v>0</v>
      </c>
      <c r="R2593" s="16">
        <f t="shared" si="247"/>
        <v>180</v>
      </c>
      <c r="S2593" s="16">
        <f t="shared" si="248"/>
        <v>3</v>
      </c>
    </row>
    <row r="2594" spans="1:19" ht="13.8" thickBot="1">
      <c r="A2594" t="s">
        <v>369</v>
      </c>
      <c r="B2594" t="s">
        <v>370</v>
      </c>
      <c r="C2594" s="49">
        <v>45505</v>
      </c>
      <c r="D2594" s="39">
        <v>2024</v>
      </c>
      <c r="E2594" s="1" t="str">
        <f t="shared" si="249"/>
        <v>agosto</v>
      </c>
      <c r="F2594" t="s">
        <v>371</v>
      </c>
      <c r="G2594" t="s">
        <v>220</v>
      </c>
      <c r="H2594" t="s">
        <v>98</v>
      </c>
      <c r="I2594" s="2">
        <v>2</v>
      </c>
      <c r="J2594" s="2">
        <v>1130</v>
      </c>
      <c r="K2594" s="2">
        <v>2.25</v>
      </c>
      <c r="L2594" t="s">
        <v>108</v>
      </c>
      <c r="M2594" t="s">
        <v>591</v>
      </c>
      <c r="N2594" t="s">
        <v>489</v>
      </c>
      <c r="O2594" s="14">
        <f t="shared" si="250"/>
        <v>4</v>
      </c>
      <c r="P2594" s="15" t="str">
        <f t="shared" si="245"/>
        <v>2,</v>
      </c>
      <c r="Q2594" s="15" t="str">
        <f t="shared" si="246"/>
        <v>25</v>
      </c>
      <c r="R2594" s="16">
        <f t="shared" si="247"/>
        <v>145</v>
      </c>
      <c r="S2594" s="16">
        <f t="shared" si="248"/>
        <v>2.4166666666666665</v>
      </c>
    </row>
    <row r="2595" spans="1:19" ht="13.8" thickBot="1">
      <c r="A2595" t="s">
        <v>369</v>
      </c>
      <c r="B2595" t="s">
        <v>370</v>
      </c>
      <c r="C2595" s="49">
        <v>45505</v>
      </c>
      <c r="D2595" s="39">
        <v>2024</v>
      </c>
      <c r="E2595" s="1" t="str">
        <f t="shared" si="249"/>
        <v>agosto</v>
      </c>
      <c r="F2595" t="s">
        <v>371</v>
      </c>
      <c r="G2595" t="s">
        <v>220</v>
      </c>
      <c r="H2595" t="s">
        <v>98</v>
      </c>
      <c r="I2595" s="2">
        <v>1</v>
      </c>
      <c r="J2595" s="2">
        <v>450</v>
      </c>
      <c r="K2595" s="2">
        <v>1</v>
      </c>
      <c r="L2595" t="s">
        <v>146</v>
      </c>
      <c r="M2595" t="s">
        <v>147</v>
      </c>
      <c r="N2595" t="s">
        <v>509</v>
      </c>
      <c r="O2595" s="14">
        <f t="shared" si="250"/>
        <v>1</v>
      </c>
      <c r="P2595" s="15" t="str">
        <f t="shared" si="245"/>
        <v>1</v>
      </c>
      <c r="Q2595" s="15">
        <f t="shared" si="246"/>
        <v>0</v>
      </c>
      <c r="R2595" s="16">
        <f t="shared" si="247"/>
        <v>60</v>
      </c>
      <c r="S2595" s="16">
        <f t="shared" si="248"/>
        <v>1</v>
      </c>
    </row>
    <row r="2596" spans="1:19" ht="13.8" thickBot="1">
      <c r="A2596" t="s">
        <v>369</v>
      </c>
      <c r="B2596" t="s">
        <v>370</v>
      </c>
      <c r="C2596" s="49">
        <v>45505</v>
      </c>
      <c r="D2596" s="39">
        <v>2024</v>
      </c>
      <c r="E2596" s="1" t="str">
        <f t="shared" si="249"/>
        <v>agosto</v>
      </c>
      <c r="F2596" t="s">
        <v>371</v>
      </c>
      <c r="G2596" t="s">
        <v>220</v>
      </c>
      <c r="H2596" t="s">
        <v>98</v>
      </c>
      <c r="I2596" s="2">
        <v>1</v>
      </c>
      <c r="J2596" s="2">
        <v>550</v>
      </c>
      <c r="K2596" s="2">
        <v>1.1000000000000001</v>
      </c>
      <c r="L2596" t="s">
        <v>21</v>
      </c>
      <c r="M2596" t="s">
        <v>578</v>
      </c>
      <c r="N2596" t="s">
        <v>499</v>
      </c>
      <c r="O2596" s="14">
        <f t="shared" si="250"/>
        <v>3</v>
      </c>
      <c r="P2596" s="15" t="str">
        <f t="shared" si="245"/>
        <v>1,</v>
      </c>
      <c r="Q2596" s="15" t="str">
        <f t="shared" si="246"/>
        <v>1</v>
      </c>
      <c r="R2596" s="16">
        <f t="shared" si="247"/>
        <v>61</v>
      </c>
      <c r="S2596" s="16">
        <f t="shared" si="248"/>
        <v>1.0166666666666666</v>
      </c>
    </row>
    <row r="2597" spans="1:19" ht="13.8" thickBot="1">
      <c r="A2597" t="s">
        <v>369</v>
      </c>
      <c r="B2597" t="s">
        <v>370</v>
      </c>
      <c r="C2597" s="49">
        <v>45505</v>
      </c>
      <c r="D2597" s="39">
        <v>2024</v>
      </c>
      <c r="E2597" s="1" t="str">
        <f t="shared" si="249"/>
        <v>agosto</v>
      </c>
      <c r="F2597" t="s">
        <v>371</v>
      </c>
      <c r="G2597" t="s">
        <v>220</v>
      </c>
      <c r="H2597" t="s">
        <v>98</v>
      </c>
      <c r="I2597" s="2">
        <v>1</v>
      </c>
      <c r="J2597" s="2">
        <v>900</v>
      </c>
      <c r="K2597" s="2">
        <v>1.55</v>
      </c>
      <c r="L2597" t="s">
        <v>102</v>
      </c>
      <c r="M2597" t="s">
        <v>103</v>
      </c>
      <c r="N2597" t="s">
        <v>496</v>
      </c>
      <c r="O2597" s="14">
        <f t="shared" si="250"/>
        <v>4</v>
      </c>
      <c r="P2597" s="15" t="str">
        <f t="shared" si="245"/>
        <v>1,</v>
      </c>
      <c r="Q2597" s="15" t="str">
        <f t="shared" si="246"/>
        <v>55</v>
      </c>
      <c r="R2597" s="16">
        <f t="shared" si="247"/>
        <v>115</v>
      </c>
      <c r="S2597" s="16">
        <f t="shared" si="248"/>
        <v>1.9166666666666667</v>
      </c>
    </row>
    <row r="2598" spans="1:19" ht="13.8" thickBot="1">
      <c r="A2598" t="s">
        <v>369</v>
      </c>
      <c r="B2598" t="s">
        <v>370</v>
      </c>
      <c r="C2598" s="49">
        <v>45505</v>
      </c>
      <c r="D2598" s="39">
        <v>2024</v>
      </c>
      <c r="E2598" s="1" t="str">
        <f t="shared" si="249"/>
        <v>agosto</v>
      </c>
      <c r="F2598" t="s">
        <v>371</v>
      </c>
      <c r="G2598" t="s">
        <v>220</v>
      </c>
      <c r="H2598" t="s">
        <v>98</v>
      </c>
      <c r="I2598" s="2">
        <v>8</v>
      </c>
      <c r="J2598" s="2">
        <v>1000</v>
      </c>
      <c r="K2598" s="2">
        <v>2.15</v>
      </c>
      <c r="L2598" t="s">
        <v>99</v>
      </c>
      <c r="M2598" t="s">
        <v>553</v>
      </c>
      <c r="N2598" t="s">
        <v>497</v>
      </c>
      <c r="O2598" s="14">
        <f t="shared" si="250"/>
        <v>4</v>
      </c>
      <c r="P2598" s="15" t="str">
        <f t="shared" si="245"/>
        <v>2,</v>
      </c>
      <c r="Q2598" s="15" t="str">
        <f t="shared" si="246"/>
        <v>15</v>
      </c>
      <c r="R2598" s="16">
        <f t="shared" si="247"/>
        <v>135</v>
      </c>
      <c r="S2598" s="16">
        <f t="shared" si="248"/>
        <v>2.25</v>
      </c>
    </row>
    <row r="2599" spans="1:19" ht="13.8" thickBot="1">
      <c r="A2599" t="s">
        <v>369</v>
      </c>
      <c r="B2599" t="s">
        <v>370</v>
      </c>
      <c r="C2599" s="49">
        <v>45505</v>
      </c>
      <c r="D2599" s="39">
        <v>2024</v>
      </c>
      <c r="E2599" s="1" t="str">
        <f t="shared" si="249"/>
        <v>agosto</v>
      </c>
      <c r="F2599" t="s">
        <v>371</v>
      </c>
      <c r="G2599" t="s">
        <v>220</v>
      </c>
      <c r="H2599" t="s">
        <v>98</v>
      </c>
      <c r="I2599" s="2">
        <v>2</v>
      </c>
      <c r="J2599" s="2">
        <v>1250</v>
      </c>
      <c r="K2599" s="2">
        <v>2.5</v>
      </c>
      <c r="L2599" t="s">
        <v>137</v>
      </c>
      <c r="M2599" t="s">
        <v>561</v>
      </c>
      <c r="N2599" t="s">
        <v>497</v>
      </c>
      <c r="O2599" s="14">
        <f t="shared" si="250"/>
        <v>3</v>
      </c>
      <c r="P2599" s="15" t="str">
        <f t="shared" si="245"/>
        <v>2,</v>
      </c>
      <c r="Q2599" s="15" t="str">
        <f t="shared" si="246"/>
        <v>5</v>
      </c>
      <c r="R2599" s="16">
        <f t="shared" si="247"/>
        <v>125</v>
      </c>
      <c r="S2599" s="16">
        <f t="shared" si="248"/>
        <v>2.0833333333333335</v>
      </c>
    </row>
    <row r="2600" spans="1:19" ht="13.8" thickBot="1">
      <c r="A2600" t="s">
        <v>369</v>
      </c>
      <c r="B2600" t="s">
        <v>370</v>
      </c>
      <c r="C2600" s="49">
        <v>45505</v>
      </c>
      <c r="D2600" s="39">
        <v>2024</v>
      </c>
      <c r="E2600" s="1" t="str">
        <f t="shared" si="249"/>
        <v>agosto</v>
      </c>
      <c r="F2600" t="s">
        <v>371</v>
      </c>
      <c r="G2600" t="s">
        <v>220</v>
      </c>
      <c r="H2600" t="s">
        <v>98</v>
      </c>
      <c r="I2600" s="2">
        <v>1</v>
      </c>
      <c r="J2600" s="2">
        <v>450</v>
      </c>
      <c r="K2600" s="2">
        <v>1.05</v>
      </c>
      <c r="L2600" t="s">
        <v>144</v>
      </c>
      <c r="M2600" t="s">
        <v>145</v>
      </c>
      <c r="N2600" t="s">
        <v>510</v>
      </c>
      <c r="O2600" s="14">
        <f t="shared" si="250"/>
        <v>4</v>
      </c>
      <c r="P2600" s="15" t="str">
        <f t="shared" si="245"/>
        <v>1,</v>
      </c>
      <c r="Q2600" s="15" t="str">
        <f t="shared" si="246"/>
        <v>05</v>
      </c>
      <c r="R2600" s="16">
        <f t="shared" si="247"/>
        <v>65</v>
      </c>
      <c r="S2600" s="16">
        <f t="shared" si="248"/>
        <v>1.0833333333333333</v>
      </c>
    </row>
    <row r="2601" spans="1:19" ht="13.8" thickBot="1">
      <c r="A2601" t="s">
        <v>369</v>
      </c>
      <c r="B2601" t="s">
        <v>370</v>
      </c>
      <c r="C2601" s="49">
        <v>45505</v>
      </c>
      <c r="D2601" s="39">
        <v>2024</v>
      </c>
      <c r="E2601" s="1" t="str">
        <f t="shared" si="249"/>
        <v>agosto</v>
      </c>
      <c r="F2601" t="s">
        <v>371</v>
      </c>
      <c r="G2601" t="s">
        <v>220</v>
      </c>
      <c r="H2601" t="s">
        <v>98</v>
      </c>
      <c r="I2601" s="2">
        <v>1</v>
      </c>
      <c r="J2601" s="2">
        <v>550</v>
      </c>
      <c r="K2601" s="2">
        <v>1.1499999999999999</v>
      </c>
      <c r="L2601" t="s">
        <v>241</v>
      </c>
      <c r="M2601" t="s">
        <v>595</v>
      </c>
      <c r="N2601" t="s">
        <v>495</v>
      </c>
      <c r="O2601" s="14">
        <f t="shared" si="250"/>
        <v>4</v>
      </c>
      <c r="P2601" s="15" t="str">
        <f t="shared" si="245"/>
        <v>1,</v>
      </c>
      <c r="Q2601" s="15" t="str">
        <f t="shared" si="246"/>
        <v>15</v>
      </c>
      <c r="R2601" s="16">
        <f t="shared" si="247"/>
        <v>75</v>
      </c>
      <c r="S2601" s="16">
        <f t="shared" si="248"/>
        <v>1.25</v>
      </c>
    </row>
    <row r="2602" spans="1:19" ht="13.8" thickBot="1">
      <c r="A2602" t="s">
        <v>369</v>
      </c>
      <c r="B2602" t="s">
        <v>370</v>
      </c>
      <c r="C2602" s="49">
        <v>45505</v>
      </c>
      <c r="D2602" s="39">
        <v>2024</v>
      </c>
      <c r="E2602" s="1" t="str">
        <f t="shared" si="249"/>
        <v>agosto</v>
      </c>
      <c r="F2602" t="s">
        <v>371</v>
      </c>
      <c r="G2602" t="s">
        <v>220</v>
      </c>
      <c r="H2602" t="s">
        <v>98</v>
      </c>
      <c r="I2602" s="2">
        <v>5</v>
      </c>
      <c r="J2602" s="2">
        <v>3150</v>
      </c>
      <c r="K2602" s="2">
        <v>7.05</v>
      </c>
      <c r="L2602" t="s">
        <v>109</v>
      </c>
      <c r="M2602" t="s">
        <v>530</v>
      </c>
      <c r="N2602" t="s">
        <v>530</v>
      </c>
      <c r="O2602" s="14">
        <f t="shared" si="250"/>
        <v>4</v>
      </c>
      <c r="P2602" s="15" t="str">
        <f t="shared" si="245"/>
        <v>7,</v>
      </c>
      <c r="Q2602" s="15" t="str">
        <f t="shared" si="246"/>
        <v>05</v>
      </c>
      <c r="R2602" s="16">
        <f t="shared" si="247"/>
        <v>425</v>
      </c>
      <c r="S2602" s="16">
        <f t="shared" si="248"/>
        <v>7.083333333333333</v>
      </c>
    </row>
    <row r="2603" spans="1:19" ht="13.8" thickBot="1">
      <c r="A2603" t="s">
        <v>369</v>
      </c>
      <c r="B2603" t="s">
        <v>370</v>
      </c>
      <c r="C2603" s="49">
        <v>45505</v>
      </c>
      <c r="D2603" s="39">
        <v>2024</v>
      </c>
      <c r="E2603" s="1" t="str">
        <f t="shared" si="249"/>
        <v>agosto</v>
      </c>
      <c r="F2603" t="s">
        <v>371</v>
      </c>
      <c r="G2603" t="s">
        <v>220</v>
      </c>
      <c r="H2603" t="s">
        <v>98</v>
      </c>
      <c r="I2603" s="2">
        <v>7</v>
      </c>
      <c r="J2603" s="2">
        <v>3250</v>
      </c>
      <c r="K2603" s="2">
        <v>7.2</v>
      </c>
      <c r="L2603" t="s">
        <v>114</v>
      </c>
      <c r="M2603" t="s">
        <v>115</v>
      </c>
      <c r="N2603" t="s">
        <v>530</v>
      </c>
      <c r="O2603" s="14">
        <f t="shared" si="250"/>
        <v>3</v>
      </c>
      <c r="P2603" s="15" t="str">
        <f t="shared" si="245"/>
        <v>7,</v>
      </c>
      <c r="Q2603" s="15" t="str">
        <f t="shared" si="246"/>
        <v>2</v>
      </c>
      <c r="R2603" s="16">
        <f t="shared" si="247"/>
        <v>422</v>
      </c>
      <c r="S2603" s="16">
        <f t="shared" si="248"/>
        <v>7.0333333333333332</v>
      </c>
    </row>
    <row r="2604" spans="1:19" ht="13.8" thickBot="1">
      <c r="A2604" t="s">
        <v>369</v>
      </c>
      <c r="B2604" t="s">
        <v>370</v>
      </c>
      <c r="C2604" s="49">
        <v>45505</v>
      </c>
      <c r="D2604" s="39">
        <v>2024</v>
      </c>
      <c r="E2604" s="1" t="str">
        <f t="shared" si="249"/>
        <v>agosto</v>
      </c>
      <c r="F2604" t="s">
        <v>371</v>
      </c>
      <c r="G2604" t="s">
        <v>220</v>
      </c>
      <c r="H2604" t="s">
        <v>98</v>
      </c>
      <c r="I2604" s="2">
        <v>8</v>
      </c>
      <c r="J2604" s="2">
        <v>9450</v>
      </c>
      <c r="K2604" s="2">
        <v>20.55</v>
      </c>
      <c r="L2604" t="s">
        <v>116</v>
      </c>
      <c r="M2604" t="s">
        <v>117</v>
      </c>
      <c r="N2604" t="s">
        <v>556</v>
      </c>
      <c r="O2604" s="14">
        <f t="shared" si="250"/>
        <v>5</v>
      </c>
      <c r="P2604" s="15" t="str">
        <f t="shared" si="245"/>
        <v>20</v>
      </c>
      <c r="Q2604" s="15" t="str">
        <f t="shared" si="246"/>
        <v>,55</v>
      </c>
      <c r="R2604" s="16">
        <f t="shared" si="247"/>
        <v>1200.55</v>
      </c>
      <c r="S2604" s="16">
        <f t="shared" si="248"/>
        <v>20.009166666666665</v>
      </c>
    </row>
    <row r="2605" spans="1:19" ht="13.8" thickBot="1">
      <c r="A2605" t="s">
        <v>369</v>
      </c>
      <c r="B2605" t="s">
        <v>370</v>
      </c>
      <c r="C2605" s="49">
        <v>45505</v>
      </c>
      <c r="D2605" s="39">
        <v>2024</v>
      </c>
      <c r="E2605" s="1" t="str">
        <f t="shared" si="249"/>
        <v>agosto</v>
      </c>
      <c r="F2605" t="s">
        <v>371</v>
      </c>
      <c r="G2605" t="s">
        <v>220</v>
      </c>
      <c r="H2605" t="s">
        <v>98</v>
      </c>
      <c r="I2605" s="2">
        <v>4</v>
      </c>
      <c r="J2605" s="2">
        <v>5510</v>
      </c>
      <c r="K2605" s="2">
        <v>12.2</v>
      </c>
      <c r="L2605" t="s">
        <v>118</v>
      </c>
      <c r="M2605" t="s">
        <v>119</v>
      </c>
      <c r="N2605" t="s">
        <v>485</v>
      </c>
      <c r="O2605" s="14">
        <f t="shared" si="250"/>
        <v>4</v>
      </c>
      <c r="P2605" s="15" t="str">
        <f t="shared" si="245"/>
        <v>12</v>
      </c>
      <c r="Q2605" s="15" t="str">
        <f t="shared" si="246"/>
        <v>,2</v>
      </c>
      <c r="R2605" s="16">
        <f t="shared" si="247"/>
        <v>720.2</v>
      </c>
      <c r="S2605" s="16">
        <f t="shared" si="248"/>
        <v>12.003333333333334</v>
      </c>
    </row>
    <row r="2606" spans="1:19" ht="13.8" thickBot="1">
      <c r="A2606" t="s">
        <v>369</v>
      </c>
      <c r="B2606" t="s">
        <v>370</v>
      </c>
      <c r="C2606" s="49">
        <v>45505</v>
      </c>
      <c r="D2606" s="39">
        <v>2024</v>
      </c>
      <c r="E2606" s="1" t="str">
        <f t="shared" si="249"/>
        <v>agosto</v>
      </c>
      <c r="F2606" t="s">
        <v>371</v>
      </c>
      <c r="G2606" t="s">
        <v>220</v>
      </c>
      <c r="H2606" t="s">
        <v>98</v>
      </c>
      <c r="I2606" s="2">
        <v>1</v>
      </c>
      <c r="J2606" s="2">
        <v>900</v>
      </c>
      <c r="K2606" s="2">
        <v>2</v>
      </c>
      <c r="L2606" t="s">
        <v>131</v>
      </c>
      <c r="M2606" t="s">
        <v>572</v>
      </c>
      <c r="N2606" t="s">
        <v>606</v>
      </c>
      <c r="O2606" s="14">
        <f t="shared" si="250"/>
        <v>1</v>
      </c>
      <c r="P2606" s="15" t="str">
        <f t="shared" ref="P2606:P2607" si="251">IF(O2606="1",$K2606,IF(O2606=2,LEFT($K2606,2),LEFT($K2606,2)))</f>
        <v>2</v>
      </c>
      <c r="Q2606" s="15">
        <f t="shared" ref="Q2606:Q2607" si="252">IF(O2606&lt;=2,0,MID($K2606,3,3))</f>
        <v>0</v>
      </c>
      <c r="R2606" s="16">
        <f t="shared" ref="R2606:R2607" si="253">+(P2606*60)+Q2606</f>
        <v>120</v>
      </c>
      <c r="S2606" s="16">
        <f t="shared" ref="S2606:S2607" si="254">+R2606/60</f>
        <v>2</v>
      </c>
    </row>
    <row r="2607" spans="1:19" ht="13.8" thickBot="1">
      <c r="A2607" t="s">
        <v>369</v>
      </c>
      <c r="B2607" t="s">
        <v>370</v>
      </c>
      <c r="C2607" s="49">
        <v>45505</v>
      </c>
      <c r="D2607" s="39">
        <v>2024</v>
      </c>
      <c r="E2607" s="1" t="str">
        <f t="shared" si="249"/>
        <v>agosto</v>
      </c>
      <c r="F2607" t="s">
        <v>371</v>
      </c>
      <c r="G2607" t="s">
        <v>220</v>
      </c>
      <c r="H2607" t="s">
        <v>98</v>
      </c>
      <c r="I2607" s="2">
        <v>1</v>
      </c>
      <c r="J2607" s="2">
        <v>900</v>
      </c>
      <c r="K2607" s="2">
        <v>1.55</v>
      </c>
      <c r="L2607" t="s">
        <v>110</v>
      </c>
      <c r="M2607" t="s">
        <v>580</v>
      </c>
      <c r="N2607" t="s">
        <v>498</v>
      </c>
      <c r="O2607" s="14">
        <f t="shared" si="250"/>
        <v>4</v>
      </c>
      <c r="P2607" s="15" t="str">
        <f t="shared" si="251"/>
        <v>1,</v>
      </c>
      <c r="Q2607" s="15" t="str">
        <f t="shared" si="252"/>
        <v>55</v>
      </c>
      <c r="R2607" s="16">
        <f t="shared" si="253"/>
        <v>115</v>
      </c>
      <c r="S2607" s="16">
        <f t="shared" si="254"/>
        <v>1.9166666666666667</v>
      </c>
    </row>
    <row r="2608" spans="1:19">
      <c r="A2608" t="s">
        <v>14</v>
      </c>
      <c r="B2608" t="s">
        <v>15</v>
      </c>
      <c r="C2608" s="49">
        <v>45536</v>
      </c>
      <c r="D2608" s="1">
        <v>2024</v>
      </c>
      <c r="E2608" s="1" t="str">
        <f t="shared" si="249"/>
        <v>septiembre</v>
      </c>
      <c r="F2608" t="s">
        <v>16</v>
      </c>
      <c r="G2608" t="s">
        <v>17</v>
      </c>
      <c r="H2608" t="s">
        <v>18</v>
      </c>
      <c r="I2608" s="2">
        <v>1</v>
      </c>
      <c r="J2608" s="2">
        <v>244</v>
      </c>
      <c r="K2608" s="47">
        <v>1.28</v>
      </c>
      <c r="L2608" t="s">
        <v>248</v>
      </c>
      <c r="M2608" t="s">
        <v>249</v>
      </c>
      <c r="N2608" t="s">
        <v>22</v>
      </c>
      <c r="O2608" s="14">
        <f t="shared" si="250"/>
        <v>4</v>
      </c>
      <c r="P2608" s="15" t="str">
        <f t="shared" ref="P2608:P2671" si="255">IF(O2608="1",$K2608,IF(O2608=2,LEFT($K2608,2),LEFT($K2608,2)))</f>
        <v>1,</v>
      </c>
      <c r="Q2608" s="15" t="str">
        <f t="shared" ref="Q2608:Q2671" si="256">IF(O2608&lt;=2,0,MID($K2608,3,3))</f>
        <v>28</v>
      </c>
      <c r="R2608" s="16">
        <f t="shared" ref="R2608:R2671" si="257">+(P2608*60)+Q2608</f>
        <v>88</v>
      </c>
      <c r="S2608" s="16">
        <f t="shared" ref="S2608:S2671" si="258">+R2608/60</f>
        <v>1.4666666666666666</v>
      </c>
    </row>
    <row r="2609" spans="1:19">
      <c r="A2609" t="s">
        <v>14</v>
      </c>
      <c r="B2609" t="s">
        <v>15</v>
      </c>
      <c r="C2609" s="49">
        <v>45536</v>
      </c>
      <c r="D2609" s="1">
        <v>2024</v>
      </c>
      <c r="E2609" s="1" t="str">
        <f t="shared" si="249"/>
        <v>septiembre</v>
      </c>
      <c r="F2609" t="s">
        <v>16</v>
      </c>
      <c r="G2609" t="s">
        <v>17</v>
      </c>
      <c r="H2609" t="s">
        <v>18</v>
      </c>
      <c r="I2609" s="2">
        <v>1</v>
      </c>
      <c r="J2609" s="2">
        <v>247</v>
      </c>
      <c r="K2609" s="47">
        <v>1.29</v>
      </c>
      <c r="L2609" t="s">
        <v>516</v>
      </c>
      <c r="M2609" t="s">
        <v>582</v>
      </c>
      <c r="N2609" t="s">
        <v>22</v>
      </c>
      <c r="O2609" s="14">
        <f t="shared" si="250"/>
        <v>4</v>
      </c>
      <c r="P2609" s="15" t="str">
        <f t="shared" si="255"/>
        <v>1,</v>
      </c>
      <c r="Q2609" s="15" t="str">
        <f t="shared" si="256"/>
        <v>29</v>
      </c>
      <c r="R2609" s="16">
        <f t="shared" si="257"/>
        <v>89</v>
      </c>
      <c r="S2609" s="16">
        <f t="shared" si="258"/>
        <v>1.4833333333333334</v>
      </c>
    </row>
    <row r="2610" spans="1:19">
      <c r="A2610" t="s">
        <v>14</v>
      </c>
      <c r="B2610" t="s">
        <v>15</v>
      </c>
      <c r="C2610" s="49">
        <v>45536</v>
      </c>
      <c r="D2610" s="1">
        <v>2024</v>
      </c>
      <c r="E2610" s="1" t="str">
        <f t="shared" si="249"/>
        <v>septiembre</v>
      </c>
      <c r="F2610" t="s">
        <v>16</v>
      </c>
      <c r="G2610" t="s">
        <v>17</v>
      </c>
      <c r="H2610" t="s">
        <v>18</v>
      </c>
      <c r="I2610" s="2">
        <v>1</v>
      </c>
      <c r="J2610" s="2">
        <v>244</v>
      </c>
      <c r="K2610" s="47">
        <v>1.28</v>
      </c>
      <c r="L2610" t="s">
        <v>517</v>
      </c>
      <c r="M2610" t="s">
        <v>518</v>
      </c>
      <c r="N2610" t="s">
        <v>22</v>
      </c>
      <c r="O2610" s="14">
        <f t="shared" si="250"/>
        <v>4</v>
      </c>
      <c r="P2610" s="15" t="str">
        <f t="shared" si="255"/>
        <v>1,</v>
      </c>
      <c r="Q2610" s="15" t="str">
        <f t="shared" si="256"/>
        <v>28</v>
      </c>
      <c r="R2610" s="16">
        <f t="shared" si="257"/>
        <v>88</v>
      </c>
      <c r="S2610" s="16">
        <f t="shared" si="258"/>
        <v>1.4666666666666666</v>
      </c>
    </row>
    <row r="2611" spans="1:19">
      <c r="A2611" t="s">
        <v>14</v>
      </c>
      <c r="B2611" t="s">
        <v>15</v>
      </c>
      <c r="C2611" s="49">
        <v>45536</v>
      </c>
      <c r="D2611" s="1">
        <v>2024</v>
      </c>
      <c r="E2611" s="1" t="str">
        <f t="shared" si="249"/>
        <v>septiembre</v>
      </c>
      <c r="F2611" t="s">
        <v>16</v>
      </c>
      <c r="G2611" t="s">
        <v>17</v>
      </c>
      <c r="H2611" t="s">
        <v>18</v>
      </c>
      <c r="I2611" s="2">
        <v>1</v>
      </c>
      <c r="J2611" s="2">
        <v>153</v>
      </c>
      <c r="K2611" s="47">
        <v>0.55000000000000004</v>
      </c>
      <c r="L2611" t="s">
        <v>519</v>
      </c>
      <c r="M2611" t="s">
        <v>520</v>
      </c>
      <c r="N2611" t="s">
        <v>22</v>
      </c>
      <c r="O2611" s="14">
        <f t="shared" si="250"/>
        <v>4</v>
      </c>
      <c r="P2611" s="15" t="str">
        <f t="shared" si="255"/>
        <v>0,</v>
      </c>
      <c r="Q2611" s="15" t="str">
        <f t="shared" si="256"/>
        <v>55</v>
      </c>
      <c r="R2611" s="16">
        <f t="shared" si="257"/>
        <v>55</v>
      </c>
      <c r="S2611" s="16">
        <f t="shared" si="258"/>
        <v>0.91666666666666663</v>
      </c>
    </row>
    <row r="2612" spans="1:19">
      <c r="A2612" t="s">
        <v>14</v>
      </c>
      <c r="B2612" t="s">
        <v>15</v>
      </c>
      <c r="C2612" s="49">
        <v>45536</v>
      </c>
      <c r="D2612" s="1">
        <v>2024</v>
      </c>
      <c r="E2612" s="1" t="str">
        <f t="shared" si="249"/>
        <v>septiembre</v>
      </c>
      <c r="F2612" t="s">
        <v>16</v>
      </c>
      <c r="G2612" t="s">
        <v>17</v>
      </c>
      <c r="H2612" t="s">
        <v>18</v>
      </c>
      <c r="I2612" s="2">
        <v>6</v>
      </c>
      <c r="J2612" s="2">
        <v>1458</v>
      </c>
      <c r="K2612" s="47">
        <v>8.4499999999999993</v>
      </c>
      <c r="L2612" t="s">
        <v>475</v>
      </c>
      <c r="M2612" t="s">
        <v>476</v>
      </c>
      <c r="N2612" t="s">
        <v>22</v>
      </c>
      <c r="O2612" s="14">
        <f t="shared" si="250"/>
        <v>4</v>
      </c>
      <c r="P2612" s="15" t="str">
        <f t="shared" si="255"/>
        <v>8,</v>
      </c>
      <c r="Q2612" s="15" t="str">
        <f t="shared" si="256"/>
        <v>45</v>
      </c>
      <c r="R2612" s="16">
        <f t="shared" si="257"/>
        <v>525</v>
      </c>
      <c r="S2612" s="16">
        <f t="shared" si="258"/>
        <v>8.75</v>
      </c>
    </row>
    <row r="2613" spans="1:19">
      <c r="A2613" t="s">
        <v>14</v>
      </c>
      <c r="B2613" t="s">
        <v>15</v>
      </c>
      <c r="C2613" s="49">
        <v>45536</v>
      </c>
      <c r="D2613" s="1">
        <v>2024</v>
      </c>
      <c r="E2613" s="1" t="str">
        <f t="shared" si="249"/>
        <v>septiembre</v>
      </c>
      <c r="F2613" t="s">
        <v>16</v>
      </c>
      <c r="G2613" t="s">
        <v>17</v>
      </c>
      <c r="H2613" t="s">
        <v>18</v>
      </c>
      <c r="I2613" s="2">
        <v>6</v>
      </c>
      <c r="J2613" s="2">
        <v>2195</v>
      </c>
      <c r="K2613" s="47">
        <v>13.1</v>
      </c>
      <c r="L2613" t="s">
        <v>447</v>
      </c>
      <c r="M2613" t="s">
        <v>448</v>
      </c>
      <c r="N2613" t="s">
        <v>22</v>
      </c>
      <c r="O2613" s="14">
        <f t="shared" si="250"/>
        <v>4</v>
      </c>
      <c r="P2613" s="15" t="str">
        <f t="shared" si="255"/>
        <v>13</v>
      </c>
      <c r="Q2613" s="15" t="str">
        <f t="shared" si="256"/>
        <v>,1</v>
      </c>
      <c r="R2613" s="16">
        <f t="shared" si="257"/>
        <v>780.1</v>
      </c>
      <c r="S2613" s="16">
        <f t="shared" si="258"/>
        <v>13.001666666666667</v>
      </c>
    </row>
    <row r="2614" spans="1:19">
      <c r="A2614" t="s">
        <v>14</v>
      </c>
      <c r="B2614" t="s">
        <v>15</v>
      </c>
      <c r="C2614" s="49">
        <v>45536</v>
      </c>
      <c r="D2614" s="1">
        <v>2024</v>
      </c>
      <c r="E2614" s="1" t="str">
        <f t="shared" si="249"/>
        <v>septiembre</v>
      </c>
      <c r="F2614" t="s">
        <v>29</v>
      </c>
      <c r="G2614" t="s">
        <v>30</v>
      </c>
      <c r="H2614" t="s">
        <v>18</v>
      </c>
      <c r="I2614" s="2">
        <v>1</v>
      </c>
      <c r="J2614" s="2">
        <v>417</v>
      </c>
      <c r="K2614" s="47">
        <v>2.2999999999999998</v>
      </c>
      <c r="L2614" t="s">
        <v>39</v>
      </c>
      <c r="M2614" t="s">
        <v>548</v>
      </c>
      <c r="N2614" t="s">
        <v>548</v>
      </c>
      <c r="O2614" s="14">
        <f t="shared" si="250"/>
        <v>3</v>
      </c>
      <c r="P2614" s="15" t="str">
        <f t="shared" si="255"/>
        <v>2,</v>
      </c>
      <c r="Q2614" s="15" t="str">
        <f t="shared" si="256"/>
        <v>3</v>
      </c>
      <c r="R2614" s="16">
        <f t="shared" si="257"/>
        <v>123</v>
      </c>
      <c r="S2614" s="16">
        <f t="shared" si="258"/>
        <v>2.0499999999999998</v>
      </c>
    </row>
    <row r="2615" spans="1:19">
      <c r="A2615" t="s">
        <v>14</v>
      </c>
      <c r="B2615" t="s">
        <v>15</v>
      </c>
      <c r="C2615" s="49">
        <v>45536</v>
      </c>
      <c r="D2615" s="1">
        <v>2024</v>
      </c>
      <c r="E2615" s="1" t="str">
        <f t="shared" si="249"/>
        <v>septiembre</v>
      </c>
      <c r="F2615" t="s">
        <v>29</v>
      </c>
      <c r="G2615" t="s">
        <v>30</v>
      </c>
      <c r="H2615" t="s">
        <v>18</v>
      </c>
      <c r="I2615" s="2">
        <v>1</v>
      </c>
      <c r="J2615" s="2">
        <v>250</v>
      </c>
      <c r="K2615" s="47">
        <v>1.3</v>
      </c>
      <c r="L2615" t="s">
        <v>19</v>
      </c>
      <c r="M2615" t="s">
        <v>581</v>
      </c>
      <c r="N2615" t="s">
        <v>490</v>
      </c>
      <c r="O2615" s="14">
        <f t="shared" si="250"/>
        <v>3</v>
      </c>
      <c r="P2615" s="15" t="str">
        <f t="shared" si="255"/>
        <v>1,</v>
      </c>
      <c r="Q2615" s="15" t="str">
        <f t="shared" si="256"/>
        <v>3</v>
      </c>
      <c r="R2615" s="16">
        <f t="shared" si="257"/>
        <v>63</v>
      </c>
      <c r="S2615" s="16">
        <f t="shared" si="258"/>
        <v>1.05</v>
      </c>
    </row>
    <row r="2616" spans="1:19">
      <c r="A2616" t="s">
        <v>14</v>
      </c>
      <c r="B2616" t="s">
        <v>15</v>
      </c>
      <c r="C2616" s="49">
        <v>45536</v>
      </c>
      <c r="D2616" s="1">
        <v>2024</v>
      </c>
      <c r="E2616" s="1" t="str">
        <f t="shared" si="249"/>
        <v>septiembre</v>
      </c>
      <c r="F2616" t="s">
        <v>29</v>
      </c>
      <c r="G2616" t="s">
        <v>30</v>
      </c>
      <c r="H2616" t="s">
        <v>18</v>
      </c>
      <c r="I2616" s="2">
        <v>1</v>
      </c>
      <c r="J2616" s="2">
        <v>97</v>
      </c>
      <c r="K2616" s="47">
        <v>0.35</v>
      </c>
      <c r="L2616" t="s">
        <v>473</v>
      </c>
      <c r="M2616" t="s">
        <v>474</v>
      </c>
      <c r="N2616" t="s">
        <v>22</v>
      </c>
      <c r="O2616" s="14">
        <f t="shared" si="250"/>
        <v>4</v>
      </c>
      <c r="P2616" s="15" t="str">
        <f t="shared" si="255"/>
        <v>0,</v>
      </c>
      <c r="Q2616" s="15" t="str">
        <f t="shared" si="256"/>
        <v>35</v>
      </c>
      <c r="R2616" s="16">
        <f t="shared" si="257"/>
        <v>35</v>
      </c>
      <c r="S2616" s="16">
        <f t="shared" si="258"/>
        <v>0.58333333333333337</v>
      </c>
    </row>
    <row r="2617" spans="1:19">
      <c r="A2617" t="s">
        <v>14</v>
      </c>
      <c r="B2617" t="s">
        <v>15</v>
      </c>
      <c r="C2617" s="49">
        <v>45536</v>
      </c>
      <c r="D2617" s="1">
        <v>2024</v>
      </c>
      <c r="E2617" s="1" t="str">
        <f t="shared" si="249"/>
        <v>septiembre</v>
      </c>
      <c r="F2617" t="s">
        <v>29</v>
      </c>
      <c r="G2617" t="s">
        <v>30</v>
      </c>
      <c r="H2617" t="s">
        <v>18</v>
      </c>
      <c r="I2617" s="2">
        <v>2</v>
      </c>
      <c r="J2617" s="2">
        <v>583</v>
      </c>
      <c r="K2617" s="47">
        <v>3.3</v>
      </c>
      <c r="L2617" t="s">
        <v>521</v>
      </c>
      <c r="M2617" t="s">
        <v>522</v>
      </c>
      <c r="N2617" t="s">
        <v>523</v>
      </c>
      <c r="O2617" s="14">
        <f t="shared" si="250"/>
        <v>3</v>
      </c>
      <c r="P2617" s="15" t="str">
        <f t="shared" si="255"/>
        <v>3,</v>
      </c>
      <c r="Q2617" s="15" t="str">
        <f t="shared" si="256"/>
        <v>3</v>
      </c>
      <c r="R2617" s="16">
        <f t="shared" si="257"/>
        <v>183</v>
      </c>
      <c r="S2617" s="16">
        <f t="shared" si="258"/>
        <v>3.05</v>
      </c>
    </row>
    <row r="2618" spans="1:19">
      <c r="A2618" t="s">
        <v>14</v>
      </c>
      <c r="B2618" t="s">
        <v>15</v>
      </c>
      <c r="C2618" s="49">
        <v>45536</v>
      </c>
      <c r="D2618" s="1">
        <v>2024</v>
      </c>
      <c r="E2618" s="1" t="str">
        <f t="shared" si="249"/>
        <v>septiembre</v>
      </c>
      <c r="F2618" t="s">
        <v>29</v>
      </c>
      <c r="G2618" t="s">
        <v>30</v>
      </c>
      <c r="H2618" t="s">
        <v>18</v>
      </c>
      <c r="I2618" s="2">
        <v>2</v>
      </c>
      <c r="J2618" s="2">
        <v>583</v>
      </c>
      <c r="K2618" s="47">
        <v>3.3</v>
      </c>
      <c r="L2618" t="s">
        <v>524</v>
      </c>
      <c r="M2618" t="s">
        <v>590</v>
      </c>
      <c r="N2618" t="s">
        <v>523</v>
      </c>
      <c r="O2618" s="14">
        <f t="shared" si="250"/>
        <v>3</v>
      </c>
      <c r="P2618" s="15" t="str">
        <f t="shared" si="255"/>
        <v>3,</v>
      </c>
      <c r="Q2618" s="15" t="str">
        <f t="shared" si="256"/>
        <v>3</v>
      </c>
      <c r="R2618" s="16">
        <f t="shared" si="257"/>
        <v>183</v>
      </c>
      <c r="S2618" s="16">
        <f t="shared" si="258"/>
        <v>3.05</v>
      </c>
    </row>
    <row r="2619" spans="1:19">
      <c r="A2619" t="s">
        <v>85</v>
      </c>
      <c r="B2619" t="s">
        <v>86</v>
      </c>
      <c r="C2619" s="49">
        <v>45536</v>
      </c>
      <c r="D2619" s="1">
        <v>2024</v>
      </c>
      <c r="E2619" s="1" t="str">
        <f t="shared" si="249"/>
        <v>septiembre</v>
      </c>
      <c r="F2619" t="s">
        <v>87</v>
      </c>
      <c r="G2619" t="s">
        <v>17</v>
      </c>
      <c r="H2619" t="s">
        <v>18</v>
      </c>
      <c r="I2619" s="2">
        <v>2</v>
      </c>
      <c r="J2619" s="2">
        <v>100</v>
      </c>
      <c r="K2619" s="47">
        <v>4.34</v>
      </c>
      <c r="L2619" t="s">
        <v>20</v>
      </c>
      <c r="M2619" t="s">
        <v>570</v>
      </c>
      <c r="N2619" t="s">
        <v>525</v>
      </c>
      <c r="O2619" s="14">
        <f t="shared" si="250"/>
        <v>4</v>
      </c>
      <c r="P2619" s="15" t="str">
        <f t="shared" si="255"/>
        <v>4,</v>
      </c>
      <c r="Q2619" s="15" t="str">
        <f t="shared" si="256"/>
        <v>34</v>
      </c>
      <c r="R2619" s="16">
        <f t="shared" si="257"/>
        <v>274</v>
      </c>
      <c r="S2619" s="16">
        <f t="shared" si="258"/>
        <v>4.5666666666666664</v>
      </c>
    </row>
    <row r="2620" spans="1:19">
      <c r="A2620" t="s">
        <v>85</v>
      </c>
      <c r="B2620" t="s">
        <v>86</v>
      </c>
      <c r="C2620" s="49">
        <v>45536</v>
      </c>
      <c r="D2620" s="1">
        <v>2024</v>
      </c>
      <c r="E2620" s="1" t="str">
        <f t="shared" si="249"/>
        <v>septiembre</v>
      </c>
      <c r="F2620" t="s">
        <v>87</v>
      </c>
      <c r="G2620" t="s">
        <v>17</v>
      </c>
      <c r="H2620" t="s">
        <v>18</v>
      </c>
      <c r="I2620" s="2">
        <v>3</v>
      </c>
      <c r="J2620" s="2">
        <v>7638</v>
      </c>
      <c r="K2620" s="47">
        <v>8.34</v>
      </c>
      <c r="L2620" t="s">
        <v>108</v>
      </c>
      <c r="M2620" t="s">
        <v>591</v>
      </c>
      <c r="N2620" t="s">
        <v>489</v>
      </c>
      <c r="O2620" s="14">
        <f t="shared" si="250"/>
        <v>4</v>
      </c>
      <c r="P2620" s="15" t="str">
        <f t="shared" si="255"/>
        <v>8,</v>
      </c>
      <c r="Q2620" s="15" t="str">
        <f t="shared" si="256"/>
        <v>34</v>
      </c>
      <c r="R2620" s="16">
        <f t="shared" si="257"/>
        <v>514</v>
      </c>
      <c r="S2620" s="16">
        <f t="shared" si="258"/>
        <v>8.5666666666666664</v>
      </c>
    </row>
    <row r="2621" spans="1:19">
      <c r="A2621" t="s">
        <v>85</v>
      </c>
      <c r="B2621" t="s">
        <v>86</v>
      </c>
      <c r="C2621" s="49">
        <v>45536</v>
      </c>
      <c r="D2621" s="1">
        <v>2024</v>
      </c>
      <c r="E2621" s="1" t="str">
        <f t="shared" si="249"/>
        <v>septiembre</v>
      </c>
      <c r="F2621" t="s">
        <v>87</v>
      </c>
      <c r="G2621" t="s">
        <v>17</v>
      </c>
      <c r="H2621" t="s">
        <v>18</v>
      </c>
      <c r="I2621" s="2">
        <v>4</v>
      </c>
      <c r="J2621" s="2">
        <v>7638</v>
      </c>
      <c r="K2621" s="47">
        <v>5.36</v>
      </c>
      <c r="L2621" t="s">
        <v>126</v>
      </c>
      <c r="M2621" t="s">
        <v>568</v>
      </c>
      <c r="N2621" t="s">
        <v>489</v>
      </c>
      <c r="O2621" s="14">
        <f t="shared" si="250"/>
        <v>4</v>
      </c>
      <c r="P2621" s="15" t="str">
        <f t="shared" si="255"/>
        <v>5,</v>
      </c>
      <c r="Q2621" s="15" t="str">
        <f t="shared" si="256"/>
        <v>36</v>
      </c>
      <c r="R2621" s="16">
        <f t="shared" si="257"/>
        <v>336</v>
      </c>
      <c r="S2621" s="16">
        <f t="shared" si="258"/>
        <v>5.6</v>
      </c>
    </row>
    <row r="2622" spans="1:19">
      <c r="A2622" t="s">
        <v>85</v>
      </c>
      <c r="B2622" t="s">
        <v>86</v>
      </c>
      <c r="C2622" s="49">
        <v>45536</v>
      </c>
      <c r="D2622" s="1">
        <v>2024</v>
      </c>
      <c r="E2622" s="1" t="str">
        <f t="shared" si="249"/>
        <v>septiembre</v>
      </c>
      <c r="F2622" t="s">
        <v>90</v>
      </c>
      <c r="G2622" t="s">
        <v>91</v>
      </c>
      <c r="H2622" t="s">
        <v>18</v>
      </c>
      <c r="I2622" s="2">
        <v>5</v>
      </c>
      <c r="J2622" s="2">
        <v>21631</v>
      </c>
      <c r="K2622" s="47">
        <v>13.15</v>
      </c>
      <c r="L2622" t="s">
        <v>19</v>
      </c>
      <c r="M2622" t="s">
        <v>581</v>
      </c>
      <c r="N2622" t="s">
        <v>490</v>
      </c>
      <c r="O2622" s="14">
        <f t="shared" si="250"/>
        <v>5</v>
      </c>
      <c r="P2622" s="15" t="str">
        <f t="shared" si="255"/>
        <v>13</v>
      </c>
      <c r="Q2622" s="15" t="str">
        <f t="shared" si="256"/>
        <v>,15</v>
      </c>
      <c r="R2622" s="16">
        <f t="shared" si="257"/>
        <v>780.15</v>
      </c>
      <c r="S2622" s="16">
        <f t="shared" si="258"/>
        <v>13.0025</v>
      </c>
    </row>
    <row r="2623" spans="1:19">
      <c r="A2623" t="s">
        <v>85</v>
      </c>
      <c r="B2623" t="s">
        <v>86</v>
      </c>
      <c r="C2623" s="49">
        <v>45536</v>
      </c>
      <c r="D2623" s="1">
        <v>2024</v>
      </c>
      <c r="E2623" s="1" t="str">
        <f t="shared" si="249"/>
        <v>septiembre</v>
      </c>
      <c r="F2623" t="s">
        <v>90</v>
      </c>
      <c r="G2623" t="s">
        <v>91</v>
      </c>
      <c r="H2623" t="s">
        <v>18</v>
      </c>
      <c r="I2623" s="2">
        <v>2</v>
      </c>
      <c r="J2623" s="2">
        <v>100</v>
      </c>
      <c r="K2623" s="47">
        <v>1.4</v>
      </c>
      <c r="L2623" t="s">
        <v>20</v>
      </c>
      <c r="M2623" t="s">
        <v>570</v>
      </c>
      <c r="N2623" t="s">
        <v>525</v>
      </c>
      <c r="O2623" s="14">
        <f t="shared" si="250"/>
        <v>3</v>
      </c>
      <c r="P2623" s="15" t="str">
        <f t="shared" si="255"/>
        <v>1,</v>
      </c>
      <c r="Q2623" s="15" t="str">
        <f t="shared" si="256"/>
        <v>4</v>
      </c>
      <c r="R2623" s="16">
        <f t="shared" si="257"/>
        <v>64</v>
      </c>
      <c r="S2623" s="16">
        <f t="shared" si="258"/>
        <v>1.0666666666666667</v>
      </c>
    </row>
    <row r="2624" spans="1:19">
      <c r="A2624" t="s">
        <v>94</v>
      </c>
      <c r="B2624" t="s">
        <v>95</v>
      </c>
      <c r="C2624" s="49">
        <v>45536</v>
      </c>
      <c r="D2624" s="1">
        <v>2024</v>
      </c>
      <c r="E2624" s="1" t="str">
        <f t="shared" si="249"/>
        <v>septiembre</v>
      </c>
      <c r="F2624" t="s">
        <v>96</v>
      </c>
      <c r="G2624" t="s">
        <v>97</v>
      </c>
      <c r="H2624" t="s">
        <v>98</v>
      </c>
      <c r="I2624" s="2">
        <v>1</v>
      </c>
      <c r="J2624" s="2">
        <v>841</v>
      </c>
      <c r="K2624" s="47">
        <v>1.32</v>
      </c>
      <c r="L2624" t="s">
        <v>39</v>
      </c>
      <c r="M2624" t="s">
        <v>548</v>
      </c>
      <c r="N2624" t="s">
        <v>548</v>
      </c>
      <c r="O2624" s="14">
        <f t="shared" si="250"/>
        <v>4</v>
      </c>
      <c r="P2624" s="15" t="str">
        <f t="shared" si="255"/>
        <v>1,</v>
      </c>
      <c r="Q2624" s="15" t="str">
        <f t="shared" si="256"/>
        <v>32</v>
      </c>
      <c r="R2624" s="16">
        <f t="shared" si="257"/>
        <v>92</v>
      </c>
      <c r="S2624" s="16">
        <f t="shared" si="258"/>
        <v>1.5333333333333334</v>
      </c>
    </row>
    <row r="2625" spans="1:19">
      <c r="A2625" t="s">
        <v>94</v>
      </c>
      <c r="B2625" t="s">
        <v>95</v>
      </c>
      <c r="C2625" s="49">
        <v>45536</v>
      </c>
      <c r="D2625" s="1">
        <v>2024</v>
      </c>
      <c r="E2625" s="1" t="str">
        <f t="shared" si="249"/>
        <v>septiembre</v>
      </c>
      <c r="F2625" t="s">
        <v>96</v>
      </c>
      <c r="G2625" t="s">
        <v>97</v>
      </c>
      <c r="H2625" t="s">
        <v>98</v>
      </c>
      <c r="I2625" s="2">
        <v>1</v>
      </c>
      <c r="J2625" s="2">
        <v>350</v>
      </c>
      <c r="K2625" s="47">
        <v>0.43</v>
      </c>
      <c r="L2625" t="s">
        <v>33</v>
      </c>
      <c r="M2625" t="s">
        <v>34</v>
      </c>
      <c r="N2625" t="s">
        <v>526</v>
      </c>
      <c r="O2625" s="14">
        <f t="shared" si="250"/>
        <v>4</v>
      </c>
      <c r="P2625" s="15" t="str">
        <f t="shared" si="255"/>
        <v>0,</v>
      </c>
      <c r="Q2625" s="15" t="str">
        <f t="shared" si="256"/>
        <v>43</v>
      </c>
      <c r="R2625" s="16">
        <f t="shared" si="257"/>
        <v>43</v>
      </c>
      <c r="S2625" s="16">
        <f t="shared" si="258"/>
        <v>0.71666666666666667</v>
      </c>
    </row>
    <row r="2626" spans="1:19">
      <c r="A2626" t="s">
        <v>94</v>
      </c>
      <c r="B2626" t="s">
        <v>95</v>
      </c>
      <c r="C2626" s="49">
        <v>45536</v>
      </c>
      <c r="D2626" s="1">
        <v>2024</v>
      </c>
      <c r="E2626" s="1" t="str">
        <f t="shared" ref="E2626:E2689" si="259">TEXT(C2626,"mmmm")</f>
        <v>septiembre</v>
      </c>
      <c r="F2626" t="s">
        <v>96</v>
      </c>
      <c r="G2626" t="s">
        <v>97</v>
      </c>
      <c r="H2626" t="s">
        <v>98</v>
      </c>
      <c r="I2626" s="2">
        <v>1</v>
      </c>
      <c r="J2626" s="2">
        <v>252</v>
      </c>
      <c r="K2626" s="47">
        <v>0.33</v>
      </c>
      <c r="L2626" t="s">
        <v>146</v>
      </c>
      <c r="M2626" t="s">
        <v>147</v>
      </c>
      <c r="N2626" t="s">
        <v>527</v>
      </c>
      <c r="O2626" s="14">
        <f t="shared" si="250"/>
        <v>4</v>
      </c>
      <c r="P2626" s="15" t="str">
        <f t="shared" si="255"/>
        <v>0,</v>
      </c>
      <c r="Q2626" s="15" t="str">
        <f t="shared" si="256"/>
        <v>33</v>
      </c>
      <c r="R2626" s="16">
        <f t="shared" si="257"/>
        <v>33</v>
      </c>
      <c r="S2626" s="16">
        <f t="shared" si="258"/>
        <v>0.55000000000000004</v>
      </c>
    </row>
    <row r="2627" spans="1:19">
      <c r="A2627" t="s">
        <v>94</v>
      </c>
      <c r="B2627" t="s">
        <v>95</v>
      </c>
      <c r="C2627" s="49">
        <v>45536</v>
      </c>
      <c r="D2627" s="1">
        <v>2024</v>
      </c>
      <c r="E2627" s="1" t="str">
        <f t="shared" si="259"/>
        <v>septiembre</v>
      </c>
      <c r="F2627" t="s">
        <v>96</v>
      </c>
      <c r="G2627" t="s">
        <v>97</v>
      </c>
      <c r="H2627" t="s">
        <v>98</v>
      </c>
      <c r="I2627" s="2">
        <v>1</v>
      </c>
      <c r="J2627" s="2">
        <v>252</v>
      </c>
      <c r="K2627" s="47">
        <v>0.38</v>
      </c>
      <c r="L2627" t="s">
        <v>35</v>
      </c>
      <c r="M2627" t="s">
        <v>36</v>
      </c>
      <c r="N2627" t="s">
        <v>528</v>
      </c>
      <c r="O2627" s="14">
        <f t="shared" ref="O2627:O2690" si="260">LEN($K2627)</f>
        <v>4</v>
      </c>
      <c r="P2627" s="15" t="str">
        <f t="shared" si="255"/>
        <v>0,</v>
      </c>
      <c r="Q2627" s="15" t="str">
        <f t="shared" si="256"/>
        <v>38</v>
      </c>
      <c r="R2627" s="16">
        <f t="shared" si="257"/>
        <v>38</v>
      </c>
      <c r="S2627" s="16">
        <f t="shared" si="258"/>
        <v>0.6333333333333333</v>
      </c>
    </row>
    <row r="2628" spans="1:19">
      <c r="A2628" t="s">
        <v>94</v>
      </c>
      <c r="B2628" t="s">
        <v>95</v>
      </c>
      <c r="C2628" s="49">
        <v>45536</v>
      </c>
      <c r="D2628" s="1">
        <v>2024</v>
      </c>
      <c r="E2628" s="1" t="str">
        <f t="shared" si="259"/>
        <v>septiembre</v>
      </c>
      <c r="F2628" t="s">
        <v>96</v>
      </c>
      <c r="G2628" t="s">
        <v>97</v>
      </c>
      <c r="H2628" t="s">
        <v>98</v>
      </c>
      <c r="I2628" s="2">
        <v>1</v>
      </c>
      <c r="J2628" s="2">
        <v>252</v>
      </c>
      <c r="K2628" s="47">
        <v>0.31</v>
      </c>
      <c r="L2628" t="s">
        <v>259</v>
      </c>
      <c r="M2628" t="s">
        <v>260</v>
      </c>
      <c r="N2628" t="s">
        <v>528</v>
      </c>
      <c r="O2628" s="14">
        <f t="shared" si="260"/>
        <v>4</v>
      </c>
      <c r="P2628" s="15" t="str">
        <f t="shared" si="255"/>
        <v>0,</v>
      </c>
      <c r="Q2628" s="15" t="str">
        <f t="shared" si="256"/>
        <v>31</v>
      </c>
      <c r="R2628" s="16">
        <f t="shared" si="257"/>
        <v>31</v>
      </c>
      <c r="S2628" s="16">
        <f t="shared" si="258"/>
        <v>0.51666666666666672</v>
      </c>
    </row>
    <row r="2629" spans="1:19">
      <c r="A2629" t="s">
        <v>94</v>
      </c>
      <c r="B2629" t="s">
        <v>95</v>
      </c>
      <c r="C2629" s="49">
        <v>45536</v>
      </c>
      <c r="D2629" s="1">
        <v>2024</v>
      </c>
      <c r="E2629" s="1" t="str">
        <f t="shared" si="259"/>
        <v>septiembre</v>
      </c>
      <c r="F2629" t="s">
        <v>96</v>
      </c>
      <c r="G2629" t="s">
        <v>97</v>
      </c>
      <c r="H2629" t="s">
        <v>98</v>
      </c>
      <c r="I2629" s="2">
        <v>1</v>
      </c>
      <c r="J2629" s="2">
        <v>387</v>
      </c>
      <c r="K2629" s="47">
        <v>0.48</v>
      </c>
      <c r="L2629" t="s">
        <v>100</v>
      </c>
      <c r="M2629" t="s">
        <v>101</v>
      </c>
      <c r="N2629" t="s">
        <v>483</v>
      </c>
      <c r="O2629" s="14">
        <f t="shared" si="260"/>
        <v>4</v>
      </c>
      <c r="P2629" s="15" t="str">
        <f t="shared" si="255"/>
        <v>0,</v>
      </c>
      <c r="Q2629" s="15" t="str">
        <f t="shared" si="256"/>
        <v>48</v>
      </c>
      <c r="R2629" s="16">
        <f t="shared" si="257"/>
        <v>48</v>
      </c>
      <c r="S2629" s="16">
        <f t="shared" si="258"/>
        <v>0.8</v>
      </c>
    </row>
    <row r="2630" spans="1:19">
      <c r="A2630" t="s">
        <v>94</v>
      </c>
      <c r="B2630" t="s">
        <v>95</v>
      </c>
      <c r="C2630" s="49">
        <v>45536</v>
      </c>
      <c r="D2630" s="1">
        <v>2024</v>
      </c>
      <c r="E2630" s="1" t="str">
        <f t="shared" si="259"/>
        <v>septiembre</v>
      </c>
      <c r="F2630" t="s">
        <v>96</v>
      </c>
      <c r="G2630" t="s">
        <v>97</v>
      </c>
      <c r="H2630" t="s">
        <v>98</v>
      </c>
      <c r="I2630" s="2">
        <v>1</v>
      </c>
      <c r="J2630" s="2">
        <v>194</v>
      </c>
      <c r="K2630" s="47">
        <v>0.3</v>
      </c>
      <c r="L2630" t="s">
        <v>25</v>
      </c>
      <c r="M2630" t="s">
        <v>26</v>
      </c>
      <c r="N2630" t="s">
        <v>529</v>
      </c>
      <c r="O2630" s="14">
        <f t="shared" si="260"/>
        <v>3</v>
      </c>
      <c r="P2630" s="15" t="str">
        <f t="shared" si="255"/>
        <v>0,</v>
      </c>
      <c r="Q2630" s="15" t="str">
        <f t="shared" si="256"/>
        <v>3</v>
      </c>
      <c r="R2630" s="16">
        <f t="shared" si="257"/>
        <v>3</v>
      </c>
      <c r="S2630" s="16">
        <f t="shared" si="258"/>
        <v>0.05</v>
      </c>
    </row>
    <row r="2631" spans="1:19">
      <c r="A2631" t="s">
        <v>104</v>
      </c>
      <c r="B2631" t="s">
        <v>105</v>
      </c>
      <c r="C2631" s="49">
        <v>45536</v>
      </c>
      <c r="D2631" s="1">
        <v>2024</v>
      </c>
      <c r="E2631" s="1" t="str">
        <f t="shared" si="259"/>
        <v>septiembre</v>
      </c>
      <c r="F2631" t="s">
        <v>125</v>
      </c>
      <c r="G2631" t="s">
        <v>121</v>
      </c>
      <c r="H2631" t="s">
        <v>98</v>
      </c>
      <c r="I2631" s="2">
        <v>10</v>
      </c>
      <c r="J2631" s="2">
        <v>2543</v>
      </c>
      <c r="K2631" s="47">
        <v>10.3</v>
      </c>
      <c r="L2631" t="s">
        <v>108</v>
      </c>
      <c r="M2631" t="s">
        <v>591</v>
      </c>
      <c r="N2631" t="s">
        <v>489</v>
      </c>
      <c r="O2631" s="14">
        <f t="shared" si="260"/>
        <v>4</v>
      </c>
      <c r="P2631" s="15" t="str">
        <f t="shared" si="255"/>
        <v>10</v>
      </c>
      <c r="Q2631" s="15" t="str">
        <f t="shared" si="256"/>
        <v>,3</v>
      </c>
      <c r="R2631" s="16">
        <f t="shared" si="257"/>
        <v>600.29999999999995</v>
      </c>
      <c r="S2631" s="16">
        <f t="shared" si="258"/>
        <v>10.004999999999999</v>
      </c>
    </row>
    <row r="2632" spans="1:19">
      <c r="A2632" t="s">
        <v>104</v>
      </c>
      <c r="B2632" t="s">
        <v>105</v>
      </c>
      <c r="C2632" s="49">
        <v>45536</v>
      </c>
      <c r="D2632" s="1">
        <v>2024</v>
      </c>
      <c r="E2632" s="1" t="str">
        <f t="shared" si="259"/>
        <v>septiembre</v>
      </c>
      <c r="F2632" t="s">
        <v>125</v>
      </c>
      <c r="G2632" t="s">
        <v>121</v>
      </c>
      <c r="H2632" t="s">
        <v>98</v>
      </c>
      <c r="I2632" s="2">
        <v>2</v>
      </c>
      <c r="J2632" s="2">
        <v>1419</v>
      </c>
      <c r="K2632" s="47">
        <v>2.2000000000000002</v>
      </c>
      <c r="L2632" t="s">
        <v>35</v>
      </c>
      <c r="M2632" t="s">
        <v>36</v>
      </c>
      <c r="N2632" t="s">
        <v>528</v>
      </c>
      <c r="O2632" s="14">
        <f t="shared" si="260"/>
        <v>3</v>
      </c>
      <c r="P2632" s="15" t="str">
        <f t="shared" si="255"/>
        <v>2,</v>
      </c>
      <c r="Q2632" s="15" t="str">
        <f t="shared" si="256"/>
        <v>2</v>
      </c>
      <c r="R2632" s="16">
        <f t="shared" si="257"/>
        <v>122</v>
      </c>
      <c r="S2632" s="16">
        <f t="shared" si="258"/>
        <v>2.0333333333333332</v>
      </c>
    </row>
    <row r="2633" spans="1:19">
      <c r="A2633" t="s">
        <v>104</v>
      </c>
      <c r="B2633" t="s">
        <v>105</v>
      </c>
      <c r="C2633" s="49">
        <v>45536</v>
      </c>
      <c r="D2633" s="1">
        <v>2024</v>
      </c>
      <c r="E2633" s="1" t="str">
        <f t="shared" si="259"/>
        <v>septiembre</v>
      </c>
      <c r="F2633" t="s">
        <v>125</v>
      </c>
      <c r="G2633" t="s">
        <v>121</v>
      </c>
      <c r="H2633" t="s">
        <v>98</v>
      </c>
      <c r="I2633" s="2">
        <v>2</v>
      </c>
      <c r="J2633" s="2">
        <v>797</v>
      </c>
      <c r="K2633" s="47">
        <v>2.4</v>
      </c>
      <c r="L2633" t="s">
        <v>109</v>
      </c>
      <c r="M2633" t="s">
        <v>530</v>
      </c>
      <c r="N2633" t="s">
        <v>530</v>
      </c>
      <c r="O2633" s="14">
        <f t="shared" si="260"/>
        <v>3</v>
      </c>
      <c r="P2633" s="15" t="str">
        <f t="shared" si="255"/>
        <v>2,</v>
      </c>
      <c r="Q2633" s="15" t="str">
        <f t="shared" si="256"/>
        <v>4</v>
      </c>
      <c r="R2633" s="16">
        <f t="shared" si="257"/>
        <v>124</v>
      </c>
      <c r="S2633" s="16">
        <f t="shared" si="258"/>
        <v>2.0666666666666669</v>
      </c>
    </row>
    <row r="2634" spans="1:19">
      <c r="A2634" t="s">
        <v>104</v>
      </c>
      <c r="B2634" t="s">
        <v>105</v>
      </c>
      <c r="C2634" s="49">
        <v>45536</v>
      </c>
      <c r="D2634" s="1">
        <v>2024</v>
      </c>
      <c r="E2634" s="1" t="str">
        <f t="shared" si="259"/>
        <v>septiembre</v>
      </c>
      <c r="F2634" t="s">
        <v>125</v>
      </c>
      <c r="G2634" t="s">
        <v>121</v>
      </c>
      <c r="H2634" t="s">
        <v>98</v>
      </c>
      <c r="I2634" s="2">
        <v>12</v>
      </c>
      <c r="J2634" s="2">
        <v>5574</v>
      </c>
      <c r="K2634" s="47">
        <v>16.3</v>
      </c>
      <c r="L2634" t="s">
        <v>114</v>
      </c>
      <c r="M2634" t="s">
        <v>115</v>
      </c>
      <c r="N2634" t="s">
        <v>530</v>
      </c>
      <c r="O2634" s="14">
        <f t="shared" si="260"/>
        <v>4</v>
      </c>
      <c r="P2634" s="15" t="str">
        <f t="shared" si="255"/>
        <v>16</v>
      </c>
      <c r="Q2634" s="15" t="str">
        <f t="shared" si="256"/>
        <v>,3</v>
      </c>
      <c r="R2634" s="16">
        <f t="shared" si="257"/>
        <v>960.3</v>
      </c>
      <c r="S2634" s="16">
        <f t="shared" si="258"/>
        <v>16.004999999999999</v>
      </c>
    </row>
    <row r="2635" spans="1:19">
      <c r="A2635" t="s">
        <v>104</v>
      </c>
      <c r="B2635" t="s">
        <v>105</v>
      </c>
      <c r="C2635" s="49">
        <v>45536</v>
      </c>
      <c r="D2635" s="1">
        <v>2024</v>
      </c>
      <c r="E2635" s="1" t="str">
        <f t="shared" si="259"/>
        <v>septiembre</v>
      </c>
      <c r="F2635" t="s">
        <v>125</v>
      </c>
      <c r="G2635" t="s">
        <v>121</v>
      </c>
      <c r="H2635" t="s">
        <v>98</v>
      </c>
      <c r="I2635" s="2">
        <v>1</v>
      </c>
      <c r="J2635" s="2">
        <v>322</v>
      </c>
      <c r="K2635" s="47">
        <v>2</v>
      </c>
      <c r="L2635" t="s">
        <v>150</v>
      </c>
      <c r="M2635" t="s">
        <v>601</v>
      </c>
      <c r="N2635" t="s">
        <v>606</v>
      </c>
      <c r="O2635" s="14">
        <f t="shared" si="260"/>
        <v>1</v>
      </c>
      <c r="P2635" s="15" t="str">
        <f t="shared" si="255"/>
        <v>2</v>
      </c>
      <c r="Q2635" s="15">
        <f t="shared" si="256"/>
        <v>0</v>
      </c>
      <c r="R2635" s="16">
        <f t="shared" si="257"/>
        <v>120</v>
      </c>
      <c r="S2635" s="16">
        <f t="shared" si="258"/>
        <v>2</v>
      </c>
    </row>
    <row r="2636" spans="1:19">
      <c r="A2636" t="s">
        <v>104</v>
      </c>
      <c r="B2636" t="s">
        <v>105</v>
      </c>
      <c r="C2636" s="49">
        <v>45536</v>
      </c>
      <c r="D2636" s="1">
        <v>2024</v>
      </c>
      <c r="E2636" s="1" t="str">
        <f t="shared" si="259"/>
        <v>septiembre</v>
      </c>
      <c r="F2636" t="s">
        <v>125</v>
      </c>
      <c r="G2636" t="s">
        <v>121</v>
      </c>
      <c r="H2636" t="s">
        <v>98</v>
      </c>
      <c r="I2636" s="2">
        <v>1</v>
      </c>
      <c r="J2636" s="2">
        <v>265</v>
      </c>
      <c r="K2636" s="47">
        <v>1</v>
      </c>
      <c r="L2636" t="s">
        <v>174</v>
      </c>
      <c r="M2636" t="s">
        <v>175</v>
      </c>
      <c r="N2636" t="s">
        <v>531</v>
      </c>
      <c r="O2636" s="14">
        <f t="shared" si="260"/>
        <v>1</v>
      </c>
      <c r="P2636" s="15" t="str">
        <f t="shared" si="255"/>
        <v>1</v>
      </c>
      <c r="Q2636" s="15">
        <f t="shared" si="256"/>
        <v>0</v>
      </c>
      <c r="R2636" s="16">
        <f t="shared" si="257"/>
        <v>60</v>
      </c>
      <c r="S2636" s="16">
        <f t="shared" si="258"/>
        <v>1</v>
      </c>
    </row>
    <row r="2637" spans="1:19">
      <c r="A2637" t="s">
        <v>104</v>
      </c>
      <c r="B2637" t="s">
        <v>105</v>
      </c>
      <c r="C2637" s="49">
        <v>45536</v>
      </c>
      <c r="D2637" s="1">
        <v>2024</v>
      </c>
      <c r="E2637" s="1" t="str">
        <f t="shared" si="259"/>
        <v>septiembre</v>
      </c>
      <c r="F2637" t="s">
        <v>106</v>
      </c>
      <c r="G2637" t="s">
        <v>107</v>
      </c>
      <c r="H2637" t="s">
        <v>98</v>
      </c>
      <c r="I2637" s="2">
        <v>1</v>
      </c>
      <c r="J2637" s="2">
        <v>629</v>
      </c>
      <c r="K2637" s="47">
        <v>1</v>
      </c>
      <c r="L2637" t="s">
        <v>122</v>
      </c>
      <c r="M2637" t="s">
        <v>123</v>
      </c>
      <c r="N2637" t="s">
        <v>532</v>
      </c>
      <c r="O2637" s="14">
        <f t="shared" si="260"/>
        <v>1</v>
      </c>
      <c r="P2637" s="15" t="str">
        <f t="shared" si="255"/>
        <v>1</v>
      </c>
      <c r="Q2637" s="15">
        <f t="shared" si="256"/>
        <v>0</v>
      </c>
      <c r="R2637" s="16">
        <f t="shared" si="257"/>
        <v>60</v>
      </c>
      <c r="S2637" s="16">
        <f t="shared" si="258"/>
        <v>1</v>
      </c>
    </row>
    <row r="2638" spans="1:19">
      <c r="A2638" t="s">
        <v>104</v>
      </c>
      <c r="B2638" t="s">
        <v>105</v>
      </c>
      <c r="C2638" s="49">
        <v>45536</v>
      </c>
      <c r="D2638" s="1">
        <v>2024</v>
      </c>
      <c r="E2638" s="1" t="str">
        <f t="shared" si="259"/>
        <v>septiembre</v>
      </c>
      <c r="F2638" t="s">
        <v>106</v>
      </c>
      <c r="G2638" t="s">
        <v>107</v>
      </c>
      <c r="H2638" t="s">
        <v>98</v>
      </c>
      <c r="I2638" s="2">
        <v>7</v>
      </c>
      <c r="J2638" s="2">
        <v>1908</v>
      </c>
      <c r="K2638" s="47">
        <v>6.1</v>
      </c>
      <c r="L2638" t="s">
        <v>108</v>
      </c>
      <c r="M2638" t="s">
        <v>591</v>
      </c>
      <c r="N2638" t="s">
        <v>489</v>
      </c>
      <c r="O2638" s="14">
        <f t="shared" si="260"/>
        <v>3</v>
      </c>
      <c r="P2638" s="15" t="str">
        <f t="shared" si="255"/>
        <v>6,</v>
      </c>
      <c r="Q2638" s="15" t="str">
        <f t="shared" si="256"/>
        <v>1</v>
      </c>
      <c r="R2638" s="16">
        <f t="shared" si="257"/>
        <v>361</v>
      </c>
      <c r="S2638" s="16">
        <f t="shared" si="258"/>
        <v>6.0166666666666666</v>
      </c>
    </row>
    <row r="2639" spans="1:19">
      <c r="A2639" t="s">
        <v>104</v>
      </c>
      <c r="B2639" t="s">
        <v>105</v>
      </c>
      <c r="C2639" s="49">
        <v>45536</v>
      </c>
      <c r="D2639" s="1">
        <v>2024</v>
      </c>
      <c r="E2639" s="1" t="str">
        <f t="shared" si="259"/>
        <v>septiembre</v>
      </c>
      <c r="F2639" t="s">
        <v>106</v>
      </c>
      <c r="G2639" t="s">
        <v>107</v>
      </c>
      <c r="H2639" t="s">
        <v>98</v>
      </c>
      <c r="I2639" s="2">
        <v>2</v>
      </c>
      <c r="J2639" s="2">
        <v>1614</v>
      </c>
      <c r="K2639" s="47">
        <v>2.2999999999999998</v>
      </c>
      <c r="L2639" t="s">
        <v>35</v>
      </c>
      <c r="M2639" t="s">
        <v>36</v>
      </c>
      <c r="N2639" t="s">
        <v>528</v>
      </c>
      <c r="O2639" s="14">
        <f t="shared" si="260"/>
        <v>3</v>
      </c>
      <c r="P2639" s="15" t="str">
        <f t="shared" si="255"/>
        <v>2,</v>
      </c>
      <c r="Q2639" s="15" t="str">
        <f t="shared" si="256"/>
        <v>3</v>
      </c>
      <c r="R2639" s="16">
        <f t="shared" si="257"/>
        <v>123</v>
      </c>
      <c r="S2639" s="16">
        <f t="shared" si="258"/>
        <v>2.0499999999999998</v>
      </c>
    </row>
    <row r="2640" spans="1:19">
      <c r="A2640" t="s">
        <v>104</v>
      </c>
      <c r="B2640" t="s">
        <v>105</v>
      </c>
      <c r="C2640" s="49">
        <v>45536</v>
      </c>
      <c r="D2640" s="1">
        <v>2024</v>
      </c>
      <c r="E2640" s="1" t="str">
        <f t="shared" si="259"/>
        <v>septiembre</v>
      </c>
      <c r="F2640" t="s">
        <v>106</v>
      </c>
      <c r="G2640" t="s">
        <v>107</v>
      </c>
      <c r="H2640" t="s">
        <v>98</v>
      </c>
      <c r="I2640" s="2">
        <v>6</v>
      </c>
      <c r="J2640" s="2">
        <v>3408</v>
      </c>
      <c r="K2640" s="47">
        <v>8.5500000000000007</v>
      </c>
      <c r="L2640" t="s">
        <v>109</v>
      </c>
      <c r="M2640" t="s">
        <v>530</v>
      </c>
      <c r="N2640" t="s">
        <v>530</v>
      </c>
      <c r="O2640" s="14">
        <f t="shared" si="260"/>
        <v>4</v>
      </c>
      <c r="P2640" s="15" t="str">
        <f t="shared" si="255"/>
        <v>8,</v>
      </c>
      <c r="Q2640" s="15" t="str">
        <f t="shared" si="256"/>
        <v>55</v>
      </c>
      <c r="R2640" s="16">
        <f t="shared" si="257"/>
        <v>535</v>
      </c>
      <c r="S2640" s="16">
        <f t="shared" si="258"/>
        <v>8.9166666666666661</v>
      </c>
    </row>
    <row r="2641" spans="1:19">
      <c r="A2641" t="s">
        <v>104</v>
      </c>
      <c r="B2641" t="s">
        <v>105</v>
      </c>
      <c r="C2641" s="49">
        <v>45536</v>
      </c>
      <c r="D2641" s="1">
        <v>2024</v>
      </c>
      <c r="E2641" s="1" t="str">
        <f t="shared" si="259"/>
        <v>septiembre</v>
      </c>
      <c r="F2641" t="s">
        <v>106</v>
      </c>
      <c r="G2641" t="s">
        <v>107</v>
      </c>
      <c r="H2641" t="s">
        <v>98</v>
      </c>
      <c r="I2641" s="2">
        <v>1</v>
      </c>
      <c r="J2641" s="2">
        <v>690</v>
      </c>
      <c r="K2641" s="47">
        <v>2.25</v>
      </c>
      <c r="L2641" t="s">
        <v>131</v>
      </c>
      <c r="M2641" t="s">
        <v>572</v>
      </c>
      <c r="N2641" t="s">
        <v>606</v>
      </c>
      <c r="O2641" s="14">
        <f t="shared" si="260"/>
        <v>4</v>
      </c>
      <c r="P2641" s="15" t="str">
        <f t="shared" si="255"/>
        <v>2,</v>
      </c>
      <c r="Q2641" s="15" t="str">
        <f t="shared" si="256"/>
        <v>25</v>
      </c>
      <c r="R2641" s="16">
        <f t="shared" si="257"/>
        <v>145</v>
      </c>
      <c r="S2641" s="16">
        <f t="shared" si="258"/>
        <v>2.4166666666666665</v>
      </c>
    </row>
    <row r="2642" spans="1:19">
      <c r="A2642" t="s">
        <v>104</v>
      </c>
      <c r="B2642" t="s">
        <v>105</v>
      </c>
      <c r="C2642" s="49">
        <v>45536</v>
      </c>
      <c r="D2642" s="1">
        <v>2024</v>
      </c>
      <c r="E2642" s="1" t="str">
        <f t="shared" si="259"/>
        <v>septiembre</v>
      </c>
      <c r="F2642" t="s">
        <v>106</v>
      </c>
      <c r="G2642" t="s">
        <v>107</v>
      </c>
      <c r="H2642" t="s">
        <v>98</v>
      </c>
      <c r="I2642" s="2">
        <v>6</v>
      </c>
      <c r="J2642" s="2">
        <v>4908</v>
      </c>
      <c r="K2642" s="47">
        <v>14.49</v>
      </c>
      <c r="L2642" t="s">
        <v>111</v>
      </c>
      <c r="M2642" t="s">
        <v>587</v>
      </c>
      <c r="N2642" t="s">
        <v>533</v>
      </c>
      <c r="O2642" s="14">
        <f t="shared" si="260"/>
        <v>5</v>
      </c>
      <c r="P2642" s="15" t="str">
        <f t="shared" si="255"/>
        <v>14</v>
      </c>
      <c r="Q2642" s="15" t="str">
        <f t="shared" si="256"/>
        <v>,49</v>
      </c>
      <c r="R2642" s="16">
        <f t="shared" si="257"/>
        <v>840.49</v>
      </c>
      <c r="S2642" s="16">
        <f t="shared" si="258"/>
        <v>14.008166666666666</v>
      </c>
    </row>
    <row r="2643" spans="1:19">
      <c r="A2643" t="s">
        <v>104</v>
      </c>
      <c r="B2643" t="s">
        <v>105</v>
      </c>
      <c r="C2643" s="49">
        <v>45536</v>
      </c>
      <c r="D2643" s="1">
        <v>2024</v>
      </c>
      <c r="E2643" s="1" t="str">
        <f t="shared" si="259"/>
        <v>septiembre</v>
      </c>
      <c r="F2643" t="s">
        <v>106</v>
      </c>
      <c r="G2643" t="s">
        <v>107</v>
      </c>
      <c r="H2643" t="s">
        <v>98</v>
      </c>
      <c r="I2643" s="2">
        <v>1</v>
      </c>
      <c r="J2643" s="2">
        <v>313</v>
      </c>
      <c r="K2643" s="47">
        <v>1.5</v>
      </c>
      <c r="L2643" t="s">
        <v>135</v>
      </c>
      <c r="M2643" t="s">
        <v>136</v>
      </c>
      <c r="N2643" t="s">
        <v>533</v>
      </c>
      <c r="O2643" s="14">
        <f t="shared" si="260"/>
        <v>3</v>
      </c>
      <c r="P2643" s="15" t="str">
        <f t="shared" si="255"/>
        <v>1,</v>
      </c>
      <c r="Q2643" s="15" t="str">
        <f t="shared" si="256"/>
        <v>5</v>
      </c>
      <c r="R2643" s="16">
        <f t="shared" si="257"/>
        <v>65</v>
      </c>
      <c r="S2643" s="16">
        <f t="shared" si="258"/>
        <v>1.0833333333333333</v>
      </c>
    </row>
    <row r="2644" spans="1:19">
      <c r="A2644" t="s">
        <v>104</v>
      </c>
      <c r="B2644" t="s">
        <v>105</v>
      </c>
      <c r="C2644" s="49">
        <v>45536</v>
      </c>
      <c r="D2644" s="1">
        <v>2024</v>
      </c>
      <c r="E2644" s="1" t="str">
        <f t="shared" si="259"/>
        <v>septiembre</v>
      </c>
      <c r="F2644" t="s">
        <v>112</v>
      </c>
      <c r="G2644" t="s">
        <v>113</v>
      </c>
      <c r="H2644" t="s">
        <v>98</v>
      </c>
      <c r="I2644" s="2">
        <v>4</v>
      </c>
      <c r="J2644" s="2">
        <v>1569</v>
      </c>
      <c r="K2644" s="47">
        <v>11.25</v>
      </c>
      <c r="L2644" t="s">
        <v>39</v>
      </c>
      <c r="M2644" t="s">
        <v>548</v>
      </c>
      <c r="N2644" t="s">
        <v>548</v>
      </c>
      <c r="O2644" s="14">
        <f t="shared" si="260"/>
        <v>5</v>
      </c>
      <c r="P2644" s="15" t="str">
        <f t="shared" si="255"/>
        <v>11</v>
      </c>
      <c r="Q2644" s="15" t="str">
        <f t="shared" si="256"/>
        <v>,25</v>
      </c>
      <c r="R2644" s="16">
        <f t="shared" si="257"/>
        <v>660.25</v>
      </c>
      <c r="S2644" s="16">
        <f t="shared" si="258"/>
        <v>11.004166666666666</v>
      </c>
    </row>
    <row r="2645" spans="1:19">
      <c r="A2645" t="s">
        <v>104</v>
      </c>
      <c r="B2645" t="s">
        <v>105</v>
      </c>
      <c r="C2645" s="49">
        <v>45536</v>
      </c>
      <c r="D2645" s="1">
        <v>2024</v>
      </c>
      <c r="E2645" s="1" t="str">
        <f t="shared" si="259"/>
        <v>septiembre</v>
      </c>
      <c r="F2645" t="s">
        <v>112</v>
      </c>
      <c r="G2645" t="s">
        <v>113</v>
      </c>
      <c r="H2645" t="s">
        <v>98</v>
      </c>
      <c r="I2645" s="2">
        <v>1</v>
      </c>
      <c r="J2645" s="2">
        <v>102</v>
      </c>
      <c r="K2645" s="47">
        <v>1.2</v>
      </c>
      <c r="L2645" t="s">
        <v>19</v>
      </c>
      <c r="M2645" t="s">
        <v>581</v>
      </c>
      <c r="N2645" t="s">
        <v>490</v>
      </c>
      <c r="O2645" s="14">
        <f t="shared" si="260"/>
        <v>3</v>
      </c>
      <c r="P2645" s="15" t="str">
        <f t="shared" si="255"/>
        <v>1,</v>
      </c>
      <c r="Q2645" s="15" t="str">
        <f t="shared" si="256"/>
        <v>2</v>
      </c>
      <c r="R2645" s="16">
        <f t="shared" si="257"/>
        <v>62</v>
      </c>
      <c r="S2645" s="16">
        <f t="shared" si="258"/>
        <v>1.0333333333333334</v>
      </c>
    </row>
    <row r="2646" spans="1:19">
      <c r="A2646" t="s">
        <v>104</v>
      </c>
      <c r="B2646" t="s">
        <v>105</v>
      </c>
      <c r="C2646" s="49">
        <v>45536</v>
      </c>
      <c r="D2646" s="1">
        <v>2024</v>
      </c>
      <c r="E2646" s="1" t="str">
        <f t="shared" si="259"/>
        <v>septiembre</v>
      </c>
      <c r="F2646" t="s">
        <v>112</v>
      </c>
      <c r="G2646" t="s">
        <v>113</v>
      </c>
      <c r="H2646" t="s">
        <v>98</v>
      </c>
      <c r="I2646" s="2">
        <v>1</v>
      </c>
      <c r="J2646" s="2">
        <v>130</v>
      </c>
      <c r="K2646" s="47">
        <v>0.3</v>
      </c>
      <c r="L2646" t="s">
        <v>108</v>
      </c>
      <c r="M2646" t="s">
        <v>591</v>
      </c>
      <c r="N2646" t="s">
        <v>489</v>
      </c>
      <c r="O2646" s="14">
        <f t="shared" si="260"/>
        <v>3</v>
      </c>
      <c r="P2646" s="15" t="str">
        <f t="shared" si="255"/>
        <v>0,</v>
      </c>
      <c r="Q2646" s="15" t="str">
        <f t="shared" si="256"/>
        <v>3</v>
      </c>
      <c r="R2646" s="16">
        <f t="shared" si="257"/>
        <v>3</v>
      </c>
      <c r="S2646" s="16">
        <f t="shared" si="258"/>
        <v>0.05</v>
      </c>
    </row>
    <row r="2647" spans="1:19">
      <c r="A2647" t="s">
        <v>104</v>
      </c>
      <c r="B2647" t="s">
        <v>105</v>
      </c>
      <c r="C2647" s="49">
        <v>45536</v>
      </c>
      <c r="D2647" s="1">
        <v>2024</v>
      </c>
      <c r="E2647" s="1" t="str">
        <f t="shared" si="259"/>
        <v>septiembre</v>
      </c>
      <c r="F2647" t="s">
        <v>112</v>
      </c>
      <c r="G2647" t="s">
        <v>113</v>
      </c>
      <c r="H2647" t="s">
        <v>98</v>
      </c>
      <c r="I2647" s="2">
        <v>1</v>
      </c>
      <c r="J2647" s="2">
        <v>405</v>
      </c>
      <c r="K2647" s="47">
        <v>1.3</v>
      </c>
      <c r="L2647" t="s">
        <v>35</v>
      </c>
      <c r="M2647" t="s">
        <v>36</v>
      </c>
      <c r="N2647" t="s">
        <v>528</v>
      </c>
      <c r="O2647" s="14">
        <f t="shared" si="260"/>
        <v>3</v>
      </c>
      <c r="P2647" s="15" t="str">
        <f t="shared" si="255"/>
        <v>1,</v>
      </c>
      <c r="Q2647" s="15" t="str">
        <f t="shared" si="256"/>
        <v>3</v>
      </c>
      <c r="R2647" s="16">
        <f t="shared" si="257"/>
        <v>63</v>
      </c>
      <c r="S2647" s="16">
        <f t="shared" si="258"/>
        <v>1.05</v>
      </c>
    </row>
    <row r="2648" spans="1:19">
      <c r="A2648" t="s">
        <v>104</v>
      </c>
      <c r="B2648" t="s">
        <v>105</v>
      </c>
      <c r="C2648" s="49">
        <v>45536</v>
      </c>
      <c r="D2648" s="1">
        <v>2024</v>
      </c>
      <c r="E2648" s="1" t="str">
        <f t="shared" si="259"/>
        <v>septiembre</v>
      </c>
      <c r="F2648" t="s">
        <v>112</v>
      </c>
      <c r="G2648" t="s">
        <v>113</v>
      </c>
      <c r="H2648" t="s">
        <v>98</v>
      </c>
      <c r="I2648" s="2">
        <v>2</v>
      </c>
      <c r="J2648" s="2">
        <v>685</v>
      </c>
      <c r="K2648" s="47">
        <v>2.1</v>
      </c>
      <c r="L2648" t="s">
        <v>109</v>
      </c>
      <c r="M2648" t="s">
        <v>530</v>
      </c>
      <c r="N2648" t="s">
        <v>530</v>
      </c>
      <c r="O2648" s="14">
        <f t="shared" si="260"/>
        <v>3</v>
      </c>
      <c r="P2648" s="15" t="str">
        <f t="shared" si="255"/>
        <v>2,</v>
      </c>
      <c r="Q2648" s="15" t="str">
        <f t="shared" si="256"/>
        <v>1</v>
      </c>
      <c r="R2648" s="16">
        <f t="shared" si="257"/>
        <v>121</v>
      </c>
      <c r="S2648" s="16">
        <f t="shared" si="258"/>
        <v>2.0166666666666666</v>
      </c>
    </row>
    <row r="2649" spans="1:19">
      <c r="A2649" t="s">
        <v>104</v>
      </c>
      <c r="B2649" t="s">
        <v>105</v>
      </c>
      <c r="C2649" s="49">
        <v>45536</v>
      </c>
      <c r="D2649" s="1">
        <v>2024</v>
      </c>
      <c r="E2649" s="1" t="str">
        <f t="shared" si="259"/>
        <v>septiembre</v>
      </c>
      <c r="F2649" t="s">
        <v>112</v>
      </c>
      <c r="G2649" t="s">
        <v>113</v>
      </c>
      <c r="H2649" t="s">
        <v>98</v>
      </c>
      <c r="I2649" s="2">
        <v>2</v>
      </c>
      <c r="J2649" s="2">
        <v>300</v>
      </c>
      <c r="K2649" s="47">
        <v>2.0499999999999998</v>
      </c>
      <c r="L2649" t="s">
        <v>114</v>
      </c>
      <c r="M2649" t="s">
        <v>115</v>
      </c>
      <c r="N2649" t="s">
        <v>530</v>
      </c>
      <c r="O2649" s="14">
        <f t="shared" si="260"/>
        <v>4</v>
      </c>
      <c r="P2649" s="15" t="str">
        <f t="shared" si="255"/>
        <v>2,</v>
      </c>
      <c r="Q2649" s="15" t="str">
        <f t="shared" si="256"/>
        <v>05</v>
      </c>
      <c r="R2649" s="16">
        <f t="shared" si="257"/>
        <v>125</v>
      </c>
      <c r="S2649" s="16">
        <f t="shared" si="258"/>
        <v>2.0833333333333335</v>
      </c>
    </row>
    <row r="2650" spans="1:19">
      <c r="A2650" t="s">
        <v>104</v>
      </c>
      <c r="B2650" t="s">
        <v>105</v>
      </c>
      <c r="C2650" s="49">
        <v>45536</v>
      </c>
      <c r="D2650" s="1">
        <v>2024</v>
      </c>
      <c r="E2650" s="1" t="str">
        <f t="shared" si="259"/>
        <v>septiembre</v>
      </c>
      <c r="F2650" t="s">
        <v>112</v>
      </c>
      <c r="G2650" t="s">
        <v>113</v>
      </c>
      <c r="H2650" t="s">
        <v>98</v>
      </c>
      <c r="I2650" s="2">
        <v>1</v>
      </c>
      <c r="J2650" s="2">
        <v>614</v>
      </c>
      <c r="K2650" s="47">
        <v>2.4</v>
      </c>
      <c r="L2650" t="s">
        <v>116</v>
      </c>
      <c r="M2650" t="s">
        <v>117</v>
      </c>
      <c r="N2650" t="s">
        <v>556</v>
      </c>
      <c r="O2650" s="14">
        <f t="shared" si="260"/>
        <v>3</v>
      </c>
      <c r="P2650" s="15" t="str">
        <f t="shared" si="255"/>
        <v>2,</v>
      </c>
      <c r="Q2650" s="15" t="str">
        <f t="shared" si="256"/>
        <v>4</v>
      </c>
      <c r="R2650" s="16">
        <f t="shared" si="257"/>
        <v>124</v>
      </c>
      <c r="S2650" s="16">
        <f t="shared" si="258"/>
        <v>2.0666666666666669</v>
      </c>
    </row>
    <row r="2651" spans="1:19">
      <c r="A2651" t="s">
        <v>104</v>
      </c>
      <c r="B2651" t="s">
        <v>105</v>
      </c>
      <c r="C2651" s="49">
        <v>45536</v>
      </c>
      <c r="D2651" s="1">
        <v>2024</v>
      </c>
      <c r="E2651" s="1" t="str">
        <f t="shared" si="259"/>
        <v>septiembre</v>
      </c>
      <c r="F2651" t="s">
        <v>112</v>
      </c>
      <c r="G2651" t="s">
        <v>113</v>
      </c>
      <c r="H2651" t="s">
        <v>98</v>
      </c>
      <c r="I2651" s="2">
        <v>1</v>
      </c>
      <c r="J2651" s="2">
        <v>954</v>
      </c>
      <c r="K2651" s="47">
        <v>0.3</v>
      </c>
      <c r="L2651" t="s">
        <v>148</v>
      </c>
      <c r="M2651" t="s">
        <v>149</v>
      </c>
      <c r="N2651" t="s">
        <v>556</v>
      </c>
      <c r="O2651" s="14">
        <f t="shared" si="260"/>
        <v>3</v>
      </c>
      <c r="P2651" s="15" t="str">
        <f t="shared" si="255"/>
        <v>0,</v>
      </c>
      <c r="Q2651" s="15" t="str">
        <f t="shared" si="256"/>
        <v>3</v>
      </c>
      <c r="R2651" s="16">
        <f t="shared" si="257"/>
        <v>3</v>
      </c>
      <c r="S2651" s="16">
        <f t="shared" si="258"/>
        <v>0.05</v>
      </c>
    </row>
    <row r="2652" spans="1:19">
      <c r="A2652" t="s">
        <v>104</v>
      </c>
      <c r="B2652" t="s">
        <v>105</v>
      </c>
      <c r="C2652" s="49">
        <v>45536</v>
      </c>
      <c r="D2652" s="1">
        <v>2024</v>
      </c>
      <c r="E2652" s="1" t="str">
        <f t="shared" si="259"/>
        <v>septiembre</v>
      </c>
      <c r="F2652" t="s">
        <v>112</v>
      </c>
      <c r="G2652" t="s">
        <v>113</v>
      </c>
      <c r="H2652" t="s">
        <v>98</v>
      </c>
      <c r="I2652" s="2">
        <v>8</v>
      </c>
      <c r="J2652" s="2">
        <v>6448</v>
      </c>
      <c r="K2652" s="47">
        <v>24.35</v>
      </c>
      <c r="L2652" t="s">
        <v>118</v>
      </c>
      <c r="M2652" t="s">
        <v>119</v>
      </c>
      <c r="N2652" t="s">
        <v>534</v>
      </c>
      <c r="O2652" s="14">
        <f t="shared" si="260"/>
        <v>5</v>
      </c>
      <c r="P2652" s="15" t="str">
        <f t="shared" si="255"/>
        <v>24</v>
      </c>
      <c r="Q2652" s="15" t="str">
        <f t="shared" si="256"/>
        <v>,35</v>
      </c>
      <c r="R2652" s="16">
        <f t="shared" si="257"/>
        <v>1440.35</v>
      </c>
      <c r="S2652" s="16">
        <f t="shared" si="258"/>
        <v>24.005833333333332</v>
      </c>
    </row>
    <row r="2653" spans="1:19">
      <c r="A2653" t="s">
        <v>104</v>
      </c>
      <c r="B2653" t="s">
        <v>105</v>
      </c>
      <c r="C2653" s="49">
        <v>45536</v>
      </c>
      <c r="D2653" s="1">
        <v>2024</v>
      </c>
      <c r="E2653" s="1" t="str">
        <f t="shared" si="259"/>
        <v>septiembre</v>
      </c>
      <c r="F2653" t="s">
        <v>112</v>
      </c>
      <c r="G2653" t="s">
        <v>113</v>
      </c>
      <c r="H2653" t="s">
        <v>98</v>
      </c>
      <c r="I2653" s="2">
        <v>2</v>
      </c>
      <c r="J2653" s="2">
        <v>314</v>
      </c>
      <c r="K2653" s="47">
        <v>4.25</v>
      </c>
      <c r="L2653" t="s">
        <v>111</v>
      </c>
      <c r="M2653" t="s">
        <v>587</v>
      </c>
      <c r="N2653" t="s">
        <v>533</v>
      </c>
      <c r="O2653" s="14">
        <f t="shared" si="260"/>
        <v>4</v>
      </c>
      <c r="P2653" s="15" t="str">
        <f t="shared" si="255"/>
        <v>4,</v>
      </c>
      <c r="Q2653" s="15" t="str">
        <f t="shared" si="256"/>
        <v>25</v>
      </c>
      <c r="R2653" s="16">
        <f t="shared" si="257"/>
        <v>265</v>
      </c>
      <c r="S2653" s="16">
        <f t="shared" si="258"/>
        <v>4.416666666666667</v>
      </c>
    </row>
    <row r="2654" spans="1:19">
      <c r="A2654" t="s">
        <v>104</v>
      </c>
      <c r="B2654" t="s">
        <v>105</v>
      </c>
      <c r="C2654" s="49">
        <v>45536</v>
      </c>
      <c r="D2654" s="1">
        <v>2024</v>
      </c>
      <c r="E2654" s="1" t="str">
        <f t="shared" si="259"/>
        <v>septiembre</v>
      </c>
      <c r="F2654" t="s">
        <v>120</v>
      </c>
      <c r="G2654" t="s">
        <v>121</v>
      </c>
      <c r="H2654" t="s">
        <v>98</v>
      </c>
      <c r="I2654" s="2">
        <v>1</v>
      </c>
      <c r="J2654" s="2">
        <v>189</v>
      </c>
      <c r="K2654" s="47">
        <v>1.05</v>
      </c>
      <c r="L2654" t="s">
        <v>122</v>
      </c>
      <c r="M2654" t="s">
        <v>123</v>
      </c>
      <c r="N2654" t="s">
        <v>532</v>
      </c>
      <c r="O2654" s="14">
        <f t="shared" si="260"/>
        <v>4</v>
      </c>
      <c r="P2654" s="15" t="str">
        <f t="shared" si="255"/>
        <v>1,</v>
      </c>
      <c r="Q2654" s="15" t="str">
        <f t="shared" si="256"/>
        <v>05</v>
      </c>
      <c r="R2654" s="16">
        <f t="shared" si="257"/>
        <v>65</v>
      </c>
      <c r="S2654" s="16">
        <f t="shared" si="258"/>
        <v>1.0833333333333333</v>
      </c>
    </row>
    <row r="2655" spans="1:19">
      <c r="A2655" t="s">
        <v>104</v>
      </c>
      <c r="B2655" t="s">
        <v>105</v>
      </c>
      <c r="C2655" s="49">
        <v>45536</v>
      </c>
      <c r="D2655" s="1">
        <v>2024</v>
      </c>
      <c r="E2655" s="1" t="str">
        <f t="shared" si="259"/>
        <v>septiembre</v>
      </c>
      <c r="F2655" t="s">
        <v>120</v>
      </c>
      <c r="G2655" t="s">
        <v>121</v>
      </c>
      <c r="H2655" t="s">
        <v>98</v>
      </c>
      <c r="I2655" s="2">
        <v>13</v>
      </c>
      <c r="J2655" s="2">
        <v>2594</v>
      </c>
      <c r="K2655" s="47">
        <v>12.5</v>
      </c>
      <c r="L2655" t="s">
        <v>108</v>
      </c>
      <c r="M2655" t="s">
        <v>591</v>
      </c>
      <c r="N2655" t="s">
        <v>489</v>
      </c>
      <c r="O2655" s="14">
        <f t="shared" si="260"/>
        <v>4</v>
      </c>
      <c r="P2655" s="15" t="str">
        <f t="shared" si="255"/>
        <v>12</v>
      </c>
      <c r="Q2655" s="15" t="str">
        <f t="shared" si="256"/>
        <v>,5</v>
      </c>
      <c r="R2655" s="16">
        <f t="shared" si="257"/>
        <v>720.5</v>
      </c>
      <c r="S2655" s="16">
        <f t="shared" si="258"/>
        <v>12.008333333333333</v>
      </c>
    </row>
    <row r="2656" spans="1:19">
      <c r="A2656" t="s">
        <v>104</v>
      </c>
      <c r="B2656" t="s">
        <v>105</v>
      </c>
      <c r="C2656" s="49">
        <v>45536</v>
      </c>
      <c r="D2656" s="1">
        <v>2024</v>
      </c>
      <c r="E2656" s="1" t="str">
        <f t="shared" si="259"/>
        <v>septiembre</v>
      </c>
      <c r="F2656" t="s">
        <v>120</v>
      </c>
      <c r="G2656" t="s">
        <v>121</v>
      </c>
      <c r="H2656" t="s">
        <v>98</v>
      </c>
      <c r="I2656" s="2">
        <v>2</v>
      </c>
      <c r="J2656" s="2">
        <v>400</v>
      </c>
      <c r="K2656" s="47">
        <v>2.0499999999999998</v>
      </c>
      <c r="L2656" t="s">
        <v>238</v>
      </c>
      <c r="M2656" t="s">
        <v>573</v>
      </c>
      <c r="N2656" t="s">
        <v>489</v>
      </c>
      <c r="O2656" s="14">
        <f t="shared" si="260"/>
        <v>4</v>
      </c>
      <c r="P2656" s="15" t="str">
        <f t="shared" si="255"/>
        <v>2,</v>
      </c>
      <c r="Q2656" s="15" t="str">
        <f t="shared" si="256"/>
        <v>05</v>
      </c>
      <c r="R2656" s="16">
        <f t="shared" si="257"/>
        <v>125</v>
      </c>
      <c r="S2656" s="16">
        <f t="shared" si="258"/>
        <v>2.0833333333333335</v>
      </c>
    </row>
    <row r="2657" spans="1:19">
      <c r="A2657" t="s">
        <v>104</v>
      </c>
      <c r="B2657" t="s">
        <v>105</v>
      </c>
      <c r="C2657" s="49">
        <v>45536</v>
      </c>
      <c r="D2657" s="1">
        <v>2024</v>
      </c>
      <c r="E2657" s="1" t="str">
        <f t="shared" si="259"/>
        <v>septiembre</v>
      </c>
      <c r="F2657" t="s">
        <v>120</v>
      </c>
      <c r="G2657" t="s">
        <v>121</v>
      </c>
      <c r="H2657" t="s">
        <v>98</v>
      </c>
      <c r="I2657" s="2">
        <v>1</v>
      </c>
      <c r="J2657" s="2">
        <v>351</v>
      </c>
      <c r="K2657" s="47">
        <v>0.5</v>
      </c>
      <c r="L2657" t="s">
        <v>99</v>
      </c>
      <c r="M2657" t="s">
        <v>553</v>
      </c>
      <c r="N2657" t="s">
        <v>535</v>
      </c>
      <c r="O2657" s="14">
        <f t="shared" si="260"/>
        <v>3</v>
      </c>
      <c r="P2657" s="15" t="str">
        <f t="shared" si="255"/>
        <v>0,</v>
      </c>
      <c r="Q2657" s="15" t="str">
        <f t="shared" si="256"/>
        <v>5</v>
      </c>
      <c r="R2657" s="16">
        <f t="shared" si="257"/>
        <v>5</v>
      </c>
      <c r="S2657" s="16">
        <f t="shared" si="258"/>
        <v>8.3333333333333329E-2</v>
      </c>
    </row>
    <row r="2658" spans="1:19">
      <c r="A2658" t="s">
        <v>104</v>
      </c>
      <c r="B2658" t="s">
        <v>105</v>
      </c>
      <c r="C2658" s="49">
        <v>45536</v>
      </c>
      <c r="D2658" s="1">
        <v>2024</v>
      </c>
      <c r="E2658" s="1" t="str">
        <f t="shared" si="259"/>
        <v>septiembre</v>
      </c>
      <c r="F2658" t="s">
        <v>120</v>
      </c>
      <c r="G2658" t="s">
        <v>121</v>
      </c>
      <c r="H2658" t="s">
        <v>98</v>
      </c>
      <c r="I2658" s="2">
        <v>1</v>
      </c>
      <c r="J2658" s="2">
        <v>374</v>
      </c>
      <c r="K2658" s="47">
        <v>0.5</v>
      </c>
      <c r="L2658" t="s">
        <v>137</v>
      </c>
      <c r="M2658" t="s">
        <v>561</v>
      </c>
      <c r="N2658" t="s">
        <v>535</v>
      </c>
      <c r="O2658" s="14">
        <f t="shared" si="260"/>
        <v>3</v>
      </c>
      <c r="P2658" s="15" t="str">
        <f t="shared" si="255"/>
        <v>0,</v>
      </c>
      <c r="Q2658" s="15" t="str">
        <f t="shared" si="256"/>
        <v>5</v>
      </c>
      <c r="R2658" s="16">
        <f t="shared" si="257"/>
        <v>5</v>
      </c>
      <c r="S2658" s="16">
        <f t="shared" si="258"/>
        <v>8.3333333333333329E-2</v>
      </c>
    </row>
    <row r="2659" spans="1:19">
      <c r="A2659" t="s">
        <v>104</v>
      </c>
      <c r="B2659" t="s">
        <v>105</v>
      </c>
      <c r="C2659" s="49">
        <v>45536</v>
      </c>
      <c r="D2659" s="1">
        <v>2024</v>
      </c>
      <c r="E2659" s="1" t="str">
        <f t="shared" si="259"/>
        <v>septiembre</v>
      </c>
      <c r="F2659" t="s">
        <v>120</v>
      </c>
      <c r="G2659" t="s">
        <v>121</v>
      </c>
      <c r="H2659" t="s">
        <v>98</v>
      </c>
      <c r="I2659" s="2">
        <v>3</v>
      </c>
      <c r="J2659" s="2">
        <v>1841</v>
      </c>
      <c r="K2659" s="47">
        <v>5.15</v>
      </c>
      <c r="L2659" t="s">
        <v>109</v>
      </c>
      <c r="M2659" t="s">
        <v>530</v>
      </c>
      <c r="N2659" t="s">
        <v>530</v>
      </c>
      <c r="O2659" s="14">
        <f t="shared" si="260"/>
        <v>4</v>
      </c>
      <c r="P2659" s="15" t="str">
        <f t="shared" si="255"/>
        <v>5,</v>
      </c>
      <c r="Q2659" s="15" t="str">
        <f t="shared" si="256"/>
        <v>15</v>
      </c>
      <c r="R2659" s="16">
        <f t="shared" si="257"/>
        <v>315</v>
      </c>
      <c r="S2659" s="16">
        <f t="shared" si="258"/>
        <v>5.25</v>
      </c>
    </row>
    <row r="2660" spans="1:19">
      <c r="A2660" t="s">
        <v>104</v>
      </c>
      <c r="B2660" t="s">
        <v>105</v>
      </c>
      <c r="C2660" s="49">
        <v>45536</v>
      </c>
      <c r="D2660" s="1">
        <v>2024</v>
      </c>
      <c r="E2660" s="1" t="str">
        <f t="shared" si="259"/>
        <v>septiembre</v>
      </c>
      <c r="F2660" t="s">
        <v>120</v>
      </c>
      <c r="G2660" t="s">
        <v>121</v>
      </c>
      <c r="H2660" t="s">
        <v>98</v>
      </c>
      <c r="I2660" s="2">
        <v>12</v>
      </c>
      <c r="J2660" s="2">
        <v>6244</v>
      </c>
      <c r="K2660" s="47">
        <v>17.05</v>
      </c>
      <c r="L2660" t="s">
        <v>114</v>
      </c>
      <c r="M2660" t="s">
        <v>115</v>
      </c>
      <c r="N2660" t="s">
        <v>530</v>
      </c>
      <c r="O2660" s="14">
        <f t="shared" si="260"/>
        <v>5</v>
      </c>
      <c r="P2660" s="15" t="str">
        <f t="shared" si="255"/>
        <v>17</v>
      </c>
      <c r="Q2660" s="15" t="str">
        <f t="shared" si="256"/>
        <v>,05</v>
      </c>
      <c r="R2660" s="16">
        <f t="shared" si="257"/>
        <v>1020.05</v>
      </c>
      <c r="S2660" s="16">
        <f t="shared" si="258"/>
        <v>17.000833333333333</v>
      </c>
    </row>
    <row r="2661" spans="1:19">
      <c r="A2661" t="s">
        <v>104</v>
      </c>
      <c r="B2661" t="s">
        <v>105</v>
      </c>
      <c r="C2661" s="49">
        <v>45536</v>
      </c>
      <c r="D2661" s="1">
        <v>2024</v>
      </c>
      <c r="E2661" s="1" t="str">
        <f t="shared" si="259"/>
        <v>septiembre</v>
      </c>
      <c r="F2661" t="s">
        <v>120</v>
      </c>
      <c r="G2661" t="s">
        <v>121</v>
      </c>
      <c r="H2661" t="s">
        <v>98</v>
      </c>
      <c r="I2661" s="2">
        <v>1</v>
      </c>
      <c r="J2661" s="2">
        <v>794</v>
      </c>
      <c r="K2661" s="47">
        <v>2.0499999999999998</v>
      </c>
      <c r="L2661" t="s">
        <v>135</v>
      </c>
      <c r="M2661" t="s">
        <v>136</v>
      </c>
      <c r="N2661" t="s">
        <v>533</v>
      </c>
      <c r="O2661" s="14">
        <f t="shared" si="260"/>
        <v>4</v>
      </c>
      <c r="P2661" s="15" t="str">
        <f t="shared" si="255"/>
        <v>2,</v>
      </c>
      <c r="Q2661" s="15" t="str">
        <f t="shared" si="256"/>
        <v>05</v>
      </c>
      <c r="R2661" s="16">
        <f t="shared" si="257"/>
        <v>125</v>
      </c>
      <c r="S2661" s="16">
        <f t="shared" si="258"/>
        <v>2.0833333333333335</v>
      </c>
    </row>
    <row r="2662" spans="1:19">
      <c r="A2662" t="s">
        <v>151</v>
      </c>
      <c r="B2662" t="s">
        <v>152</v>
      </c>
      <c r="C2662" s="49">
        <v>45536</v>
      </c>
      <c r="D2662" s="1">
        <v>2024</v>
      </c>
      <c r="E2662" s="1" t="str">
        <f t="shared" si="259"/>
        <v>septiembre</v>
      </c>
      <c r="F2662" t="s">
        <v>154</v>
      </c>
      <c r="G2662" t="s">
        <v>30</v>
      </c>
      <c r="H2662" t="s">
        <v>18</v>
      </c>
      <c r="I2662" s="2">
        <v>23</v>
      </c>
      <c r="J2662" s="2">
        <v>9792</v>
      </c>
      <c r="K2662" s="47">
        <v>54.4</v>
      </c>
      <c r="L2662" t="s">
        <v>21</v>
      </c>
      <c r="M2662" t="s">
        <v>578</v>
      </c>
      <c r="N2662" t="s">
        <v>22</v>
      </c>
      <c r="O2662" s="14">
        <f t="shared" si="260"/>
        <v>4</v>
      </c>
      <c r="P2662" s="15" t="str">
        <f t="shared" si="255"/>
        <v>54</v>
      </c>
      <c r="Q2662" s="15" t="str">
        <f t="shared" si="256"/>
        <v>,4</v>
      </c>
      <c r="R2662" s="16">
        <f t="shared" si="257"/>
        <v>3240.4</v>
      </c>
      <c r="S2662" s="16">
        <f t="shared" si="258"/>
        <v>54.006666666666668</v>
      </c>
    </row>
    <row r="2663" spans="1:19">
      <c r="A2663" t="s">
        <v>151</v>
      </c>
      <c r="B2663" t="s">
        <v>152</v>
      </c>
      <c r="C2663" s="49">
        <v>45536</v>
      </c>
      <c r="D2663" s="1">
        <v>2024</v>
      </c>
      <c r="E2663" s="1" t="str">
        <f t="shared" si="259"/>
        <v>septiembre</v>
      </c>
      <c r="F2663" t="s">
        <v>154</v>
      </c>
      <c r="G2663" t="s">
        <v>30</v>
      </c>
      <c r="H2663" t="s">
        <v>18</v>
      </c>
      <c r="I2663" s="2">
        <v>4</v>
      </c>
      <c r="J2663" s="2">
        <v>3240</v>
      </c>
      <c r="K2663" s="47">
        <v>18</v>
      </c>
      <c r="L2663" t="s">
        <v>111</v>
      </c>
      <c r="M2663" t="s">
        <v>587</v>
      </c>
      <c r="N2663" t="s">
        <v>533</v>
      </c>
      <c r="O2663" s="14">
        <f t="shared" si="260"/>
        <v>2</v>
      </c>
      <c r="P2663" s="15" t="str">
        <f t="shared" si="255"/>
        <v>18</v>
      </c>
      <c r="Q2663" s="15">
        <f t="shared" si="256"/>
        <v>0</v>
      </c>
      <c r="R2663" s="16">
        <f t="shared" si="257"/>
        <v>1080</v>
      </c>
      <c r="S2663" s="16">
        <f t="shared" si="258"/>
        <v>18</v>
      </c>
    </row>
    <row r="2664" spans="1:19">
      <c r="A2664" t="s">
        <v>162</v>
      </c>
      <c r="B2664" t="s">
        <v>163</v>
      </c>
      <c r="C2664" s="49">
        <v>45536</v>
      </c>
      <c r="D2664" s="1">
        <v>2024</v>
      </c>
      <c r="E2664" s="1" t="str">
        <f t="shared" si="259"/>
        <v>septiembre</v>
      </c>
      <c r="F2664" t="s">
        <v>164</v>
      </c>
      <c r="G2664" t="s">
        <v>30</v>
      </c>
      <c r="H2664" t="s">
        <v>98</v>
      </c>
      <c r="I2664" s="2">
        <v>1</v>
      </c>
      <c r="J2664" s="2">
        <v>286</v>
      </c>
      <c r="K2664" s="47">
        <v>1</v>
      </c>
      <c r="L2664" t="s">
        <v>21</v>
      </c>
      <c r="M2664" t="s">
        <v>578</v>
      </c>
      <c r="N2664" t="s">
        <v>22</v>
      </c>
      <c r="O2664" s="14">
        <f t="shared" si="260"/>
        <v>1</v>
      </c>
      <c r="P2664" s="15" t="str">
        <f t="shared" si="255"/>
        <v>1</v>
      </c>
      <c r="Q2664" s="15">
        <f t="shared" si="256"/>
        <v>0</v>
      </c>
      <c r="R2664" s="16">
        <f t="shared" si="257"/>
        <v>60</v>
      </c>
      <c r="S2664" s="16">
        <f t="shared" si="258"/>
        <v>1</v>
      </c>
    </row>
    <row r="2665" spans="1:19">
      <c r="A2665" t="s">
        <v>162</v>
      </c>
      <c r="B2665" t="s">
        <v>163</v>
      </c>
      <c r="C2665" s="49">
        <v>45536</v>
      </c>
      <c r="D2665" s="1">
        <v>2024</v>
      </c>
      <c r="E2665" s="1" t="str">
        <f t="shared" si="259"/>
        <v>septiembre</v>
      </c>
      <c r="F2665" t="s">
        <v>164</v>
      </c>
      <c r="G2665" t="s">
        <v>30</v>
      </c>
      <c r="H2665" t="s">
        <v>98</v>
      </c>
      <c r="I2665" s="2">
        <v>1</v>
      </c>
      <c r="J2665" s="2">
        <v>228</v>
      </c>
      <c r="K2665" s="47">
        <v>0.3</v>
      </c>
      <c r="L2665" t="s">
        <v>142</v>
      </c>
      <c r="M2665" t="s">
        <v>143</v>
      </c>
      <c r="N2665" t="s">
        <v>527</v>
      </c>
      <c r="O2665" s="14">
        <f t="shared" si="260"/>
        <v>3</v>
      </c>
      <c r="P2665" s="15" t="str">
        <f t="shared" si="255"/>
        <v>0,</v>
      </c>
      <c r="Q2665" s="15" t="str">
        <f t="shared" si="256"/>
        <v>3</v>
      </c>
      <c r="R2665" s="16">
        <f t="shared" si="257"/>
        <v>3</v>
      </c>
      <c r="S2665" s="16">
        <f t="shared" si="258"/>
        <v>0.05</v>
      </c>
    </row>
    <row r="2666" spans="1:19">
      <c r="A2666" t="s">
        <v>162</v>
      </c>
      <c r="B2666" t="s">
        <v>163</v>
      </c>
      <c r="C2666" s="49">
        <v>45536</v>
      </c>
      <c r="D2666" s="1">
        <v>2024</v>
      </c>
      <c r="E2666" s="1" t="str">
        <f t="shared" si="259"/>
        <v>septiembre</v>
      </c>
      <c r="F2666" t="s">
        <v>164</v>
      </c>
      <c r="G2666" t="s">
        <v>30</v>
      </c>
      <c r="H2666" t="s">
        <v>98</v>
      </c>
      <c r="I2666" s="2">
        <v>2</v>
      </c>
      <c r="J2666" s="2">
        <v>386</v>
      </c>
      <c r="K2666" s="47">
        <v>1.3</v>
      </c>
      <c r="L2666" t="s">
        <v>25</v>
      </c>
      <c r="M2666" t="s">
        <v>26</v>
      </c>
      <c r="N2666" t="s">
        <v>529</v>
      </c>
      <c r="O2666" s="14">
        <f t="shared" si="260"/>
        <v>3</v>
      </c>
      <c r="P2666" s="15" t="str">
        <f t="shared" si="255"/>
        <v>1,</v>
      </c>
      <c r="Q2666" s="15" t="str">
        <f t="shared" si="256"/>
        <v>3</v>
      </c>
      <c r="R2666" s="16">
        <f t="shared" si="257"/>
        <v>63</v>
      </c>
      <c r="S2666" s="16">
        <f t="shared" si="258"/>
        <v>1.05</v>
      </c>
    </row>
    <row r="2667" spans="1:19">
      <c r="A2667" t="s">
        <v>162</v>
      </c>
      <c r="B2667" t="s">
        <v>163</v>
      </c>
      <c r="C2667" s="49">
        <v>45536</v>
      </c>
      <c r="D2667" s="1">
        <v>2024</v>
      </c>
      <c r="E2667" s="1" t="str">
        <f t="shared" si="259"/>
        <v>septiembre</v>
      </c>
      <c r="F2667" t="s">
        <v>164</v>
      </c>
      <c r="G2667" t="s">
        <v>30</v>
      </c>
      <c r="H2667" t="s">
        <v>98</v>
      </c>
      <c r="I2667" s="2">
        <v>6</v>
      </c>
      <c r="J2667" s="2">
        <v>4083</v>
      </c>
      <c r="K2667" s="47">
        <v>13.3</v>
      </c>
      <c r="L2667" t="s">
        <v>131</v>
      </c>
      <c r="M2667" t="s">
        <v>572</v>
      </c>
      <c r="N2667" t="s">
        <v>606</v>
      </c>
      <c r="O2667" s="14">
        <f t="shared" si="260"/>
        <v>4</v>
      </c>
      <c r="P2667" s="15" t="str">
        <f t="shared" si="255"/>
        <v>13</v>
      </c>
      <c r="Q2667" s="15" t="str">
        <f t="shared" si="256"/>
        <v>,3</v>
      </c>
      <c r="R2667" s="16">
        <f t="shared" si="257"/>
        <v>780.3</v>
      </c>
      <c r="S2667" s="16">
        <f t="shared" si="258"/>
        <v>13.004999999999999</v>
      </c>
    </row>
    <row r="2668" spans="1:19">
      <c r="A2668" t="s">
        <v>162</v>
      </c>
      <c r="B2668" t="s">
        <v>163</v>
      </c>
      <c r="C2668" s="49">
        <v>45536</v>
      </c>
      <c r="D2668" s="1">
        <v>2024</v>
      </c>
      <c r="E2668" s="1" t="str">
        <f t="shared" si="259"/>
        <v>septiembre</v>
      </c>
      <c r="F2668" t="s">
        <v>164</v>
      </c>
      <c r="G2668" t="s">
        <v>30</v>
      </c>
      <c r="H2668" t="s">
        <v>98</v>
      </c>
      <c r="I2668" s="2">
        <v>2</v>
      </c>
      <c r="J2668" s="2">
        <v>507</v>
      </c>
      <c r="K2668" s="47">
        <v>2.2000000000000002</v>
      </c>
      <c r="L2668" t="s">
        <v>173</v>
      </c>
      <c r="M2668" t="s">
        <v>592</v>
      </c>
      <c r="N2668" t="s">
        <v>531</v>
      </c>
      <c r="O2668" s="14">
        <f t="shared" si="260"/>
        <v>3</v>
      </c>
      <c r="P2668" s="15" t="str">
        <f t="shared" si="255"/>
        <v>2,</v>
      </c>
      <c r="Q2668" s="15" t="str">
        <f t="shared" si="256"/>
        <v>2</v>
      </c>
      <c r="R2668" s="16">
        <f t="shared" si="257"/>
        <v>122</v>
      </c>
      <c r="S2668" s="16">
        <f t="shared" si="258"/>
        <v>2.0333333333333332</v>
      </c>
    </row>
    <row r="2669" spans="1:19">
      <c r="A2669" t="s">
        <v>162</v>
      </c>
      <c r="B2669" t="s">
        <v>163</v>
      </c>
      <c r="C2669" s="49">
        <v>45536</v>
      </c>
      <c r="D2669" s="1">
        <v>2024</v>
      </c>
      <c r="E2669" s="1" t="str">
        <f t="shared" si="259"/>
        <v>septiembre</v>
      </c>
      <c r="F2669" t="s">
        <v>164</v>
      </c>
      <c r="G2669" t="s">
        <v>30</v>
      </c>
      <c r="H2669" t="s">
        <v>98</v>
      </c>
      <c r="I2669" s="2">
        <v>2</v>
      </c>
      <c r="J2669" s="2">
        <v>569</v>
      </c>
      <c r="K2669" s="47">
        <v>2.2000000000000002</v>
      </c>
      <c r="L2669" t="s">
        <v>174</v>
      </c>
      <c r="M2669" t="s">
        <v>175</v>
      </c>
      <c r="N2669" t="s">
        <v>531</v>
      </c>
      <c r="O2669" s="14">
        <f t="shared" si="260"/>
        <v>3</v>
      </c>
      <c r="P2669" s="15" t="str">
        <f t="shared" si="255"/>
        <v>2,</v>
      </c>
      <c r="Q2669" s="15" t="str">
        <f t="shared" si="256"/>
        <v>2</v>
      </c>
      <c r="R2669" s="16">
        <f t="shared" si="257"/>
        <v>122</v>
      </c>
      <c r="S2669" s="16">
        <f t="shared" si="258"/>
        <v>2.0333333333333332</v>
      </c>
    </row>
    <row r="2670" spans="1:19">
      <c r="A2670" t="s">
        <v>162</v>
      </c>
      <c r="B2670" t="s">
        <v>163</v>
      </c>
      <c r="C2670" s="49">
        <v>45536</v>
      </c>
      <c r="D2670" s="1">
        <v>2024</v>
      </c>
      <c r="E2670" s="1" t="str">
        <f t="shared" si="259"/>
        <v>septiembre</v>
      </c>
      <c r="F2670" t="s">
        <v>164</v>
      </c>
      <c r="G2670" t="s">
        <v>30</v>
      </c>
      <c r="H2670" t="s">
        <v>98</v>
      </c>
      <c r="I2670" s="2">
        <v>4</v>
      </c>
      <c r="J2670" s="2">
        <v>1815</v>
      </c>
      <c r="K2670" s="47">
        <v>8.1999999999999993</v>
      </c>
      <c r="L2670" t="s">
        <v>110</v>
      </c>
      <c r="M2670" t="s">
        <v>580</v>
      </c>
      <c r="N2670" t="s">
        <v>498</v>
      </c>
      <c r="O2670" s="14">
        <f t="shared" si="260"/>
        <v>3</v>
      </c>
      <c r="P2670" s="15" t="str">
        <f t="shared" si="255"/>
        <v>8,</v>
      </c>
      <c r="Q2670" s="15" t="str">
        <f t="shared" si="256"/>
        <v>2</v>
      </c>
      <c r="R2670" s="16">
        <f t="shared" si="257"/>
        <v>482</v>
      </c>
      <c r="S2670" s="16">
        <f t="shared" si="258"/>
        <v>8.0333333333333332</v>
      </c>
    </row>
    <row r="2671" spans="1:19">
      <c r="A2671" t="s">
        <v>162</v>
      </c>
      <c r="B2671" t="s">
        <v>163</v>
      </c>
      <c r="C2671" s="49">
        <v>45536</v>
      </c>
      <c r="D2671" s="1">
        <v>2024</v>
      </c>
      <c r="E2671" s="1" t="str">
        <f t="shared" si="259"/>
        <v>septiembre</v>
      </c>
      <c r="F2671" t="s">
        <v>164</v>
      </c>
      <c r="G2671" t="s">
        <v>30</v>
      </c>
      <c r="H2671" t="s">
        <v>98</v>
      </c>
      <c r="I2671" s="2">
        <v>1</v>
      </c>
      <c r="J2671" s="2">
        <v>525</v>
      </c>
      <c r="K2671" s="47">
        <v>3.1</v>
      </c>
      <c r="L2671" t="s">
        <v>111</v>
      </c>
      <c r="M2671" t="s">
        <v>587</v>
      </c>
      <c r="N2671" t="s">
        <v>533</v>
      </c>
      <c r="O2671" s="14">
        <f t="shared" si="260"/>
        <v>3</v>
      </c>
      <c r="P2671" s="15" t="str">
        <f t="shared" si="255"/>
        <v>3,</v>
      </c>
      <c r="Q2671" s="15" t="str">
        <f t="shared" si="256"/>
        <v>1</v>
      </c>
      <c r="R2671" s="16">
        <f t="shared" si="257"/>
        <v>181</v>
      </c>
      <c r="S2671" s="16">
        <f t="shared" si="258"/>
        <v>3.0166666666666666</v>
      </c>
    </row>
    <row r="2672" spans="1:19">
      <c r="A2672" t="s">
        <v>162</v>
      </c>
      <c r="B2672" t="s">
        <v>163</v>
      </c>
      <c r="C2672" s="49">
        <v>45536</v>
      </c>
      <c r="D2672" s="1">
        <v>2024</v>
      </c>
      <c r="E2672" s="1" t="str">
        <f t="shared" si="259"/>
        <v>septiembre</v>
      </c>
      <c r="F2672" t="s">
        <v>164</v>
      </c>
      <c r="G2672" t="s">
        <v>30</v>
      </c>
      <c r="H2672" t="s">
        <v>98</v>
      </c>
      <c r="I2672" s="2">
        <v>5</v>
      </c>
      <c r="J2672" s="2">
        <v>2002</v>
      </c>
      <c r="K2672" s="47">
        <v>7.2</v>
      </c>
      <c r="L2672" t="s">
        <v>128</v>
      </c>
      <c r="M2672" t="s">
        <v>129</v>
      </c>
      <c r="N2672" t="s">
        <v>533</v>
      </c>
      <c r="O2672" s="14">
        <f t="shared" si="260"/>
        <v>3</v>
      </c>
      <c r="P2672" s="15" t="str">
        <f t="shared" ref="P2672:P2735" si="261">IF(O2672="1",$K2672,IF(O2672=2,LEFT($K2672,2),LEFT($K2672,2)))</f>
        <v>7,</v>
      </c>
      <c r="Q2672" s="15" t="str">
        <f t="shared" ref="Q2672:Q2735" si="262">IF(O2672&lt;=2,0,MID($K2672,3,3))</f>
        <v>2</v>
      </c>
      <c r="R2672" s="16">
        <f t="shared" ref="R2672:R2735" si="263">+(P2672*60)+Q2672</f>
        <v>422</v>
      </c>
      <c r="S2672" s="16">
        <f t="shared" ref="S2672:S2735" si="264">+R2672/60</f>
        <v>7.0333333333333332</v>
      </c>
    </row>
    <row r="2673" spans="1:19">
      <c r="A2673" t="s">
        <v>162</v>
      </c>
      <c r="B2673" t="s">
        <v>163</v>
      </c>
      <c r="C2673" s="49">
        <v>45536</v>
      </c>
      <c r="D2673" s="1">
        <v>2024</v>
      </c>
      <c r="E2673" s="1" t="str">
        <f t="shared" si="259"/>
        <v>septiembre</v>
      </c>
      <c r="F2673" t="s">
        <v>164</v>
      </c>
      <c r="G2673" t="s">
        <v>30</v>
      </c>
      <c r="H2673" t="s">
        <v>98</v>
      </c>
      <c r="I2673" s="2">
        <v>5</v>
      </c>
      <c r="J2673" s="2">
        <v>2493</v>
      </c>
      <c r="K2673" s="47">
        <v>9.4</v>
      </c>
      <c r="L2673" t="s">
        <v>135</v>
      </c>
      <c r="M2673" t="s">
        <v>136</v>
      </c>
      <c r="N2673" t="s">
        <v>533</v>
      </c>
      <c r="O2673" s="14">
        <f t="shared" si="260"/>
        <v>3</v>
      </c>
      <c r="P2673" s="15" t="str">
        <f t="shared" si="261"/>
        <v>9,</v>
      </c>
      <c r="Q2673" s="15" t="str">
        <f t="shared" si="262"/>
        <v>4</v>
      </c>
      <c r="R2673" s="16">
        <f t="shared" si="263"/>
        <v>544</v>
      </c>
      <c r="S2673" s="16">
        <f t="shared" si="264"/>
        <v>9.0666666666666664</v>
      </c>
    </row>
    <row r="2674" spans="1:19">
      <c r="A2674" t="s">
        <v>162</v>
      </c>
      <c r="B2674" t="s">
        <v>163</v>
      </c>
      <c r="C2674" s="49">
        <v>45536</v>
      </c>
      <c r="D2674" s="1">
        <v>2024</v>
      </c>
      <c r="E2674" s="1" t="str">
        <f t="shared" si="259"/>
        <v>septiembre</v>
      </c>
      <c r="F2674" t="s">
        <v>176</v>
      </c>
      <c r="G2674" t="s">
        <v>121</v>
      </c>
      <c r="H2674" t="s">
        <v>98</v>
      </c>
      <c r="I2674" s="2">
        <v>1</v>
      </c>
      <c r="J2674" s="2">
        <v>147</v>
      </c>
      <c r="K2674" s="47">
        <v>0.4</v>
      </c>
      <c r="L2674" t="s">
        <v>124</v>
      </c>
      <c r="M2674" t="s">
        <v>596</v>
      </c>
      <c r="N2674" t="s">
        <v>532</v>
      </c>
      <c r="O2674" s="14">
        <f t="shared" si="260"/>
        <v>3</v>
      </c>
      <c r="P2674" s="15" t="str">
        <f t="shared" si="261"/>
        <v>0,</v>
      </c>
      <c r="Q2674" s="15" t="str">
        <f t="shared" si="262"/>
        <v>4</v>
      </c>
      <c r="R2674" s="16">
        <f t="shared" si="263"/>
        <v>4</v>
      </c>
      <c r="S2674" s="16">
        <f t="shared" si="264"/>
        <v>6.6666666666666666E-2</v>
      </c>
    </row>
    <row r="2675" spans="1:19">
      <c r="A2675" t="s">
        <v>162</v>
      </c>
      <c r="B2675" t="s">
        <v>163</v>
      </c>
      <c r="C2675" s="49">
        <v>45536</v>
      </c>
      <c r="D2675" s="1">
        <v>2024</v>
      </c>
      <c r="E2675" s="1" t="str">
        <f t="shared" si="259"/>
        <v>septiembre</v>
      </c>
      <c r="F2675" t="s">
        <v>176</v>
      </c>
      <c r="G2675" t="s">
        <v>121</v>
      </c>
      <c r="H2675" t="s">
        <v>98</v>
      </c>
      <c r="I2675" s="2">
        <v>2</v>
      </c>
      <c r="J2675" s="2">
        <v>759</v>
      </c>
      <c r="K2675" s="47">
        <v>3.2</v>
      </c>
      <c r="L2675" t="s">
        <v>19</v>
      </c>
      <c r="M2675" t="s">
        <v>581</v>
      </c>
      <c r="N2675" t="s">
        <v>490</v>
      </c>
      <c r="O2675" s="14">
        <f t="shared" si="260"/>
        <v>3</v>
      </c>
      <c r="P2675" s="15" t="str">
        <f t="shared" si="261"/>
        <v>3,</v>
      </c>
      <c r="Q2675" s="15" t="str">
        <f t="shared" si="262"/>
        <v>2</v>
      </c>
      <c r="R2675" s="16">
        <f t="shared" si="263"/>
        <v>182</v>
      </c>
      <c r="S2675" s="16">
        <f t="shared" si="264"/>
        <v>3.0333333333333332</v>
      </c>
    </row>
    <row r="2676" spans="1:19">
      <c r="A2676" t="s">
        <v>162</v>
      </c>
      <c r="B2676" t="s">
        <v>163</v>
      </c>
      <c r="C2676" s="49">
        <v>45536</v>
      </c>
      <c r="D2676" s="1">
        <v>2024</v>
      </c>
      <c r="E2676" s="1" t="str">
        <f t="shared" si="259"/>
        <v>septiembre</v>
      </c>
      <c r="F2676" t="s">
        <v>176</v>
      </c>
      <c r="G2676" t="s">
        <v>121</v>
      </c>
      <c r="H2676" t="s">
        <v>98</v>
      </c>
      <c r="I2676" s="2">
        <v>1</v>
      </c>
      <c r="J2676" s="2">
        <v>310</v>
      </c>
      <c r="K2676" s="47">
        <v>1.2</v>
      </c>
      <c r="L2676" t="s">
        <v>108</v>
      </c>
      <c r="M2676" t="s">
        <v>591</v>
      </c>
      <c r="N2676" t="s">
        <v>489</v>
      </c>
      <c r="O2676" s="14">
        <f t="shared" si="260"/>
        <v>3</v>
      </c>
      <c r="P2676" s="15" t="str">
        <f t="shared" si="261"/>
        <v>1,</v>
      </c>
      <c r="Q2676" s="15" t="str">
        <f t="shared" si="262"/>
        <v>2</v>
      </c>
      <c r="R2676" s="16">
        <f t="shared" si="263"/>
        <v>62</v>
      </c>
      <c r="S2676" s="16">
        <f t="shared" si="264"/>
        <v>1.0333333333333334</v>
      </c>
    </row>
    <row r="2677" spans="1:19">
      <c r="A2677" t="s">
        <v>162</v>
      </c>
      <c r="B2677" t="s">
        <v>163</v>
      </c>
      <c r="C2677" s="49">
        <v>45536</v>
      </c>
      <c r="D2677" s="1">
        <v>2024</v>
      </c>
      <c r="E2677" s="1" t="str">
        <f t="shared" si="259"/>
        <v>septiembre</v>
      </c>
      <c r="F2677" t="s">
        <v>176</v>
      </c>
      <c r="G2677" t="s">
        <v>121</v>
      </c>
      <c r="H2677" t="s">
        <v>98</v>
      </c>
      <c r="I2677" s="2">
        <v>1</v>
      </c>
      <c r="J2677" s="2">
        <v>803</v>
      </c>
      <c r="K2677" s="47">
        <v>2</v>
      </c>
      <c r="L2677" t="s">
        <v>102</v>
      </c>
      <c r="M2677" t="s">
        <v>103</v>
      </c>
      <c r="N2677" t="s">
        <v>496</v>
      </c>
      <c r="O2677" s="14">
        <f t="shared" si="260"/>
        <v>1</v>
      </c>
      <c r="P2677" s="15" t="str">
        <f t="shared" si="261"/>
        <v>2</v>
      </c>
      <c r="Q2677" s="15">
        <f t="shared" si="262"/>
        <v>0</v>
      </c>
      <c r="R2677" s="16">
        <f t="shared" si="263"/>
        <v>120</v>
      </c>
      <c r="S2677" s="16">
        <f t="shared" si="264"/>
        <v>2</v>
      </c>
    </row>
    <row r="2678" spans="1:19">
      <c r="A2678" t="s">
        <v>162</v>
      </c>
      <c r="B2678" t="s">
        <v>163</v>
      </c>
      <c r="C2678" s="49">
        <v>45536</v>
      </c>
      <c r="D2678" s="1">
        <v>2024</v>
      </c>
      <c r="E2678" s="1" t="str">
        <f t="shared" si="259"/>
        <v>septiembre</v>
      </c>
      <c r="F2678" t="s">
        <v>176</v>
      </c>
      <c r="G2678" t="s">
        <v>121</v>
      </c>
      <c r="H2678" t="s">
        <v>98</v>
      </c>
      <c r="I2678" s="2">
        <v>5</v>
      </c>
      <c r="J2678" s="2">
        <v>810</v>
      </c>
      <c r="K2678" s="47">
        <v>4.25</v>
      </c>
      <c r="L2678" t="s">
        <v>99</v>
      </c>
      <c r="M2678" t="s">
        <v>553</v>
      </c>
      <c r="N2678" t="s">
        <v>535</v>
      </c>
      <c r="O2678" s="14">
        <f t="shared" si="260"/>
        <v>4</v>
      </c>
      <c r="P2678" s="15" t="str">
        <f t="shared" si="261"/>
        <v>4,</v>
      </c>
      <c r="Q2678" s="15" t="str">
        <f t="shared" si="262"/>
        <v>25</v>
      </c>
      <c r="R2678" s="16">
        <f t="shared" si="263"/>
        <v>265</v>
      </c>
      <c r="S2678" s="16">
        <f t="shared" si="264"/>
        <v>4.416666666666667</v>
      </c>
    </row>
    <row r="2679" spans="1:19">
      <c r="A2679" t="s">
        <v>162</v>
      </c>
      <c r="B2679" t="s">
        <v>163</v>
      </c>
      <c r="C2679" s="49">
        <v>45536</v>
      </c>
      <c r="D2679" s="1">
        <v>2024</v>
      </c>
      <c r="E2679" s="1" t="str">
        <f t="shared" si="259"/>
        <v>septiembre</v>
      </c>
      <c r="F2679" t="s">
        <v>176</v>
      </c>
      <c r="G2679" t="s">
        <v>121</v>
      </c>
      <c r="H2679" t="s">
        <v>98</v>
      </c>
      <c r="I2679" s="2">
        <v>1</v>
      </c>
      <c r="J2679" s="2">
        <v>183</v>
      </c>
      <c r="K2679" s="47">
        <v>0.4</v>
      </c>
      <c r="L2679" t="s">
        <v>144</v>
      </c>
      <c r="M2679" t="s">
        <v>145</v>
      </c>
      <c r="N2679" t="s">
        <v>536</v>
      </c>
      <c r="O2679" s="14">
        <f t="shared" si="260"/>
        <v>3</v>
      </c>
      <c r="P2679" s="15" t="str">
        <f t="shared" si="261"/>
        <v>0,</v>
      </c>
      <c r="Q2679" s="15" t="str">
        <f t="shared" si="262"/>
        <v>4</v>
      </c>
      <c r="R2679" s="16">
        <f t="shared" si="263"/>
        <v>4</v>
      </c>
      <c r="S2679" s="16">
        <f t="shared" si="264"/>
        <v>6.6666666666666666E-2</v>
      </c>
    </row>
    <row r="2680" spans="1:19">
      <c r="A2680" t="s">
        <v>162</v>
      </c>
      <c r="B2680" t="s">
        <v>163</v>
      </c>
      <c r="C2680" s="49">
        <v>45536</v>
      </c>
      <c r="D2680" s="1">
        <v>2024</v>
      </c>
      <c r="E2680" s="1" t="str">
        <f t="shared" si="259"/>
        <v>septiembre</v>
      </c>
      <c r="F2680" t="s">
        <v>176</v>
      </c>
      <c r="G2680" t="s">
        <v>121</v>
      </c>
      <c r="H2680" t="s">
        <v>98</v>
      </c>
      <c r="I2680" s="2">
        <v>1</v>
      </c>
      <c r="J2680" s="2">
        <v>280</v>
      </c>
      <c r="K2680" s="47">
        <v>1</v>
      </c>
      <c r="L2680" t="s">
        <v>35</v>
      </c>
      <c r="M2680" t="s">
        <v>36</v>
      </c>
      <c r="N2680" t="s">
        <v>528</v>
      </c>
      <c r="O2680" s="14">
        <f t="shared" si="260"/>
        <v>1</v>
      </c>
      <c r="P2680" s="15" t="str">
        <f t="shared" si="261"/>
        <v>1</v>
      </c>
      <c r="Q2680" s="15">
        <f t="shared" si="262"/>
        <v>0</v>
      </c>
      <c r="R2680" s="16">
        <f t="shared" si="263"/>
        <v>60</v>
      </c>
      <c r="S2680" s="16">
        <f t="shared" si="264"/>
        <v>1</v>
      </c>
    </row>
    <row r="2681" spans="1:19">
      <c r="A2681" t="s">
        <v>162</v>
      </c>
      <c r="B2681" t="s">
        <v>163</v>
      </c>
      <c r="C2681" s="49">
        <v>45536</v>
      </c>
      <c r="D2681" s="1">
        <v>2024</v>
      </c>
      <c r="E2681" s="1" t="str">
        <f t="shared" si="259"/>
        <v>septiembre</v>
      </c>
      <c r="F2681" t="s">
        <v>176</v>
      </c>
      <c r="G2681" t="s">
        <v>121</v>
      </c>
      <c r="H2681" t="s">
        <v>98</v>
      </c>
      <c r="I2681" s="2">
        <v>2</v>
      </c>
      <c r="J2681" s="2">
        <v>274</v>
      </c>
      <c r="K2681" s="47">
        <v>2.0499999999999998</v>
      </c>
      <c r="L2681" t="s">
        <v>114</v>
      </c>
      <c r="M2681" t="s">
        <v>115</v>
      </c>
      <c r="N2681" t="s">
        <v>530</v>
      </c>
      <c r="O2681" s="14">
        <f t="shared" si="260"/>
        <v>4</v>
      </c>
      <c r="P2681" s="15" t="str">
        <f t="shared" si="261"/>
        <v>2,</v>
      </c>
      <c r="Q2681" s="15" t="str">
        <f t="shared" si="262"/>
        <v>05</v>
      </c>
      <c r="R2681" s="16">
        <f t="shared" si="263"/>
        <v>125</v>
      </c>
      <c r="S2681" s="16">
        <f t="shared" si="264"/>
        <v>2.0833333333333335</v>
      </c>
    </row>
    <row r="2682" spans="1:19">
      <c r="A2682" t="s">
        <v>162</v>
      </c>
      <c r="B2682" t="s">
        <v>163</v>
      </c>
      <c r="C2682" s="49">
        <v>45536</v>
      </c>
      <c r="D2682" s="1">
        <v>2024</v>
      </c>
      <c r="E2682" s="1" t="str">
        <f t="shared" si="259"/>
        <v>septiembre</v>
      </c>
      <c r="F2682" t="s">
        <v>176</v>
      </c>
      <c r="G2682" t="s">
        <v>121</v>
      </c>
      <c r="H2682" t="s">
        <v>98</v>
      </c>
      <c r="I2682" s="2">
        <v>3</v>
      </c>
      <c r="J2682" s="2">
        <v>579</v>
      </c>
      <c r="K2682" s="47">
        <v>2.4</v>
      </c>
      <c r="L2682" t="s">
        <v>25</v>
      </c>
      <c r="M2682" t="s">
        <v>26</v>
      </c>
      <c r="N2682" t="s">
        <v>529</v>
      </c>
      <c r="O2682" s="14">
        <f t="shared" si="260"/>
        <v>3</v>
      </c>
      <c r="P2682" s="15" t="str">
        <f t="shared" si="261"/>
        <v>2,</v>
      </c>
      <c r="Q2682" s="15" t="str">
        <f t="shared" si="262"/>
        <v>4</v>
      </c>
      <c r="R2682" s="16">
        <f t="shared" si="263"/>
        <v>124</v>
      </c>
      <c r="S2682" s="16">
        <f t="shared" si="264"/>
        <v>2.0666666666666669</v>
      </c>
    </row>
    <row r="2683" spans="1:19">
      <c r="A2683" t="s">
        <v>162</v>
      </c>
      <c r="B2683" t="s">
        <v>163</v>
      </c>
      <c r="C2683" s="49">
        <v>45536</v>
      </c>
      <c r="D2683" s="1">
        <v>2024</v>
      </c>
      <c r="E2683" s="1" t="str">
        <f t="shared" si="259"/>
        <v>septiembre</v>
      </c>
      <c r="F2683" t="s">
        <v>176</v>
      </c>
      <c r="G2683" t="s">
        <v>121</v>
      </c>
      <c r="H2683" t="s">
        <v>98</v>
      </c>
      <c r="I2683" s="2">
        <v>3</v>
      </c>
      <c r="J2683" s="2">
        <v>3229</v>
      </c>
      <c r="K2683" s="47">
        <v>10.5</v>
      </c>
      <c r="L2683" t="s">
        <v>118</v>
      </c>
      <c r="M2683" t="s">
        <v>119</v>
      </c>
      <c r="N2683" t="s">
        <v>534</v>
      </c>
      <c r="O2683" s="14">
        <f t="shared" si="260"/>
        <v>4</v>
      </c>
      <c r="P2683" s="15" t="str">
        <f t="shared" si="261"/>
        <v>10</v>
      </c>
      <c r="Q2683" s="15" t="str">
        <f t="shared" si="262"/>
        <v>,5</v>
      </c>
      <c r="R2683" s="16">
        <f t="shared" si="263"/>
        <v>600.5</v>
      </c>
      <c r="S2683" s="16">
        <f t="shared" si="264"/>
        <v>10.008333333333333</v>
      </c>
    </row>
    <row r="2684" spans="1:19">
      <c r="A2684" t="s">
        <v>162</v>
      </c>
      <c r="B2684" t="s">
        <v>163</v>
      </c>
      <c r="C2684" s="49">
        <v>45536</v>
      </c>
      <c r="D2684" s="1">
        <v>2024</v>
      </c>
      <c r="E2684" s="1" t="str">
        <f t="shared" si="259"/>
        <v>septiembre</v>
      </c>
      <c r="F2684" t="s">
        <v>176</v>
      </c>
      <c r="G2684" t="s">
        <v>121</v>
      </c>
      <c r="H2684" t="s">
        <v>98</v>
      </c>
      <c r="I2684" s="2">
        <v>1</v>
      </c>
      <c r="J2684" s="2">
        <v>393</v>
      </c>
      <c r="K2684" s="47">
        <v>1</v>
      </c>
      <c r="L2684" t="s">
        <v>167</v>
      </c>
      <c r="M2684" t="s">
        <v>168</v>
      </c>
      <c r="N2684" t="s">
        <v>534</v>
      </c>
      <c r="O2684" s="14">
        <f t="shared" si="260"/>
        <v>1</v>
      </c>
      <c r="P2684" s="15" t="str">
        <f t="shared" si="261"/>
        <v>1</v>
      </c>
      <c r="Q2684" s="15">
        <f t="shared" si="262"/>
        <v>0</v>
      </c>
      <c r="R2684" s="16">
        <f t="shared" si="263"/>
        <v>60</v>
      </c>
      <c r="S2684" s="16">
        <f t="shared" si="264"/>
        <v>1</v>
      </c>
    </row>
    <row r="2685" spans="1:19">
      <c r="A2685" t="s">
        <v>162</v>
      </c>
      <c r="B2685" t="s">
        <v>163</v>
      </c>
      <c r="C2685" s="49">
        <v>45536</v>
      </c>
      <c r="D2685" s="1">
        <v>2024</v>
      </c>
      <c r="E2685" s="1" t="str">
        <f t="shared" si="259"/>
        <v>septiembre</v>
      </c>
      <c r="F2685" t="s">
        <v>176</v>
      </c>
      <c r="G2685" t="s">
        <v>121</v>
      </c>
      <c r="H2685" t="s">
        <v>98</v>
      </c>
      <c r="I2685" s="2">
        <v>3</v>
      </c>
      <c r="J2685" s="2">
        <v>2070</v>
      </c>
      <c r="K2685" s="47">
        <v>7.05</v>
      </c>
      <c r="L2685" t="s">
        <v>131</v>
      </c>
      <c r="M2685" t="s">
        <v>572</v>
      </c>
      <c r="N2685" t="s">
        <v>606</v>
      </c>
      <c r="O2685" s="14">
        <f t="shared" si="260"/>
        <v>4</v>
      </c>
      <c r="P2685" s="15" t="str">
        <f t="shared" si="261"/>
        <v>7,</v>
      </c>
      <c r="Q2685" s="15" t="str">
        <f t="shared" si="262"/>
        <v>05</v>
      </c>
      <c r="R2685" s="16">
        <f t="shared" si="263"/>
        <v>425</v>
      </c>
      <c r="S2685" s="16">
        <f t="shared" si="264"/>
        <v>7.083333333333333</v>
      </c>
    </row>
    <row r="2686" spans="1:19">
      <c r="A2686" t="s">
        <v>162</v>
      </c>
      <c r="B2686" t="s">
        <v>163</v>
      </c>
      <c r="C2686" s="49">
        <v>45536</v>
      </c>
      <c r="D2686" s="1">
        <v>2024</v>
      </c>
      <c r="E2686" s="1" t="str">
        <f t="shared" si="259"/>
        <v>septiembre</v>
      </c>
      <c r="F2686" t="s">
        <v>176</v>
      </c>
      <c r="G2686" t="s">
        <v>121</v>
      </c>
      <c r="H2686" t="s">
        <v>98</v>
      </c>
      <c r="I2686" s="2">
        <v>1</v>
      </c>
      <c r="J2686" s="2">
        <v>174</v>
      </c>
      <c r="K2686" s="47">
        <v>0.4</v>
      </c>
      <c r="L2686" t="s">
        <v>150</v>
      </c>
      <c r="M2686" t="s">
        <v>601</v>
      </c>
      <c r="N2686" t="s">
        <v>606</v>
      </c>
      <c r="O2686" s="14">
        <f t="shared" si="260"/>
        <v>3</v>
      </c>
      <c r="P2686" s="15" t="str">
        <f t="shared" si="261"/>
        <v>0,</v>
      </c>
      <c r="Q2686" s="15" t="str">
        <f t="shared" si="262"/>
        <v>4</v>
      </c>
      <c r="R2686" s="16">
        <f t="shared" si="263"/>
        <v>4</v>
      </c>
      <c r="S2686" s="16">
        <f t="shared" si="264"/>
        <v>6.6666666666666666E-2</v>
      </c>
    </row>
    <row r="2687" spans="1:19">
      <c r="A2687" t="s">
        <v>162</v>
      </c>
      <c r="B2687" t="s">
        <v>163</v>
      </c>
      <c r="C2687" s="49">
        <v>45536</v>
      </c>
      <c r="D2687" s="1">
        <v>2024</v>
      </c>
      <c r="E2687" s="1" t="str">
        <f t="shared" si="259"/>
        <v>septiembre</v>
      </c>
      <c r="F2687" t="s">
        <v>176</v>
      </c>
      <c r="G2687" t="s">
        <v>121</v>
      </c>
      <c r="H2687" t="s">
        <v>98</v>
      </c>
      <c r="I2687" s="2">
        <v>2</v>
      </c>
      <c r="J2687" s="2">
        <v>598</v>
      </c>
      <c r="K2687" s="47">
        <v>2</v>
      </c>
      <c r="L2687" t="s">
        <v>173</v>
      </c>
      <c r="M2687" t="s">
        <v>592</v>
      </c>
      <c r="N2687" t="s">
        <v>531</v>
      </c>
      <c r="O2687" s="14">
        <f t="shared" si="260"/>
        <v>1</v>
      </c>
      <c r="P2687" s="15" t="str">
        <f t="shared" si="261"/>
        <v>2</v>
      </c>
      <c r="Q2687" s="15">
        <f t="shared" si="262"/>
        <v>0</v>
      </c>
      <c r="R2687" s="16">
        <f t="shared" si="263"/>
        <v>120</v>
      </c>
      <c r="S2687" s="16">
        <f t="shared" si="264"/>
        <v>2</v>
      </c>
    </row>
    <row r="2688" spans="1:19">
      <c r="A2688" t="s">
        <v>162</v>
      </c>
      <c r="B2688" t="s">
        <v>163</v>
      </c>
      <c r="C2688" s="49">
        <v>45536</v>
      </c>
      <c r="D2688" s="1">
        <v>2024</v>
      </c>
      <c r="E2688" s="1" t="str">
        <f t="shared" si="259"/>
        <v>septiembre</v>
      </c>
      <c r="F2688" t="s">
        <v>176</v>
      </c>
      <c r="G2688" t="s">
        <v>121</v>
      </c>
      <c r="H2688" t="s">
        <v>98</v>
      </c>
      <c r="I2688" s="2">
        <v>5</v>
      </c>
      <c r="J2688" s="2">
        <v>2185</v>
      </c>
      <c r="K2688" s="47">
        <v>9.1999999999999993</v>
      </c>
      <c r="L2688" t="s">
        <v>110</v>
      </c>
      <c r="M2688" t="s">
        <v>580</v>
      </c>
      <c r="N2688" t="s">
        <v>498</v>
      </c>
      <c r="O2688" s="14">
        <f t="shared" si="260"/>
        <v>3</v>
      </c>
      <c r="P2688" s="15" t="str">
        <f t="shared" si="261"/>
        <v>9,</v>
      </c>
      <c r="Q2688" s="15" t="str">
        <f t="shared" si="262"/>
        <v>2</v>
      </c>
      <c r="R2688" s="16">
        <f t="shared" si="263"/>
        <v>542</v>
      </c>
      <c r="S2688" s="16">
        <f t="shared" si="264"/>
        <v>9.0333333333333332</v>
      </c>
    </row>
    <row r="2689" spans="1:19">
      <c r="A2689" t="s">
        <v>162</v>
      </c>
      <c r="B2689" t="s">
        <v>163</v>
      </c>
      <c r="C2689" s="49">
        <v>45536</v>
      </c>
      <c r="D2689" s="1">
        <v>2024</v>
      </c>
      <c r="E2689" s="1" t="str">
        <f t="shared" si="259"/>
        <v>septiembre</v>
      </c>
      <c r="F2689" t="s">
        <v>176</v>
      </c>
      <c r="G2689" t="s">
        <v>121</v>
      </c>
      <c r="H2689" t="s">
        <v>98</v>
      </c>
      <c r="I2689" s="2">
        <v>1</v>
      </c>
      <c r="J2689" s="2">
        <v>386</v>
      </c>
      <c r="K2689" s="47">
        <v>1.1000000000000001</v>
      </c>
      <c r="L2689" t="s">
        <v>128</v>
      </c>
      <c r="M2689" t="s">
        <v>129</v>
      </c>
      <c r="N2689" t="s">
        <v>533</v>
      </c>
      <c r="O2689" s="14">
        <f t="shared" si="260"/>
        <v>3</v>
      </c>
      <c r="P2689" s="15" t="str">
        <f t="shared" si="261"/>
        <v>1,</v>
      </c>
      <c r="Q2689" s="15" t="str">
        <f t="shared" si="262"/>
        <v>1</v>
      </c>
      <c r="R2689" s="16">
        <f t="shared" si="263"/>
        <v>61</v>
      </c>
      <c r="S2689" s="16">
        <f t="shared" si="264"/>
        <v>1.0166666666666666</v>
      </c>
    </row>
    <row r="2690" spans="1:19">
      <c r="A2690" t="s">
        <v>162</v>
      </c>
      <c r="B2690" t="s">
        <v>163</v>
      </c>
      <c r="C2690" s="49">
        <v>45536</v>
      </c>
      <c r="D2690" s="1">
        <v>2024</v>
      </c>
      <c r="E2690" s="1" t="str">
        <f t="shared" ref="E2690:E2753" si="265">TEXT(C2690,"mmmm")</f>
        <v>septiembre</v>
      </c>
      <c r="F2690" t="s">
        <v>176</v>
      </c>
      <c r="G2690" t="s">
        <v>121</v>
      </c>
      <c r="H2690" t="s">
        <v>98</v>
      </c>
      <c r="I2690" s="2">
        <v>6</v>
      </c>
      <c r="J2690" s="2">
        <v>2919</v>
      </c>
      <c r="K2690" s="47">
        <v>10.050000000000001</v>
      </c>
      <c r="L2690" t="s">
        <v>135</v>
      </c>
      <c r="M2690" t="s">
        <v>136</v>
      </c>
      <c r="N2690" t="s">
        <v>533</v>
      </c>
      <c r="O2690" s="14">
        <f t="shared" si="260"/>
        <v>5</v>
      </c>
      <c r="P2690" s="15" t="str">
        <f t="shared" si="261"/>
        <v>10</v>
      </c>
      <c r="Q2690" s="15" t="str">
        <f t="shared" si="262"/>
        <v>,05</v>
      </c>
      <c r="R2690" s="16">
        <f t="shared" si="263"/>
        <v>600.04999999999995</v>
      </c>
      <c r="S2690" s="16">
        <f t="shared" si="264"/>
        <v>10.000833333333333</v>
      </c>
    </row>
    <row r="2691" spans="1:19">
      <c r="A2691" t="s">
        <v>162</v>
      </c>
      <c r="B2691" t="s">
        <v>163</v>
      </c>
      <c r="C2691" s="49">
        <v>45536</v>
      </c>
      <c r="D2691" s="1">
        <v>2024</v>
      </c>
      <c r="E2691" s="1" t="str">
        <f t="shared" si="265"/>
        <v>septiembre</v>
      </c>
      <c r="F2691" t="s">
        <v>178</v>
      </c>
      <c r="G2691" t="s">
        <v>113</v>
      </c>
      <c r="H2691" t="s">
        <v>98</v>
      </c>
      <c r="I2691" s="2">
        <v>1</v>
      </c>
      <c r="J2691" s="2">
        <v>145</v>
      </c>
      <c r="K2691" s="47">
        <v>0.15</v>
      </c>
      <c r="L2691" t="s">
        <v>122</v>
      </c>
      <c r="M2691" t="s">
        <v>123</v>
      </c>
      <c r="N2691" t="s">
        <v>532</v>
      </c>
      <c r="O2691" s="14">
        <f t="shared" ref="O2691:O2754" si="266">LEN($K2691)</f>
        <v>4</v>
      </c>
      <c r="P2691" s="15" t="str">
        <f t="shared" si="261"/>
        <v>0,</v>
      </c>
      <c r="Q2691" s="15" t="str">
        <f t="shared" si="262"/>
        <v>15</v>
      </c>
      <c r="R2691" s="16">
        <f t="shared" si="263"/>
        <v>15</v>
      </c>
      <c r="S2691" s="16">
        <f t="shared" si="264"/>
        <v>0.25</v>
      </c>
    </row>
    <row r="2692" spans="1:19">
      <c r="A2692" t="s">
        <v>162</v>
      </c>
      <c r="B2692" t="s">
        <v>163</v>
      </c>
      <c r="C2692" s="49">
        <v>45536</v>
      </c>
      <c r="D2692" s="1">
        <v>2024</v>
      </c>
      <c r="E2692" s="1" t="str">
        <f t="shared" si="265"/>
        <v>septiembre</v>
      </c>
      <c r="F2692" t="s">
        <v>178</v>
      </c>
      <c r="G2692" t="s">
        <v>113</v>
      </c>
      <c r="H2692" t="s">
        <v>98</v>
      </c>
      <c r="I2692" s="2">
        <v>1</v>
      </c>
      <c r="J2692" s="2">
        <v>478</v>
      </c>
      <c r="K2692" s="47">
        <v>0</v>
      </c>
      <c r="L2692" t="s">
        <v>19</v>
      </c>
      <c r="M2692" t="s">
        <v>581</v>
      </c>
      <c r="N2692" t="s">
        <v>490</v>
      </c>
      <c r="O2692" s="14">
        <f t="shared" si="266"/>
        <v>1</v>
      </c>
      <c r="P2692" s="15" t="str">
        <f t="shared" si="261"/>
        <v>0</v>
      </c>
      <c r="Q2692" s="15">
        <f t="shared" si="262"/>
        <v>0</v>
      </c>
      <c r="R2692" s="16">
        <f t="shared" si="263"/>
        <v>0</v>
      </c>
      <c r="S2692" s="16">
        <f t="shared" si="264"/>
        <v>0</v>
      </c>
    </row>
    <row r="2693" spans="1:19">
      <c r="A2693" t="s">
        <v>162</v>
      </c>
      <c r="B2693" t="s">
        <v>163</v>
      </c>
      <c r="C2693" s="49">
        <v>45536</v>
      </c>
      <c r="D2693" s="1">
        <v>2024</v>
      </c>
      <c r="E2693" s="1" t="str">
        <f t="shared" si="265"/>
        <v>septiembre</v>
      </c>
      <c r="F2693" t="s">
        <v>178</v>
      </c>
      <c r="G2693" t="s">
        <v>113</v>
      </c>
      <c r="H2693" t="s">
        <v>98</v>
      </c>
      <c r="I2693" s="2">
        <v>3</v>
      </c>
      <c r="J2693" s="2">
        <v>975</v>
      </c>
      <c r="K2693" s="47">
        <v>2.4500000000000002</v>
      </c>
      <c r="L2693" t="s">
        <v>146</v>
      </c>
      <c r="M2693" t="s">
        <v>147</v>
      </c>
      <c r="N2693" t="s">
        <v>527</v>
      </c>
      <c r="O2693" s="14">
        <f t="shared" si="266"/>
        <v>4</v>
      </c>
      <c r="P2693" s="15" t="str">
        <f t="shared" si="261"/>
        <v>2,</v>
      </c>
      <c r="Q2693" s="15" t="str">
        <f t="shared" si="262"/>
        <v>45</v>
      </c>
      <c r="R2693" s="16">
        <f t="shared" si="263"/>
        <v>165</v>
      </c>
      <c r="S2693" s="16">
        <f t="shared" si="264"/>
        <v>2.75</v>
      </c>
    </row>
    <row r="2694" spans="1:19">
      <c r="A2694" t="s">
        <v>162</v>
      </c>
      <c r="B2694" t="s">
        <v>163</v>
      </c>
      <c r="C2694" s="49">
        <v>45536</v>
      </c>
      <c r="D2694" s="1">
        <v>2024</v>
      </c>
      <c r="E2694" s="1" t="str">
        <f t="shared" si="265"/>
        <v>septiembre</v>
      </c>
      <c r="F2694" t="s">
        <v>178</v>
      </c>
      <c r="G2694" t="s">
        <v>113</v>
      </c>
      <c r="H2694" t="s">
        <v>98</v>
      </c>
      <c r="I2694" s="2">
        <v>1</v>
      </c>
      <c r="J2694" s="2">
        <v>141</v>
      </c>
      <c r="K2694" s="47">
        <v>0.4</v>
      </c>
      <c r="L2694" t="s">
        <v>114</v>
      </c>
      <c r="M2694" t="s">
        <v>115</v>
      </c>
      <c r="N2694" t="s">
        <v>530</v>
      </c>
      <c r="O2694" s="14">
        <f t="shared" si="266"/>
        <v>3</v>
      </c>
      <c r="P2694" s="15" t="str">
        <f t="shared" si="261"/>
        <v>0,</v>
      </c>
      <c r="Q2694" s="15" t="str">
        <f t="shared" si="262"/>
        <v>4</v>
      </c>
      <c r="R2694" s="16">
        <f t="shared" si="263"/>
        <v>4</v>
      </c>
      <c r="S2694" s="16">
        <f t="shared" si="264"/>
        <v>6.6666666666666666E-2</v>
      </c>
    </row>
    <row r="2695" spans="1:19">
      <c r="A2695" t="s">
        <v>162</v>
      </c>
      <c r="B2695" t="s">
        <v>163</v>
      </c>
      <c r="C2695" s="49">
        <v>45536</v>
      </c>
      <c r="D2695" s="1">
        <v>2024</v>
      </c>
      <c r="E2695" s="1" t="str">
        <f t="shared" si="265"/>
        <v>septiembre</v>
      </c>
      <c r="F2695" t="s">
        <v>178</v>
      </c>
      <c r="G2695" t="s">
        <v>113</v>
      </c>
      <c r="H2695" t="s">
        <v>98</v>
      </c>
      <c r="I2695" s="2">
        <v>2</v>
      </c>
      <c r="J2695" s="2">
        <v>1746</v>
      </c>
      <c r="K2695" s="47">
        <v>3.45</v>
      </c>
      <c r="L2695" t="s">
        <v>116</v>
      </c>
      <c r="M2695" t="s">
        <v>117</v>
      </c>
      <c r="N2695" t="s">
        <v>556</v>
      </c>
      <c r="O2695" s="14">
        <f t="shared" si="266"/>
        <v>4</v>
      </c>
      <c r="P2695" s="15" t="str">
        <f t="shared" si="261"/>
        <v>3,</v>
      </c>
      <c r="Q2695" s="15" t="str">
        <f t="shared" si="262"/>
        <v>45</v>
      </c>
      <c r="R2695" s="16">
        <f t="shared" si="263"/>
        <v>225</v>
      </c>
      <c r="S2695" s="16">
        <f t="shared" si="264"/>
        <v>3.75</v>
      </c>
    </row>
    <row r="2696" spans="1:19">
      <c r="A2696" t="s">
        <v>162</v>
      </c>
      <c r="B2696" t="s">
        <v>163</v>
      </c>
      <c r="C2696" s="49">
        <v>45536</v>
      </c>
      <c r="D2696" s="1">
        <v>2024</v>
      </c>
      <c r="E2696" s="1" t="str">
        <f t="shared" si="265"/>
        <v>septiembre</v>
      </c>
      <c r="F2696" t="s">
        <v>178</v>
      </c>
      <c r="G2696" t="s">
        <v>113</v>
      </c>
      <c r="H2696" t="s">
        <v>98</v>
      </c>
      <c r="I2696" s="2">
        <v>1</v>
      </c>
      <c r="J2696" s="2">
        <v>82</v>
      </c>
      <c r="K2696" s="47">
        <v>0.15</v>
      </c>
      <c r="L2696" t="s">
        <v>148</v>
      </c>
      <c r="M2696" t="s">
        <v>149</v>
      </c>
      <c r="N2696" t="s">
        <v>556</v>
      </c>
      <c r="O2696" s="14">
        <f t="shared" si="266"/>
        <v>4</v>
      </c>
      <c r="P2696" s="15" t="str">
        <f t="shared" si="261"/>
        <v>0,</v>
      </c>
      <c r="Q2696" s="15" t="str">
        <f t="shared" si="262"/>
        <v>15</v>
      </c>
      <c r="R2696" s="16">
        <f t="shared" si="263"/>
        <v>15</v>
      </c>
      <c r="S2696" s="16">
        <f t="shared" si="264"/>
        <v>0.25</v>
      </c>
    </row>
    <row r="2697" spans="1:19">
      <c r="A2697" t="s">
        <v>162</v>
      </c>
      <c r="B2697" t="s">
        <v>163</v>
      </c>
      <c r="C2697" s="49">
        <v>45536</v>
      </c>
      <c r="D2697" s="1">
        <v>2024</v>
      </c>
      <c r="E2697" s="1" t="str">
        <f t="shared" si="265"/>
        <v>septiembre</v>
      </c>
      <c r="F2697" t="s">
        <v>178</v>
      </c>
      <c r="G2697" t="s">
        <v>113</v>
      </c>
      <c r="H2697" t="s">
        <v>98</v>
      </c>
      <c r="I2697" s="2">
        <v>3</v>
      </c>
      <c r="J2697" s="2">
        <v>1792</v>
      </c>
      <c r="K2697" s="47">
        <v>3.15</v>
      </c>
      <c r="L2697" t="s">
        <v>118</v>
      </c>
      <c r="M2697" t="s">
        <v>119</v>
      </c>
      <c r="N2697" t="s">
        <v>534</v>
      </c>
      <c r="O2697" s="14">
        <f t="shared" si="266"/>
        <v>4</v>
      </c>
      <c r="P2697" s="15" t="str">
        <f t="shared" si="261"/>
        <v>3,</v>
      </c>
      <c r="Q2697" s="15" t="str">
        <f t="shared" si="262"/>
        <v>15</v>
      </c>
      <c r="R2697" s="16">
        <f t="shared" si="263"/>
        <v>195</v>
      </c>
      <c r="S2697" s="16">
        <f t="shared" si="264"/>
        <v>3.25</v>
      </c>
    </row>
    <row r="2698" spans="1:19">
      <c r="A2698" t="s">
        <v>162</v>
      </c>
      <c r="B2698" t="s">
        <v>163</v>
      </c>
      <c r="C2698" s="49">
        <v>45536</v>
      </c>
      <c r="D2698" s="1">
        <v>2024</v>
      </c>
      <c r="E2698" s="1" t="str">
        <f t="shared" si="265"/>
        <v>septiembre</v>
      </c>
      <c r="F2698" t="s">
        <v>178</v>
      </c>
      <c r="G2698" t="s">
        <v>113</v>
      </c>
      <c r="H2698" t="s">
        <v>98</v>
      </c>
      <c r="I2698" s="2">
        <v>2</v>
      </c>
      <c r="J2698" s="2">
        <v>1022</v>
      </c>
      <c r="K2698" s="47">
        <v>2.0499999999999998</v>
      </c>
      <c r="L2698" t="s">
        <v>167</v>
      </c>
      <c r="M2698" t="s">
        <v>168</v>
      </c>
      <c r="N2698" t="s">
        <v>534</v>
      </c>
      <c r="O2698" s="14">
        <f t="shared" si="266"/>
        <v>4</v>
      </c>
      <c r="P2698" s="15" t="str">
        <f t="shared" si="261"/>
        <v>2,</v>
      </c>
      <c r="Q2698" s="15" t="str">
        <f t="shared" si="262"/>
        <v>05</v>
      </c>
      <c r="R2698" s="16">
        <f t="shared" si="263"/>
        <v>125</v>
      </c>
      <c r="S2698" s="16">
        <f t="shared" si="264"/>
        <v>2.0833333333333335</v>
      </c>
    </row>
    <row r="2699" spans="1:19">
      <c r="A2699" t="s">
        <v>162</v>
      </c>
      <c r="B2699" t="s">
        <v>163</v>
      </c>
      <c r="C2699" s="49">
        <v>45536</v>
      </c>
      <c r="D2699" s="1">
        <v>2024</v>
      </c>
      <c r="E2699" s="1" t="str">
        <f t="shared" si="265"/>
        <v>septiembre</v>
      </c>
      <c r="F2699" t="s">
        <v>178</v>
      </c>
      <c r="G2699" t="s">
        <v>113</v>
      </c>
      <c r="H2699" t="s">
        <v>98</v>
      </c>
      <c r="I2699" s="2">
        <v>2</v>
      </c>
      <c r="J2699" s="2">
        <v>1446</v>
      </c>
      <c r="K2699" s="47">
        <v>3.55</v>
      </c>
      <c r="L2699" t="s">
        <v>169</v>
      </c>
      <c r="M2699" t="s">
        <v>170</v>
      </c>
      <c r="N2699" t="s">
        <v>534</v>
      </c>
      <c r="O2699" s="14">
        <f t="shared" si="266"/>
        <v>4</v>
      </c>
      <c r="P2699" s="15" t="str">
        <f t="shared" si="261"/>
        <v>3,</v>
      </c>
      <c r="Q2699" s="15" t="str">
        <f t="shared" si="262"/>
        <v>55</v>
      </c>
      <c r="R2699" s="16">
        <f t="shared" si="263"/>
        <v>235</v>
      </c>
      <c r="S2699" s="16">
        <f t="shared" si="264"/>
        <v>3.9166666666666665</v>
      </c>
    </row>
    <row r="2700" spans="1:19">
      <c r="A2700" t="s">
        <v>162</v>
      </c>
      <c r="B2700" t="s">
        <v>163</v>
      </c>
      <c r="C2700" s="49">
        <v>45536</v>
      </c>
      <c r="D2700" s="1">
        <v>2024</v>
      </c>
      <c r="E2700" s="1" t="str">
        <f t="shared" si="265"/>
        <v>septiembre</v>
      </c>
      <c r="F2700" t="s">
        <v>178</v>
      </c>
      <c r="G2700" t="s">
        <v>113</v>
      </c>
      <c r="H2700" t="s">
        <v>98</v>
      </c>
      <c r="I2700" s="2">
        <v>1</v>
      </c>
      <c r="J2700" s="2">
        <v>299</v>
      </c>
      <c r="K2700" s="47">
        <v>0.3</v>
      </c>
      <c r="L2700" t="s">
        <v>173</v>
      </c>
      <c r="M2700" t="s">
        <v>592</v>
      </c>
      <c r="N2700" t="s">
        <v>531</v>
      </c>
      <c r="O2700" s="14">
        <f t="shared" si="266"/>
        <v>3</v>
      </c>
      <c r="P2700" s="15" t="str">
        <f t="shared" si="261"/>
        <v>0,</v>
      </c>
      <c r="Q2700" s="15" t="str">
        <f t="shared" si="262"/>
        <v>3</v>
      </c>
      <c r="R2700" s="16">
        <f t="shared" si="263"/>
        <v>3</v>
      </c>
      <c r="S2700" s="16">
        <f t="shared" si="264"/>
        <v>0.05</v>
      </c>
    </row>
    <row r="2701" spans="1:19">
      <c r="A2701" t="s">
        <v>162</v>
      </c>
      <c r="B2701" t="s">
        <v>163</v>
      </c>
      <c r="C2701" s="49">
        <v>45536</v>
      </c>
      <c r="D2701" s="1">
        <v>2024</v>
      </c>
      <c r="E2701" s="1" t="str">
        <f t="shared" si="265"/>
        <v>septiembre</v>
      </c>
      <c r="F2701" t="s">
        <v>178</v>
      </c>
      <c r="G2701" t="s">
        <v>113</v>
      </c>
      <c r="H2701" t="s">
        <v>98</v>
      </c>
      <c r="I2701" s="2">
        <v>2</v>
      </c>
      <c r="J2701" s="2">
        <v>1015</v>
      </c>
      <c r="K2701" s="47">
        <v>2.35</v>
      </c>
      <c r="L2701" t="s">
        <v>110</v>
      </c>
      <c r="M2701" t="s">
        <v>580</v>
      </c>
      <c r="N2701" t="s">
        <v>498</v>
      </c>
      <c r="O2701" s="14">
        <f t="shared" si="266"/>
        <v>4</v>
      </c>
      <c r="P2701" s="15" t="str">
        <f t="shared" si="261"/>
        <v>2,</v>
      </c>
      <c r="Q2701" s="15" t="str">
        <f t="shared" si="262"/>
        <v>35</v>
      </c>
      <c r="R2701" s="16">
        <f t="shared" si="263"/>
        <v>155</v>
      </c>
      <c r="S2701" s="16">
        <f t="shared" si="264"/>
        <v>2.5833333333333335</v>
      </c>
    </row>
    <row r="2702" spans="1:19">
      <c r="A2702" t="s">
        <v>162</v>
      </c>
      <c r="B2702" t="s">
        <v>163</v>
      </c>
      <c r="C2702" s="49">
        <v>45536</v>
      </c>
      <c r="D2702" s="1">
        <v>2024</v>
      </c>
      <c r="E2702" s="1" t="str">
        <f t="shared" si="265"/>
        <v>septiembre</v>
      </c>
      <c r="F2702" t="s">
        <v>178</v>
      </c>
      <c r="G2702" t="s">
        <v>113</v>
      </c>
      <c r="H2702" t="s">
        <v>98</v>
      </c>
      <c r="I2702" s="2">
        <v>2</v>
      </c>
      <c r="J2702" s="2">
        <v>1362</v>
      </c>
      <c r="K2702" s="47">
        <v>3.35</v>
      </c>
      <c r="L2702" t="s">
        <v>111</v>
      </c>
      <c r="M2702" t="s">
        <v>587</v>
      </c>
      <c r="N2702" t="s">
        <v>533</v>
      </c>
      <c r="O2702" s="14">
        <f t="shared" si="266"/>
        <v>4</v>
      </c>
      <c r="P2702" s="15" t="str">
        <f t="shared" si="261"/>
        <v>3,</v>
      </c>
      <c r="Q2702" s="15" t="str">
        <f t="shared" si="262"/>
        <v>35</v>
      </c>
      <c r="R2702" s="16">
        <f t="shared" si="263"/>
        <v>215</v>
      </c>
      <c r="S2702" s="16">
        <f t="shared" si="264"/>
        <v>3.5833333333333335</v>
      </c>
    </row>
    <row r="2703" spans="1:19">
      <c r="A2703" t="s">
        <v>162</v>
      </c>
      <c r="B2703" t="s">
        <v>163</v>
      </c>
      <c r="C2703" s="49">
        <v>45536</v>
      </c>
      <c r="D2703" s="1">
        <v>2024</v>
      </c>
      <c r="E2703" s="1" t="str">
        <f t="shared" si="265"/>
        <v>septiembre</v>
      </c>
      <c r="F2703" t="s">
        <v>181</v>
      </c>
      <c r="G2703" t="s">
        <v>121</v>
      </c>
      <c r="H2703" t="s">
        <v>98</v>
      </c>
      <c r="I2703" s="2">
        <v>1</v>
      </c>
      <c r="J2703" s="2">
        <v>107</v>
      </c>
      <c r="K2703" s="47">
        <v>0.3</v>
      </c>
      <c r="L2703" t="s">
        <v>161</v>
      </c>
      <c r="M2703" t="s">
        <v>585</v>
      </c>
      <c r="N2703" t="s">
        <v>532</v>
      </c>
      <c r="O2703" s="14">
        <f t="shared" si="266"/>
        <v>3</v>
      </c>
      <c r="P2703" s="15" t="str">
        <f t="shared" si="261"/>
        <v>0,</v>
      </c>
      <c r="Q2703" s="15" t="str">
        <f t="shared" si="262"/>
        <v>3</v>
      </c>
      <c r="R2703" s="16">
        <f t="shared" si="263"/>
        <v>3</v>
      </c>
      <c r="S2703" s="16">
        <f t="shared" si="264"/>
        <v>0.05</v>
      </c>
    </row>
    <row r="2704" spans="1:19">
      <c r="A2704" t="s">
        <v>162</v>
      </c>
      <c r="B2704" t="s">
        <v>163</v>
      </c>
      <c r="C2704" s="49">
        <v>45536</v>
      </c>
      <c r="D2704" s="1">
        <v>2024</v>
      </c>
      <c r="E2704" s="1" t="str">
        <f t="shared" si="265"/>
        <v>septiembre</v>
      </c>
      <c r="F2704" t="s">
        <v>181</v>
      </c>
      <c r="G2704" t="s">
        <v>121</v>
      </c>
      <c r="H2704" t="s">
        <v>98</v>
      </c>
      <c r="I2704" s="2">
        <v>5</v>
      </c>
      <c r="J2704" s="2">
        <v>719</v>
      </c>
      <c r="K2704" s="47">
        <v>3.15</v>
      </c>
      <c r="L2704" t="s">
        <v>122</v>
      </c>
      <c r="M2704" t="s">
        <v>123</v>
      </c>
      <c r="N2704" t="s">
        <v>532</v>
      </c>
      <c r="O2704" s="14">
        <f t="shared" si="266"/>
        <v>4</v>
      </c>
      <c r="P2704" s="15" t="str">
        <f t="shared" si="261"/>
        <v>3,</v>
      </c>
      <c r="Q2704" s="15" t="str">
        <f t="shared" si="262"/>
        <v>15</v>
      </c>
      <c r="R2704" s="16">
        <f t="shared" si="263"/>
        <v>195</v>
      </c>
      <c r="S2704" s="16">
        <f t="shared" si="264"/>
        <v>3.25</v>
      </c>
    </row>
    <row r="2705" spans="1:19">
      <c r="A2705" t="s">
        <v>162</v>
      </c>
      <c r="B2705" t="s">
        <v>163</v>
      </c>
      <c r="C2705" s="49">
        <v>45536</v>
      </c>
      <c r="D2705" s="1">
        <v>2024</v>
      </c>
      <c r="E2705" s="1" t="str">
        <f t="shared" si="265"/>
        <v>septiembre</v>
      </c>
      <c r="F2705" t="s">
        <v>181</v>
      </c>
      <c r="G2705" t="s">
        <v>121</v>
      </c>
      <c r="H2705" t="s">
        <v>98</v>
      </c>
      <c r="I2705" s="2">
        <v>2</v>
      </c>
      <c r="J2705" s="2">
        <v>294</v>
      </c>
      <c r="K2705" s="47">
        <v>1.05</v>
      </c>
      <c r="L2705" t="s">
        <v>124</v>
      </c>
      <c r="M2705" t="s">
        <v>596</v>
      </c>
      <c r="N2705" t="s">
        <v>532</v>
      </c>
      <c r="O2705" s="14">
        <f t="shared" si="266"/>
        <v>4</v>
      </c>
      <c r="P2705" s="15" t="str">
        <f t="shared" si="261"/>
        <v>1,</v>
      </c>
      <c r="Q2705" s="15" t="str">
        <f t="shared" si="262"/>
        <v>05</v>
      </c>
      <c r="R2705" s="16">
        <f t="shared" si="263"/>
        <v>65</v>
      </c>
      <c r="S2705" s="16">
        <f t="shared" si="264"/>
        <v>1.0833333333333333</v>
      </c>
    </row>
    <row r="2706" spans="1:19">
      <c r="A2706" t="s">
        <v>162</v>
      </c>
      <c r="B2706" t="s">
        <v>163</v>
      </c>
      <c r="C2706" s="49">
        <v>45536</v>
      </c>
      <c r="D2706" s="1">
        <v>2024</v>
      </c>
      <c r="E2706" s="1" t="str">
        <f t="shared" si="265"/>
        <v>septiembre</v>
      </c>
      <c r="F2706" t="s">
        <v>181</v>
      </c>
      <c r="G2706" t="s">
        <v>121</v>
      </c>
      <c r="H2706" t="s">
        <v>98</v>
      </c>
      <c r="I2706" s="2">
        <v>1</v>
      </c>
      <c r="J2706" s="2">
        <v>535</v>
      </c>
      <c r="K2706" s="47">
        <v>1.45</v>
      </c>
      <c r="L2706" t="s">
        <v>33</v>
      </c>
      <c r="M2706" t="s">
        <v>34</v>
      </c>
      <c r="N2706" t="s">
        <v>526</v>
      </c>
      <c r="O2706" s="14">
        <f t="shared" si="266"/>
        <v>4</v>
      </c>
      <c r="P2706" s="15" t="str">
        <f t="shared" si="261"/>
        <v>1,</v>
      </c>
      <c r="Q2706" s="15" t="str">
        <f t="shared" si="262"/>
        <v>45</v>
      </c>
      <c r="R2706" s="16">
        <f t="shared" si="263"/>
        <v>105</v>
      </c>
      <c r="S2706" s="16">
        <f t="shared" si="264"/>
        <v>1.75</v>
      </c>
    </row>
    <row r="2707" spans="1:19">
      <c r="A2707" t="s">
        <v>162</v>
      </c>
      <c r="B2707" t="s">
        <v>163</v>
      </c>
      <c r="C2707" s="49">
        <v>45536</v>
      </c>
      <c r="D2707" s="1">
        <v>2024</v>
      </c>
      <c r="E2707" s="1" t="str">
        <f t="shared" si="265"/>
        <v>septiembre</v>
      </c>
      <c r="F2707" t="s">
        <v>181</v>
      </c>
      <c r="G2707" t="s">
        <v>121</v>
      </c>
      <c r="H2707" t="s">
        <v>98</v>
      </c>
      <c r="I2707" s="2">
        <v>1</v>
      </c>
      <c r="J2707" s="2">
        <v>570</v>
      </c>
      <c r="K2707" s="47">
        <v>2.2000000000000002</v>
      </c>
      <c r="L2707" t="s">
        <v>19</v>
      </c>
      <c r="M2707" t="s">
        <v>581</v>
      </c>
      <c r="N2707" t="s">
        <v>490</v>
      </c>
      <c r="O2707" s="14">
        <f t="shared" si="266"/>
        <v>3</v>
      </c>
      <c r="P2707" s="15" t="str">
        <f t="shared" si="261"/>
        <v>2,</v>
      </c>
      <c r="Q2707" s="15" t="str">
        <f t="shared" si="262"/>
        <v>2</v>
      </c>
      <c r="R2707" s="16">
        <f t="shared" si="263"/>
        <v>122</v>
      </c>
      <c r="S2707" s="16">
        <f t="shared" si="264"/>
        <v>2.0333333333333332</v>
      </c>
    </row>
    <row r="2708" spans="1:19">
      <c r="A2708" t="s">
        <v>162</v>
      </c>
      <c r="B2708" t="s">
        <v>163</v>
      </c>
      <c r="C2708" s="49">
        <v>45536</v>
      </c>
      <c r="D2708" s="1">
        <v>2024</v>
      </c>
      <c r="E2708" s="1" t="str">
        <f t="shared" si="265"/>
        <v>septiembre</v>
      </c>
      <c r="F2708" t="s">
        <v>181</v>
      </c>
      <c r="G2708" t="s">
        <v>121</v>
      </c>
      <c r="H2708" t="s">
        <v>98</v>
      </c>
      <c r="I2708" s="2">
        <v>2</v>
      </c>
      <c r="J2708" s="2">
        <v>441</v>
      </c>
      <c r="K2708" s="47">
        <v>1.3</v>
      </c>
      <c r="L2708" t="s">
        <v>20</v>
      </c>
      <c r="M2708" t="s">
        <v>570</v>
      </c>
      <c r="N2708" t="s">
        <v>525</v>
      </c>
      <c r="O2708" s="14">
        <f t="shared" si="266"/>
        <v>3</v>
      </c>
      <c r="P2708" s="15" t="str">
        <f t="shared" si="261"/>
        <v>1,</v>
      </c>
      <c r="Q2708" s="15" t="str">
        <f t="shared" si="262"/>
        <v>3</v>
      </c>
      <c r="R2708" s="16">
        <f t="shared" si="263"/>
        <v>63</v>
      </c>
      <c r="S2708" s="16">
        <f t="shared" si="264"/>
        <v>1.05</v>
      </c>
    </row>
    <row r="2709" spans="1:19">
      <c r="A2709" t="s">
        <v>162</v>
      </c>
      <c r="B2709" t="s">
        <v>163</v>
      </c>
      <c r="C2709" s="49">
        <v>45536</v>
      </c>
      <c r="D2709" s="1">
        <v>2024</v>
      </c>
      <c r="E2709" s="1" t="str">
        <f t="shared" si="265"/>
        <v>septiembre</v>
      </c>
      <c r="F2709" t="s">
        <v>181</v>
      </c>
      <c r="G2709" t="s">
        <v>121</v>
      </c>
      <c r="H2709" t="s">
        <v>98</v>
      </c>
      <c r="I2709" s="2">
        <v>2</v>
      </c>
      <c r="J2709" s="2">
        <v>520</v>
      </c>
      <c r="K2709" s="47">
        <v>2.15</v>
      </c>
      <c r="L2709" t="s">
        <v>108</v>
      </c>
      <c r="M2709" t="s">
        <v>591</v>
      </c>
      <c r="N2709" t="s">
        <v>489</v>
      </c>
      <c r="O2709" s="14">
        <f t="shared" si="266"/>
        <v>4</v>
      </c>
      <c r="P2709" s="15" t="str">
        <f t="shared" si="261"/>
        <v>2,</v>
      </c>
      <c r="Q2709" s="15" t="str">
        <f t="shared" si="262"/>
        <v>15</v>
      </c>
      <c r="R2709" s="16">
        <f t="shared" si="263"/>
        <v>135</v>
      </c>
      <c r="S2709" s="16">
        <f t="shared" si="264"/>
        <v>2.25</v>
      </c>
    </row>
    <row r="2710" spans="1:19">
      <c r="A2710" t="s">
        <v>162</v>
      </c>
      <c r="B2710" t="s">
        <v>163</v>
      </c>
      <c r="C2710" s="49">
        <v>45536</v>
      </c>
      <c r="D2710" s="1">
        <v>2024</v>
      </c>
      <c r="E2710" s="1" t="str">
        <f t="shared" si="265"/>
        <v>septiembre</v>
      </c>
      <c r="F2710" t="s">
        <v>181</v>
      </c>
      <c r="G2710" t="s">
        <v>121</v>
      </c>
      <c r="H2710" t="s">
        <v>98</v>
      </c>
      <c r="I2710" s="2">
        <v>1</v>
      </c>
      <c r="J2710" s="2">
        <v>218</v>
      </c>
      <c r="K2710" s="47">
        <v>0.45</v>
      </c>
      <c r="L2710" t="s">
        <v>194</v>
      </c>
      <c r="M2710" t="s">
        <v>577</v>
      </c>
      <c r="N2710" t="s">
        <v>527</v>
      </c>
      <c r="O2710" s="14">
        <f t="shared" si="266"/>
        <v>4</v>
      </c>
      <c r="P2710" s="15" t="str">
        <f t="shared" si="261"/>
        <v>0,</v>
      </c>
      <c r="Q2710" s="15" t="str">
        <f t="shared" si="262"/>
        <v>45</v>
      </c>
      <c r="R2710" s="16">
        <f t="shared" si="263"/>
        <v>45</v>
      </c>
      <c r="S2710" s="16">
        <f t="shared" si="264"/>
        <v>0.75</v>
      </c>
    </row>
    <row r="2711" spans="1:19">
      <c r="A2711" t="s">
        <v>162</v>
      </c>
      <c r="B2711" t="s">
        <v>163</v>
      </c>
      <c r="C2711" s="49">
        <v>45536</v>
      </c>
      <c r="D2711" s="1">
        <v>2024</v>
      </c>
      <c r="E2711" s="1" t="str">
        <f t="shared" si="265"/>
        <v>septiembre</v>
      </c>
      <c r="F2711" t="s">
        <v>181</v>
      </c>
      <c r="G2711" t="s">
        <v>121</v>
      </c>
      <c r="H2711" t="s">
        <v>98</v>
      </c>
      <c r="I2711" s="2">
        <v>1</v>
      </c>
      <c r="J2711" s="2">
        <v>109</v>
      </c>
      <c r="K2711" s="47">
        <v>0.25</v>
      </c>
      <c r="L2711" t="s">
        <v>366</v>
      </c>
      <c r="M2711" t="s">
        <v>367</v>
      </c>
      <c r="N2711" t="s">
        <v>496</v>
      </c>
      <c r="O2711" s="14">
        <f t="shared" si="266"/>
        <v>4</v>
      </c>
      <c r="P2711" s="15" t="str">
        <f t="shared" si="261"/>
        <v>0,</v>
      </c>
      <c r="Q2711" s="15" t="str">
        <f t="shared" si="262"/>
        <v>25</v>
      </c>
      <c r="R2711" s="16">
        <f t="shared" si="263"/>
        <v>25</v>
      </c>
      <c r="S2711" s="16">
        <f t="shared" si="264"/>
        <v>0.41666666666666669</v>
      </c>
    </row>
    <row r="2712" spans="1:19">
      <c r="A2712" t="s">
        <v>162</v>
      </c>
      <c r="B2712" t="s">
        <v>163</v>
      </c>
      <c r="C2712" s="49">
        <v>45536</v>
      </c>
      <c r="D2712" s="1">
        <v>2024</v>
      </c>
      <c r="E2712" s="1" t="str">
        <f t="shared" si="265"/>
        <v>septiembre</v>
      </c>
      <c r="F2712" t="s">
        <v>181</v>
      </c>
      <c r="G2712" t="s">
        <v>121</v>
      </c>
      <c r="H2712" t="s">
        <v>98</v>
      </c>
      <c r="I2712" s="2">
        <v>1</v>
      </c>
      <c r="J2712" s="2">
        <v>454</v>
      </c>
      <c r="K2712" s="47">
        <v>1.3</v>
      </c>
      <c r="L2712" t="s">
        <v>109</v>
      </c>
      <c r="M2712" t="s">
        <v>530</v>
      </c>
      <c r="N2712" t="s">
        <v>530</v>
      </c>
      <c r="O2712" s="14">
        <f t="shared" si="266"/>
        <v>3</v>
      </c>
      <c r="P2712" s="15" t="str">
        <f t="shared" si="261"/>
        <v>1,</v>
      </c>
      <c r="Q2712" s="15" t="str">
        <f t="shared" si="262"/>
        <v>3</v>
      </c>
      <c r="R2712" s="16">
        <f t="shared" si="263"/>
        <v>63</v>
      </c>
      <c r="S2712" s="16">
        <f t="shared" si="264"/>
        <v>1.05</v>
      </c>
    </row>
    <row r="2713" spans="1:19">
      <c r="A2713" t="s">
        <v>162</v>
      </c>
      <c r="B2713" t="s">
        <v>163</v>
      </c>
      <c r="C2713" s="49">
        <v>45536</v>
      </c>
      <c r="D2713" s="1">
        <v>2024</v>
      </c>
      <c r="E2713" s="1" t="str">
        <f t="shared" si="265"/>
        <v>septiembre</v>
      </c>
      <c r="F2713" t="s">
        <v>181</v>
      </c>
      <c r="G2713" t="s">
        <v>121</v>
      </c>
      <c r="H2713" t="s">
        <v>98</v>
      </c>
      <c r="I2713" s="2">
        <v>1</v>
      </c>
      <c r="J2713" s="2">
        <v>559</v>
      </c>
      <c r="K2713" s="47">
        <v>2</v>
      </c>
      <c r="L2713" t="s">
        <v>177</v>
      </c>
      <c r="M2713" t="s">
        <v>586</v>
      </c>
      <c r="N2713" t="s">
        <v>537</v>
      </c>
      <c r="O2713" s="14">
        <f t="shared" si="266"/>
        <v>1</v>
      </c>
      <c r="P2713" s="15" t="str">
        <f t="shared" si="261"/>
        <v>2</v>
      </c>
      <c r="Q2713" s="15">
        <f t="shared" si="262"/>
        <v>0</v>
      </c>
      <c r="R2713" s="16">
        <f t="shared" si="263"/>
        <v>120</v>
      </c>
      <c r="S2713" s="16">
        <f t="shared" si="264"/>
        <v>2</v>
      </c>
    </row>
    <row r="2714" spans="1:19">
      <c r="A2714" t="s">
        <v>162</v>
      </c>
      <c r="B2714" t="s">
        <v>163</v>
      </c>
      <c r="C2714" s="49">
        <v>45536</v>
      </c>
      <c r="D2714" s="1">
        <v>2024</v>
      </c>
      <c r="E2714" s="1" t="str">
        <f t="shared" si="265"/>
        <v>septiembre</v>
      </c>
      <c r="F2714" t="s">
        <v>181</v>
      </c>
      <c r="G2714" t="s">
        <v>121</v>
      </c>
      <c r="H2714" t="s">
        <v>98</v>
      </c>
      <c r="I2714" s="2">
        <v>9</v>
      </c>
      <c r="J2714" s="2">
        <v>8902</v>
      </c>
      <c r="K2714" s="47">
        <v>27.45</v>
      </c>
      <c r="L2714" t="s">
        <v>118</v>
      </c>
      <c r="M2714" t="s">
        <v>119</v>
      </c>
      <c r="N2714" t="s">
        <v>534</v>
      </c>
      <c r="O2714" s="14">
        <f t="shared" si="266"/>
        <v>5</v>
      </c>
      <c r="P2714" s="15" t="str">
        <f t="shared" si="261"/>
        <v>27</v>
      </c>
      <c r="Q2714" s="15" t="str">
        <f t="shared" si="262"/>
        <v>,45</v>
      </c>
      <c r="R2714" s="16">
        <f t="shared" si="263"/>
        <v>1620.45</v>
      </c>
      <c r="S2714" s="16">
        <f t="shared" si="264"/>
        <v>27.0075</v>
      </c>
    </row>
    <row r="2715" spans="1:19">
      <c r="A2715" t="s">
        <v>162</v>
      </c>
      <c r="B2715" t="s">
        <v>163</v>
      </c>
      <c r="C2715" s="49">
        <v>45536</v>
      </c>
      <c r="D2715" s="1">
        <v>2024</v>
      </c>
      <c r="E2715" s="1" t="str">
        <f t="shared" si="265"/>
        <v>septiembre</v>
      </c>
      <c r="F2715" t="s">
        <v>181</v>
      </c>
      <c r="G2715" t="s">
        <v>121</v>
      </c>
      <c r="H2715" t="s">
        <v>98</v>
      </c>
      <c r="I2715" s="2">
        <v>1</v>
      </c>
      <c r="J2715" s="2">
        <v>561</v>
      </c>
      <c r="K2715" s="47">
        <v>1.55</v>
      </c>
      <c r="L2715" t="s">
        <v>179</v>
      </c>
      <c r="M2715" t="s">
        <v>180</v>
      </c>
      <c r="N2715" t="s">
        <v>534</v>
      </c>
      <c r="O2715" s="14">
        <f t="shared" si="266"/>
        <v>4</v>
      </c>
      <c r="P2715" s="15" t="str">
        <f t="shared" si="261"/>
        <v>1,</v>
      </c>
      <c r="Q2715" s="15" t="str">
        <f t="shared" si="262"/>
        <v>55</v>
      </c>
      <c r="R2715" s="16">
        <f t="shared" si="263"/>
        <v>115</v>
      </c>
      <c r="S2715" s="16">
        <f t="shared" si="264"/>
        <v>1.9166666666666667</v>
      </c>
    </row>
    <row r="2716" spans="1:19">
      <c r="A2716" t="s">
        <v>162</v>
      </c>
      <c r="B2716" t="s">
        <v>163</v>
      </c>
      <c r="C2716" s="49">
        <v>45536</v>
      </c>
      <c r="D2716" s="1">
        <v>2024</v>
      </c>
      <c r="E2716" s="1" t="str">
        <f t="shared" si="265"/>
        <v>septiembre</v>
      </c>
      <c r="F2716" t="s">
        <v>181</v>
      </c>
      <c r="G2716" t="s">
        <v>121</v>
      </c>
      <c r="H2716" t="s">
        <v>98</v>
      </c>
      <c r="I2716" s="2">
        <v>1</v>
      </c>
      <c r="J2716" s="2">
        <v>393</v>
      </c>
      <c r="K2716" s="47">
        <v>0.55000000000000004</v>
      </c>
      <c r="L2716" t="s">
        <v>167</v>
      </c>
      <c r="M2716" t="s">
        <v>168</v>
      </c>
      <c r="N2716" t="s">
        <v>534</v>
      </c>
      <c r="O2716" s="14">
        <f t="shared" si="266"/>
        <v>4</v>
      </c>
      <c r="P2716" s="15" t="str">
        <f t="shared" si="261"/>
        <v>0,</v>
      </c>
      <c r="Q2716" s="15" t="str">
        <f t="shared" si="262"/>
        <v>55</v>
      </c>
      <c r="R2716" s="16">
        <f t="shared" si="263"/>
        <v>55</v>
      </c>
      <c r="S2716" s="16">
        <f t="shared" si="264"/>
        <v>0.91666666666666663</v>
      </c>
    </row>
    <row r="2717" spans="1:19">
      <c r="A2717" t="s">
        <v>162</v>
      </c>
      <c r="B2717" t="s">
        <v>163</v>
      </c>
      <c r="C2717" s="49">
        <v>45536</v>
      </c>
      <c r="D2717" s="1">
        <v>2024</v>
      </c>
      <c r="E2717" s="1" t="str">
        <f t="shared" si="265"/>
        <v>septiembre</v>
      </c>
      <c r="F2717" t="s">
        <v>181</v>
      </c>
      <c r="G2717" t="s">
        <v>121</v>
      </c>
      <c r="H2717" t="s">
        <v>98</v>
      </c>
      <c r="I2717" s="2">
        <v>1</v>
      </c>
      <c r="J2717" s="2">
        <v>818</v>
      </c>
      <c r="K2717" s="47">
        <v>3.1</v>
      </c>
      <c r="L2717" t="s">
        <v>131</v>
      </c>
      <c r="M2717" t="s">
        <v>572</v>
      </c>
      <c r="N2717" t="s">
        <v>606</v>
      </c>
      <c r="O2717" s="14">
        <f t="shared" si="266"/>
        <v>3</v>
      </c>
      <c r="P2717" s="15" t="str">
        <f t="shared" si="261"/>
        <v>3,</v>
      </c>
      <c r="Q2717" s="15" t="str">
        <f t="shared" si="262"/>
        <v>1</v>
      </c>
      <c r="R2717" s="16">
        <f t="shared" si="263"/>
        <v>181</v>
      </c>
      <c r="S2717" s="16">
        <f t="shared" si="264"/>
        <v>3.0166666666666666</v>
      </c>
    </row>
    <row r="2718" spans="1:19">
      <c r="A2718" t="s">
        <v>162</v>
      </c>
      <c r="B2718" t="s">
        <v>163</v>
      </c>
      <c r="C2718" s="49">
        <v>45536</v>
      </c>
      <c r="D2718" s="1">
        <v>2024</v>
      </c>
      <c r="E2718" s="1" t="str">
        <f t="shared" si="265"/>
        <v>septiembre</v>
      </c>
      <c r="F2718" t="s">
        <v>181</v>
      </c>
      <c r="G2718" t="s">
        <v>121</v>
      </c>
      <c r="H2718" t="s">
        <v>98</v>
      </c>
      <c r="I2718" s="2">
        <v>1</v>
      </c>
      <c r="J2718" s="2">
        <v>545</v>
      </c>
      <c r="K2718" s="47">
        <v>1.35</v>
      </c>
      <c r="L2718" t="s">
        <v>150</v>
      </c>
      <c r="M2718" t="s">
        <v>601</v>
      </c>
      <c r="N2718" t="s">
        <v>606</v>
      </c>
      <c r="O2718" s="14">
        <f t="shared" si="266"/>
        <v>4</v>
      </c>
      <c r="P2718" s="15" t="str">
        <f t="shared" si="261"/>
        <v>1,</v>
      </c>
      <c r="Q2718" s="15" t="str">
        <f t="shared" si="262"/>
        <v>35</v>
      </c>
      <c r="R2718" s="16">
        <f t="shared" si="263"/>
        <v>95</v>
      </c>
      <c r="S2718" s="16">
        <f t="shared" si="264"/>
        <v>1.5833333333333333</v>
      </c>
    </row>
    <row r="2719" spans="1:19">
      <c r="A2719" t="s">
        <v>162</v>
      </c>
      <c r="B2719" t="s">
        <v>163</v>
      </c>
      <c r="C2719" s="49">
        <v>45536</v>
      </c>
      <c r="D2719" s="1">
        <v>2024</v>
      </c>
      <c r="E2719" s="1" t="str">
        <f t="shared" si="265"/>
        <v>septiembre</v>
      </c>
      <c r="F2719" t="s">
        <v>181</v>
      </c>
      <c r="G2719" t="s">
        <v>121</v>
      </c>
      <c r="H2719" t="s">
        <v>98</v>
      </c>
      <c r="I2719" s="2">
        <v>2</v>
      </c>
      <c r="J2719" s="2">
        <v>1008</v>
      </c>
      <c r="K2719" s="47">
        <v>3.1</v>
      </c>
      <c r="L2719" t="s">
        <v>110</v>
      </c>
      <c r="M2719" t="s">
        <v>580</v>
      </c>
      <c r="N2719" t="s">
        <v>498</v>
      </c>
      <c r="O2719" s="14">
        <f t="shared" si="266"/>
        <v>3</v>
      </c>
      <c r="P2719" s="15" t="str">
        <f t="shared" si="261"/>
        <v>3,</v>
      </c>
      <c r="Q2719" s="15" t="str">
        <f t="shared" si="262"/>
        <v>1</v>
      </c>
      <c r="R2719" s="16">
        <f t="shared" si="263"/>
        <v>181</v>
      </c>
      <c r="S2719" s="16">
        <f t="shared" si="264"/>
        <v>3.0166666666666666</v>
      </c>
    </row>
    <row r="2720" spans="1:19">
      <c r="A2720" t="s">
        <v>162</v>
      </c>
      <c r="B2720" t="s">
        <v>163</v>
      </c>
      <c r="C2720" s="49">
        <v>45536</v>
      </c>
      <c r="D2720" s="1">
        <v>2024</v>
      </c>
      <c r="E2720" s="1" t="str">
        <f t="shared" si="265"/>
        <v>septiembre</v>
      </c>
      <c r="F2720" t="s">
        <v>181</v>
      </c>
      <c r="G2720" t="s">
        <v>121</v>
      </c>
      <c r="H2720" t="s">
        <v>98</v>
      </c>
      <c r="I2720" s="2">
        <v>2</v>
      </c>
      <c r="J2720" s="2">
        <v>1050</v>
      </c>
      <c r="K2720" s="47">
        <v>5</v>
      </c>
      <c r="L2720" t="s">
        <v>111</v>
      </c>
      <c r="M2720" t="s">
        <v>587</v>
      </c>
      <c r="N2720" t="s">
        <v>533</v>
      </c>
      <c r="O2720" s="14">
        <f t="shared" si="266"/>
        <v>1</v>
      </c>
      <c r="P2720" s="15" t="str">
        <f t="shared" si="261"/>
        <v>5</v>
      </c>
      <c r="Q2720" s="15">
        <f t="shared" si="262"/>
        <v>0</v>
      </c>
      <c r="R2720" s="16">
        <f t="shared" si="263"/>
        <v>300</v>
      </c>
      <c r="S2720" s="16">
        <f t="shared" si="264"/>
        <v>5</v>
      </c>
    </row>
    <row r="2721" spans="1:19">
      <c r="A2721" t="s">
        <v>162</v>
      </c>
      <c r="B2721" t="s">
        <v>163</v>
      </c>
      <c r="C2721" s="49">
        <v>45536</v>
      </c>
      <c r="D2721" s="1">
        <v>2024</v>
      </c>
      <c r="E2721" s="1" t="str">
        <f t="shared" si="265"/>
        <v>septiembre</v>
      </c>
      <c r="F2721" t="s">
        <v>181</v>
      </c>
      <c r="G2721" t="s">
        <v>121</v>
      </c>
      <c r="H2721" t="s">
        <v>98</v>
      </c>
      <c r="I2721" s="2">
        <v>1</v>
      </c>
      <c r="J2721" s="2">
        <v>426</v>
      </c>
      <c r="K2721" s="47">
        <v>1.2</v>
      </c>
      <c r="L2721" t="s">
        <v>135</v>
      </c>
      <c r="M2721" t="s">
        <v>136</v>
      </c>
      <c r="N2721" t="s">
        <v>533</v>
      </c>
      <c r="O2721" s="14">
        <f t="shared" si="266"/>
        <v>3</v>
      </c>
      <c r="P2721" s="15" t="str">
        <f t="shared" si="261"/>
        <v>1,</v>
      </c>
      <c r="Q2721" s="15" t="str">
        <f t="shared" si="262"/>
        <v>2</v>
      </c>
      <c r="R2721" s="16">
        <f t="shared" si="263"/>
        <v>62</v>
      </c>
      <c r="S2721" s="16">
        <f t="shared" si="264"/>
        <v>1.0333333333333334</v>
      </c>
    </row>
    <row r="2722" spans="1:19">
      <c r="A2722" t="s">
        <v>162</v>
      </c>
      <c r="B2722" t="s">
        <v>163</v>
      </c>
      <c r="C2722" s="49">
        <v>45536</v>
      </c>
      <c r="D2722" s="1">
        <v>2024</v>
      </c>
      <c r="E2722" s="1" t="str">
        <f t="shared" si="265"/>
        <v>septiembre</v>
      </c>
      <c r="F2722" t="s">
        <v>463</v>
      </c>
      <c r="G2722" t="s">
        <v>220</v>
      </c>
      <c r="H2722" t="s">
        <v>98</v>
      </c>
      <c r="I2722" s="2">
        <v>1</v>
      </c>
      <c r="J2722" s="2">
        <v>258</v>
      </c>
      <c r="K2722" s="47">
        <v>0.24</v>
      </c>
      <c r="L2722" t="s">
        <v>199</v>
      </c>
      <c r="M2722" t="s">
        <v>593</v>
      </c>
      <c r="N2722" t="s">
        <v>488</v>
      </c>
      <c r="O2722" s="14">
        <f t="shared" si="266"/>
        <v>4</v>
      </c>
      <c r="P2722" s="15" t="str">
        <f t="shared" si="261"/>
        <v>0,</v>
      </c>
      <c r="Q2722" s="15" t="str">
        <f t="shared" si="262"/>
        <v>24</v>
      </c>
      <c r="R2722" s="16">
        <f t="shared" si="263"/>
        <v>24</v>
      </c>
      <c r="S2722" s="16">
        <f t="shared" si="264"/>
        <v>0.4</v>
      </c>
    </row>
    <row r="2723" spans="1:19">
      <c r="A2723" t="s">
        <v>162</v>
      </c>
      <c r="B2723" t="s">
        <v>163</v>
      </c>
      <c r="C2723" s="49">
        <v>45536</v>
      </c>
      <c r="D2723" s="1">
        <v>2024</v>
      </c>
      <c r="E2723" s="1" t="str">
        <f t="shared" si="265"/>
        <v>septiembre</v>
      </c>
      <c r="F2723" t="s">
        <v>463</v>
      </c>
      <c r="G2723" t="s">
        <v>220</v>
      </c>
      <c r="H2723" t="s">
        <v>98</v>
      </c>
      <c r="I2723" s="2">
        <v>1</v>
      </c>
      <c r="J2723" s="2">
        <v>128</v>
      </c>
      <c r="K2723" s="47">
        <v>0.3</v>
      </c>
      <c r="L2723" t="s">
        <v>122</v>
      </c>
      <c r="M2723" t="s">
        <v>123</v>
      </c>
      <c r="N2723" t="s">
        <v>532</v>
      </c>
      <c r="O2723" s="14">
        <f t="shared" si="266"/>
        <v>3</v>
      </c>
      <c r="P2723" s="15" t="str">
        <f t="shared" si="261"/>
        <v>0,</v>
      </c>
      <c r="Q2723" s="15" t="str">
        <f t="shared" si="262"/>
        <v>3</v>
      </c>
      <c r="R2723" s="16">
        <f t="shared" si="263"/>
        <v>3</v>
      </c>
      <c r="S2723" s="16">
        <f t="shared" si="264"/>
        <v>0.05</v>
      </c>
    </row>
    <row r="2724" spans="1:19">
      <c r="A2724" t="s">
        <v>162</v>
      </c>
      <c r="B2724" t="s">
        <v>163</v>
      </c>
      <c r="C2724" s="49">
        <v>45536</v>
      </c>
      <c r="D2724" s="1">
        <v>2024</v>
      </c>
      <c r="E2724" s="1" t="str">
        <f t="shared" si="265"/>
        <v>septiembre</v>
      </c>
      <c r="F2724" t="s">
        <v>463</v>
      </c>
      <c r="G2724" t="s">
        <v>220</v>
      </c>
      <c r="H2724" t="s">
        <v>98</v>
      </c>
      <c r="I2724" s="2">
        <v>1</v>
      </c>
      <c r="J2724" s="2">
        <v>92</v>
      </c>
      <c r="K2724" s="47">
        <v>0.15</v>
      </c>
      <c r="L2724" t="s">
        <v>20</v>
      </c>
      <c r="M2724" t="s">
        <v>570</v>
      </c>
      <c r="N2724" t="s">
        <v>525</v>
      </c>
      <c r="O2724" s="14">
        <f t="shared" si="266"/>
        <v>4</v>
      </c>
      <c r="P2724" s="15" t="str">
        <f t="shared" si="261"/>
        <v>0,</v>
      </c>
      <c r="Q2724" s="15" t="str">
        <f t="shared" si="262"/>
        <v>15</v>
      </c>
      <c r="R2724" s="16">
        <f t="shared" si="263"/>
        <v>15</v>
      </c>
      <c r="S2724" s="16">
        <f t="shared" si="264"/>
        <v>0.25</v>
      </c>
    </row>
    <row r="2725" spans="1:19">
      <c r="A2725" t="s">
        <v>162</v>
      </c>
      <c r="B2725" t="s">
        <v>163</v>
      </c>
      <c r="C2725" s="49">
        <v>45536</v>
      </c>
      <c r="D2725" s="1">
        <v>2024</v>
      </c>
      <c r="E2725" s="1" t="str">
        <f t="shared" si="265"/>
        <v>septiembre</v>
      </c>
      <c r="F2725" t="s">
        <v>463</v>
      </c>
      <c r="G2725" t="s">
        <v>220</v>
      </c>
      <c r="H2725" t="s">
        <v>98</v>
      </c>
      <c r="I2725" s="2">
        <v>1</v>
      </c>
      <c r="J2725" s="2">
        <v>317</v>
      </c>
      <c r="K2725" s="47">
        <v>0.55000000000000004</v>
      </c>
      <c r="L2725" t="s">
        <v>146</v>
      </c>
      <c r="M2725" t="s">
        <v>147</v>
      </c>
      <c r="N2725" t="s">
        <v>527</v>
      </c>
      <c r="O2725" s="14">
        <f t="shared" si="266"/>
        <v>4</v>
      </c>
      <c r="P2725" s="15" t="str">
        <f t="shared" si="261"/>
        <v>0,</v>
      </c>
      <c r="Q2725" s="15" t="str">
        <f t="shared" si="262"/>
        <v>55</v>
      </c>
      <c r="R2725" s="16">
        <f t="shared" si="263"/>
        <v>55</v>
      </c>
      <c r="S2725" s="16">
        <f t="shared" si="264"/>
        <v>0.91666666666666663</v>
      </c>
    </row>
    <row r="2726" spans="1:19">
      <c r="A2726" t="s">
        <v>162</v>
      </c>
      <c r="B2726" t="s">
        <v>163</v>
      </c>
      <c r="C2726" s="49">
        <v>45536</v>
      </c>
      <c r="D2726" s="1">
        <v>2024</v>
      </c>
      <c r="E2726" s="1" t="str">
        <f t="shared" si="265"/>
        <v>septiembre</v>
      </c>
      <c r="F2726" t="s">
        <v>463</v>
      </c>
      <c r="G2726" t="s">
        <v>220</v>
      </c>
      <c r="H2726" t="s">
        <v>98</v>
      </c>
      <c r="I2726" s="2">
        <v>1</v>
      </c>
      <c r="J2726" s="2">
        <v>973</v>
      </c>
      <c r="K2726" s="47">
        <v>2.25</v>
      </c>
      <c r="L2726" t="s">
        <v>21</v>
      </c>
      <c r="M2726" t="s">
        <v>578</v>
      </c>
      <c r="N2726" t="s">
        <v>22</v>
      </c>
      <c r="O2726" s="14">
        <f t="shared" si="266"/>
        <v>4</v>
      </c>
      <c r="P2726" s="15" t="str">
        <f t="shared" si="261"/>
        <v>2,</v>
      </c>
      <c r="Q2726" s="15" t="str">
        <f t="shared" si="262"/>
        <v>25</v>
      </c>
      <c r="R2726" s="16">
        <f t="shared" si="263"/>
        <v>145</v>
      </c>
      <c r="S2726" s="16">
        <f t="shared" si="264"/>
        <v>2.4166666666666665</v>
      </c>
    </row>
    <row r="2727" spans="1:19">
      <c r="A2727" t="s">
        <v>162</v>
      </c>
      <c r="B2727" t="s">
        <v>163</v>
      </c>
      <c r="C2727" s="49">
        <v>45536</v>
      </c>
      <c r="D2727" s="1">
        <v>2024</v>
      </c>
      <c r="E2727" s="1" t="str">
        <f t="shared" si="265"/>
        <v>septiembre</v>
      </c>
      <c r="F2727" t="s">
        <v>463</v>
      </c>
      <c r="G2727" t="s">
        <v>220</v>
      </c>
      <c r="H2727" t="s">
        <v>98</v>
      </c>
      <c r="I2727" s="2">
        <v>1</v>
      </c>
      <c r="J2727" s="2">
        <v>262</v>
      </c>
      <c r="K2727" s="47">
        <v>0.42</v>
      </c>
      <c r="L2727" t="s">
        <v>102</v>
      </c>
      <c r="M2727" t="s">
        <v>103</v>
      </c>
      <c r="N2727" t="s">
        <v>496</v>
      </c>
      <c r="O2727" s="14">
        <f t="shared" si="266"/>
        <v>4</v>
      </c>
      <c r="P2727" s="15" t="str">
        <f t="shared" si="261"/>
        <v>0,</v>
      </c>
      <c r="Q2727" s="15" t="str">
        <f t="shared" si="262"/>
        <v>42</v>
      </c>
      <c r="R2727" s="16">
        <f t="shared" si="263"/>
        <v>42</v>
      </c>
      <c r="S2727" s="16">
        <f t="shared" si="264"/>
        <v>0.7</v>
      </c>
    </row>
    <row r="2728" spans="1:19">
      <c r="A2728" t="s">
        <v>162</v>
      </c>
      <c r="B2728" t="s">
        <v>163</v>
      </c>
      <c r="C2728" s="49">
        <v>45536</v>
      </c>
      <c r="D2728" s="1">
        <v>2024</v>
      </c>
      <c r="E2728" s="1" t="str">
        <f t="shared" si="265"/>
        <v>septiembre</v>
      </c>
      <c r="F2728" t="s">
        <v>463</v>
      </c>
      <c r="G2728" t="s">
        <v>220</v>
      </c>
      <c r="H2728" t="s">
        <v>98</v>
      </c>
      <c r="I2728" s="2">
        <v>1</v>
      </c>
      <c r="J2728" s="2">
        <v>378</v>
      </c>
      <c r="K2728" s="47">
        <v>1</v>
      </c>
      <c r="L2728" t="s">
        <v>99</v>
      </c>
      <c r="M2728" t="s">
        <v>553</v>
      </c>
      <c r="N2728" t="s">
        <v>535</v>
      </c>
      <c r="O2728" s="14">
        <f t="shared" si="266"/>
        <v>1</v>
      </c>
      <c r="P2728" s="15" t="str">
        <f t="shared" si="261"/>
        <v>1</v>
      </c>
      <c r="Q2728" s="15">
        <f t="shared" si="262"/>
        <v>0</v>
      </c>
      <c r="R2728" s="16">
        <f t="shared" si="263"/>
        <v>60</v>
      </c>
      <c r="S2728" s="16">
        <f t="shared" si="264"/>
        <v>1</v>
      </c>
    </row>
    <row r="2729" spans="1:19">
      <c r="A2729" t="s">
        <v>162</v>
      </c>
      <c r="B2729" t="s">
        <v>163</v>
      </c>
      <c r="C2729" s="49">
        <v>45536</v>
      </c>
      <c r="D2729" s="1">
        <v>2024</v>
      </c>
      <c r="E2729" s="1" t="str">
        <f t="shared" si="265"/>
        <v>septiembre</v>
      </c>
      <c r="F2729" t="s">
        <v>463</v>
      </c>
      <c r="G2729" t="s">
        <v>220</v>
      </c>
      <c r="H2729" t="s">
        <v>98</v>
      </c>
      <c r="I2729" s="2">
        <v>1</v>
      </c>
      <c r="J2729" s="2">
        <v>257</v>
      </c>
      <c r="K2729" s="47">
        <v>0.36</v>
      </c>
      <c r="L2729" t="s">
        <v>144</v>
      </c>
      <c r="M2729" t="s">
        <v>145</v>
      </c>
      <c r="N2729" t="s">
        <v>536</v>
      </c>
      <c r="O2729" s="14">
        <f t="shared" si="266"/>
        <v>4</v>
      </c>
      <c r="P2729" s="15" t="str">
        <f t="shared" si="261"/>
        <v>0,</v>
      </c>
      <c r="Q2729" s="15" t="str">
        <f t="shared" si="262"/>
        <v>36</v>
      </c>
      <c r="R2729" s="16">
        <f t="shared" si="263"/>
        <v>36</v>
      </c>
      <c r="S2729" s="16">
        <f t="shared" si="264"/>
        <v>0.6</v>
      </c>
    </row>
    <row r="2730" spans="1:19">
      <c r="A2730" t="s">
        <v>162</v>
      </c>
      <c r="B2730" t="s">
        <v>163</v>
      </c>
      <c r="C2730" s="49">
        <v>45536</v>
      </c>
      <c r="D2730" s="1">
        <v>2024</v>
      </c>
      <c r="E2730" s="1" t="str">
        <f t="shared" si="265"/>
        <v>septiembre</v>
      </c>
      <c r="F2730" t="s">
        <v>463</v>
      </c>
      <c r="G2730" t="s">
        <v>220</v>
      </c>
      <c r="H2730" t="s">
        <v>98</v>
      </c>
      <c r="I2730" s="2">
        <v>2</v>
      </c>
      <c r="J2730" s="2">
        <v>713</v>
      </c>
      <c r="K2730" s="47">
        <v>1.45</v>
      </c>
      <c r="L2730" t="s">
        <v>109</v>
      </c>
      <c r="M2730" t="s">
        <v>530</v>
      </c>
      <c r="N2730" t="s">
        <v>530</v>
      </c>
      <c r="O2730" s="14">
        <f t="shared" si="266"/>
        <v>4</v>
      </c>
      <c r="P2730" s="15" t="str">
        <f t="shared" si="261"/>
        <v>1,</v>
      </c>
      <c r="Q2730" s="15" t="str">
        <f t="shared" si="262"/>
        <v>45</v>
      </c>
      <c r="R2730" s="16">
        <f t="shared" si="263"/>
        <v>105</v>
      </c>
      <c r="S2730" s="16">
        <f t="shared" si="264"/>
        <v>1.75</v>
      </c>
    </row>
    <row r="2731" spans="1:19">
      <c r="A2731" t="s">
        <v>162</v>
      </c>
      <c r="B2731" t="s">
        <v>163</v>
      </c>
      <c r="C2731" s="49">
        <v>45536</v>
      </c>
      <c r="D2731" s="1">
        <v>2024</v>
      </c>
      <c r="E2731" s="1" t="str">
        <f t="shared" si="265"/>
        <v>septiembre</v>
      </c>
      <c r="F2731" t="s">
        <v>463</v>
      </c>
      <c r="G2731" t="s">
        <v>220</v>
      </c>
      <c r="H2731" t="s">
        <v>98</v>
      </c>
      <c r="I2731" s="2">
        <v>1</v>
      </c>
      <c r="J2731" s="2">
        <v>192</v>
      </c>
      <c r="K2731" s="47">
        <v>0.3</v>
      </c>
      <c r="L2731" t="s">
        <v>25</v>
      </c>
      <c r="M2731" t="s">
        <v>26</v>
      </c>
      <c r="N2731" t="s">
        <v>529</v>
      </c>
      <c r="O2731" s="14">
        <f t="shared" si="266"/>
        <v>3</v>
      </c>
      <c r="P2731" s="15" t="str">
        <f t="shared" si="261"/>
        <v>0,</v>
      </c>
      <c r="Q2731" s="15" t="str">
        <f t="shared" si="262"/>
        <v>3</v>
      </c>
      <c r="R2731" s="16">
        <f t="shared" si="263"/>
        <v>3</v>
      </c>
      <c r="S2731" s="16">
        <f t="shared" si="264"/>
        <v>0.05</v>
      </c>
    </row>
    <row r="2732" spans="1:19">
      <c r="A2732" t="s">
        <v>162</v>
      </c>
      <c r="B2732" t="s">
        <v>163</v>
      </c>
      <c r="C2732" s="49">
        <v>45536</v>
      </c>
      <c r="D2732" s="1">
        <v>2024</v>
      </c>
      <c r="E2732" s="1" t="str">
        <f t="shared" si="265"/>
        <v>septiembre</v>
      </c>
      <c r="F2732" t="s">
        <v>463</v>
      </c>
      <c r="G2732" t="s">
        <v>220</v>
      </c>
      <c r="H2732" t="s">
        <v>98</v>
      </c>
      <c r="I2732" s="2">
        <v>3</v>
      </c>
      <c r="J2732" s="2">
        <v>3377</v>
      </c>
      <c r="K2732" s="47">
        <v>9.1300000000000008</v>
      </c>
      <c r="L2732" t="s">
        <v>116</v>
      </c>
      <c r="M2732" t="s">
        <v>117</v>
      </c>
      <c r="N2732" t="s">
        <v>556</v>
      </c>
      <c r="O2732" s="14">
        <f t="shared" si="266"/>
        <v>4</v>
      </c>
      <c r="P2732" s="15" t="str">
        <f t="shared" si="261"/>
        <v>9,</v>
      </c>
      <c r="Q2732" s="15" t="str">
        <f t="shared" si="262"/>
        <v>13</v>
      </c>
      <c r="R2732" s="16">
        <f t="shared" si="263"/>
        <v>553</v>
      </c>
      <c r="S2732" s="16">
        <f t="shared" si="264"/>
        <v>9.2166666666666668</v>
      </c>
    </row>
    <row r="2733" spans="1:19">
      <c r="A2733" t="s">
        <v>162</v>
      </c>
      <c r="B2733" t="s">
        <v>163</v>
      </c>
      <c r="C2733" s="49">
        <v>45536</v>
      </c>
      <c r="D2733" s="1">
        <v>2024</v>
      </c>
      <c r="E2733" s="1" t="str">
        <f t="shared" si="265"/>
        <v>septiembre</v>
      </c>
      <c r="F2733" t="s">
        <v>463</v>
      </c>
      <c r="G2733" t="s">
        <v>220</v>
      </c>
      <c r="H2733" t="s">
        <v>98</v>
      </c>
      <c r="I2733" s="2">
        <v>2</v>
      </c>
      <c r="J2733" s="2">
        <v>747</v>
      </c>
      <c r="K2733" s="47">
        <v>2.12</v>
      </c>
      <c r="L2733" t="s">
        <v>148</v>
      </c>
      <c r="M2733" t="s">
        <v>149</v>
      </c>
      <c r="N2733" t="s">
        <v>556</v>
      </c>
      <c r="O2733" s="14">
        <f t="shared" si="266"/>
        <v>4</v>
      </c>
      <c r="P2733" s="15" t="str">
        <f t="shared" si="261"/>
        <v>2,</v>
      </c>
      <c r="Q2733" s="15" t="str">
        <f t="shared" si="262"/>
        <v>12</v>
      </c>
      <c r="R2733" s="16">
        <f t="shared" si="263"/>
        <v>132</v>
      </c>
      <c r="S2733" s="16">
        <f t="shared" si="264"/>
        <v>2.2000000000000002</v>
      </c>
    </row>
    <row r="2734" spans="1:19">
      <c r="A2734" t="s">
        <v>162</v>
      </c>
      <c r="B2734" t="s">
        <v>163</v>
      </c>
      <c r="C2734" s="49">
        <v>45536</v>
      </c>
      <c r="D2734" s="1">
        <v>2024</v>
      </c>
      <c r="E2734" s="1" t="str">
        <f t="shared" si="265"/>
        <v>septiembre</v>
      </c>
      <c r="F2734" t="s">
        <v>463</v>
      </c>
      <c r="G2734" t="s">
        <v>220</v>
      </c>
      <c r="H2734" t="s">
        <v>98</v>
      </c>
      <c r="I2734" s="2">
        <v>6</v>
      </c>
      <c r="J2734" s="2">
        <v>6365</v>
      </c>
      <c r="K2734" s="47">
        <v>1351</v>
      </c>
      <c r="L2734" t="s">
        <v>118</v>
      </c>
      <c r="M2734" t="s">
        <v>119</v>
      </c>
      <c r="N2734" t="s">
        <v>534</v>
      </c>
      <c r="O2734" s="14">
        <f t="shared" si="266"/>
        <v>4</v>
      </c>
      <c r="P2734" s="15" t="str">
        <f t="shared" si="261"/>
        <v>13</v>
      </c>
      <c r="Q2734" s="15" t="str">
        <f t="shared" si="262"/>
        <v>51</v>
      </c>
      <c r="R2734" s="16">
        <f t="shared" si="263"/>
        <v>831</v>
      </c>
      <c r="S2734" s="16">
        <f t="shared" si="264"/>
        <v>13.85</v>
      </c>
    </row>
    <row r="2735" spans="1:19">
      <c r="A2735" t="s">
        <v>162</v>
      </c>
      <c r="B2735" t="s">
        <v>163</v>
      </c>
      <c r="C2735" s="49">
        <v>45536</v>
      </c>
      <c r="D2735" s="1">
        <v>2024</v>
      </c>
      <c r="E2735" s="1" t="str">
        <f t="shared" si="265"/>
        <v>septiembre</v>
      </c>
      <c r="F2735" t="s">
        <v>463</v>
      </c>
      <c r="G2735" t="s">
        <v>220</v>
      </c>
      <c r="H2735" t="s">
        <v>98</v>
      </c>
      <c r="I2735" s="2">
        <v>1</v>
      </c>
      <c r="J2735" s="2">
        <v>374</v>
      </c>
      <c r="K2735" s="47">
        <v>0.5</v>
      </c>
      <c r="L2735" t="s">
        <v>179</v>
      </c>
      <c r="M2735" t="s">
        <v>180</v>
      </c>
      <c r="N2735" t="s">
        <v>534</v>
      </c>
      <c r="O2735" s="14">
        <f t="shared" si="266"/>
        <v>3</v>
      </c>
      <c r="P2735" s="15" t="str">
        <f t="shared" si="261"/>
        <v>0,</v>
      </c>
      <c r="Q2735" s="15" t="str">
        <f t="shared" si="262"/>
        <v>5</v>
      </c>
      <c r="R2735" s="16">
        <f t="shared" si="263"/>
        <v>5</v>
      </c>
      <c r="S2735" s="16">
        <f t="shared" si="264"/>
        <v>8.3333333333333329E-2</v>
      </c>
    </row>
    <row r="2736" spans="1:19">
      <c r="A2736" t="s">
        <v>162</v>
      </c>
      <c r="B2736" t="s">
        <v>163</v>
      </c>
      <c r="C2736" s="49">
        <v>45536</v>
      </c>
      <c r="D2736" s="1">
        <v>2024</v>
      </c>
      <c r="E2736" s="1" t="str">
        <f t="shared" si="265"/>
        <v>septiembre</v>
      </c>
      <c r="F2736" t="s">
        <v>463</v>
      </c>
      <c r="G2736" t="s">
        <v>220</v>
      </c>
      <c r="H2736" t="s">
        <v>98</v>
      </c>
      <c r="I2736" s="2">
        <v>1</v>
      </c>
      <c r="J2736" s="2">
        <v>393</v>
      </c>
      <c r="K2736" s="47">
        <v>0.48</v>
      </c>
      <c r="L2736" t="s">
        <v>167</v>
      </c>
      <c r="M2736" t="s">
        <v>168</v>
      </c>
      <c r="N2736" t="s">
        <v>534</v>
      </c>
      <c r="O2736" s="14">
        <f t="shared" si="266"/>
        <v>4</v>
      </c>
      <c r="P2736" s="15" t="str">
        <f t="shared" ref="P2736:P2799" si="267">IF(O2736="1",$K2736,IF(O2736=2,LEFT($K2736,2),LEFT($K2736,2)))</f>
        <v>0,</v>
      </c>
      <c r="Q2736" s="15" t="str">
        <f t="shared" ref="Q2736:Q2799" si="268">IF(O2736&lt;=2,0,MID($K2736,3,3))</f>
        <v>48</v>
      </c>
      <c r="R2736" s="16">
        <f t="shared" ref="R2736:R2799" si="269">+(P2736*60)+Q2736</f>
        <v>48</v>
      </c>
      <c r="S2736" s="16">
        <f t="shared" ref="S2736:S2799" si="270">+R2736/60</f>
        <v>0.8</v>
      </c>
    </row>
    <row r="2737" spans="1:19">
      <c r="A2737" t="s">
        <v>162</v>
      </c>
      <c r="B2737" t="s">
        <v>163</v>
      </c>
      <c r="C2737" s="49">
        <v>45536</v>
      </c>
      <c r="D2737" s="1">
        <v>2024</v>
      </c>
      <c r="E2737" s="1" t="str">
        <f t="shared" si="265"/>
        <v>septiembre</v>
      </c>
      <c r="F2737" t="s">
        <v>463</v>
      </c>
      <c r="G2737" t="s">
        <v>220</v>
      </c>
      <c r="H2737" t="s">
        <v>98</v>
      </c>
      <c r="I2737" s="2">
        <v>2</v>
      </c>
      <c r="J2737" s="2">
        <v>584</v>
      </c>
      <c r="K2737" s="47">
        <v>0.5</v>
      </c>
      <c r="L2737" t="s">
        <v>169</v>
      </c>
      <c r="M2737" t="s">
        <v>170</v>
      </c>
      <c r="N2737" t="s">
        <v>534</v>
      </c>
      <c r="O2737" s="14">
        <f t="shared" si="266"/>
        <v>3</v>
      </c>
      <c r="P2737" s="15" t="str">
        <f t="shared" si="267"/>
        <v>0,</v>
      </c>
      <c r="Q2737" s="15" t="str">
        <f t="shared" si="268"/>
        <v>5</v>
      </c>
      <c r="R2737" s="16">
        <f t="shared" si="269"/>
        <v>5</v>
      </c>
      <c r="S2737" s="16">
        <f t="shared" si="270"/>
        <v>8.3333333333333329E-2</v>
      </c>
    </row>
    <row r="2738" spans="1:19">
      <c r="A2738" t="s">
        <v>162</v>
      </c>
      <c r="B2738" t="s">
        <v>163</v>
      </c>
      <c r="C2738" s="49">
        <v>45536</v>
      </c>
      <c r="D2738" s="1">
        <v>2024</v>
      </c>
      <c r="E2738" s="1" t="str">
        <f t="shared" si="265"/>
        <v>septiembre</v>
      </c>
      <c r="F2738" t="s">
        <v>463</v>
      </c>
      <c r="G2738" t="s">
        <v>220</v>
      </c>
      <c r="H2738" t="s">
        <v>98</v>
      </c>
      <c r="I2738" s="2">
        <v>3</v>
      </c>
      <c r="J2738" s="2">
        <v>1956</v>
      </c>
      <c r="K2738" s="47">
        <v>4.59</v>
      </c>
      <c r="L2738" t="s">
        <v>131</v>
      </c>
      <c r="M2738" t="s">
        <v>572</v>
      </c>
      <c r="N2738" t="s">
        <v>606</v>
      </c>
      <c r="O2738" s="14">
        <f t="shared" si="266"/>
        <v>4</v>
      </c>
      <c r="P2738" s="15" t="str">
        <f t="shared" si="267"/>
        <v>4,</v>
      </c>
      <c r="Q2738" s="15" t="str">
        <f t="shared" si="268"/>
        <v>59</v>
      </c>
      <c r="R2738" s="16">
        <f t="shared" si="269"/>
        <v>299</v>
      </c>
      <c r="S2738" s="16">
        <f t="shared" si="270"/>
        <v>4.9833333333333334</v>
      </c>
    </row>
    <row r="2739" spans="1:19">
      <c r="A2739" t="s">
        <v>162</v>
      </c>
      <c r="B2739" t="s">
        <v>163</v>
      </c>
      <c r="C2739" s="49">
        <v>45536</v>
      </c>
      <c r="D2739" s="1">
        <v>2024</v>
      </c>
      <c r="E2739" s="1" t="str">
        <f t="shared" si="265"/>
        <v>septiembre</v>
      </c>
      <c r="F2739" t="s">
        <v>463</v>
      </c>
      <c r="G2739" t="s">
        <v>220</v>
      </c>
      <c r="H2739" t="s">
        <v>98</v>
      </c>
      <c r="I2739" s="2">
        <v>1</v>
      </c>
      <c r="J2739" s="2">
        <v>545</v>
      </c>
      <c r="K2739" s="47">
        <v>1.05</v>
      </c>
      <c r="L2739" t="s">
        <v>150</v>
      </c>
      <c r="M2739" t="s">
        <v>601</v>
      </c>
      <c r="N2739" t="s">
        <v>606</v>
      </c>
      <c r="O2739" s="14">
        <f t="shared" si="266"/>
        <v>4</v>
      </c>
      <c r="P2739" s="15" t="str">
        <f t="shared" si="267"/>
        <v>1,</v>
      </c>
      <c r="Q2739" s="15" t="str">
        <f t="shared" si="268"/>
        <v>05</v>
      </c>
      <c r="R2739" s="16">
        <f t="shared" si="269"/>
        <v>65</v>
      </c>
      <c r="S2739" s="16">
        <f t="shared" si="270"/>
        <v>1.0833333333333333</v>
      </c>
    </row>
    <row r="2740" spans="1:19">
      <c r="A2740" t="s">
        <v>162</v>
      </c>
      <c r="B2740" t="s">
        <v>163</v>
      </c>
      <c r="C2740" s="49">
        <v>45536</v>
      </c>
      <c r="D2740" s="1">
        <v>2024</v>
      </c>
      <c r="E2740" s="1" t="str">
        <f t="shared" si="265"/>
        <v>septiembre</v>
      </c>
      <c r="F2740" t="s">
        <v>463</v>
      </c>
      <c r="G2740" t="s">
        <v>220</v>
      </c>
      <c r="H2740" t="s">
        <v>98</v>
      </c>
      <c r="I2740" s="2">
        <v>1</v>
      </c>
      <c r="J2740" s="2">
        <v>299</v>
      </c>
      <c r="K2740" s="47">
        <v>0.4</v>
      </c>
      <c r="L2740" t="s">
        <v>173</v>
      </c>
      <c r="M2740" t="s">
        <v>592</v>
      </c>
      <c r="N2740" t="s">
        <v>531</v>
      </c>
      <c r="O2740" s="14">
        <f t="shared" si="266"/>
        <v>3</v>
      </c>
      <c r="P2740" s="15" t="str">
        <f t="shared" si="267"/>
        <v>0,</v>
      </c>
      <c r="Q2740" s="15" t="str">
        <f t="shared" si="268"/>
        <v>4</v>
      </c>
      <c r="R2740" s="16">
        <f t="shared" si="269"/>
        <v>4</v>
      </c>
      <c r="S2740" s="16">
        <f t="shared" si="270"/>
        <v>6.6666666666666666E-2</v>
      </c>
    </row>
    <row r="2741" spans="1:19">
      <c r="A2741" t="s">
        <v>162</v>
      </c>
      <c r="B2741" t="s">
        <v>163</v>
      </c>
      <c r="C2741" s="49">
        <v>45536</v>
      </c>
      <c r="D2741" s="1">
        <v>2024</v>
      </c>
      <c r="E2741" s="1" t="str">
        <f t="shared" si="265"/>
        <v>septiembre</v>
      </c>
      <c r="F2741" t="s">
        <v>463</v>
      </c>
      <c r="G2741" t="s">
        <v>220</v>
      </c>
      <c r="H2741" t="s">
        <v>98</v>
      </c>
      <c r="I2741" s="2">
        <v>1</v>
      </c>
      <c r="J2741" s="2">
        <v>723</v>
      </c>
      <c r="K2741" s="47">
        <v>1.5</v>
      </c>
      <c r="L2741" t="s">
        <v>110</v>
      </c>
      <c r="M2741" t="s">
        <v>580</v>
      </c>
      <c r="N2741" t="s">
        <v>498</v>
      </c>
      <c r="O2741" s="14">
        <f t="shared" si="266"/>
        <v>3</v>
      </c>
      <c r="P2741" s="15" t="str">
        <f t="shared" si="267"/>
        <v>1,</v>
      </c>
      <c r="Q2741" s="15" t="str">
        <f t="shared" si="268"/>
        <v>5</v>
      </c>
      <c r="R2741" s="16">
        <f t="shared" si="269"/>
        <v>65</v>
      </c>
      <c r="S2741" s="16">
        <f t="shared" si="270"/>
        <v>1.0833333333333333</v>
      </c>
    </row>
    <row r="2742" spans="1:19">
      <c r="A2742" t="s">
        <v>162</v>
      </c>
      <c r="B2742" t="s">
        <v>163</v>
      </c>
      <c r="C2742" s="49">
        <v>45536</v>
      </c>
      <c r="D2742" s="1">
        <v>2024</v>
      </c>
      <c r="E2742" s="1" t="str">
        <f t="shared" si="265"/>
        <v>septiembre</v>
      </c>
      <c r="F2742" t="s">
        <v>463</v>
      </c>
      <c r="G2742" t="s">
        <v>220</v>
      </c>
      <c r="H2742" t="s">
        <v>98</v>
      </c>
      <c r="I2742" s="2">
        <v>4</v>
      </c>
      <c r="J2742" s="2">
        <v>1704</v>
      </c>
      <c r="K2742" s="47">
        <v>4.05</v>
      </c>
      <c r="L2742" t="s">
        <v>135</v>
      </c>
      <c r="M2742" t="s">
        <v>136</v>
      </c>
      <c r="N2742" t="s">
        <v>533</v>
      </c>
      <c r="O2742" s="14">
        <f t="shared" si="266"/>
        <v>4</v>
      </c>
      <c r="P2742" s="15" t="str">
        <f t="shared" si="267"/>
        <v>4,</v>
      </c>
      <c r="Q2742" s="15" t="str">
        <f t="shared" si="268"/>
        <v>05</v>
      </c>
      <c r="R2742" s="16">
        <f t="shared" si="269"/>
        <v>245</v>
      </c>
      <c r="S2742" s="16">
        <f t="shared" si="270"/>
        <v>4.083333333333333</v>
      </c>
    </row>
    <row r="2743" spans="1:19">
      <c r="A2743" t="s">
        <v>162</v>
      </c>
      <c r="B2743" t="s">
        <v>163</v>
      </c>
      <c r="C2743" s="49">
        <v>45536</v>
      </c>
      <c r="D2743" s="1">
        <v>2024</v>
      </c>
      <c r="E2743" s="1" t="str">
        <f t="shared" si="265"/>
        <v>septiembre</v>
      </c>
      <c r="F2743" t="s">
        <v>184</v>
      </c>
      <c r="G2743" t="s">
        <v>121</v>
      </c>
      <c r="H2743" t="s">
        <v>98</v>
      </c>
      <c r="I2743" s="2">
        <v>637</v>
      </c>
      <c r="J2743" s="2">
        <v>2.1</v>
      </c>
      <c r="K2743" s="47">
        <v>1.2</v>
      </c>
      <c r="L2743" t="s">
        <v>130</v>
      </c>
      <c r="M2743" t="s">
        <v>599</v>
      </c>
      <c r="N2743" t="s">
        <v>486</v>
      </c>
      <c r="O2743" s="14">
        <f t="shared" si="266"/>
        <v>3</v>
      </c>
      <c r="P2743" s="15" t="str">
        <f t="shared" si="267"/>
        <v>1,</v>
      </c>
      <c r="Q2743" s="15" t="str">
        <f t="shared" si="268"/>
        <v>2</v>
      </c>
      <c r="R2743" s="16">
        <f t="shared" si="269"/>
        <v>62</v>
      </c>
      <c r="S2743" s="16">
        <f t="shared" si="270"/>
        <v>1.0333333333333334</v>
      </c>
    </row>
    <row r="2744" spans="1:19">
      <c r="A2744" t="s">
        <v>162</v>
      </c>
      <c r="B2744" t="s">
        <v>163</v>
      </c>
      <c r="C2744" s="49">
        <v>45536</v>
      </c>
      <c r="D2744" s="1">
        <v>2024</v>
      </c>
      <c r="E2744" s="1" t="str">
        <f t="shared" si="265"/>
        <v>septiembre</v>
      </c>
      <c r="F2744" t="s">
        <v>184</v>
      </c>
      <c r="G2744" t="s">
        <v>121</v>
      </c>
      <c r="H2744" t="s">
        <v>98</v>
      </c>
      <c r="I2744" s="2">
        <v>1</v>
      </c>
      <c r="J2744" s="2">
        <v>258</v>
      </c>
      <c r="K2744" s="47">
        <v>1.1000000000000001</v>
      </c>
      <c r="L2744" t="s">
        <v>199</v>
      </c>
      <c r="M2744" t="s">
        <v>593</v>
      </c>
      <c r="N2744" t="s">
        <v>488</v>
      </c>
      <c r="O2744" s="14">
        <f t="shared" si="266"/>
        <v>3</v>
      </c>
      <c r="P2744" s="15" t="str">
        <f t="shared" si="267"/>
        <v>1,</v>
      </c>
      <c r="Q2744" s="15" t="str">
        <f t="shared" si="268"/>
        <v>1</v>
      </c>
      <c r="R2744" s="16">
        <f t="shared" si="269"/>
        <v>61</v>
      </c>
      <c r="S2744" s="16">
        <f t="shared" si="270"/>
        <v>1.0166666666666666</v>
      </c>
    </row>
    <row r="2745" spans="1:19">
      <c r="A2745" t="s">
        <v>162</v>
      </c>
      <c r="B2745" t="s">
        <v>163</v>
      </c>
      <c r="C2745" s="49">
        <v>45536</v>
      </c>
      <c r="D2745" s="1">
        <v>2024</v>
      </c>
      <c r="E2745" s="1" t="str">
        <f t="shared" si="265"/>
        <v>septiembre</v>
      </c>
      <c r="F2745" t="s">
        <v>184</v>
      </c>
      <c r="G2745" t="s">
        <v>121</v>
      </c>
      <c r="H2745" t="s">
        <v>98</v>
      </c>
      <c r="I2745" s="2">
        <v>2</v>
      </c>
      <c r="J2745" s="2">
        <v>286</v>
      </c>
      <c r="K2745" s="47">
        <v>1.3</v>
      </c>
      <c r="L2745" t="s">
        <v>122</v>
      </c>
      <c r="M2745" t="s">
        <v>123</v>
      </c>
      <c r="N2745" t="s">
        <v>532</v>
      </c>
      <c r="O2745" s="14">
        <f t="shared" si="266"/>
        <v>3</v>
      </c>
      <c r="P2745" s="15" t="str">
        <f t="shared" si="267"/>
        <v>1,</v>
      </c>
      <c r="Q2745" s="15" t="str">
        <f t="shared" si="268"/>
        <v>3</v>
      </c>
      <c r="R2745" s="16">
        <f t="shared" si="269"/>
        <v>63</v>
      </c>
      <c r="S2745" s="16">
        <f t="shared" si="270"/>
        <v>1.05</v>
      </c>
    </row>
    <row r="2746" spans="1:19">
      <c r="A2746" t="s">
        <v>162</v>
      </c>
      <c r="B2746" t="s">
        <v>163</v>
      </c>
      <c r="C2746" s="49">
        <v>45536</v>
      </c>
      <c r="D2746" s="1">
        <v>2024</v>
      </c>
      <c r="E2746" s="1" t="str">
        <f t="shared" si="265"/>
        <v>septiembre</v>
      </c>
      <c r="F2746" t="s">
        <v>184</v>
      </c>
      <c r="G2746" t="s">
        <v>121</v>
      </c>
      <c r="H2746" t="s">
        <v>98</v>
      </c>
      <c r="I2746" s="2">
        <v>0</v>
      </c>
      <c r="J2746" s="2">
        <v>419</v>
      </c>
      <c r="K2746" s="47">
        <v>1.55</v>
      </c>
      <c r="L2746" t="s">
        <v>124</v>
      </c>
      <c r="M2746" t="s">
        <v>596</v>
      </c>
      <c r="N2746" t="s">
        <v>532</v>
      </c>
      <c r="O2746" s="14">
        <f t="shared" si="266"/>
        <v>4</v>
      </c>
      <c r="P2746" s="15" t="str">
        <f t="shared" si="267"/>
        <v>1,</v>
      </c>
      <c r="Q2746" s="15" t="str">
        <f t="shared" si="268"/>
        <v>55</v>
      </c>
      <c r="R2746" s="16">
        <f t="shared" si="269"/>
        <v>115</v>
      </c>
      <c r="S2746" s="16">
        <f t="shared" si="270"/>
        <v>1.9166666666666667</v>
      </c>
    </row>
    <row r="2747" spans="1:19">
      <c r="A2747" t="s">
        <v>162</v>
      </c>
      <c r="B2747" t="s">
        <v>163</v>
      </c>
      <c r="C2747" s="49">
        <v>45536</v>
      </c>
      <c r="D2747" s="1">
        <v>2024</v>
      </c>
      <c r="E2747" s="1" t="str">
        <f t="shared" si="265"/>
        <v>septiembre</v>
      </c>
      <c r="F2747" t="s">
        <v>184</v>
      </c>
      <c r="G2747" t="s">
        <v>121</v>
      </c>
      <c r="H2747" t="s">
        <v>98</v>
      </c>
      <c r="I2747" s="2">
        <v>1</v>
      </c>
      <c r="J2747" s="2">
        <v>354</v>
      </c>
      <c r="K2747" s="47">
        <v>1.1000000000000001</v>
      </c>
      <c r="L2747" t="s">
        <v>19</v>
      </c>
      <c r="M2747" t="s">
        <v>581</v>
      </c>
      <c r="N2747" t="s">
        <v>490</v>
      </c>
      <c r="O2747" s="14">
        <f t="shared" si="266"/>
        <v>3</v>
      </c>
      <c r="P2747" s="15" t="str">
        <f t="shared" si="267"/>
        <v>1,</v>
      </c>
      <c r="Q2747" s="15" t="str">
        <f t="shared" si="268"/>
        <v>1</v>
      </c>
      <c r="R2747" s="16">
        <f t="shared" si="269"/>
        <v>61</v>
      </c>
      <c r="S2747" s="16">
        <f t="shared" si="270"/>
        <v>1.0166666666666666</v>
      </c>
    </row>
    <row r="2748" spans="1:19">
      <c r="A2748" t="s">
        <v>162</v>
      </c>
      <c r="B2748" t="s">
        <v>163</v>
      </c>
      <c r="C2748" s="49">
        <v>45536</v>
      </c>
      <c r="D2748" s="1">
        <v>2024</v>
      </c>
      <c r="E2748" s="1" t="str">
        <f t="shared" si="265"/>
        <v>septiembre</v>
      </c>
      <c r="F2748" t="s">
        <v>184</v>
      </c>
      <c r="G2748" t="s">
        <v>121</v>
      </c>
      <c r="H2748" t="s">
        <v>98</v>
      </c>
      <c r="I2748" s="2">
        <v>1</v>
      </c>
      <c r="J2748" s="2">
        <v>310</v>
      </c>
      <c r="K2748" s="47">
        <v>1.1499999999999999</v>
      </c>
      <c r="L2748" t="s">
        <v>108</v>
      </c>
      <c r="M2748" t="s">
        <v>591</v>
      </c>
      <c r="N2748" t="s">
        <v>489</v>
      </c>
      <c r="O2748" s="14">
        <f t="shared" si="266"/>
        <v>4</v>
      </c>
      <c r="P2748" s="15" t="str">
        <f t="shared" si="267"/>
        <v>1,</v>
      </c>
      <c r="Q2748" s="15" t="str">
        <f t="shared" si="268"/>
        <v>15</v>
      </c>
      <c r="R2748" s="16">
        <f t="shared" si="269"/>
        <v>75</v>
      </c>
      <c r="S2748" s="16">
        <f t="shared" si="270"/>
        <v>1.25</v>
      </c>
    </row>
    <row r="2749" spans="1:19">
      <c r="A2749" t="s">
        <v>162</v>
      </c>
      <c r="B2749" t="s">
        <v>163</v>
      </c>
      <c r="C2749" s="49">
        <v>45536</v>
      </c>
      <c r="D2749" s="1">
        <v>2024</v>
      </c>
      <c r="E2749" s="1" t="str">
        <f t="shared" si="265"/>
        <v>septiembre</v>
      </c>
      <c r="F2749" t="s">
        <v>184</v>
      </c>
      <c r="G2749" t="s">
        <v>121</v>
      </c>
      <c r="H2749" t="s">
        <v>98</v>
      </c>
      <c r="I2749" s="2">
        <v>5</v>
      </c>
      <c r="J2749" s="2">
        <v>1362</v>
      </c>
      <c r="K2749" s="47">
        <v>5.5</v>
      </c>
      <c r="L2749" t="s">
        <v>99</v>
      </c>
      <c r="M2749" t="s">
        <v>553</v>
      </c>
      <c r="N2749" t="s">
        <v>535</v>
      </c>
      <c r="O2749" s="14">
        <f t="shared" si="266"/>
        <v>3</v>
      </c>
      <c r="P2749" s="15" t="str">
        <f t="shared" si="267"/>
        <v>5,</v>
      </c>
      <c r="Q2749" s="15" t="str">
        <f t="shared" si="268"/>
        <v>5</v>
      </c>
      <c r="R2749" s="16">
        <f t="shared" si="269"/>
        <v>305</v>
      </c>
      <c r="S2749" s="16">
        <f t="shared" si="270"/>
        <v>5.083333333333333</v>
      </c>
    </row>
    <row r="2750" spans="1:19">
      <c r="A2750" t="s">
        <v>162</v>
      </c>
      <c r="B2750" t="s">
        <v>163</v>
      </c>
      <c r="C2750" s="49">
        <v>45536</v>
      </c>
      <c r="D2750" s="1">
        <v>2024</v>
      </c>
      <c r="E2750" s="1" t="str">
        <f t="shared" si="265"/>
        <v>septiembre</v>
      </c>
      <c r="F2750" t="s">
        <v>184</v>
      </c>
      <c r="G2750" t="s">
        <v>121</v>
      </c>
      <c r="H2750" t="s">
        <v>98</v>
      </c>
      <c r="I2750" s="2">
        <v>1</v>
      </c>
      <c r="J2750" s="2">
        <v>180</v>
      </c>
      <c r="K2750" s="47">
        <v>0.45</v>
      </c>
      <c r="L2750" t="s">
        <v>197</v>
      </c>
      <c r="M2750" t="s">
        <v>198</v>
      </c>
      <c r="N2750" t="s">
        <v>538</v>
      </c>
      <c r="O2750" s="14">
        <f t="shared" si="266"/>
        <v>4</v>
      </c>
      <c r="P2750" s="15" t="str">
        <f t="shared" si="267"/>
        <v>0,</v>
      </c>
      <c r="Q2750" s="15" t="str">
        <f t="shared" si="268"/>
        <v>45</v>
      </c>
      <c r="R2750" s="16">
        <f t="shared" si="269"/>
        <v>45</v>
      </c>
      <c r="S2750" s="16">
        <f t="shared" si="270"/>
        <v>0.75</v>
      </c>
    </row>
    <row r="2751" spans="1:19">
      <c r="A2751" t="s">
        <v>162</v>
      </c>
      <c r="B2751" t="s">
        <v>163</v>
      </c>
      <c r="C2751" s="49">
        <v>45536</v>
      </c>
      <c r="D2751" s="1">
        <v>2024</v>
      </c>
      <c r="E2751" s="1" t="str">
        <f t="shared" si="265"/>
        <v>septiembre</v>
      </c>
      <c r="F2751" t="s">
        <v>184</v>
      </c>
      <c r="G2751" t="s">
        <v>121</v>
      </c>
      <c r="H2751" t="s">
        <v>98</v>
      </c>
      <c r="I2751" s="2">
        <v>2</v>
      </c>
      <c r="J2751" s="2">
        <v>476</v>
      </c>
      <c r="K2751" s="47">
        <v>2.4</v>
      </c>
      <c r="L2751" t="s">
        <v>114</v>
      </c>
      <c r="M2751" t="s">
        <v>115</v>
      </c>
      <c r="N2751" t="s">
        <v>530</v>
      </c>
      <c r="O2751" s="14">
        <f t="shared" si="266"/>
        <v>3</v>
      </c>
      <c r="P2751" s="15" t="str">
        <f t="shared" si="267"/>
        <v>2,</v>
      </c>
      <c r="Q2751" s="15" t="str">
        <f t="shared" si="268"/>
        <v>4</v>
      </c>
      <c r="R2751" s="16">
        <f t="shared" si="269"/>
        <v>124</v>
      </c>
      <c r="S2751" s="16">
        <f t="shared" si="270"/>
        <v>2.0666666666666669</v>
      </c>
    </row>
    <row r="2752" spans="1:19">
      <c r="A2752" t="s">
        <v>162</v>
      </c>
      <c r="B2752" t="s">
        <v>163</v>
      </c>
      <c r="C2752" s="49">
        <v>45536</v>
      </c>
      <c r="D2752" s="1">
        <v>2024</v>
      </c>
      <c r="E2752" s="1" t="str">
        <f t="shared" si="265"/>
        <v>septiembre</v>
      </c>
      <c r="F2752" t="s">
        <v>184</v>
      </c>
      <c r="G2752" t="s">
        <v>121</v>
      </c>
      <c r="H2752" t="s">
        <v>98</v>
      </c>
      <c r="I2752" s="2">
        <v>1</v>
      </c>
      <c r="J2752" s="2">
        <v>193</v>
      </c>
      <c r="K2752" s="47">
        <v>0.45</v>
      </c>
      <c r="L2752" t="s">
        <v>25</v>
      </c>
      <c r="M2752" t="s">
        <v>26</v>
      </c>
      <c r="N2752" t="s">
        <v>529</v>
      </c>
      <c r="O2752" s="14">
        <f t="shared" si="266"/>
        <v>4</v>
      </c>
      <c r="P2752" s="15" t="str">
        <f t="shared" si="267"/>
        <v>0,</v>
      </c>
      <c r="Q2752" s="15" t="str">
        <f t="shared" si="268"/>
        <v>45</v>
      </c>
      <c r="R2752" s="16">
        <f t="shared" si="269"/>
        <v>45</v>
      </c>
      <c r="S2752" s="16">
        <f t="shared" si="270"/>
        <v>0.75</v>
      </c>
    </row>
    <row r="2753" spans="1:19">
      <c r="A2753" t="s">
        <v>162</v>
      </c>
      <c r="B2753" t="s">
        <v>163</v>
      </c>
      <c r="C2753" s="49">
        <v>45536</v>
      </c>
      <c r="D2753" s="1">
        <v>2024</v>
      </c>
      <c r="E2753" s="1" t="str">
        <f t="shared" si="265"/>
        <v>septiembre</v>
      </c>
      <c r="F2753" t="s">
        <v>184</v>
      </c>
      <c r="G2753" t="s">
        <v>121</v>
      </c>
      <c r="H2753" t="s">
        <v>98</v>
      </c>
      <c r="I2753" s="2">
        <v>1</v>
      </c>
      <c r="J2753" s="2">
        <v>355</v>
      </c>
      <c r="K2753" s="47">
        <v>1.35</v>
      </c>
      <c r="L2753" t="s">
        <v>221</v>
      </c>
      <c r="M2753" t="s">
        <v>588</v>
      </c>
      <c r="N2753" t="s">
        <v>537</v>
      </c>
      <c r="O2753" s="14">
        <f t="shared" si="266"/>
        <v>4</v>
      </c>
      <c r="P2753" s="15" t="str">
        <f t="shared" si="267"/>
        <v>1,</v>
      </c>
      <c r="Q2753" s="15" t="str">
        <f t="shared" si="268"/>
        <v>35</v>
      </c>
      <c r="R2753" s="16">
        <f t="shared" si="269"/>
        <v>95</v>
      </c>
      <c r="S2753" s="16">
        <f t="shared" si="270"/>
        <v>1.5833333333333333</v>
      </c>
    </row>
    <row r="2754" spans="1:19">
      <c r="A2754" t="s">
        <v>162</v>
      </c>
      <c r="B2754" t="s">
        <v>163</v>
      </c>
      <c r="C2754" s="49">
        <v>45536</v>
      </c>
      <c r="D2754" s="1">
        <v>2024</v>
      </c>
      <c r="E2754" s="1" t="str">
        <f t="shared" ref="E2754:E2817" si="271">TEXT(C2754,"mmmm")</f>
        <v>septiembre</v>
      </c>
      <c r="F2754" t="s">
        <v>184</v>
      </c>
      <c r="G2754" t="s">
        <v>121</v>
      </c>
      <c r="H2754" t="s">
        <v>98</v>
      </c>
      <c r="I2754" s="2">
        <v>3</v>
      </c>
      <c r="J2754" s="2">
        <v>3137</v>
      </c>
      <c r="K2754" s="47">
        <v>10.45</v>
      </c>
      <c r="L2754" t="s">
        <v>118</v>
      </c>
      <c r="M2754" t="s">
        <v>119</v>
      </c>
      <c r="N2754" t="s">
        <v>534</v>
      </c>
      <c r="O2754" s="14">
        <f t="shared" si="266"/>
        <v>5</v>
      </c>
      <c r="P2754" s="15" t="str">
        <f t="shared" si="267"/>
        <v>10</v>
      </c>
      <c r="Q2754" s="15" t="str">
        <f t="shared" si="268"/>
        <v>,45</v>
      </c>
      <c r="R2754" s="16">
        <f t="shared" si="269"/>
        <v>600.45000000000005</v>
      </c>
      <c r="S2754" s="16">
        <f t="shared" si="270"/>
        <v>10.0075</v>
      </c>
    </row>
    <row r="2755" spans="1:19">
      <c r="A2755" t="s">
        <v>162</v>
      </c>
      <c r="B2755" t="s">
        <v>163</v>
      </c>
      <c r="C2755" s="49">
        <v>45536</v>
      </c>
      <c r="D2755" s="1">
        <v>2024</v>
      </c>
      <c r="E2755" s="1" t="str">
        <f t="shared" si="271"/>
        <v>septiembre</v>
      </c>
      <c r="F2755" t="s">
        <v>184</v>
      </c>
      <c r="G2755" t="s">
        <v>121</v>
      </c>
      <c r="H2755" t="s">
        <v>98</v>
      </c>
      <c r="I2755" s="2">
        <v>1</v>
      </c>
      <c r="J2755" s="2">
        <v>512</v>
      </c>
      <c r="K2755" s="47">
        <v>1.5</v>
      </c>
      <c r="L2755" t="s">
        <v>179</v>
      </c>
      <c r="M2755" t="s">
        <v>180</v>
      </c>
      <c r="N2755" t="s">
        <v>534</v>
      </c>
      <c r="O2755" s="14">
        <f t="shared" ref="O2755:O2818" si="272">LEN($K2755)</f>
        <v>3</v>
      </c>
      <c r="P2755" s="15" t="str">
        <f t="shared" si="267"/>
        <v>1,</v>
      </c>
      <c r="Q2755" s="15" t="str">
        <f t="shared" si="268"/>
        <v>5</v>
      </c>
      <c r="R2755" s="16">
        <f t="shared" si="269"/>
        <v>65</v>
      </c>
      <c r="S2755" s="16">
        <f t="shared" si="270"/>
        <v>1.0833333333333333</v>
      </c>
    </row>
    <row r="2756" spans="1:19">
      <c r="A2756" t="s">
        <v>162</v>
      </c>
      <c r="B2756" t="s">
        <v>163</v>
      </c>
      <c r="C2756" s="49">
        <v>45536</v>
      </c>
      <c r="D2756" s="1">
        <v>2024</v>
      </c>
      <c r="E2756" s="1" t="str">
        <f t="shared" si="271"/>
        <v>septiembre</v>
      </c>
      <c r="F2756" t="s">
        <v>184</v>
      </c>
      <c r="G2756" t="s">
        <v>121</v>
      </c>
      <c r="H2756" t="s">
        <v>98</v>
      </c>
      <c r="I2756" s="2">
        <v>3</v>
      </c>
      <c r="J2756" s="2">
        <v>1497</v>
      </c>
      <c r="K2756" s="47">
        <v>5.25</v>
      </c>
      <c r="L2756" t="s">
        <v>131</v>
      </c>
      <c r="M2756" t="s">
        <v>572</v>
      </c>
      <c r="N2756" t="s">
        <v>606</v>
      </c>
      <c r="O2756" s="14">
        <f t="shared" si="272"/>
        <v>4</v>
      </c>
      <c r="P2756" s="15" t="str">
        <f t="shared" si="267"/>
        <v>5,</v>
      </c>
      <c r="Q2756" s="15" t="str">
        <f t="shared" si="268"/>
        <v>25</v>
      </c>
      <c r="R2756" s="16">
        <f t="shared" si="269"/>
        <v>325</v>
      </c>
      <c r="S2756" s="16">
        <f t="shared" si="270"/>
        <v>5.416666666666667</v>
      </c>
    </row>
    <row r="2757" spans="1:19">
      <c r="A2757" t="s">
        <v>162</v>
      </c>
      <c r="B2757" t="s">
        <v>163</v>
      </c>
      <c r="C2757" s="49">
        <v>45536</v>
      </c>
      <c r="D2757" s="1">
        <v>2024</v>
      </c>
      <c r="E2757" s="1" t="str">
        <f t="shared" si="271"/>
        <v>septiembre</v>
      </c>
      <c r="F2757" t="s">
        <v>184</v>
      </c>
      <c r="G2757" t="s">
        <v>121</v>
      </c>
      <c r="H2757" t="s">
        <v>98</v>
      </c>
      <c r="I2757" s="2">
        <v>1</v>
      </c>
      <c r="J2757" s="2">
        <v>545</v>
      </c>
      <c r="K2757" s="47">
        <v>1.45</v>
      </c>
      <c r="L2757" t="s">
        <v>150</v>
      </c>
      <c r="M2757" t="s">
        <v>601</v>
      </c>
      <c r="N2757" t="s">
        <v>606</v>
      </c>
      <c r="O2757" s="14">
        <f t="shared" si="272"/>
        <v>4</v>
      </c>
      <c r="P2757" s="15" t="str">
        <f t="shared" si="267"/>
        <v>1,</v>
      </c>
      <c r="Q2757" s="15" t="str">
        <f t="shared" si="268"/>
        <v>45</v>
      </c>
      <c r="R2757" s="16">
        <f t="shared" si="269"/>
        <v>105</v>
      </c>
      <c r="S2757" s="16">
        <f t="shared" si="270"/>
        <v>1.75</v>
      </c>
    </row>
    <row r="2758" spans="1:19">
      <c r="A2758" t="s">
        <v>162</v>
      </c>
      <c r="B2758" t="s">
        <v>163</v>
      </c>
      <c r="C2758" s="49">
        <v>45536</v>
      </c>
      <c r="D2758" s="1">
        <v>2024</v>
      </c>
      <c r="E2758" s="1" t="str">
        <f t="shared" si="271"/>
        <v>septiembre</v>
      </c>
      <c r="F2758" t="s">
        <v>184</v>
      </c>
      <c r="G2758" t="s">
        <v>121</v>
      </c>
      <c r="H2758" t="s">
        <v>98</v>
      </c>
      <c r="I2758" s="2">
        <v>1</v>
      </c>
      <c r="J2758" s="2">
        <v>441</v>
      </c>
      <c r="K2758" s="47">
        <v>1.5</v>
      </c>
      <c r="L2758" t="s">
        <v>173</v>
      </c>
      <c r="M2758" t="s">
        <v>592</v>
      </c>
      <c r="N2758" t="s">
        <v>531</v>
      </c>
      <c r="O2758" s="14">
        <f t="shared" si="272"/>
        <v>3</v>
      </c>
      <c r="P2758" s="15" t="str">
        <f t="shared" si="267"/>
        <v>1,</v>
      </c>
      <c r="Q2758" s="15" t="str">
        <f t="shared" si="268"/>
        <v>5</v>
      </c>
      <c r="R2758" s="16">
        <f t="shared" si="269"/>
        <v>65</v>
      </c>
      <c r="S2758" s="16">
        <f t="shared" si="270"/>
        <v>1.0833333333333333</v>
      </c>
    </row>
    <row r="2759" spans="1:19">
      <c r="A2759" t="s">
        <v>162</v>
      </c>
      <c r="B2759" t="s">
        <v>163</v>
      </c>
      <c r="C2759" s="49">
        <v>45536</v>
      </c>
      <c r="D2759" s="1">
        <v>2024</v>
      </c>
      <c r="E2759" s="1" t="str">
        <f t="shared" si="271"/>
        <v>septiembre</v>
      </c>
      <c r="F2759" t="s">
        <v>184</v>
      </c>
      <c r="G2759" t="s">
        <v>121</v>
      </c>
      <c r="H2759" t="s">
        <v>98</v>
      </c>
      <c r="I2759" s="2">
        <v>4</v>
      </c>
      <c r="J2759" s="2">
        <v>1815</v>
      </c>
      <c r="K2759" s="47">
        <v>7.55</v>
      </c>
      <c r="L2759" t="s">
        <v>110</v>
      </c>
      <c r="M2759" t="s">
        <v>580</v>
      </c>
      <c r="N2759" t="s">
        <v>498</v>
      </c>
      <c r="O2759" s="14">
        <f t="shared" si="272"/>
        <v>4</v>
      </c>
      <c r="P2759" s="15" t="str">
        <f t="shared" si="267"/>
        <v>7,</v>
      </c>
      <c r="Q2759" s="15" t="str">
        <f t="shared" si="268"/>
        <v>55</v>
      </c>
      <c r="R2759" s="16">
        <f t="shared" si="269"/>
        <v>475</v>
      </c>
      <c r="S2759" s="16">
        <f t="shared" si="270"/>
        <v>7.916666666666667</v>
      </c>
    </row>
    <row r="2760" spans="1:19">
      <c r="A2760" t="s">
        <v>162</v>
      </c>
      <c r="B2760" t="s">
        <v>163</v>
      </c>
      <c r="C2760" s="49">
        <v>45536</v>
      </c>
      <c r="D2760" s="1">
        <v>2024</v>
      </c>
      <c r="E2760" s="1" t="str">
        <f t="shared" si="271"/>
        <v>septiembre</v>
      </c>
      <c r="F2760" t="s">
        <v>211</v>
      </c>
      <c r="G2760" t="s">
        <v>212</v>
      </c>
      <c r="H2760" t="s">
        <v>98</v>
      </c>
      <c r="I2760" s="2">
        <v>1</v>
      </c>
      <c r="J2760" s="2">
        <v>228</v>
      </c>
      <c r="K2760" s="47">
        <v>0.3</v>
      </c>
      <c r="L2760" t="s">
        <v>142</v>
      </c>
      <c r="M2760" t="s">
        <v>143</v>
      </c>
      <c r="N2760" t="s">
        <v>527</v>
      </c>
      <c r="O2760" s="14">
        <f t="shared" si="272"/>
        <v>3</v>
      </c>
      <c r="P2760" s="15" t="str">
        <f t="shared" si="267"/>
        <v>0,</v>
      </c>
      <c r="Q2760" s="15" t="str">
        <f t="shared" si="268"/>
        <v>3</v>
      </c>
      <c r="R2760" s="16">
        <f t="shared" si="269"/>
        <v>3</v>
      </c>
      <c r="S2760" s="16">
        <f t="shared" si="270"/>
        <v>0.05</v>
      </c>
    </row>
    <row r="2761" spans="1:19">
      <c r="A2761" t="s">
        <v>162</v>
      </c>
      <c r="B2761" t="s">
        <v>163</v>
      </c>
      <c r="C2761" s="49">
        <v>45536</v>
      </c>
      <c r="D2761" s="1">
        <v>2024</v>
      </c>
      <c r="E2761" s="1" t="str">
        <f t="shared" si="271"/>
        <v>septiembre</v>
      </c>
      <c r="F2761" t="s">
        <v>211</v>
      </c>
      <c r="G2761" t="s">
        <v>212</v>
      </c>
      <c r="H2761" t="s">
        <v>98</v>
      </c>
      <c r="I2761" s="2">
        <v>1</v>
      </c>
      <c r="J2761" s="2">
        <v>460</v>
      </c>
      <c r="K2761" s="47">
        <v>1.5</v>
      </c>
      <c r="L2761" t="s">
        <v>195</v>
      </c>
      <c r="M2761" t="s">
        <v>196</v>
      </c>
      <c r="N2761" t="s">
        <v>534</v>
      </c>
      <c r="O2761" s="14">
        <f t="shared" si="272"/>
        <v>3</v>
      </c>
      <c r="P2761" s="15" t="str">
        <f t="shared" si="267"/>
        <v>1,</v>
      </c>
      <c r="Q2761" s="15" t="str">
        <f t="shared" si="268"/>
        <v>5</v>
      </c>
      <c r="R2761" s="16">
        <f t="shared" si="269"/>
        <v>65</v>
      </c>
      <c r="S2761" s="16">
        <f t="shared" si="270"/>
        <v>1.0833333333333333</v>
      </c>
    </row>
    <row r="2762" spans="1:19">
      <c r="A2762" t="s">
        <v>162</v>
      </c>
      <c r="B2762" t="s">
        <v>163</v>
      </c>
      <c r="C2762" s="49">
        <v>45536</v>
      </c>
      <c r="D2762" s="1">
        <v>2024</v>
      </c>
      <c r="E2762" s="1" t="str">
        <f t="shared" si="271"/>
        <v>septiembre</v>
      </c>
      <c r="F2762" t="s">
        <v>211</v>
      </c>
      <c r="G2762" t="s">
        <v>212</v>
      </c>
      <c r="H2762" t="s">
        <v>98</v>
      </c>
      <c r="I2762" s="2">
        <v>1</v>
      </c>
      <c r="J2762" s="2">
        <v>295</v>
      </c>
      <c r="K2762" s="47">
        <v>1.1000000000000001</v>
      </c>
      <c r="L2762" t="s">
        <v>167</v>
      </c>
      <c r="M2762" t="s">
        <v>168</v>
      </c>
      <c r="N2762" t="s">
        <v>534</v>
      </c>
      <c r="O2762" s="14">
        <f t="shared" si="272"/>
        <v>3</v>
      </c>
      <c r="P2762" s="15" t="str">
        <f t="shared" si="267"/>
        <v>1,</v>
      </c>
      <c r="Q2762" s="15" t="str">
        <f t="shared" si="268"/>
        <v>1</v>
      </c>
      <c r="R2762" s="16">
        <f t="shared" si="269"/>
        <v>61</v>
      </c>
      <c r="S2762" s="16">
        <f t="shared" si="270"/>
        <v>1.0166666666666666</v>
      </c>
    </row>
    <row r="2763" spans="1:19">
      <c r="A2763" t="s">
        <v>162</v>
      </c>
      <c r="B2763" t="s">
        <v>163</v>
      </c>
      <c r="C2763" s="49">
        <v>45536</v>
      </c>
      <c r="D2763" s="1">
        <v>2024</v>
      </c>
      <c r="E2763" s="1" t="str">
        <f t="shared" si="271"/>
        <v>septiembre</v>
      </c>
      <c r="F2763" t="s">
        <v>211</v>
      </c>
      <c r="G2763" t="s">
        <v>212</v>
      </c>
      <c r="H2763" t="s">
        <v>98</v>
      </c>
      <c r="I2763" s="2">
        <v>3</v>
      </c>
      <c r="J2763" s="2">
        <v>1023</v>
      </c>
      <c r="K2763" s="47">
        <v>6.1</v>
      </c>
      <c r="L2763" t="s">
        <v>187</v>
      </c>
      <c r="M2763" t="s">
        <v>579</v>
      </c>
      <c r="N2763" t="s">
        <v>534</v>
      </c>
      <c r="O2763" s="14">
        <f t="shared" si="272"/>
        <v>3</v>
      </c>
      <c r="P2763" s="15" t="str">
        <f t="shared" si="267"/>
        <v>6,</v>
      </c>
      <c r="Q2763" s="15" t="str">
        <f t="shared" si="268"/>
        <v>1</v>
      </c>
      <c r="R2763" s="16">
        <f t="shared" si="269"/>
        <v>361</v>
      </c>
      <c r="S2763" s="16">
        <f t="shared" si="270"/>
        <v>6.0166666666666666</v>
      </c>
    </row>
    <row r="2764" spans="1:19">
      <c r="A2764" t="s">
        <v>162</v>
      </c>
      <c r="B2764" t="s">
        <v>163</v>
      </c>
      <c r="C2764" s="49">
        <v>45536</v>
      </c>
      <c r="D2764" s="1">
        <v>2024</v>
      </c>
      <c r="E2764" s="1" t="str">
        <f t="shared" si="271"/>
        <v>septiembre</v>
      </c>
      <c r="F2764" t="s">
        <v>211</v>
      </c>
      <c r="G2764" t="s">
        <v>212</v>
      </c>
      <c r="H2764" t="s">
        <v>98</v>
      </c>
      <c r="I2764" s="2">
        <v>1</v>
      </c>
      <c r="J2764" s="2">
        <v>723</v>
      </c>
      <c r="K2764" s="47">
        <v>3</v>
      </c>
      <c r="L2764" t="s">
        <v>169</v>
      </c>
      <c r="M2764" t="s">
        <v>170</v>
      </c>
      <c r="N2764" t="s">
        <v>534</v>
      </c>
      <c r="O2764" s="14">
        <f t="shared" si="272"/>
        <v>1</v>
      </c>
      <c r="P2764" s="15" t="str">
        <f t="shared" si="267"/>
        <v>3</v>
      </c>
      <c r="Q2764" s="15">
        <f t="shared" si="268"/>
        <v>0</v>
      </c>
      <c r="R2764" s="16">
        <f t="shared" si="269"/>
        <v>180</v>
      </c>
      <c r="S2764" s="16">
        <f t="shared" si="270"/>
        <v>3</v>
      </c>
    </row>
    <row r="2765" spans="1:19">
      <c r="A2765" t="s">
        <v>162</v>
      </c>
      <c r="B2765" t="s">
        <v>163</v>
      </c>
      <c r="C2765" s="49">
        <v>45536</v>
      </c>
      <c r="D2765" s="1">
        <v>2024</v>
      </c>
      <c r="E2765" s="1" t="str">
        <f t="shared" si="271"/>
        <v>septiembre</v>
      </c>
      <c r="F2765" t="s">
        <v>211</v>
      </c>
      <c r="G2765" t="s">
        <v>212</v>
      </c>
      <c r="H2765" t="s">
        <v>98</v>
      </c>
      <c r="I2765" s="2">
        <v>4</v>
      </c>
      <c r="J2765" s="2">
        <v>2797</v>
      </c>
      <c r="K2765" s="47">
        <v>11.55</v>
      </c>
      <c r="L2765" t="s">
        <v>131</v>
      </c>
      <c r="M2765" t="s">
        <v>572</v>
      </c>
      <c r="N2765" t="s">
        <v>606</v>
      </c>
      <c r="O2765" s="14">
        <f t="shared" si="272"/>
        <v>5</v>
      </c>
      <c r="P2765" s="15" t="str">
        <f t="shared" si="267"/>
        <v>11</v>
      </c>
      <c r="Q2765" s="15" t="str">
        <f t="shared" si="268"/>
        <v>,55</v>
      </c>
      <c r="R2765" s="16">
        <f t="shared" si="269"/>
        <v>660.55</v>
      </c>
      <c r="S2765" s="16">
        <f t="shared" si="270"/>
        <v>11.009166666666665</v>
      </c>
    </row>
    <row r="2766" spans="1:19">
      <c r="A2766" t="s">
        <v>162</v>
      </c>
      <c r="B2766" t="s">
        <v>163</v>
      </c>
      <c r="C2766" s="49">
        <v>45536</v>
      </c>
      <c r="D2766" s="1">
        <v>2024</v>
      </c>
      <c r="E2766" s="1" t="str">
        <f t="shared" si="271"/>
        <v>septiembre</v>
      </c>
      <c r="F2766" t="s">
        <v>211</v>
      </c>
      <c r="G2766" t="s">
        <v>212</v>
      </c>
      <c r="H2766" t="s">
        <v>98</v>
      </c>
      <c r="I2766" s="2">
        <v>1</v>
      </c>
      <c r="J2766" s="2">
        <v>174</v>
      </c>
      <c r="K2766" s="47">
        <v>0.5</v>
      </c>
      <c r="L2766" t="s">
        <v>150</v>
      </c>
      <c r="M2766" t="s">
        <v>601</v>
      </c>
      <c r="N2766" t="s">
        <v>606</v>
      </c>
      <c r="O2766" s="14">
        <f t="shared" si="272"/>
        <v>3</v>
      </c>
      <c r="P2766" s="15" t="str">
        <f t="shared" si="267"/>
        <v>0,</v>
      </c>
      <c r="Q2766" s="15" t="str">
        <f t="shared" si="268"/>
        <v>5</v>
      </c>
      <c r="R2766" s="16">
        <f t="shared" si="269"/>
        <v>5</v>
      </c>
      <c r="S2766" s="16">
        <f t="shared" si="270"/>
        <v>8.3333333333333329E-2</v>
      </c>
    </row>
    <row r="2767" spans="1:19">
      <c r="A2767" t="s">
        <v>162</v>
      </c>
      <c r="B2767" t="s">
        <v>163</v>
      </c>
      <c r="C2767" s="49">
        <v>45536</v>
      </c>
      <c r="D2767" s="1">
        <v>2024</v>
      </c>
      <c r="E2767" s="1" t="str">
        <f t="shared" si="271"/>
        <v>septiembre</v>
      </c>
      <c r="F2767" t="s">
        <v>211</v>
      </c>
      <c r="G2767" t="s">
        <v>212</v>
      </c>
      <c r="H2767" t="s">
        <v>98</v>
      </c>
      <c r="I2767" s="2">
        <v>1</v>
      </c>
      <c r="J2767" s="2">
        <v>720</v>
      </c>
      <c r="K2767" s="47">
        <v>2.2799999999999998</v>
      </c>
      <c r="L2767" t="s">
        <v>171</v>
      </c>
      <c r="M2767" t="s">
        <v>172</v>
      </c>
      <c r="N2767" t="s">
        <v>606</v>
      </c>
      <c r="O2767" s="14">
        <f t="shared" si="272"/>
        <v>4</v>
      </c>
      <c r="P2767" s="15" t="str">
        <f t="shared" si="267"/>
        <v>2,</v>
      </c>
      <c r="Q2767" s="15" t="str">
        <f t="shared" si="268"/>
        <v>28</v>
      </c>
      <c r="R2767" s="16">
        <f t="shared" si="269"/>
        <v>148</v>
      </c>
      <c r="S2767" s="16">
        <f t="shared" si="270"/>
        <v>2.4666666666666668</v>
      </c>
    </row>
    <row r="2768" spans="1:19">
      <c r="A2768" t="s">
        <v>162</v>
      </c>
      <c r="B2768" t="s">
        <v>163</v>
      </c>
      <c r="C2768" s="49">
        <v>45536</v>
      </c>
      <c r="D2768" s="1">
        <v>2024</v>
      </c>
      <c r="E2768" s="1" t="str">
        <f t="shared" si="271"/>
        <v>septiembre</v>
      </c>
      <c r="F2768" t="s">
        <v>211</v>
      </c>
      <c r="G2768" t="s">
        <v>212</v>
      </c>
      <c r="H2768" t="s">
        <v>98</v>
      </c>
      <c r="I2768" s="2">
        <v>1</v>
      </c>
      <c r="J2768" s="2">
        <v>297</v>
      </c>
      <c r="K2768" s="47">
        <v>0.3</v>
      </c>
      <c r="L2768" t="s">
        <v>174</v>
      </c>
      <c r="M2768" t="s">
        <v>175</v>
      </c>
      <c r="N2768" t="s">
        <v>531</v>
      </c>
      <c r="O2768" s="14">
        <f t="shared" si="272"/>
        <v>3</v>
      </c>
      <c r="P2768" s="15" t="str">
        <f t="shared" si="267"/>
        <v>0,</v>
      </c>
      <c r="Q2768" s="15" t="str">
        <f t="shared" si="268"/>
        <v>3</v>
      </c>
      <c r="R2768" s="16">
        <f t="shared" si="269"/>
        <v>3</v>
      </c>
      <c r="S2768" s="16">
        <f t="shared" si="270"/>
        <v>0.05</v>
      </c>
    </row>
    <row r="2769" spans="1:19">
      <c r="A2769" t="s">
        <v>162</v>
      </c>
      <c r="B2769" t="s">
        <v>163</v>
      </c>
      <c r="C2769" s="49">
        <v>45536</v>
      </c>
      <c r="D2769" s="1">
        <v>2024</v>
      </c>
      <c r="E2769" s="1" t="str">
        <f t="shared" si="271"/>
        <v>septiembre</v>
      </c>
      <c r="F2769" t="s">
        <v>211</v>
      </c>
      <c r="G2769" t="s">
        <v>212</v>
      </c>
      <c r="H2769" t="s">
        <v>98</v>
      </c>
      <c r="I2769" s="2">
        <v>5</v>
      </c>
      <c r="J2769" s="2">
        <v>2252</v>
      </c>
      <c r="K2769" s="47">
        <v>10.55</v>
      </c>
      <c r="L2769" t="s">
        <v>110</v>
      </c>
      <c r="M2769" t="s">
        <v>580</v>
      </c>
      <c r="N2769" t="s">
        <v>498</v>
      </c>
      <c r="O2769" s="14">
        <f t="shared" si="272"/>
        <v>5</v>
      </c>
      <c r="P2769" s="15" t="str">
        <f t="shared" si="267"/>
        <v>10</v>
      </c>
      <c r="Q2769" s="15" t="str">
        <f t="shared" si="268"/>
        <v>,55</v>
      </c>
      <c r="R2769" s="16">
        <f t="shared" si="269"/>
        <v>600.54999999999995</v>
      </c>
      <c r="S2769" s="16">
        <f t="shared" si="270"/>
        <v>10.009166666666665</v>
      </c>
    </row>
    <row r="2770" spans="1:19">
      <c r="A2770" t="s">
        <v>162</v>
      </c>
      <c r="B2770" t="s">
        <v>163</v>
      </c>
      <c r="C2770" s="49">
        <v>45536</v>
      </c>
      <c r="D2770" s="1">
        <v>2024</v>
      </c>
      <c r="E2770" s="1" t="str">
        <f t="shared" si="271"/>
        <v>septiembre</v>
      </c>
      <c r="F2770" t="s">
        <v>211</v>
      </c>
      <c r="G2770" t="s">
        <v>212</v>
      </c>
      <c r="H2770" t="s">
        <v>98</v>
      </c>
      <c r="I2770" s="2">
        <v>1</v>
      </c>
      <c r="J2770" s="2">
        <v>386</v>
      </c>
      <c r="K2770" s="47">
        <v>1.5</v>
      </c>
      <c r="L2770" t="s">
        <v>128</v>
      </c>
      <c r="M2770" t="s">
        <v>129</v>
      </c>
      <c r="N2770" t="s">
        <v>533</v>
      </c>
      <c r="O2770" s="14">
        <f t="shared" si="272"/>
        <v>3</v>
      </c>
      <c r="P2770" s="15" t="str">
        <f t="shared" si="267"/>
        <v>1,</v>
      </c>
      <c r="Q2770" s="15" t="str">
        <f t="shared" si="268"/>
        <v>5</v>
      </c>
      <c r="R2770" s="16">
        <f t="shared" si="269"/>
        <v>65</v>
      </c>
      <c r="S2770" s="16">
        <f t="shared" si="270"/>
        <v>1.0833333333333333</v>
      </c>
    </row>
    <row r="2771" spans="1:19">
      <c r="A2771" t="s">
        <v>162</v>
      </c>
      <c r="B2771" t="s">
        <v>163</v>
      </c>
      <c r="C2771" s="49">
        <v>45536</v>
      </c>
      <c r="D2771" s="1">
        <v>2024</v>
      </c>
      <c r="E2771" s="1" t="str">
        <f t="shared" si="271"/>
        <v>septiembre</v>
      </c>
      <c r="F2771" t="s">
        <v>211</v>
      </c>
      <c r="G2771" t="s">
        <v>212</v>
      </c>
      <c r="H2771" t="s">
        <v>98</v>
      </c>
      <c r="I2771" s="2">
        <v>9</v>
      </c>
      <c r="J2771" s="2">
        <v>3834</v>
      </c>
      <c r="K2771" s="47">
        <v>14.5</v>
      </c>
      <c r="L2771" t="s">
        <v>135</v>
      </c>
      <c r="M2771" t="s">
        <v>136</v>
      </c>
      <c r="N2771" t="s">
        <v>533</v>
      </c>
      <c r="O2771" s="14">
        <f t="shared" si="272"/>
        <v>4</v>
      </c>
      <c r="P2771" s="15" t="str">
        <f t="shared" si="267"/>
        <v>14</v>
      </c>
      <c r="Q2771" s="15" t="str">
        <f t="shared" si="268"/>
        <v>,5</v>
      </c>
      <c r="R2771" s="16">
        <f t="shared" si="269"/>
        <v>840.5</v>
      </c>
      <c r="S2771" s="16">
        <f t="shared" si="270"/>
        <v>14.008333333333333</v>
      </c>
    </row>
    <row r="2772" spans="1:19">
      <c r="A2772" t="s">
        <v>224</v>
      </c>
      <c r="B2772" t="s">
        <v>225</v>
      </c>
      <c r="C2772" s="49">
        <v>45536</v>
      </c>
      <c r="D2772" s="1">
        <v>2024</v>
      </c>
      <c r="E2772" s="1" t="str">
        <f t="shared" si="271"/>
        <v>septiembre</v>
      </c>
      <c r="F2772" t="s">
        <v>226</v>
      </c>
      <c r="G2772" t="s">
        <v>227</v>
      </c>
      <c r="H2772" t="s">
        <v>98</v>
      </c>
      <c r="I2772" s="2">
        <v>3</v>
      </c>
      <c r="J2772" s="2">
        <v>820</v>
      </c>
      <c r="K2772" s="47">
        <v>4</v>
      </c>
      <c r="L2772" t="s">
        <v>19</v>
      </c>
      <c r="M2772" t="s">
        <v>581</v>
      </c>
      <c r="N2772" t="s">
        <v>490</v>
      </c>
      <c r="O2772" s="14">
        <f t="shared" si="272"/>
        <v>1</v>
      </c>
      <c r="P2772" s="15" t="str">
        <f t="shared" si="267"/>
        <v>4</v>
      </c>
      <c r="Q2772" s="15">
        <f t="shared" si="268"/>
        <v>0</v>
      </c>
      <c r="R2772" s="16">
        <f t="shared" si="269"/>
        <v>240</v>
      </c>
      <c r="S2772" s="16">
        <f t="shared" si="270"/>
        <v>4</v>
      </c>
    </row>
    <row r="2773" spans="1:19">
      <c r="A2773" t="s">
        <v>224</v>
      </c>
      <c r="B2773" t="s">
        <v>225</v>
      </c>
      <c r="C2773" s="49">
        <v>45536</v>
      </c>
      <c r="D2773" s="1">
        <v>2024</v>
      </c>
      <c r="E2773" s="1" t="str">
        <f t="shared" si="271"/>
        <v>septiembre</v>
      </c>
      <c r="F2773" t="s">
        <v>226</v>
      </c>
      <c r="G2773" t="s">
        <v>227</v>
      </c>
      <c r="H2773" t="s">
        <v>98</v>
      </c>
      <c r="I2773" s="2">
        <v>4</v>
      </c>
      <c r="J2773" s="2">
        <v>156</v>
      </c>
      <c r="K2773" s="47">
        <v>2</v>
      </c>
      <c r="L2773" t="s">
        <v>108</v>
      </c>
      <c r="M2773" t="s">
        <v>591</v>
      </c>
      <c r="N2773" t="s">
        <v>489</v>
      </c>
      <c r="O2773" s="14">
        <f t="shared" si="272"/>
        <v>1</v>
      </c>
      <c r="P2773" s="15" t="str">
        <f t="shared" si="267"/>
        <v>2</v>
      </c>
      <c r="Q2773" s="15">
        <f t="shared" si="268"/>
        <v>0</v>
      </c>
      <c r="R2773" s="16">
        <f t="shared" si="269"/>
        <v>120</v>
      </c>
      <c r="S2773" s="16">
        <f t="shared" si="270"/>
        <v>2</v>
      </c>
    </row>
    <row r="2774" spans="1:19">
      <c r="A2774" t="s">
        <v>224</v>
      </c>
      <c r="B2774" t="s">
        <v>225</v>
      </c>
      <c r="C2774" s="49">
        <v>45536</v>
      </c>
      <c r="D2774" s="1">
        <v>2024</v>
      </c>
      <c r="E2774" s="1" t="str">
        <f t="shared" si="271"/>
        <v>septiembre</v>
      </c>
      <c r="F2774" t="s">
        <v>226</v>
      </c>
      <c r="G2774" t="s">
        <v>227</v>
      </c>
      <c r="H2774" t="s">
        <v>98</v>
      </c>
      <c r="I2774" s="2">
        <v>3</v>
      </c>
      <c r="J2774" s="2">
        <v>352</v>
      </c>
      <c r="K2774" s="47">
        <v>2</v>
      </c>
      <c r="L2774" t="s">
        <v>21</v>
      </c>
      <c r="M2774" t="s">
        <v>578</v>
      </c>
      <c r="N2774" t="s">
        <v>22</v>
      </c>
      <c r="O2774" s="14">
        <f t="shared" si="272"/>
        <v>1</v>
      </c>
      <c r="P2774" s="15" t="str">
        <f t="shared" si="267"/>
        <v>2</v>
      </c>
      <c r="Q2774" s="15">
        <f t="shared" si="268"/>
        <v>0</v>
      </c>
      <c r="R2774" s="16">
        <f t="shared" si="269"/>
        <v>120</v>
      </c>
      <c r="S2774" s="16">
        <f t="shared" si="270"/>
        <v>2</v>
      </c>
    </row>
    <row r="2775" spans="1:19">
      <c r="A2775" t="s">
        <v>224</v>
      </c>
      <c r="B2775" t="s">
        <v>225</v>
      </c>
      <c r="C2775" s="49">
        <v>45536</v>
      </c>
      <c r="D2775" s="1">
        <v>2024</v>
      </c>
      <c r="E2775" s="1" t="str">
        <f t="shared" si="271"/>
        <v>septiembre</v>
      </c>
      <c r="F2775" t="s">
        <v>226</v>
      </c>
      <c r="G2775" t="s">
        <v>227</v>
      </c>
      <c r="H2775" t="s">
        <v>98</v>
      </c>
      <c r="I2775" s="2">
        <v>1</v>
      </c>
      <c r="J2775" s="2">
        <v>136</v>
      </c>
      <c r="K2775" s="47">
        <v>0.5</v>
      </c>
      <c r="L2775" t="s">
        <v>49</v>
      </c>
      <c r="M2775" t="s">
        <v>50</v>
      </c>
      <c r="N2775" t="s">
        <v>22</v>
      </c>
      <c r="O2775" s="14">
        <f t="shared" si="272"/>
        <v>3</v>
      </c>
      <c r="P2775" s="15" t="str">
        <f t="shared" si="267"/>
        <v>0,</v>
      </c>
      <c r="Q2775" s="15" t="str">
        <f t="shared" si="268"/>
        <v>5</v>
      </c>
      <c r="R2775" s="16">
        <f t="shared" si="269"/>
        <v>5</v>
      </c>
      <c r="S2775" s="16">
        <f t="shared" si="270"/>
        <v>8.3333333333333329E-2</v>
      </c>
    </row>
    <row r="2776" spans="1:19">
      <c r="A2776" t="s">
        <v>228</v>
      </c>
      <c r="B2776" t="s">
        <v>229</v>
      </c>
      <c r="C2776" s="49">
        <v>45536</v>
      </c>
      <c r="D2776" s="1">
        <v>2024</v>
      </c>
      <c r="E2776" s="1" t="str">
        <f t="shared" si="271"/>
        <v>septiembre</v>
      </c>
      <c r="F2776" t="s">
        <v>215</v>
      </c>
      <c r="G2776" t="s">
        <v>216</v>
      </c>
      <c r="H2776" t="s">
        <v>379</v>
      </c>
      <c r="I2776" s="2">
        <v>2</v>
      </c>
      <c r="J2776" s="2">
        <v>1239</v>
      </c>
      <c r="K2776" s="47">
        <v>5.54</v>
      </c>
      <c r="L2776" t="s">
        <v>25</v>
      </c>
      <c r="M2776" t="s">
        <v>26</v>
      </c>
      <c r="N2776" t="s">
        <v>529</v>
      </c>
      <c r="O2776" s="14">
        <f t="shared" si="272"/>
        <v>4</v>
      </c>
      <c r="P2776" s="15" t="str">
        <f t="shared" si="267"/>
        <v>5,</v>
      </c>
      <c r="Q2776" s="15" t="str">
        <f t="shared" si="268"/>
        <v>54</v>
      </c>
      <c r="R2776" s="16">
        <f t="shared" si="269"/>
        <v>354</v>
      </c>
      <c r="S2776" s="16">
        <f t="shared" si="270"/>
        <v>5.9</v>
      </c>
    </row>
    <row r="2777" spans="1:19">
      <c r="A2777" t="s">
        <v>230</v>
      </c>
      <c r="B2777" t="s">
        <v>231</v>
      </c>
      <c r="C2777" s="49">
        <v>45536</v>
      </c>
      <c r="D2777" s="1">
        <v>2024</v>
      </c>
      <c r="E2777" s="1" t="str">
        <f t="shared" si="271"/>
        <v>septiembre</v>
      </c>
      <c r="F2777" t="s">
        <v>247</v>
      </c>
      <c r="G2777" t="s">
        <v>30</v>
      </c>
      <c r="H2777" t="s">
        <v>98</v>
      </c>
      <c r="I2777" s="2">
        <v>9</v>
      </c>
      <c r="J2777" s="2">
        <v>225</v>
      </c>
      <c r="K2777" s="47">
        <v>1.1499999999999999</v>
      </c>
      <c r="L2777" t="s">
        <v>20</v>
      </c>
      <c r="M2777" t="s">
        <v>570</v>
      </c>
      <c r="N2777" t="s">
        <v>525</v>
      </c>
      <c r="O2777" s="14">
        <f t="shared" si="272"/>
        <v>4</v>
      </c>
      <c r="P2777" s="15" t="str">
        <f t="shared" si="267"/>
        <v>1,</v>
      </c>
      <c r="Q2777" s="15" t="str">
        <f t="shared" si="268"/>
        <v>15</v>
      </c>
      <c r="R2777" s="16">
        <f t="shared" si="269"/>
        <v>75</v>
      </c>
      <c r="S2777" s="16">
        <f t="shared" si="270"/>
        <v>1.25</v>
      </c>
    </row>
    <row r="2778" spans="1:19">
      <c r="A2778" t="s">
        <v>230</v>
      </c>
      <c r="B2778" t="s">
        <v>231</v>
      </c>
      <c r="C2778" s="49">
        <v>45536</v>
      </c>
      <c r="D2778" s="1">
        <v>2024</v>
      </c>
      <c r="E2778" s="1" t="str">
        <f t="shared" si="271"/>
        <v>septiembre</v>
      </c>
      <c r="F2778" t="s">
        <v>247</v>
      </c>
      <c r="G2778" t="s">
        <v>30</v>
      </c>
      <c r="H2778" t="s">
        <v>98</v>
      </c>
      <c r="I2778" s="2">
        <v>26</v>
      </c>
      <c r="J2778" s="2">
        <v>7309</v>
      </c>
      <c r="K2778" s="47">
        <v>36.65</v>
      </c>
      <c r="L2778" t="s">
        <v>146</v>
      </c>
      <c r="M2778" t="s">
        <v>147</v>
      </c>
      <c r="N2778" t="s">
        <v>527</v>
      </c>
      <c r="O2778" s="14">
        <f t="shared" si="272"/>
        <v>5</v>
      </c>
      <c r="P2778" s="15" t="str">
        <f t="shared" si="267"/>
        <v>36</v>
      </c>
      <c r="Q2778" s="15" t="str">
        <f t="shared" si="268"/>
        <v>,65</v>
      </c>
      <c r="R2778" s="16">
        <f t="shared" si="269"/>
        <v>2160.65</v>
      </c>
      <c r="S2778" s="16">
        <f t="shared" si="270"/>
        <v>36.010833333333338</v>
      </c>
    </row>
    <row r="2779" spans="1:19">
      <c r="A2779" t="s">
        <v>230</v>
      </c>
      <c r="B2779" t="s">
        <v>231</v>
      </c>
      <c r="C2779" s="49">
        <v>45536</v>
      </c>
      <c r="D2779" s="1">
        <v>2024</v>
      </c>
      <c r="E2779" s="1" t="str">
        <f t="shared" si="271"/>
        <v>septiembre</v>
      </c>
      <c r="F2779" t="s">
        <v>247</v>
      </c>
      <c r="G2779" t="s">
        <v>30</v>
      </c>
      <c r="H2779" t="s">
        <v>98</v>
      </c>
      <c r="I2779" s="2">
        <v>5</v>
      </c>
      <c r="J2779" s="2">
        <v>386</v>
      </c>
      <c r="K2779" s="47">
        <v>2.2999999999999998</v>
      </c>
      <c r="L2779" t="s">
        <v>142</v>
      </c>
      <c r="M2779" t="s">
        <v>143</v>
      </c>
      <c r="N2779" t="s">
        <v>527</v>
      </c>
      <c r="O2779" s="14">
        <f t="shared" si="272"/>
        <v>3</v>
      </c>
      <c r="P2779" s="15" t="str">
        <f t="shared" si="267"/>
        <v>2,</v>
      </c>
      <c r="Q2779" s="15" t="str">
        <f t="shared" si="268"/>
        <v>3</v>
      </c>
      <c r="R2779" s="16">
        <f t="shared" si="269"/>
        <v>123</v>
      </c>
      <c r="S2779" s="16">
        <f t="shared" si="270"/>
        <v>2.0499999999999998</v>
      </c>
    </row>
    <row r="2780" spans="1:19">
      <c r="A2780" t="s">
        <v>230</v>
      </c>
      <c r="B2780" t="s">
        <v>231</v>
      </c>
      <c r="C2780" s="49">
        <v>45536</v>
      </c>
      <c r="D2780" s="1">
        <v>2024</v>
      </c>
      <c r="E2780" s="1" t="str">
        <f t="shared" si="271"/>
        <v>septiembre</v>
      </c>
      <c r="F2780" t="s">
        <v>247</v>
      </c>
      <c r="G2780" t="s">
        <v>30</v>
      </c>
      <c r="H2780" t="s">
        <v>98</v>
      </c>
      <c r="I2780" s="2">
        <v>3</v>
      </c>
      <c r="J2780" s="2">
        <v>810</v>
      </c>
      <c r="K2780" s="47">
        <v>4.3</v>
      </c>
      <c r="L2780" t="s">
        <v>118</v>
      </c>
      <c r="M2780" t="s">
        <v>119</v>
      </c>
      <c r="N2780" t="s">
        <v>534</v>
      </c>
      <c r="O2780" s="14">
        <f t="shared" si="272"/>
        <v>3</v>
      </c>
      <c r="P2780" s="15" t="str">
        <f t="shared" si="267"/>
        <v>4,</v>
      </c>
      <c r="Q2780" s="15" t="str">
        <f t="shared" si="268"/>
        <v>3</v>
      </c>
      <c r="R2780" s="16">
        <f t="shared" si="269"/>
        <v>243</v>
      </c>
      <c r="S2780" s="16">
        <f t="shared" si="270"/>
        <v>4.05</v>
      </c>
    </row>
    <row r="2781" spans="1:19">
      <c r="A2781" t="s">
        <v>230</v>
      </c>
      <c r="B2781" t="s">
        <v>231</v>
      </c>
      <c r="C2781" s="49">
        <v>45536</v>
      </c>
      <c r="D2781" s="1">
        <v>2024</v>
      </c>
      <c r="E2781" s="1" t="str">
        <f t="shared" si="271"/>
        <v>septiembre</v>
      </c>
      <c r="F2781" t="s">
        <v>247</v>
      </c>
      <c r="G2781" t="s">
        <v>30</v>
      </c>
      <c r="H2781" t="s">
        <v>98</v>
      </c>
      <c r="I2781" s="2">
        <v>18</v>
      </c>
      <c r="J2781" s="2">
        <v>2459</v>
      </c>
      <c r="K2781" s="47">
        <v>15.5</v>
      </c>
      <c r="L2781" t="s">
        <v>131</v>
      </c>
      <c r="M2781" t="s">
        <v>572</v>
      </c>
      <c r="N2781" t="s">
        <v>606</v>
      </c>
      <c r="O2781" s="14">
        <f t="shared" si="272"/>
        <v>4</v>
      </c>
      <c r="P2781" s="15" t="str">
        <f t="shared" si="267"/>
        <v>15</v>
      </c>
      <c r="Q2781" s="15" t="str">
        <f t="shared" si="268"/>
        <v>,5</v>
      </c>
      <c r="R2781" s="16">
        <f t="shared" si="269"/>
        <v>900.5</v>
      </c>
      <c r="S2781" s="16">
        <f t="shared" si="270"/>
        <v>15.008333333333333</v>
      </c>
    </row>
    <row r="2782" spans="1:19">
      <c r="A2782" t="s">
        <v>230</v>
      </c>
      <c r="B2782" t="s">
        <v>231</v>
      </c>
      <c r="C2782" s="49">
        <v>45536</v>
      </c>
      <c r="D2782" s="1">
        <v>2024</v>
      </c>
      <c r="E2782" s="1" t="str">
        <f t="shared" si="271"/>
        <v>septiembre</v>
      </c>
      <c r="F2782" t="s">
        <v>247</v>
      </c>
      <c r="G2782" t="s">
        <v>30</v>
      </c>
      <c r="H2782" t="s">
        <v>98</v>
      </c>
      <c r="I2782" s="2">
        <v>2</v>
      </c>
      <c r="J2782" s="2">
        <v>187</v>
      </c>
      <c r="K2782" s="47">
        <v>1</v>
      </c>
      <c r="L2782" t="s">
        <v>150</v>
      </c>
      <c r="M2782" t="s">
        <v>601</v>
      </c>
      <c r="N2782" t="s">
        <v>606</v>
      </c>
      <c r="O2782" s="14">
        <f t="shared" si="272"/>
        <v>1</v>
      </c>
      <c r="P2782" s="15" t="str">
        <f t="shared" si="267"/>
        <v>1</v>
      </c>
      <c r="Q2782" s="15">
        <f t="shared" si="268"/>
        <v>0</v>
      </c>
      <c r="R2782" s="16">
        <f t="shared" si="269"/>
        <v>60</v>
      </c>
      <c r="S2782" s="16">
        <f t="shared" si="270"/>
        <v>1</v>
      </c>
    </row>
    <row r="2783" spans="1:19">
      <c r="A2783" t="s">
        <v>230</v>
      </c>
      <c r="B2783" t="s">
        <v>231</v>
      </c>
      <c r="C2783" s="49">
        <v>45536</v>
      </c>
      <c r="D2783" s="1">
        <v>2024</v>
      </c>
      <c r="E2783" s="1" t="str">
        <f t="shared" si="271"/>
        <v>septiembre</v>
      </c>
      <c r="F2783" t="s">
        <v>247</v>
      </c>
      <c r="G2783" t="s">
        <v>30</v>
      </c>
      <c r="H2783" t="s">
        <v>98</v>
      </c>
      <c r="I2783" s="2">
        <v>6</v>
      </c>
      <c r="J2783" s="2">
        <v>374</v>
      </c>
      <c r="K2783" s="47">
        <v>2</v>
      </c>
      <c r="L2783" t="s">
        <v>171</v>
      </c>
      <c r="M2783" t="s">
        <v>172</v>
      </c>
      <c r="N2783" t="s">
        <v>606</v>
      </c>
      <c r="O2783" s="14">
        <f t="shared" si="272"/>
        <v>1</v>
      </c>
      <c r="P2783" s="15" t="str">
        <f t="shared" si="267"/>
        <v>2</v>
      </c>
      <c r="Q2783" s="15">
        <f t="shared" si="268"/>
        <v>0</v>
      </c>
      <c r="R2783" s="16">
        <f t="shared" si="269"/>
        <v>120</v>
      </c>
      <c r="S2783" s="16">
        <f t="shared" si="270"/>
        <v>2</v>
      </c>
    </row>
    <row r="2784" spans="1:19">
      <c r="A2784" t="s">
        <v>230</v>
      </c>
      <c r="B2784" t="s">
        <v>231</v>
      </c>
      <c r="C2784" s="49">
        <v>45536</v>
      </c>
      <c r="D2784" s="1">
        <v>2024</v>
      </c>
      <c r="E2784" s="1" t="str">
        <f t="shared" si="271"/>
        <v>septiembre</v>
      </c>
      <c r="F2784" t="s">
        <v>247</v>
      </c>
      <c r="G2784" t="s">
        <v>30</v>
      </c>
      <c r="H2784" t="s">
        <v>98</v>
      </c>
      <c r="I2784" s="2">
        <v>6</v>
      </c>
      <c r="J2784" s="2">
        <v>1214</v>
      </c>
      <c r="K2784" s="47">
        <v>6</v>
      </c>
      <c r="L2784" t="s">
        <v>173</v>
      </c>
      <c r="M2784" t="s">
        <v>592</v>
      </c>
      <c r="N2784" t="s">
        <v>531</v>
      </c>
      <c r="O2784" s="14">
        <f t="shared" si="272"/>
        <v>1</v>
      </c>
      <c r="P2784" s="15" t="str">
        <f t="shared" si="267"/>
        <v>6</v>
      </c>
      <c r="Q2784" s="15">
        <f t="shared" si="268"/>
        <v>0</v>
      </c>
      <c r="R2784" s="16">
        <f t="shared" si="269"/>
        <v>360</v>
      </c>
      <c r="S2784" s="16">
        <f t="shared" si="270"/>
        <v>6</v>
      </c>
    </row>
    <row r="2785" spans="1:19">
      <c r="A2785" t="s">
        <v>230</v>
      </c>
      <c r="B2785" t="s">
        <v>231</v>
      </c>
      <c r="C2785" s="49">
        <v>45536</v>
      </c>
      <c r="D2785" s="1">
        <v>2024</v>
      </c>
      <c r="E2785" s="1" t="str">
        <f t="shared" si="271"/>
        <v>septiembre</v>
      </c>
      <c r="F2785" t="s">
        <v>247</v>
      </c>
      <c r="G2785" t="s">
        <v>30</v>
      </c>
      <c r="H2785" t="s">
        <v>98</v>
      </c>
      <c r="I2785" s="2">
        <v>9</v>
      </c>
      <c r="J2785" s="2">
        <v>2208</v>
      </c>
      <c r="K2785" s="47">
        <v>9.8000000000000007</v>
      </c>
      <c r="L2785" t="s">
        <v>110</v>
      </c>
      <c r="M2785" t="s">
        <v>580</v>
      </c>
      <c r="N2785" t="s">
        <v>498</v>
      </c>
      <c r="O2785" s="14">
        <f t="shared" si="272"/>
        <v>3</v>
      </c>
      <c r="P2785" s="15" t="str">
        <f t="shared" si="267"/>
        <v>9,</v>
      </c>
      <c r="Q2785" s="15" t="str">
        <f t="shared" si="268"/>
        <v>8</v>
      </c>
      <c r="R2785" s="16">
        <f t="shared" si="269"/>
        <v>548</v>
      </c>
      <c r="S2785" s="16">
        <f t="shared" si="270"/>
        <v>9.1333333333333329</v>
      </c>
    </row>
    <row r="2786" spans="1:19">
      <c r="A2786" t="s">
        <v>230</v>
      </c>
      <c r="B2786" t="s">
        <v>231</v>
      </c>
      <c r="C2786" s="49">
        <v>45536</v>
      </c>
      <c r="D2786" s="1">
        <v>2024</v>
      </c>
      <c r="E2786" s="1" t="str">
        <f t="shared" si="271"/>
        <v>septiembre</v>
      </c>
      <c r="F2786" t="s">
        <v>247</v>
      </c>
      <c r="G2786" t="s">
        <v>30</v>
      </c>
      <c r="H2786" t="s">
        <v>98</v>
      </c>
      <c r="I2786" s="2">
        <v>5</v>
      </c>
      <c r="J2786" s="2">
        <v>1487</v>
      </c>
      <c r="K2786" s="47">
        <v>7.3</v>
      </c>
      <c r="L2786" t="s">
        <v>111</v>
      </c>
      <c r="M2786" t="s">
        <v>587</v>
      </c>
      <c r="N2786" t="s">
        <v>533</v>
      </c>
      <c r="O2786" s="14">
        <f t="shared" si="272"/>
        <v>3</v>
      </c>
      <c r="P2786" s="15" t="str">
        <f t="shared" si="267"/>
        <v>7,</v>
      </c>
      <c r="Q2786" s="15" t="str">
        <f t="shared" si="268"/>
        <v>3</v>
      </c>
      <c r="R2786" s="16">
        <f t="shared" si="269"/>
        <v>423</v>
      </c>
      <c r="S2786" s="16">
        <f t="shared" si="270"/>
        <v>7.05</v>
      </c>
    </row>
    <row r="2787" spans="1:19">
      <c r="A2787" t="s">
        <v>230</v>
      </c>
      <c r="B2787" t="s">
        <v>231</v>
      </c>
      <c r="C2787" s="49">
        <v>45536</v>
      </c>
      <c r="D2787" s="1">
        <v>2024</v>
      </c>
      <c r="E2787" s="1" t="str">
        <f t="shared" si="271"/>
        <v>septiembre</v>
      </c>
      <c r="F2787" t="s">
        <v>237</v>
      </c>
      <c r="G2787" t="s">
        <v>121</v>
      </c>
      <c r="H2787" t="s">
        <v>98</v>
      </c>
      <c r="I2787" s="2">
        <v>4</v>
      </c>
      <c r="J2787" s="2">
        <v>138</v>
      </c>
      <c r="K2787" s="47">
        <v>0.2</v>
      </c>
      <c r="L2787" t="s">
        <v>161</v>
      </c>
      <c r="M2787" t="s">
        <v>585</v>
      </c>
      <c r="N2787" t="s">
        <v>532</v>
      </c>
      <c r="O2787" s="14">
        <f t="shared" si="272"/>
        <v>3</v>
      </c>
      <c r="P2787" s="15" t="str">
        <f t="shared" si="267"/>
        <v>0,</v>
      </c>
      <c r="Q2787" s="15" t="str">
        <f t="shared" si="268"/>
        <v>2</v>
      </c>
      <c r="R2787" s="16">
        <f t="shared" si="269"/>
        <v>2</v>
      </c>
      <c r="S2787" s="16">
        <f t="shared" si="270"/>
        <v>3.3333333333333333E-2</v>
      </c>
    </row>
    <row r="2788" spans="1:19">
      <c r="A2788" t="s">
        <v>230</v>
      </c>
      <c r="B2788" t="s">
        <v>231</v>
      </c>
      <c r="C2788" s="49">
        <v>45536</v>
      </c>
      <c r="D2788" s="1">
        <v>2024</v>
      </c>
      <c r="E2788" s="1" t="str">
        <f t="shared" si="271"/>
        <v>septiembre</v>
      </c>
      <c r="F2788" t="s">
        <v>237</v>
      </c>
      <c r="G2788" t="s">
        <v>121</v>
      </c>
      <c r="H2788" t="s">
        <v>98</v>
      </c>
      <c r="I2788" s="2">
        <v>7</v>
      </c>
      <c r="J2788" s="2">
        <v>1539</v>
      </c>
      <c r="K2788" s="47">
        <v>3.85</v>
      </c>
      <c r="L2788" t="s">
        <v>19</v>
      </c>
      <c r="M2788" t="s">
        <v>581</v>
      </c>
      <c r="N2788" t="s">
        <v>490</v>
      </c>
      <c r="O2788" s="14">
        <f t="shared" si="272"/>
        <v>4</v>
      </c>
      <c r="P2788" s="15" t="str">
        <f t="shared" si="267"/>
        <v>3,</v>
      </c>
      <c r="Q2788" s="15" t="str">
        <f t="shared" si="268"/>
        <v>85</v>
      </c>
      <c r="R2788" s="16">
        <f t="shared" si="269"/>
        <v>265</v>
      </c>
      <c r="S2788" s="16">
        <f t="shared" si="270"/>
        <v>4.416666666666667</v>
      </c>
    </row>
    <row r="2789" spans="1:19">
      <c r="A2789" t="s">
        <v>230</v>
      </c>
      <c r="B2789" t="s">
        <v>231</v>
      </c>
      <c r="C2789" s="49">
        <v>45536</v>
      </c>
      <c r="D2789" s="1">
        <v>2024</v>
      </c>
      <c r="E2789" s="1" t="str">
        <f t="shared" si="271"/>
        <v>septiembre</v>
      </c>
      <c r="F2789" t="s">
        <v>237</v>
      </c>
      <c r="G2789" t="s">
        <v>121</v>
      </c>
      <c r="H2789" t="s">
        <v>98</v>
      </c>
      <c r="I2789" s="2">
        <v>12</v>
      </c>
      <c r="J2789" s="2">
        <v>1032</v>
      </c>
      <c r="K2789" s="47">
        <v>2.6</v>
      </c>
      <c r="L2789" t="s">
        <v>108</v>
      </c>
      <c r="M2789" t="s">
        <v>591</v>
      </c>
      <c r="N2789" t="s">
        <v>489</v>
      </c>
      <c r="O2789" s="14">
        <f t="shared" si="272"/>
        <v>3</v>
      </c>
      <c r="P2789" s="15" t="str">
        <f t="shared" si="267"/>
        <v>2,</v>
      </c>
      <c r="Q2789" s="15" t="str">
        <f t="shared" si="268"/>
        <v>6</v>
      </c>
      <c r="R2789" s="16">
        <f t="shared" si="269"/>
        <v>126</v>
      </c>
      <c r="S2789" s="16">
        <f t="shared" si="270"/>
        <v>2.1</v>
      </c>
    </row>
    <row r="2790" spans="1:19">
      <c r="A2790" t="s">
        <v>230</v>
      </c>
      <c r="B2790" t="s">
        <v>231</v>
      </c>
      <c r="C2790" s="49">
        <v>45536</v>
      </c>
      <c r="D2790" s="1">
        <v>2024</v>
      </c>
      <c r="E2790" s="1" t="str">
        <f t="shared" si="271"/>
        <v>septiembre</v>
      </c>
      <c r="F2790" t="s">
        <v>237</v>
      </c>
      <c r="G2790" t="s">
        <v>121</v>
      </c>
      <c r="H2790" t="s">
        <v>98</v>
      </c>
      <c r="I2790" s="2">
        <v>7</v>
      </c>
      <c r="J2790" s="2">
        <v>1122</v>
      </c>
      <c r="K2790" s="47">
        <v>4.5</v>
      </c>
      <c r="L2790" t="s">
        <v>146</v>
      </c>
      <c r="M2790" t="s">
        <v>147</v>
      </c>
      <c r="N2790" t="s">
        <v>527</v>
      </c>
      <c r="O2790" s="14">
        <f t="shared" si="272"/>
        <v>3</v>
      </c>
      <c r="P2790" s="15" t="str">
        <f t="shared" si="267"/>
        <v>4,</v>
      </c>
      <c r="Q2790" s="15" t="str">
        <f t="shared" si="268"/>
        <v>5</v>
      </c>
      <c r="R2790" s="16">
        <f t="shared" si="269"/>
        <v>245</v>
      </c>
      <c r="S2790" s="16">
        <f t="shared" si="270"/>
        <v>4.083333333333333</v>
      </c>
    </row>
    <row r="2791" spans="1:19">
      <c r="A2791" t="s">
        <v>230</v>
      </c>
      <c r="B2791" t="s">
        <v>231</v>
      </c>
      <c r="C2791" s="49">
        <v>45536</v>
      </c>
      <c r="D2791" s="1">
        <v>2024</v>
      </c>
      <c r="E2791" s="1" t="str">
        <f t="shared" si="271"/>
        <v>septiembre</v>
      </c>
      <c r="F2791" t="s">
        <v>237</v>
      </c>
      <c r="G2791" t="s">
        <v>121</v>
      </c>
      <c r="H2791" t="s">
        <v>98</v>
      </c>
      <c r="I2791" s="2">
        <v>46</v>
      </c>
      <c r="J2791" s="2">
        <v>3875</v>
      </c>
      <c r="K2791" s="47">
        <v>9.3000000000000007</v>
      </c>
      <c r="L2791" t="s">
        <v>21</v>
      </c>
      <c r="M2791" t="s">
        <v>578</v>
      </c>
      <c r="N2791" t="s">
        <v>22</v>
      </c>
      <c r="O2791" s="14">
        <f t="shared" si="272"/>
        <v>3</v>
      </c>
      <c r="P2791" s="15" t="str">
        <f t="shared" si="267"/>
        <v>9,</v>
      </c>
      <c r="Q2791" s="15" t="str">
        <f t="shared" si="268"/>
        <v>3</v>
      </c>
      <c r="R2791" s="16">
        <f t="shared" si="269"/>
        <v>543</v>
      </c>
      <c r="S2791" s="16">
        <f t="shared" si="270"/>
        <v>9.0500000000000007</v>
      </c>
    </row>
    <row r="2792" spans="1:19">
      <c r="A2792" t="s">
        <v>230</v>
      </c>
      <c r="B2792" t="s">
        <v>231</v>
      </c>
      <c r="C2792" s="49">
        <v>45536</v>
      </c>
      <c r="D2792" s="1">
        <v>2024</v>
      </c>
      <c r="E2792" s="1" t="str">
        <f t="shared" si="271"/>
        <v>septiembre</v>
      </c>
      <c r="F2792" t="s">
        <v>237</v>
      </c>
      <c r="G2792" t="s">
        <v>121</v>
      </c>
      <c r="H2792" t="s">
        <v>98</v>
      </c>
      <c r="I2792" s="2">
        <v>2</v>
      </c>
      <c r="J2792" s="2">
        <v>428</v>
      </c>
      <c r="K2792" s="47">
        <v>0.9</v>
      </c>
      <c r="L2792" t="s">
        <v>222</v>
      </c>
      <c r="M2792" t="s">
        <v>567</v>
      </c>
      <c r="N2792" t="s">
        <v>22</v>
      </c>
      <c r="O2792" s="14">
        <f t="shared" si="272"/>
        <v>3</v>
      </c>
      <c r="P2792" s="15" t="str">
        <f t="shared" si="267"/>
        <v>0,</v>
      </c>
      <c r="Q2792" s="15" t="str">
        <f t="shared" si="268"/>
        <v>9</v>
      </c>
      <c r="R2792" s="16">
        <f t="shared" si="269"/>
        <v>9</v>
      </c>
      <c r="S2792" s="16">
        <f t="shared" si="270"/>
        <v>0.15</v>
      </c>
    </row>
    <row r="2793" spans="1:19">
      <c r="A2793" t="s">
        <v>230</v>
      </c>
      <c r="B2793" t="s">
        <v>231</v>
      </c>
      <c r="C2793" s="49">
        <v>45536</v>
      </c>
      <c r="D2793" s="1">
        <v>2024</v>
      </c>
      <c r="E2793" s="1" t="str">
        <f t="shared" si="271"/>
        <v>septiembre</v>
      </c>
      <c r="F2793" t="s">
        <v>237</v>
      </c>
      <c r="G2793" t="s">
        <v>121</v>
      </c>
      <c r="H2793" t="s">
        <v>98</v>
      </c>
      <c r="I2793" s="2">
        <v>3</v>
      </c>
      <c r="J2793" s="2">
        <v>844</v>
      </c>
      <c r="K2793" s="47">
        <v>2.4</v>
      </c>
      <c r="L2793" t="s">
        <v>102</v>
      </c>
      <c r="M2793" t="s">
        <v>103</v>
      </c>
      <c r="N2793" t="s">
        <v>496</v>
      </c>
      <c r="O2793" s="14">
        <f t="shared" si="272"/>
        <v>3</v>
      </c>
      <c r="P2793" s="15" t="str">
        <f t="shared" si="267"/>
        <v>2,</v>
      </c>
      <c r="Q2793" s="15" t="str">
        <f t="shared" si="268"/>
        <v>4</v>
      </c>
      <c r="R2793" s="16">
        <f t="shared" si="269"/>
        <v>124</v>
      </c>
      <c r="S2793" s="16">
        <f t="shared" si="270"/>
        <v>2.0666666666666669</v>
      </c>
    </row>
    <row r="2794" spans="1:19">
      <c r="A2794" t="s">
        <v>230</v>
      </c>
      <c r="B2794" t="s">
        <v>231</v>
      </c>
      <c r="C2794" s="49">
        <v>45536</v>
      </c>
      <c r="D2794" s="1">
        <v>2024</v>
      </c>
      <c r="E2794" s="1" t="str">
        <f t="shared" si="271"/>
        <v>septiembre</v>
      </c>
      <c r="F2794" t="s">
        <v>237</v>
      </c>
      <c r="G2794" t="s">
        <v>121</v>
      </c>
      <c r="H2794" t="s">
        <v>98</v>
      </c>
      <c r="I2794" s="2">
        <v>1</v>
      </c>
      <c r="J2794" s="2">
        <v>214</v>
      </c>
      <c r="K2794" s="47">
        <v>0.45</v>
      </c>
      <c r="L2794" t="s">
        <v>539</v>
      </c>
      <c r="M2794" t="s">
        <v>540</v>
      </c>
      <c r="N2794" t="s">
        <v>496</v>
      </c>
      <c r="O2794" s="14">
        <f t="shared" si="272"/>
        <v>4</v>
      </c>
      <c r="P2794" s="15" t="str">
        <f t="shared" si="267"/>
        <v>0,</v>
      </c>
      <c r="Q2794" s="15" t="str">
        <f t="shared" si="268"/>
        <v>45</v>
      </c>
      <c r="R2794" s="16">
        <f t="shared" si="269"/>
        <v>45</v>
      </c>
      <c r="S2794" s="16">
        <f t="shared" si="270"/>
        <v>0.75</v>
      </c>
    </row>
    <row r="2795" spans="1:19">
      <c r="A2795" t="s">
        <v>230</v>
      </c>
      <c r="B2795" t="s">
        <v>231</v>
      </c>
      <c r="C2795" s="49">
        <v>45536</v>
      </c>
      <c r="D2795" s="1">
        <v>2024</v>
      </c>
      <c r="E2795" s="1" t="str">
        <f t="shared" si="271"/>
        <v>septiembre</v>
      </c>
      <c r="F2795" t="s">
        <v>237</v>
      </c>
      <c r="G2795" t="s">
        <v>121</v>
      </c>
      <c r="H2795" t="s">
        <v>98</v>
      </c>
      <c r="I2795" s="2">
        <v>2</v>
      </c>
      <c r="J2795" s="2">
        <v>189</v>
      </c>
      <c r="K2795" s="47">
        <v>0.4</v>
      </c>
      <c r="L2795" t="s">
        <v>241</v>
      </c>
      <c r="M2795" t="s">
        <v>595</v>
      </c>
      <c r="N2795" t="s">
        <v>495</v>
      </c>
      <c r="O2795" s="14">
        <f t="shared" si="272"/>
        <v>3</v>
      </c>
      <c r="P2795" s="15" t="str">
        <f t="shared" si="267"/>
        <v>0,</v>
      </c>
      <c r="Q2795" s="15" t="str">
        <f t="shared" si="268"/>
        <v>4</v>
      </c>
      <c r="R2795" s="16">
        <f t="shared" si="269"/>
        <v>4</v>
      </c>
      <c r="S2795" s="16">
        <f t="shared" si="270"/>
        <v>6.6666666666666666E-2</v>
      </c>
    </row>
    <row r="2796" spans="1:19">
      <c r="A2796" t="s">
        <v>230</v>
      </c>
      <c r="B2796" t="s">
        <v>231</v>
      </c>
      <c r="C2796" s="49">
        <v>45536</v>
      </c>
      <c r="D2796" s="1">
        <v>2024</v>
      </c>
      <c r="E2796" s="1" t="str">
        <f t="shared" si="271"/>
        <v>septiembre</v>
      </c>
      <c r="F2796" t="s">
        <v>237</v>
      </c>
      <c r="G2796" t="s">
        <v>121</v>
      </c>
      <c r="H2796" t="s">
        <v>98</v>
      </c>
      <c r="I2796" s="2">
        <v>1</v>
      </c>
      <c r="J2796" s="2">
        <v>368</v>
      </c>
      <c r="K2796" s="47">
        <v>1.3</v>
      </c>
      <c r="L2796" t="s">
        <v>25</v>
      </c>
      <c r="M2796" t="s">
        <v>26</v>
      </c>
      <c r="N2796" t="s">
        <v>529</v>
      </c>
      <c r="O2796" s="14">
        <f t="shared" si="272"/>
        <v>3</v>
      </c>
      <c r="P2796" s="15" t="str">
        <f t="shared" si="267"/>
        <v>1,</v>
      </c>
      <c r="Q2796" s="15" t="str">
        <f t="shared" si="268"/>
        <v>3</v>
      </c>
      <c r="R2796" s="16">
        <f t="shared" si="269"/>
        <v>63</v>
      </c>
      <c r="S2796" s="16">
        <f t="shared" si="270"/>
        <v>1.05</v>
      </c>
    </row>
    <row r="2797" spans="1:19">
      <c r="A2797" t="s">
        <v>230</v>
      </c>
      <c r="B2797" t="s">
        <v>231</v>
      </c>
      <c r="C2797" s="49">
        <v>45536</v>
      </c>
      <c r="D2797" s="1">
        <v>2024</v>
      </c>
      <c r="E2797" s="1" t="str">
        <f t="shared" si="271"/>
        <v>septiembre</v>
      </c>
      <c r="F2797" t="s">
        <v>237</v>
      </c>
      <c r="G2797" t="s">
        <v>121</v>
      </c>
      <c r="H2797" t="s">
        <v>98</v>
      </c>
      <c r="I2797" s="2">
        <v>5</v>
      </c>
      <c r="J2797" s="2">
        <v>904</v>
      </c>
      <c r="K2797" s="47">
        <v>3.1</v>
      </c>
      <c r="L2797" t="s">
        <v>118</v>
      </c>
      <c r="M2797" t="s">
        <v>119</v>
      </c>
      <c r="N2797" t="s">
        <v>534</v>
      </c>
      <c r="O2797" s="14">
        <f t="shared" si="272"/>
        <v>3</v>
      </c>
      <c r="P2797" s="15" t="str">
        <f t="shared" si="267"/>
        <v>3,</v>
      </c>
      <c r="Q2797" s="15" t="str">
        <f t="shared" si="268"/>
        <v>1</v>
      </c>
      <c r="R2797" s="16">
        <f t="shared" si="269"/>
        <v>181</v>
      </c>
      <c r="S2797" s="16">
        <f t="shared" si="270"/>
        <v>3.0166666666666666</v>
      </c>
    </row>
    <row r="2798" spans="1:19">
      <c r="A2798" t="s">
        <v>230</v>
      </c>
      <c r="B2798" t="s">
        <v>231</v>
      </c>
      <c r="C2798" s="49">
        <v>45536</v>
      </c>
      <c r="D2798" s="1">
        <v>2024</v>
      </c>
      <c r="E2798" s="1" t="str">
        <f t="shared" si="271"/>
        <v>septiembre</v>
      </c>
      <c r="F2798" t="s">
        <v>237</v>
      </c>
      <c r="G2798" t="s">
        <v>121</v>
      </c>
      <c r="H2798" t="s">
        <v>98</v>
      </c>
      <c r="I2798" s="2">
        <v>2</v>
      </c>
      <c r="J2798" s="2">
        <v>504</v>
      </c>
      <c r="K2798" s="47">
        <v>2.1</v>
      </c>
      <c r="L2798" t="s">
        <v>167</v>
      </c>
      <c r="M2798" t="s">
        <v>168</v>
      </c>
      <c r="N2798" t="s">
        <v>534</v>
      </c>
      <c r="O2798" s="14">
        <f t="shared" si="272"/>
        <v>3</v>
      </c>
      <c r="P2798" s="15" t="str">
        <f t="shared" si="267"/>
        <v>2,</v>
      </c>
      <c r="Q2798" s="15" t="str">
        <f t="shared" si="268"/>
        <v>1</v>
      </c>
      <c r="R2798" s="16">
        <f t="shared" si="269"/>
        <v>121</v>
      </c>
      <c r="S2798" s="16">
        <f t="shared" si="270"/>
        <v>2.0166666666666666</v>
      </c>
    </row>
    <row r="2799" spans="1:19">
      <c r="A2799" t="s">
        <v>230</v>
      </c>
      <c r="B2799" t="s">
        <v>231</v>
      </c>
      <c r="C2799" s="49">
        <v>45536</v>
      </c>
      <c r="D2799" s="1">
        <v>2024</v>
      </c>
      <c r="E2799" s="1" t="str">
        <f t="shared" si="271"/>
        <v>septiembre</v>
      </c>
      <c r="F2799" t="s">
        <v>237</v>
      </c>
      <c r="G2799" t="s">
        <v>121</v>
      </c>
      <c r="H2799" t="s">
        <v>98</v>
      </c>
      <c r="I2799" s="2">
        <v>2</v>
      </c>
      <c r="J2799" s="2">
        <v>1010</v>
      </c>
      <c r="K2799" s="47">
        <v>3</v>
      </c>
      <c r="L2799" t="s">
        <v>173</v>
      </c>
      <c r="M2799" t="s">
        <v>592</v>
      </c>
      <c r="N2799" t="s">
        <v>531</v>
      </c>
      <c r="O2799" s="14">
        <f t="shared" si="272"/>
        <v>1</v>
      </c>
      <c r="P2799" s="15" t="str">
        <f t="shared" si="267"/>
        <v>3</v>
      </c>
      <c r="Q2799" s="15">
        <f t="shared" si="268"/>
        <v>0</v>
      </c>
      <c r="R2799" s="16">
        <f t="shared" si="269"/>
        <v>180</v>
      </c>
      <c r="S2799" s="16">
        <f t="shared" si="270"/>
        <v>3</v>
      </c>
    </row>
    <row r="2800" spans="1:19">
      <c r="A2800" t="s">
        <v>230</v>
      </c>
      <c r="B2800" t="s">
        <v>231</v>
      </c>
      <c r="C2800" s="49">
        <v>45536</v>
      </c>
      <c r="D2800" s="1">
        <v>2024</v>
      </c>
      <c r="E2800" s="1" t="str">
        <f t="shared" si="271"/>
        <v>septiembre</v>
      </c>
      <c r="F2800" t="s">
        <v>237</v>
      </c>
      <c r="G2800" t="s">
        <v>121</v>
      </c>
      <c r="H2800" t="s">
        <v>98</v>
      </c>
      <c r="I2800" s="2">
        <v>4</v>
      </c>
      <c r="J2800" s="2">
        <v>1095</v>
      </c>
      <c r="K2800" s="47">
        <v>3.5</v>
      </c>
      <c r="L2800" t="s">
        <v>110</v>
      </c>
      <c r="M2800" t="s">
        <v>580</v>
      </c>
      <c r="N2800" t="s">
        <v>498</v>
      </c>
      <c r="O2800" s="14">
        <f t="shared" si="272"/>
        <v>3</v>
      </c>
      <c r="P2800" s="15" t="str">
        <f t="shared" ref="P2800:P2863" si="273">IF(O2800="1",$K2800,IF(O2800=2,LEFT($K2800,2),LEFT($K2800,2)))</f>
        <v>3,</v>
      </c>
      <c r="Q2800" s="15" t="str">
        <f t="shared" ref="Q2800:Q2863" si="274">IF(O2800&lt;=2,0,MID($K2800,3,3))</f>
        <v>5</v>
      </c>
      <c r="R2800" s="16">
        <f t="shared" ref="R2800:R2863" si="275">+(P2800*60)+Q2800</f>
        <v>185</v>
      </c>
      <c r="S2800" s="16">
        <f t="shared" ref="S2800:S2863" si="276">+R2800/60</f>
        <v>3.0833333333333335</v>
      </c>
    </row>
    <row r="2801" spans="1:19">
      <c r="A2801" t="s">
        <v>230</v>
      </c>
      <c r="B2801" t="s">
        <v>231</v>
      </c>
      <c r="C2801" s="49">
        <v>45536</v>
      </c>
      <c r="D2801" s="1">
        <v>2024</v>
      </c>
      <c r="E2801" s="1" t="str">
        <f t="shared" si="271"/>
        <v>septiembre</v>
      </c>
      <c r="F2801" t="s">
        <v>237</v>
      </c>
      <c r="G2801" t="s">
        <v>121</v>
      </c>
      <c r="H2801" t="s">
        <v>98</v>
      </c>
      <c r="I2801" s="2">
        <v>1</v>
      </c>
      <c r="J2801" s="2">
        <v>894</v>
      </c>
      <c r="K2801" s="47">
        <v>3</v>
      </c>
      <c r="L2801" t="s">
        <v>111</v>
      </c>
      <c r="M2801" t="s">
        <v>587</v>
      </c>
      <c r="N2801" t="s">
        <v>533</v>
      </c>
      <c r="O2801" s="14">
        <f t="shared" si="272"/>
        <v>1</v>
      </c>
      <c r="P2801" s="15" t="str">
        <f t="shared" si="273"/>
        <v>3</v>
      </c>
      <c r="Q2801" s="15">
        <f t="shared" si="274"/>
        <v>0</v>
      </c>
      <c r="R2801" s="16">
        <f t="shared" si="275"/>
        <v>180</v>
      </c>
      <c r="S2801" s="16">
        <f t="shared" si="276"/>
        <v>3</v>
      </c>
    </row>
    <row r="2802" spans="1:19">
      <c r="A2802" t="s">
        <v>250</v>
      </c>
      <c r="B2802" t="s">
        <v>251</v>
      </c>
      <c r="C2802" s="49">
        <v>45536</v>
      </c>
      <c r="D2802" s="1">
        <v>2024</v>
      </c>
      <c r="E2802" s="1" t="str">
        <f t="shared" si="271"/>
        <v>septiembre</v>
      </c>
      <c r="F2802" t="s">
        <v>252</v>
      </c>
      <c r="G2802" t="s">
        <v>121</v>
      </c>
      <c r="H2802" t="s">
        <v>98</v>
      </c>
      <c r="I2802" s="2">
        <v>3</v>
      </c>
      <c r="J2802" s="2">
        <v>930</v>
      </c>
      <c r="K2802" s="47">
        <v>6.25</v>
      </c>
      <c r="L2802" t="s">
        <v>39</v>
      </c>
      <c r="M2802" t="s">
        <v>548</v>
      </c>
      <c r="N2802" t="s">
        <v>548</v>
      </c>
      <c r="O2802" s="14">
        <f t="shared" si="272"/>
        <v>4</v>
      </c>
      <c r="P2802" s="15" t="str">
        <f t="shared" si="273"/>
        <v>6,</v>
      </c>
      <c r="Q2802" s="15" t="str">
        <f t="shared" si="274"/>
        <v>25</v>
      </c>
      <c r="R2802" s="16">
        <f t="shared" si="275"/>
        <v>385</v>
      </c>
      <c r="S2802" s="16">
        <f t="shared" si="276"/>
        <v>6.416666666666667</v>
      </c>
    </row>
    <row r="2803" spans="1:19">
      <c r="A2803" t="s">
        <v>250</v>
      </c>
      <c r="B2803" t="s">
        <v>251</v>
      </c>
      <c r="C2803" s="49">
        <v>45536</v>
      </c>
      <c r="D2803" s="1">
        <v>2024</v>
      </c>
      <c r="E2803" s="1" t="str">
        <f t="shared" si="271"/>
        <v>septiembre</v>
      </c>
      <c r="F2803" t="s">
        <v>252</v>
      </c>
      <c r="G2803" t="s">
        <v>121</v>
      </c>
      <c r="H2803" t="s">
        <v>98</v>
      </c>
      <c r="I2803" s="2">
        <v>1</v>
      </c>
      <c r="J2803" s="2">
        <v>565</v>
      </c>
      <c r="K2803" s="47">
        <v>2.0499999999999998</v>
      </c>
      <c r="L2803" t="s">
        <v>209</v>
      </c>
      <c r="M2803" t="s">
        <v>210</v>
      </c>
      <c r="N2803" t="s">
        <v>488</v>
      </c>
      <c r="O2803" s="14">
        <f t="shared" si="272"/>
        <v>4</v>
      </c>
      <c r="P2803" s="15" t="str">
        <f t="shared" si="273"/>
        <v>2,</v>
      </c>
      <c r="Q2803" s="15" t="str">
        <f t="shared" si="274"/>
        <v>05</v>
      </c>
      <c r="R2803" s="16">
        <f t="shared" si="275"/>
        <v>125</v>
      </c>
      <c r="S2803" s="16">
        <f t="shared" si="276"/>
        <v>2.0833333333333335</v>
      </c>
    </row>
    <row r="2804" spans="1:19">
      <c r="A2804" t="s">
        <v>250</v>
      </c>
      <c r="B2804" t="s">
        <v>251</v>
      </c>
      <c r="C2804" s="49">
        <v>45536</v>
      </c>
      <c r="D2804" s="1">
        <v>2024</v>
      </c>
      <c r="E2804" s="1" t="str">
        <f t="shared" si="271"/>
        <v>septiembre</v>
      </c>
      <c r="F2804" t="s">
        <v>252</v>
      </c>
      <c r="G2804" t="s">
        <v>121</v>
      </c>
      <c r="H2804" t="s">
        <v>98</v>
      </c>
      <c r="I2804" s="2">
        <v>2</v>
      </c>
      <c r="J2804" s="2">
        <v>246</v>
      </c>
      <c r="K2804" s="47">
        <v>1.3</v>
      </c>
      <c r="L2804" t="s">
        <v>161</v>
      </c>
      <c r="M2804" t="s">
        <v>585</v>
      </c>
      <c r="N2804" t="s">
        <v>532</v>
      </c>
      <c r="O2804" s="14">
        <f t="shared" si="272"/>
        <v>3</v>
      </c>
      <c r="P2804" s="15" t="str">
        <f t="shared" si="273"/>
        <v>1,</v>
      </c>
      <c r="Q2804" s="15" t="str">
        <f t="shared" si="274"/>
        <v>3</v>
      </c>
      <c r="R2804" s="16">
        <f t="shared" si="275"/>
        <v>63</v>
      </c>
      <c r="S2804" s="16">
        <f t="shared" si="276"/>
        <v>1.05</v>
      </c>
    </row>
    <row r="2805" spans="1:19">
      <c r="A2805" t="s">
        <v>250</v>
      </c>
      <c r="B2805" t="s">
        <v>251</v>
      </c>
      <c r="C2805" s="49">
        <v>45536</v>
      </c>
      <c r="D2805" s="1">
        <v>2024</v>
      </c>
      <c r="E2805" s="1" t="str">
        <f t="shared" si="271"/>
        <v>septiembre</v>
      </c>
      <c r="F2805" t="s">
        <v>252</v>
      </c>
      <c r="G2805" t="s">
        <v>121</v>
      </c>
      <c r="H2805" t="s">
        <v>98</v>
      </c>
      <c r="I2805" s="2">
        <v>1</v>
      </c>
      <c r="J2805" s="2">
        <v>1664</v>
      </c>
      <c r="K2805" s="47">
        <v>1.1000000000000001</v>
      </c>
      <c r="L2805" t="s">
        <v>303</v>
      </c>
      <c r="M2805" t="s">
        <v>304</v>
      </c>
      <c r="N2805" t="s">
        <v>526</v>
      </c>
      <c r="O2805" s="14">
        <f t="shared" si="272"/>
        <v>3</v>
      </c>
      <c r="P2805" s="15" t="str">
        <f t="shared" si="273"/>
        <v>1,</v>
      </c>
      <c r="Q2805" s="15" t="str">
        <f t="shared" si="274"/>
        <v>1</v>
      </c>
      <c r="R2805" s="16">
        <f t="shared" si="275"/>
        <v>61</v>
      </c>
      <c r="S2805" s="16">
        <f t="shared" si="276"/>
        <v>1.0166666666666666</v>
      </c>
    </row>
    <row r="2806" spans="1:19">
      <c r="A2806" t="s">
        <v>250</v>
      </c>
      <c r="B2806" t="s">
        <v>251</v>
      </c>
      <c r="C2806" s="49">
        <v>45536</v>
      </c>
      <c r="D2806" s="1">
        <v>2024</v>
      </c>
      <c r="E2806" s="1" t="str">
        <f t="shared" si="271"/>
        <v>septiembre</v>
      </c>
      <c r="F2806" t="s">
        <v>252</v>
      </c>
      <c r="G2806" t="s">
        <v>121</v>
      </c>
      <c r="H2806" t="s">
        <v>98</v>
      </c>
      <c r="I2806" s="2">
        <v>3</v>
      </c>
      <c r="J2806" s="2">
        <v>2079</v>
      </c>
      <c r="K2806" s="47">
        <v>4.45</v>
      </c>
      <c r="L2806" t="s">
        <v>19</v>
      </c>
      <c r="M2806" t="s">
        <v>581</v>
      </c>
      <c r="N2806" t="s">
        <v>490</v>
      </c>
      <c r="O2806" s="14">
        <f t="shared" si="272"/>
        <v>4</v>
      </c>
      <c r="P2806" s="15" t="str">
        <f t="shared" si="273"/>
        <v>4,</v>
      </c>
      <c r="Q2806" s="15" t="str">
        <f t="shared" si="274"/>
        <v>45</v>
      </c>
      <c r="R2806" s="16">
        <f t="shared" si="275"/>
        <v>285</v>
      </c>
      <c r="S2806" s="16">
        <f t="shared" si="276"/>
        <v>4.75</v>
      </c>
    </row>
    <row r="2807" spans="1:19">
      <c r="A2807" t="s">
        <v>250</v>
      </c>
      <c r="B2807" t="s">
        <v>251</v>
      </c>
      <c r="C2807" s="49">
        <v>45536</v>
      </c>
      <c r="D2807" s="1">
        <v>2024</v>
      </c>
      <c r="E2807" s="1" t="str">
        <f t="shared" si="271"/>
        <v>septiembre</v>
      </c>
      <c r="F2807" t="s">
        <v>252</v>
      </c>
      <c r="G2807" t="s">
        <v>121</v>
      </c>
      <c r="H2807" t="s">
        <v>98</v>
      </c>
      <c r="I2807" s="2">
        <v>2</v>
      </c>
      <c r="J2807" s="2">
        <v>245</v>
      </c>
      <c r="K2807" s="47">
        <v>1.2</v>
      </c>
      <c r="L2807" t="s">
        <v>108</v>
      </c>
      <c r="M2807" t="s">
        <v>591</v>
      </c>
      <c r="N2807" t="s">
        <v>489</v>
      </c>
      <c r="O2807" s="14">
        <f t="shared" si="272"/>
        <v>3</v>
      </c>
      <c r="P2807" s="15" t="str">
        <f t="shared" si="273"/>
        <v>1,</v>
      </c>
      <c r="Q2807" s="15" t="str">
        <f t="shared" si="274"/>
        <v>2</v>
      </c>
      <c r="R2807" s="16">
        <f t="shared" si="275"/>
        <v>62</v>
      </c>
      <c r="S2807" s="16">
        <f t="shared" si="276"/>
        <v>1.0333333333333334</v>
      </c>
    </row>
    <row r="2808" spans="1:19">
      <c r="A2808" t="s">
        <v>250</v>
      </c>
      <c r="B2808" t="s">
        <v>251</v>
      </c>
      <c r="C2808" s="49">
        <v>45536</v>
      </c>
      <c r="D2808" s="1">
        <v>2024</v>
      </c>
      <c r="E2808" s="1" t="str">
        <f t="shared" si="271"/>
        <v>septiembre</v>
      </c>
      <c r="F2808" t="s">
        <v>252</v>
      </c>
      <c r="G2808" t="s">
        <v>121</v>
      </c>
      <c r="H2808" t="s">
        <v>98</v>
      </c>
      <c r="I2808" s="2">
        <v>2</v>
      </c>
      <c r="J2808" s="2">
        <v>704</v>
      </c>
      <c r="K2808" s="47">
        <v>2.2999999999999998</v>
      </c>
      <c r="L2808" t="s">
        <v>146</v>
      </c>
      <c r="M2808" t="s">
        <v>147</v>
      </c>
      <c r="N2808" t="s">
        <v>527</v>
      </c>
      <c r="O2808" s="14">
        <f t="shared" si="272"/>
        <v>3</v>
      </c>
      <c r="P2808" s="15" t="str">
        <f t="shared" si="273"/>
        <v>2,</v>
      </c>
      <c r="Q2808" s="15" t="str">
        <f t="shared" si="274"/>
        <v>3</v>
      </c>
      <c r="R2808" s="16">
        <f t="shared" si="275"/>
        <v>123</v>
      </c>
      <c r="S2808" s="16">
        <f t="shared" si="276"/>
        <v>2.0499999999999998</v>
      </c>
    </row>
    <row r="2809" spans="1:19">
      <c r="A2809" t="s">
        <v>250</v>
      </c>
      <c r="B2809" t="s">
        <v>251</v>
      </c>
      <c r="C2809" s="49">
        <v>45536</v>
      </c>
      <c r="D2809" s="1">
        <v>2024</v>
      </c>
      <c r="E2809" s="1" t="str">
        <f t="shared" si="271"/>
        <v>septiembre</v>
      </c>
      <c r="F2809" t="s">
        <v>252</v>
      </c>
      <c r="G2809" t="s">
        <v>121</v>
      </c>
      <c r="H2809" t="s">
        <v>98</v>
      </c>
      <c r="I2809" s="2">
        <v>1</v>
      </c>
      <c r="J2809" s="2">
        <v>129</v>
      </c>
      <c r="K2809" s="47">
        <v>0.5</v>
      </c>
      <c r="L2809" t="s">
        <v>102</v>
      </c>
      <c r="M2809" t="s">
        <v>103</v>
      </c>
      <c r="N2809" t="s">
        <v>496</v>
      </c>
      <c r="O2809" s="14">
        <f t="shared" si="272"/>
        <v>3</v>
      </c>
      <c r="P2809" s="15" t="str">
        <f t="shared" si="273"/>
        <v>0,</v>
      </c>
      <c r="Q2809" s="15" t="str">
        <f t="shared" si="274"/>
        <v>5</v>
      </c>
      <c r="R2809" s="16">
        <f t="shared" si="275"/>
        <v>5</v>
      </c>
      <c r="S2809" s="16">
        <f t="shared" si="276"/>
        <v>8.3333333333333329E-2</v>
      </c>
    </row>
    <row r="2810" spans="1:19">
      <c r="A2810" t="s">
        <v>250</v>
      </c>
      <c r="B2810" t="s">
        <v>251</v>
      </c>
      <c r="C2810" s="49">
        <v>45536</v>
      </c>
      <c r="D2810" s="1">
        <v>2024</v>
      </c>
      <c r="E2810" s="1" t="str">
        <f t="shared" si="271"/>
        <v>septiembre</v>
      </c>
      <c r="F2810" t="s">
        <v>252</v>
      </c>
      <c r="G2810" t="s">
        <v>121</v>
      </c>
      <c r="H2810" t="s">
        <v>98</v>
      </c>
      <c r="I2810" s="2">
        <v>3</v>
      </c>
      <c r="J2810" s="2">
        <v>768</v>
      </c>
      <c r="K2810" s="47">
        <v>2.2999999999999998</v>
      </c>
      <c r="L2810" t="s">
        <v>49</v>
      </c>
      <c r="M2810" t="s">
        <v>50</v>
      </c>
      <c r="N2810" t="s">
        <v>22</v>
      </c>
      <c r="O2810" s="14">
        <f t="shared" si="272"/>
        <v>3</v>
      </c>
      <c r="P2810" s="15" t="str">
        <f t="shared" si="273"/>
        <v>2,</v>
      </c>
      <c r="Q2810" s="15" t="str">
        <f t="shared" si="274"/>
        <v>3</v>
      </c>
      <c r="R2810" s="16">
        <f t="shared" si="275"/>
        <v>123</v>
      </c>
      <c r="S2810" s="16">
        <f t="shared" si="276"/>
        <v>2.0499999999999998</v>
      </c>
    </row>
    <row r="2811" spans="1:19">
      <c r="A2811" t="s">
        <v>250</v>
      </c>
      <c r="B2811" t="s">
        <v>251</v>
      </c>
      <c r="C2811" s="49">
        <v>45536</v>
      </c>
      <c r="D2811" s="1">
        <v>2024</v>
      </c>
      <c r="E2811" s="1" t="str">
        <f t="shared" si="271"/>
        <v>septiembre</v>
      </c>
      <c r="F2811" t="s">
        <v>252</v>
      </c>
      <c r="G2811" t="s">
        <v>121</v>
      </c>
      <c r="H2811" t="s">
        <v>98</v>
      </c>
      <c r="I2811" s="2">
        <v>2</v>
      </c>
      <c r="J2811" s="2">
        <v>223</v>
      </c>
      <c r="K2811" s="47">
        <v>5.55</v>
      </c>
      <c r="L2811" t="s">
        <v>35</v>
      </c>
      <c r="M2811" t="s">
        <v>36</v>
      </c>
      <c r="N2811" t="s">
        <v>528</v>
      </c>
      <c r="O2811" s="14">
        <f t="shared" si="272"/>
        <v>4</v>
      </c>
      <c r="P2811" s="15" t="str">
        <f t="shared" si="273"/>
        <v>5,</v>
      </c>
      <c r="Q2811" s="15" t="str">
        <f t="shared" si="274"/>
        <v>55</v>
      </c>
      <c r="R2811" s="16">
        <f t="shared" si="275"/>
        <v>355</v>
      </c>
      <c r="S2811" s="16">
        <f t="shared" si="276"/>
        <v>5.916666666666667</v>
      </c>
    </row>
    <row r="2812" spans="1:19">
      <c r="A2812" t="s">
        <v>250</v>
      </c>
      <c r="B2812" t="s">
        <v>251</v>
      </c>
      <c r="C2812" s="49">
        <v>45536</v>
      </c>
      <c r="D2812" s="1">
        <v>2024</v>
      </c>
      <c r="E2812" s="1" t="str">
        <f t="shared" si="271"/>
        <v>septiembre</v>
      </c>
      <c r="F2812" t="s">
        <v>252</v>
      </c>
      <c r="G2812" t="s">
        <v>121</v>
      </c>
      <c r="H2812" t="s">
        <v>98</v>
      </c>
      <c r="I2812" s="2">
        <v>5</v>
      </c>
      <c r="J2812" s="2">
        <v>1182</v>
      </c>
      <c r="K2812" s="47">
        <v>5</v>
      </c>
      <c r="L2812" t="s">
        <v>241</v>
      </c>
      <c r="M2812" t="s">
        <v>595</v>
      </c>
      <c r="N2812" t="s">
        <v>495</v>
      </c>
      <c r="O2812" s="14">
        <f t="shared" si="272"/>
        <v>1</v>
      </c>
      <c r="P2812" s="15" t="str">
        <f t="shared" si="273"/>
        <v>5</v>
      </c>
      <c r="Q2812" s="15">
        <f t="shared" si="274"/>
        <v>0</v>
      </c>
      <c r="R2812" s="16">
        <f t="shared" si="275"/>
        <v>300</v>
      </c>
      <c r="S2812" s="16">
        <f t="shared" si="276"/>
        <v>5</v>
      </c>
    </row>
    <row r="2813" spans="1:19">
      <c r="A2813" t="s">
        <v>250</v>
      </c>
      <c r="B2813" t="s">
        <v>251</v>
      </c>
      <c r="C2813" s="49">
        <v>45536</v>
      </c>
      <c r="D2813" s="1">
        <v>2024</v>
      </c>
      <c r="E2813" s="1" t="str">
        <f t="shared" si="271"/>
        <v>septiembre</v>
      </c>
      <c r="F2813" t="s">
        <v>252</v>
      </c>
      <c r="G2813" t="s">
        <v>121</v>
      </c>
      <c r="H2813" t="s">
        <v>98</v>
      </c>
      <c r="I2813" s="2">
        <v>1</v>
      </c>
      <c r="J2813" s="2">
        <v>205</v>
      </c>
      <c r="K2813" s="47">
        <v>1.5</v>
      </c>
      <c r="L2813" t="s">
        <v>177</v>
      </c>
      <c r="M2813" t="s">
        <v>586</v>
      </c>
      <c r="N2813" t="s">
        <v>537</v>
      </c>
      <c r="O2813" s="14">
        <f t="shared" si="272"/>
        <v>3</v>
      </c>
      <c r="P2813" s="15" t="str">
        <f t="shared" si="273"/>
        <v>1,</v>
      </c>
      <c r="Q2813" s="15" t="str">
        <f t="shared" si="274"/>
        <v>5</v>
      </c>
      <c r="R2813" s="16">
        <f t="shared" si="275"/>
        <v>65</v>
      </c>
      <c r="S2813" s="16">
        <f t="shared" si="276"/>
        <v>1.0833333333333333</v>
      </c>
    </row>
    <row r="2814" spans="1:19">
      <c r="A2814" t="s">
        <v>250</v>
      </c>
      <c r="B2814" t="s">
        <v>251</v>
      </c>
      <c r="C2814" s="49">
        <v>45536</v>
      </c>
      <c r="D2814" s="1">
        <v>2024</v>
      </c>
      <c r="E2814" s="1" t="str">
        <f t="shared" si="271"/>
        <v>septiembre</v>
      </c>
      <c r="F2814" t="s">
        <v>253</v>
      </c>
      <c r="G2814" t="s">
        <v>220</v>
      </c>
      <c r="H2814" t="s">
        <v>98</v>
      </c>
      <c r="I2814" s="2">
        <v>2</v>
      </c>
      <c r="J2814" s="2">
        <v>727</v>
      </c>
      <c r="K2814" s="47">
        <v>1.48</v>
      </c>
      <c r="L2814" t="s">
        <v>21</v>
      </c>
      <c r="M2814" t="s">
        <v>578</v>
      </c>
      <c r="N2814" t="s">
        <v>22</v>
      </c>
      <c r="O2814" s="14">
        <f t="shared" si="272"/>
        <v>4</v>
      </c>
      <c r="P2814" s="15" t="str">
        <f t="shared" si="273"/>
        <v>1,</v>
      </c>
      <c r="Q2814" s="15" t="str">
        <f t="shared" si="274"/>
        <v>48</v>
      </c>
      <c r="R2814" s="16">
        <f t="shared" si="275"/>
        <v>108</v>
      </c>
      <c r="S2814" s="16">
        <f t="shared" si="276"/>
        <v>1.8</v>
      </c>
    </row>
    <row r="2815" spans="1:19">
      <c r="A2815" t="s">
        <v>250</v>
      </c>
      <c r="B2815" t="s">
        <v>251</v>
      </c>
      <c r="C2815" s="49">
        <v>45536</v>
      </c>
      <c r="D2815" s="1">
        <v>2024</v>
      </c>
      <c r="E2815" s="1" t="str">
        <f t="shared" si="271"/>
        <v>septiembre</v>
      </c>
      <c r="F2815" t="s">
        <v>253</v>
      </c>
      <c r="G2815" t="s">
        <v>220</v>
      </c>
      <c r="H2815" t="s">
        <v>98</v>
      </c>
      <c r="I2815" s="2">
        <v>1</v>
      </c>
      <c r="J2815" s="2">
        <v>253</v>
      </c>
      <c r="K2815" s="47">
        <v>1</v>
      </c>
      <c r="L2815" t="s">
        <v>197</v>
      </c>
      <c r="M2815" t="s">
        <v>198</v>
      </c>
      <c r="N2815" t="s">
        <v>538</v>
      </c>
      <c r="O2815" s="14">
        <f t="shared" si="272"/>
        <v>1</v>
      </c>
      <c r="P2815" s="15" t="str">
        <f t="shared" si="273"/>
        <v>1</v>
      </c>
      <c r="Q2815" s="15">
        <f t="shared" si="274"/>
        <v>0</v>
      </c>
      <c r="R2815" s="16">
        <f t="shared" si="275"/>
        <v>60</v>
      </c>
      <c r="S2815" s="16">
        <f t="shared" si="276"/>
        <v>1</v>
      </c>
    </row>
    <row r="2816" spans="1:19">
      <c r="A2816" t="s">
        <v>250</v>
      </c>
      <c r="B2816" t="s">
        <v>251</v>
      </c>
      <c r="C2816" s="49">
        <v>45536</v>
      </c>
      <c r="D2816" s="1">
        <v>2024</v>
      </c>
      <c r="E2816" s="1" t="str">
        <f t="shared" si="271"/>
        <v>septiembre</v>
      </c>
      <c r="F2816" t="s">
        <v>253</v>
      </c>
      <c r="G2816" t="s">
        <v>220</v>
      </c>
      <c r="H2816" t="s">
        <v>98</v>
      </c>
      <c r="I2816" s="2">
        <v>2</v>
      </c>
      <c r="J2816" s="2">
        <v>499</v>
      </c>
      <c r="K2816" s="47">
        <v>1.42</v>
      </c>
      <c r="L2816" t="s">
        <v>35</v>
      </c>
      <c r="M2816" t="s">
        <v>36</v>
      </c>
      <c r="N2816" t="s">
        <v>528</v>
      </c>
      <c r="O2816" s="14">
        <f t="shared" si="272"/>
        <v>4</v>
      </c>
      <c r="P2816" s="15" t="str">
        <f t="shared" si="273"/>
        <v>1,</v>
      </c>
      <c r="Q2816" s="15" t="str">
        <f t="shared" si="274"/>
        <v>42</v>
      </c>
      <c r="R2816" s="16">
        <f t="shared" si="275"/>
        <v>102</v>
      </c>
      <c r="S2816" s="16">
        <f t="shared" si="276"/>
        <v>1.7</v>
      </c>
    </row>
    <row r="2817" spans="1:19">
      <c r="A2817" t="s">
        <v>254</v>
      </c>
      <c r="B2817" t="s">
        <v>255</v>
      </c>
      <c r="C2817" s="49">
        <v>45536</v>
      </c>
      <c r="D2817" s="1">
        <v>2024</v>
      </c>
      <c r="E2817" s="1" t="str">
        <f t="shared" si="271"/>
        <v>septiembre</v>
      </c>
      <c r="F2817" t="s">
        <v>256</v>
      </c>
      <c r="G2817" t="s">
        <v>93</v>
      </c>
      <c r="H2817" t="s">
        <v>98</v>
      </c>
      <c r="I2817" s="2">
        <v>5</v>
      </c>
      <c r="J2817" s="2">
        <v>770</v>
      </c>
      <c r="K2817" s="47">
        <v>1.5</v>
      </c>
      <c r="L2817" t="s">
        <v>130</v>
      </c>
      <c r="M2817" t="s">
        <v>599</v>
      </c>
      <c r="N2817" t="s">
        <v>486</v>
      </c>
      <c r="O2817" s="14">
        <f t="shared" si="272"/>
        <v>3</v>
      </c>
      <c r="P2817" s="15" t="str">
        <f t="shared" si="273"/>
        <v>1,</v>
      </c>
      <c r="Q2817" s="15" t="str">
        <f t="shared" si="274"/>
        <v>5</v>
      </c>
      <c r="R2817" s="16">
        <f t="shared" si="275"/>
        <v>65</v>
      </c>
      <c r="S2817" s="16">
        <f t="shared" si="276"/>
        <v>1.0833333333333333</v>
      </c>
    </row>
    <row r="2818" spans="1:19">
      <c r="A2818" t="s">
        <v>254</v>
      </c>
      <c r="B2818" t="s">
        <v>255</v>
      </c>
      <c r="C2818" s="49">
        <v>45536</v>
      </c>
      <c r="D2818" s="1">
        <v>2024</v>
      </c>
      <c r="E2818" s="1" t="str">
        <f t="shared" ref="E2818:E2881" si="277">TEXT(C2818,"mmmm")</f>
        <v>septiembre</v>
      </c>
      <c r="F2818" t="s">
        <v>256</v>
      </c>
      <c r="G2818" t="s">
        <v>93</v>
      </c>
      <c r="H2818" t="s">
        <v>98</v>
      </c>
      <c r="I2818" s="2">
        <v>2</v>
      </c>
      <c r="J2818" s="2">
        <v>525</v>
      </c>
      <c r="K2818" s="47">
        <v>1.1499999999999999</v>
      </c>
      <c r="L2818" t="s">
        <v>33</v>
      </c>
      <c r="M2818" t="s">
        <v>34</v>
      </c>
      <c r="N2818" t="s">
        <v>526</v>
      </c>
      <c r="O2818" s="14">
        <f t="shared" si="272"/>
        <v>4</v>
      </c>
      <c r="P2818" s="15" t="str">
        <f t="shared" si="273"/>
        <v>1,</v>
      </c>
      <c r="Q2818" s="15" t="str">
        <f t="shared" si="274"/>
        <v>15</v>
      </c>
      <c r="R2818" s="16">
        <f t="shared" si="275"/>
        <v>75</v>
      </c>
      <c r="S2818" s="16">
        <f t="shared" si="276"/>
        <v>1.25</v>
      </c>
    </row>
    <row r="2819" spans="1:19">
      <c r="A2819" t="s">
        <v>254</v>
      </c>
      <c r="B2819" t="s">
        <v>255</v>
      </c>
      <c r="C2819" s="49">
        <v>45536</v>
      </c>
      <c r="D2819" s="1">
        <v>2024</v>
      </c>
      <c r="E2819" s="1" t="str">
        <f t="shared" si="277"/>
        <v>septiembre</v>
      </c>
      <c r="F2819" t="s">
        <v>256</v>
      </c>
      <c r="G2819" t="s">
        <v>93</v>
      </c>
      <c r="H2819" t="s">
        <v>98</v>
      </c>
      <c r="I2819" s="2">
        <v>2</v>
      </c>
      <c r="J2819" s="2">
        <v>630</v>
      </c>
      <c r="K2819" s="47">
        <v>1.3</v>
      </c>
      <c r="L2819" t="s">
        <v>19</v>
      </c>
      <c r="M2819" t="s">
        <v>581</v>
      </c>
      <c r="N2819" t="s">
        <v>490</v>
      </c>
      <c r="O2819" s="14">
        <f t="shared" ref="O2819:O2882" si="278">LEN($K2819)</f>
        <v>3</v>
      </c>
      <c r="P2819" s="15" t="str">
        <f t="shared" si="273"/>
        <v>1,</v>
      </c>
      <c r="Q2819" s="15" t="str">
        <f t="shared" si="274"/>
        <v>3</v>
      </c>
      <c r="R2819" s="16">
        <f t="shared" si="275"/>
        <v>63</v>
      </c>
      <c r="S2819" s="16">
        <f t="shared" si="276"/>
        <v>1.05</v>
      </c>
    </row>
    <row r="2820" spans="1:19">
      <c r="A2820" t="s">
        <v>254</v>
      </c>
      <c r="B2820" t="s">
        <v>255</v>
      </c>
      <c r="C2820" s="49">
        <v>45536</v>
      </c>
      <c r="D2820" s="1">
        <v>2024</v>
      </c>
      <c r="E2820" s="1" t="str">
        <f t="shared" si="277"/>
        <v>septiembre</v>
      </c>
      <c r="F2820" t="s">
        <v>256</v>
      </c>
      <c r="G2820" t="s">
        <v>93</v>
      </c>
      <c r="H2820" t="s">
        <v>98</v>
      </c>
      <c r="I2820" s="2">
        <v>1</v>
      </c>
      <c r="J2820" s="2">
        <v>315</v>
      </c>
      <c r="K2820" s="47">
        <v>0.45</v>
      </c>
      <c r="L2820" t="s">
        <v>159</v>
      </c>
      <c r="M2820" t="s">
        <v>160</v>
      </c>
      <c r="N2820" t="s">
        <v>491</v>
      </c>
      <c r="O2820" s="14">
        <f t="shared" si="278"/>
        <v>4</v>
      </c>
      <c r="P2820" s="15" t="str">
        <f t="shared" si="273"/>
        <v>0,</v>
      </c>
      <c r="Q2820" s="15" t="str">
        <f t="shared" si="274"/>
        <v>45</v>
      </c>
      <c r="R2820" s="16">
        <f t="shared" si="275"/>
        <v>45</v>
      </c>
      <c r="S2820" s="16">
        <f t="shared" si="276"/>
        <v>0.75</v>
      </c>
    </row>
    <row r="2821" spans="1:19">
      <c r="A2821" t="s">
        <v>254</v>
      </c>
      <c r="B2821" t="s">
        <v>255</v>
      </c>
      <c r="C2821" s="49">
        <v>45536</v>
      </c>
      <c r="D2821" s="1">
        <v>2024</v>
      </c>
      <c r="E2821" s="1" t="str">
        <f t="shared" si="277"/>
        <v>septiembre</v>
      </c>
      <c r="F2821" t="s">
        <v>256</v>
      </c>
      <c r="G2821" t="s">
        <v>93</v>
      </c>
      <c r="H2821" t="s">
        <v>98</v>
      </c>
      <c r="I2821" s="2">
        <v>2</v>
      </c>
      <c r="J2821" s="2">
        <v>1400</v>
      </c>
      <c r="K2821" s="47">
        <v>3.2</v>
      </c>
      <c r="L2821" t="s">
        <v>146</v>
      </c>
      <c r="M2821" t="s">
        <v>147</v>
      </c>
      <c r="N2821" t="s">
        <v>527</v>
      </c>
      <c r="O2821" s="14">
        <f t="shared" si="278"/>
        <v>3</v>
      </c>
      <c r="P2821" s="15" t="str">
        <f t="shared" si="273"/>
        <v>3,</v>
      </c>
      <c r="Q2821" s="15" t="str">
        <f t="shared" si="274"/>
        <v>2</v>
      </c>
      <c r="R2821" s="16">
        <f t="shared" si="275"/>
        <v>182</v>
      </c>
      <c r="S2821" s="16">
        <f t="shared" si="276"/>
        <v>3.0333333333333332</v>
      </c>
    </row>
    <row r="2822" spans="1:19">
      <c r="A2822" t="s">
        <v>254</v>
      </c>
      <c r="B2822" t="s">
        <v>255</v>
      </c>
      <c r="C2822" s="49">
        <v>45536</v>
      </c>
      <c r="D2822" s="1">
        <v>2024</v>
      </c>
      <c r="E2822" s="1" t="str">
        <f t="shared" si="277"/>
        <v>septiembre</v>
      </c>
      <c r="F2822" t="s">
        <v>256</v>
      </c>
      <c r="G2822" t="s">
        <v>93</v>
      </c>
      <c r="H2822" t="s">
        <v>98</v>
      </c>
      <c r="I2822" s="2">
        <v>1</v>
      </c>
      <c r="J2822" s="2">
        <v>420</v>
      </c>
      <c r="K2822" s="47">
        <v>1</v>
      </c>
      <c r="L2822" t="s">
        <v>35</v>
      </c>
      <c r="M2822" t="s">
        <v>36</v>
      </c>
      <c r="N2822" t="s">
        <v>528</v>
      </c>
      <c r="O2822" s="14">
        <f t="shared" si="278"/>
        <v>1</v>
      </c>
      <c r="P2822" s="15" t="str">
        <f t="shared" si="273"/>
        <v>1</v>
      </c>
      <c r="Q2822" s="15">
        <f t="shared" si="274"/>
        <v>0</v>
      </c>
      <c r="R2822" s="16">
        <f t="shared" si="275"/>
        <v>60</v>
      </c>
      <c r="S2822" s="16">
        <f t="shared" si="276"/>
        <v>1</v>
      </c>
    </row>
    <row r="2823" spans="1:19">
      <c r="A2823" t="s">
        <v>254</v>
      </c>
      <c r="B2823" t="s">
        <v>255</v>
      </c>
      <c r="C2823" s="49">
        <v>45536</v>
      </c>
      <c r="D2823" s="1">
        <v>2024</v>
      </c>
      <c r="E2823" s="1" t="str">
        <f t="shared" si="277"/>
        <v>septiembre</v>
      </c>
      <c r="F2823" t="s">
        <v>256</v>
      </c>
      <c r="G2823" t="s">
        <v>93</v>
      </c>
      <c r="H2823" t="s">
        <v>98</v>
      </c>
      <c r="I2823" s="2">
        <v>3</v>
      </c>
      <c r="J2823" s="2">
        <v>665</v>
      </c>
      <c r="K2823" s="47">
        <v>1.35</v>
      </c>
      <c r="L2823" t="s">
        <v>138</v>
      </c>
      <c r="M2823" t="s">
        <v>139</v>
      </c>
      <c r="N2823" t="s">
        <v>541</v>
      </c>
      <c r="O2823" s="14">
        <f t="shared" si="278"/>
        <v>4</v>
      </c>
      <c r="P2823" s="15" t="str">
        <f t="shared" si="273"/>
        <v>1,</v>
      </c>
      <c r="Q2823" s="15" t="str">
        <f t="shared" si="274"/>
        <v>35</v>
      </c>
      <c r="R2823" s="16">
        <f t="shared" si="275"/>
        <v>95</v>
      </c>
      <c r="S2823" s="16">
        <f t="shared" si="276"/>
        <v>1.5833333333333333</v>
      </c>
    </row>
    <row r="2824" spans="1:19">
      <c r="A2824" t="s">
        <v>254</v>
      </c>
      <c r="B2824" t="s">
        <v>255</v>
      </c>
      <c r="C2824" s="49">
        <v>45536</v>
      </c>
      <c r="D2824" s="1">
        <v>2024</v>
      </c>
      <c r="E2824" s="1" t="str">
        <f t="shared" si="277"/>
        <v>septiembre</v>
      </c>
      <c r="F2824" t="s">
        <v>256</v>
      </c>
      <c r="G2824" t="s">
        <v>93</v>
      </c>
      <c r="H2824" t="s">
        <v>98</v>
      </c>
      <c r="I2824" s="2">
        <v>10</v>
      </c>
      <c r="J2824" s="2">
        <v>3885</v>
      </c>
      <c r="K2824" s="47">
        <v>9.15</v>
      </c>
      <c r="L2824" t="s">
        <v>100</v>
      </c>
      <c r="M2824" t="s">
        <v>101</v>
      </c>
      <c r="N2824" t="s">
        <v>483</v>
      </c>
      <c r="O2824" s="14">
        <f t="shared" si="278"/>
        <v>4</v>
      </c>
      <c r="P2824" s="15" t="str">
        <f t="shared" si="273"/>
        <v>9,</v>
      </c>
      <c r="Q2824" s="15" t="str">
        <f t="shared" si="274"/>
        <v>15</v>
      </c>
      <c r="R2824" s="16">
        <f t="shared" si="275"/>
        <v>555</v>
      </c>
      <c r="S2824" s="16">
        <f t="shared" si="276"/>
        <v>9.25</v>
      </c>
    </row>
    <row r="2825" spans="1:19">
      <c r="A2825" t="s">
        <v>254</v>
      </c>
      <c r="B2825" t="s">
        <v>255</v>
      </c>
      <c r="C2825" s="49">
        <v>45536</v>
      </c>
      <c r="D2825" s="1">
        <v>2024</v>
      </c>
      <c r="E2825" s="1" t="str">
        <f t="shared" si="277"/>
        <v>septiembre</v>
      </c>
      <c r="F2825" t="s">
        <v>256</v>
      </c>
      <c r="G2825" t="s">
        <v>93</v>
      </c>
      <c r="H2825" t="s">
        <v>98</v>
      </c>
      <c r="I2825" s="2">
        <v>1</v>
      </c>
      <c r="J2825" s="2">
        <v>140</v>
      </c>
      <c r="K2825" s="47">
        <v>0.2</v>
      </c>
      <c r="L2825" t="s">
        <v>116</v>
      </c>
      <c r="M2825" t="s">
        <v>117</v>
      </c>
      <c r="N2825" t="s">
        <v>556</v>
      </c>
      <c r="O2825" s="14">
        <f t="shared" si="278"/>
        <v>3</v>
      </c>
      <c r="P2825" s="15" t="str">
        <f t="shared" si="273"/>
        <v>0,</v>
      </c>
      <c r="Q2825" s="15" t="str">
        <f t="shared" si="274"/>
        <v>2</v>
      </c>
      <c r="R2825" s="16">
        <f t="shared" si="275"/>
        <v>2</v>
      </c>
      <c r="S2825" s="16">
        <f t="shared" si="276"/>
        <v>3.3333333333333333E-2</v>
      </c>
    </row>
    <row r="2826" spans="1:19">
      <c r="A2826" t="s">
        <v>254</v>
      </c>
      <c r="B2826" t="s">
        <v>255</v>
      </c>
      <c r="C2826" s="49">
        <v>45536</v>
      </c>
      <c r="D2826" s="1">
        <v>2024</v>
      </c>
      <c r="E2826" s="1" t="str">
        <f t="shared" si="277"/>
        <v>septiembre</v>
      </c>
      <c r="F2826" t="s">
        <v>256</v>
      </c>
      <c r="G2826" t="s">
        <v>93</v>
      </c>
      <c r="H2826" t="s">
        <v>98</v>
      </c>
      <c r="I2826" s="2">
        <v>1</v>
      </c>
      <c r="J2826" s="2">
        <v>700</v>
      </c>
      <c r="K2826" s="47">
        <v>1.4</v>
      </c>
      <c r="L2826" t="s">
        <v>148</v>
      </c>
      <c r="M2826" t="s">
        <v>149</v>
      </c>
      <c r="N2826" t="s">
        <v>556</v>
      </c>
      <c r="O2826" s="14">
        <f t="shared" si="278"/>
        <v>3</v>
      </c>
      <c r="P2826" s="15" t="str">
        <f t="shared" si="273"/>
        <v>1,</v>
      </c>
      <c r="Q2826" s="15" t="str">
        <f t="shared" si="274"/>
        <v>4</v>
      </c>
      <c r="R2826" s="16">
        <f t="shared" si="275"/>
        <v>64</v>
      </c>
      <c r="S2826" s="16">
        <f t="shared" si="276"/>
        <v>1.0666666666666667</v>
      </c>
    </row>
    <row r="2827" spans="1:19">
      <c r="A2827" t="s">
        <v>269</v>
      </c>
      <c r="B2827" t="s">
        <v>270</v>
      </c>
      <c r="C2827" s="49">
        <v>45536</v>
      </c>
      <c r="D2827" s="1">
        <v>2024</v>
      </c>
      <c r="E2827" s="1" t="str">
        <f t="shared" si="277"/>
        <v>septiembre</v>
      </c>
      <c r="F2827" t="s">
        <v>271</v>
      </c>
      <c r="G2827" t="s">
        <v>220</v>
      </c>
      <c r="H2827" t="s">
        <v>98</v>
      </c>
      <c r="I2827" s="2">
        <v>3</v>
      </c>
      <c r="J2827" s="2">
        <v>1015</v>
      </c>
      <c r="K2827" s="47">
        <v>3</v>
      </c>
      <c r="L2827" t="s">
        <v>39</v>
      </c>
      <c r="M2827" t="s">
        <v>548</v>
      </c>
      <c r="N2827" t="s">
        <v>548</v>
      </c>
      <c r="O2827" s="14">
        <f t="shared" si="278"/>
        <v>1</v>
      </c>
      <c r="P2827" s="15" t="str">
        <f t="shared" si="273"/>
        <v>3</v>
      </c>
      <c r="Q2827" s="15">
        <f t="shared" si="274"/>
        <v>0</v>
      </c>
      <c r="R2827" s="16">
        <f t="shared" si="275"/>
        <v>180</v>
      </c>
      <c r="S2827" s="16">
        <f t="shared" si="276"/>
        <v>3</v>
      </c>
    </row>
    <row r="2828" spans="1:19">
      <c r="A2828" t="s">
        <v>269</v>
      </c>
      <c r="B2828" t="s">
        <v>270</v>
      </c>
      <c r="C2828" s="49">
        <v>45536</v>
      </c>
      <c r="D2828" s="1">
        <v>2024</v>
      </c>
      <c r="E2828" s="1" t="str">
        <f t="shared" si="277"/>
        <v>septiembre</v>
      </c>
      <c r="F2828" t="s">
        <v>271</v>
      </c>
      <c r="G2828" t="s">
        <v>220</v>
      </c>
      <c r="H2828" t="s">
        <v>98</v>
      </c>
      <c r="I2828" s="2">
        <v>2</v>
      </c>
      <c r="J2828" s="2">
        <v>870</v>
      </c>
      <c r="K2828" s="47">
        <v>2.4</v>
      </c>
      <c r="L2828" t="s">
        <v>33</v>
      </c>
      <c r="M2828" t="s">
        <v>34</v>
      </c>
      <c r="N2828" t="s">
        <v>526</v>
      </c>
      <c r="O2828" s="14">
        <f t="shared" si="278"/>
        <v>3</v>
      </c>
      <c r="P2828" s="15" t="str">
        <f t="shared" si="273"/>
        <v>2,</v>
      </c>
      <c r="Q2828" s="15" t="str">
        <f t="shared" si="274"/>
        <v>4</v>
      </c>
      <c r="R2828" s="16">
        <f t="shared" si="275"/>
        <v>124</v>
      </c>
      <c r="S2828" s="16">
        <f t="shared" si="276"/>
        <v>2.0666666666666669</v>
      </c>
    </row>
    <row r="2829" spans="1:19">
      <c r="A2829" t="s">
        <v>269</v>
      </c>
      <c r="B2829" t="s">
        <v>270</v>
      </c>
      <c r="C2829" s="49">
        <v>45536</v>
      </c>
      <c r="D2829" s="1">
        <v>2024</v>
      </c>
      <c r="E2829" s="1" t="str">
        <f t="shared" si="277"/>
        <v>septiembre</v>
      </c>
      <c r="F2829" t="s">
        <v>271</v>
      </c>
      <c r="G2829" t="s">
        <v>220</v>
      </c>
      <c r="H2829" t="s">
        <v>98</v>
      </c>
      <c r="I2829" s="2">
        <v>2</v>
      </c>
      <c r="J2829" s="2">
        <v>240</v>
      </c>
      <c r="K2829" s="47">
        <v>1.25</v>
      </c>
      <c r="L2829" t="s">
        <v>99</v>
      </c>
      <c r="M2829" t="s">
        <v>553</v>
      </c>
      <c r="N2829" t="s">
        <v>535</v>
      </c>
      <c r="O2829" s="14">
        <f t="shared" si="278"/>
        <v>4</v>
      </c>
      <c r="P2829" s="15" t="str">
        <f t="shared" si="273"/>
        <v>1,</v>
      </c>
      <c r="Q2829" s="15" t="str">
        <f t="shared" si="274"/>
        <v>25</v>
      </c>
      <c r="R2829" s="16">
        <f t="shared" si="275"/>
        <v>85</v>
      </c>
      <c r="S2829" s="16">
        <f t="shared" si="276"/>
        <v>1.4166666666666667</v>
      </c>
    </row>
    <row r="2830" spans="1:19">
      <c r="A2830" t="s">
        <v>269</v>
      </c>
      <c r="B2830" t="s">
        <v>270</v>
      </c>
      <c r="C2830" s="49">
        <v>45536</v>
      </c>
      <c r="D2830" s="1">
        <v>2024</v>
      </c>
      <c r="E2830" s="1" t="str">
        <f t="shared" si="277"/>
        <v>septiembre</v>
      </c>
      <c r="F2830" t="s">
        <v>271</v>
      </c>
      <c r="G2830" t="s">
        <v>220</v>
      </c>
      <c r="H2830" t="s">
        <v>98</v>
      </c>
      <c r="I2830" s="2">
        <v>3</v>
      </c>
      <c r="J2830" s="2">
        <v>780</v>
      </c>
      <c r="K2830" s="47">
        <v>3.05</v>
      </c>
      <c r="L2830" t="s">
        <v>100</v>
      </c>
      <c r="M2830" t="s">
        <v>101</v>
      </c>
      <c r="N2830" t="s">
        <v>483</v>
      </c>
      <c r="O2830" s="14">
        <f t="shared" si="278"/>
        <v>4</v>
      </c>
      <c r="P2830" s="15" t="str">
        <f t="shared" si="273"/>
        <v>3,</v>
      </c>
      <c r="Q2830" s="15" t="str">
        <f t="shared" si="274"/>
        <v>05</v>
      </c>
      <c r="R2830" s="16">
        <f t="shared" si="275"/>
        <v>185</v>
      </c>
      <c r="S2830" s="16">
        <f t="shared" si="276"/>
        <v>3.0833333333333335</v>
      </c>
    </row>
    <row r="2831" spans="1:19">
      <c r="A2831" t="s">
        <v>269</v>
      </c>
      <c r="B2831" t="s">
        <v>270</v>
      </c>
      <c r="C2831" s="49">
        <v>45536</v>
      </c>
      <c r="D2831" s="1">
        <v>2024</v>
      </c>
      <c r="E2831" s="1" t="str">
        <f t="shared" si="277"/>
        <v>septiembre</v>
      </c>
      <c r="F2831" t="s">
        <v>271</v>
      </c>
      <c r="G2831" t="s">
        <v>220</v>
      </c>
      <c r="H2831" t="s">
        <v>98</v>
      </c>
      <c r="I2831" s="2">
        <v>2</v>
      </c>
      <c r="J2831" s="2">
        <v>456</v>
      </c>
      <c r="K2831" s="47">
        <v>2</v>
      </c>
      <c r="L2831" t="s">
        <v>114</v>
      </c>
      <c r="M2831" t="s">
        <v>115</v>
      </c>
      <c r="N2831" t="s">
        <v>530</v>
      </c>
      <c r="O2831" s="14">
        <f t="shared" si="278"/>
        <v>1</v>
      </c>
      <c r="P2831" s="15" t="str">
        <f t="shared" si="273"/>
        <v>2</v>
      </c>
      <c r="Q2831" s="15">
        <f t="shared" si="274"/>
        <v>0</v>
      </c>
      <c r="R2831" s="16">
        <f t="shared" si="275"/>
        <v>120</v>
      </c>
      <c r="S2831" s="16">
        <f t="shared" si="276"/>
        <v>2</v>
      </c>
    </row>
    <row r="2832" spans="1:19">
      <c r="A2832" t="s">
        <v>272</v>
      </c>
      <c r="B2832" t="s">
        <v>273</v>
      </c>
      <c r="C2832" s="49">
        <v>45536</v>
      </c>
      <c r="D2832" s="1">
        <v>2024</v>
      </c>
      <c r="E2832" s="1" t="str">
        <f t="shared" si="277"/>
        <v>septiembre</v>
      </c>
      <c r="F2832" t="s">
        <v>274</v>
      </c>
      <c r="G2832" t="s">
        <v>220</v>
      </c>
      <c r="H2832" t="s">
        <v>98</v>
      </c>
      <c r="I2832" s="2">
        <v>1</v>
      </c>
      <c r="J2832" s="2">
        <v>400</v>
      </c>
      <c r="K2832" s="47">
        <v>1</v>
      </c>
      <c r="L2832" t="s">
        <v>39</v>
      </c>
      <c r="M2832" t="s">
        <v>548</v>
      </c>
      <c r="N2832" t="s">
        <v>548</v>
      </c>
      <c r="O2832" s="14">
        <f t="shared" si="278"/>
        <v>1</v>
      </c>
      <c r="P2832" s="15" t="str">
        <f t="shared" si="273"/>
        <v>1</v>
      </c>
      <c r="Q2832" s="15">
        <f t="shared" si="274"/>
        <v>0</v>
      </c>
      <c r="R2832" s="16">
        <f t="shared" si="275"/>
        <v>60</v>
      </c>
      <c r="S2832" s="16">
        <f t="shared" si="276"/>
        <v>1</v>
      </c>
    </row>
    <row r="2833" spans="1:19">
      <c r="A2833" t="s">
        <v>272</v>
      </c>
      <c r="B2833" t="s">
        <v>273</v>
      </c>
      <c r="C2833" s="49">
        <v>45536</v>
      </c>
      <c r="D2833" s="1">
        <v>2024</v>
      </c>
      <c r="E2833" s="1" t="str">
        <f t="shared" si="277"/>
        <v>septiembre</v>
      </c>
      <c r="F2833" t="s">
        <v>274</v>
      </c>
      <c r="G2833" t="s">
        <v>220</v>
      </c>
      <c r="H2833" t="s">
        <v>98</v>
      </c>
      <c r="I2833" s="2">
        <v>1</v>
      </c>
      <c r="J2833" s="2">
        <v>800</v>
      </c>
      <c r="K2833" s="47">
        <v>1.4</v>
      </c>
      <c r="L2833" t="s">
        <v>102</v>
      </c>
      <c r="M2833" t="s">
        <v>103</v>
      </c>
      <c r="N2833" t="s">
        <v>496</v>
      </c>
      <c r="O2833" s="14">
        <f t="shared" si="278"/>
        <v>3</v>
      </c>
      <c r="P2833" s="15" t="str">
        <f t="shared" si="273"/>
        <v>1,</v>
      </c>
      <c r="Q2833" s="15" t="str">
        <f t="shared" si="274"/>
        <v>4</v>
      </c>
      <c r="R2833" s="16">
        <f t="shared" si="275"/>
        <v>64</v>
      </c>
      <c r="S2833" s="16">
        <f t="shared" si="276"/>
        <v>1.0666666666666667</v>
      </c>
    </row>
    <row r="2834" spans="1:19">
      <c r="A2834" t="s">
        <v>272</v>
      </c>
      <c r="B2834" t="s">
        <v>273</v>
      </c>
      <c r="C2834" s="49">
        <v>45536</v>
      </c>
      <c r="D2834" s="1">
        <v>2024</v>
      </c>
      <c r="E2834" s="1" t="str">
        <f t="shared" si="277"/>
        <v>septiembre</v>
      </c>
      <c r="F2834" t="s">
        <v>274</v>
      </c>
      <c r="G2834" t="s">
        <v>220</v>
      </c>
      <c r="H2834" t="s">
        <v>98</v>
      </c>
      <c r="I2834" s="2">
        <v>1</v>
      </c>
      <c r="J2834" s="2">
        <v>400</v>
      </c>
      <c r="K2834" s="47">
        <v>1</v>
      </c>
      <c r="L2834" t="s">
        <v>109</v>
      </c>
      <c r="M2834" t="s">
        <v>530</v>
      </c>
      <c r="N2834" t="s">
        <v>530</v>
      </c>
      <c r="O2834" s="14">
        <f t="shared" si="278"/>
        <v>1</v>
      </c>
      <c r="P2834" s="15" t="str">
        <f t="shared" si="273"/>
        <v>1</v>
      </c>
      <c r="Q2834" s="15">
        <f t="shared" si="274"/>
        <v>0</v>
      </c>
      <c r="R2834" s="16">
        <f t="shared" si="275"/>
        <v>60</v>
      </c>
      <c r="S2834" s="16">
        <f t="shared" si="276"/>
        <v>1</v>
      </c>
    </row>
    <row r="2835" spans="1:19">
      <c r="A2835" t="s">
        <v>272</v>
      </c>
      <c r="B2835" t="s">
        <v>273</v>
      </c>
      <c r="C2835" s="49">
        <v>45536</v>
      </c>
      <c r="D2835" s="1">
        <v>2024</v>
      </c>
      <c r="E2835" s="1" t="str">
        <f t="shared" si="277"/>
        <v>septiembre</v>
      </c>
      <c r="F2835" t="s">
        <v>275</v>
      </c>
      <c r="G2835" t="s">
        <v>93</v>
      </c>
      <c r="H2835" t="s">
        <v>98</v>
      </c>
      <c r="I2835" s="2">
        <v>4</v>
      </c>
      <c r="J2835" s="2">
        <v>400</v>
      </c>
      <c r="K2835" s="47">
        <v>0.5</v>
      </c>
      <c r="L2835" t="s">
        <v>108</v>
      </c>
      <c r="M2835" t="s">
        <v>591</v>
      </c>
      <c r="N2835" t="s">
        <v>489</v>
      </c>
      <c r="O2835" s="14">
        <f t="shared" si="278"/>
        <v>3</v>
      </c>
      <c r="P2835" s="15" t="str">
        <f t="shared" si="273"/>
        <v>0,</v>
      </c>
      <c r="Q2835" s="15" t="str">
        <f t="shared" si="274"/>
        <v>5</v>
      </c>
      <c r="R2835" s="16">
        <f t="shared" si="275"/>
        <v>5</v>
      </c>
      <c r="S2835" s="16">
        <f t="shared" si="276"/>
        <v>8.3333333333333329E-2</v>
      </c>
    </row>
    <row r="2836" spans="1:19">
      <c r="A2836" t="s">
        <v>272</v>
      </c>
      <c r="B2836" t="s">
        <v>273</v>
      </c>
      <c r="C2836" s="49">
        <v>45536</v>
      </c>
      <c r="D2836" s="1">
        <v>2024</v>
      </c>
      <c r="E2836" s="1" t="str">
        <f t="shared" si="277"/>
        <v>septiembre</v>
      </c>
      <c r="F2836" t="s">
        <v>275</v>
      </c>
      <c r="G2836" t="s">
        <v>93</v>
      </c>
      <c r="H2836" t="s">
        <v>98</v>
      </c>
      <c r="I2836" s="2">
        <v>1</v>
      </c>
      <c r="J2836" s="2">
        <v>400</v>
      </c>
      <c r="K2836" s="47">
        <v>0.55000000000000004</v>
      </c>
      <c r="L2836" t="s">
        <v>126</v>
      </c>
      <c r="M2836" t="s">
        <v>568</v>
      </c>
      <c r="N2836" t="s">
        <v>489</v>
      </c>
      <c r="O2836" s="14">
        <f t="shared" si="278"/>
        <v>4</v>
      </c>
      <c r="P2836" s="15" t="str">
        <f t="shared" si="273"/>
        <v>0,</v>
      </c>
      <c r="Q2836" s="15" t="str">
        <f t="shared" si="274"/>
        <v>55</v>
      </c>
      <c r="R2836" s="16">
        <f t="shared" si="275"/>
        <v>55</v>
      </c>
      <c r="S2836" s="16">
        <f t="shared" si="276"/>
        <v>0.91666666666666663</v>
      </c>
    </row>
    <row r="2837" spans="1:19">
      <c r="A2837" t="s">
        <v>276</v>
      </c>
      <c r="B2837" t="s">
        <v>277</v>
      </c>
      <c r="C2837" s="49">
        <v>45536</v>
      </c>
      <c r="D2837" s="1">
        <v>2024</v>
      </c>
      <c r="E2837" s="1" t="str">
        <f t="shared" si="277"/>
        <v>septiembre</v>
      </c>
      <c r="F2837" t="s">
        <v>284</v>
      </c>
      <c r="G2837" t="s">
        <v>285</v>
      </c>
      <c r="H2837" t="s">
        <v>464</v>
      </c>
      <c r="I2837" s="2">
        <v>18</v>
      </c>
      <c r="J2837" s="2">
        <v>414</v>
      </c>
      <c r="K2837" s="47">
        <v>2.1800000000000002</v>
      </c>
      <c r="L2837" t="s">
        <v>542</v>
      </c>
      <c r="M2837" t="s">
        <v>543</v>
      </c>
      <c r="N2837" t="s">
        <v>525</v>
      </c>
      <c r="O2837" s="14">
        <f t="shared" si="278"/>
        <v>4</v>
      </c>
      <c r="P2837" s="15" t="str">
        <f t="shared" si="273"/>
        <v>2,</v>
      </c>
      <c r="Q2837" s="15" t="str">
        <f t="shared" si="274"/>
        <v>18</v>
      </c>
      <c r="R2837" s="16">
        <f t="shared" si="275"/>
        <v>138</v>
      </c>
      <c r="S2837" s="16">
        <f t="shared" si="276"/>
        <v>2.2999999999999998</v>
      </c>
    </row>
    <row r="2838" spans="1:19">
      <c r="A2838" t="s">
        <v>276</v>
      </c>
      <c r="B2838" t="s">
        <v>277</v>
      </c>
      <c r="C2838" s="49">
        <v>45536</v>
      </c>
      <c r="D2838" s="1">
        <v>2024</v>
      </c>
      <c r="E2838" s="1" t="str">
        <f t="shared" si="277"/>
        <v>septiembre</v>
      </c>
      <c r="F2838" t="s">
        <v>312</v>
      </c>
      <c r="G2838" t="s">
        <v>289</v>
      </c>
      <c r="H2838" t="s">
        <v>610</v>
      </c>
      <c r="I2838" s="2">
        <v>42</v>
      </c>
      <c r="J2838" s="2">
        <v>2862</v>
      </c>
      <c r="K2838" s="47">
        <v>15.54</v>
      </c>
      <c r="L2838" t="s">
        <v>290</v>
      </c>
      <c r="M2838" t="s">
        <v>291</v>
      </c>
      <c r="N2838" t="s">
        <v>22</v>
      </c>
      <c r="O2838" s="14">
        <f t="shared" si="278"/>
        <v>5</v>
      </c>
      <c r="P2838" s="15" t="str">
        <f t="shared" si="273"/>
        <v>15</v>
      </c>
      <c r="Q2838" s="15" t="str">
        <f t="shared" si="274"/>
        <v>,54</v>
      </c>
      <c r="R2838" s="16">
        <f t="shared" si="275"/>
        <v>900.54</v>
      </c>
      <c r="S2838" s="16">
        <f t="shared" si="276"/>
        <v>15.008999999999999</v>
      </c>
    </row>
    <row r="2839" spans="1:19">
      <c r="A2839" t="s">
        <v>276</v>
      </c>
      <c r="B2839" t="s">
        <v>277</v>
      </c>
      <c r="C2839" s="49">
        <v>45536</v>
      </c>
      <c r="D2839" s="1">
        <v>2024</v>
      </c>
      <c r="E2839" s="1" t="str">
        <f t="shared" si="277"/>
        <v>septiembre</v>
      </c>
      <c r="F2839" t="s">
        <v>292</v>
      </c>
      <c r="G2839" t="s">
        <v>285</v>
      </c>
      <c r="H2839" t="s">
        <v>610</v>
      </c>
      <c r="I2839" s="2">
        <v>1</v>
      </c>
      <c r="J2839" s="2">
        <v>72</v>
      </c>
      <c r="K2839" s="47">
        <v>0.24</v>
      </c>
      <c r="L2839" t="s">
        <v>53</v>
      </c>
      <c r="M2839" t="s">
        <v>54</v>
      </c>
      <c r="N2839" t="s">
        <v>525</v>
      </c>
      <c r="O2839" s="14">
        <f t="shared" si="278"/>
        <v>4</v>
      </c>
      <c r="P2839" s="15" t="str">
        <f t="shared" si="273"/>
        <v>0,</v>
      </c>
      <c r="Q2839" s="15" t="str">
        <f t="shared" si="274"/>
        <v>24</v>
      </c>
      <c r="R2839" s="16">
        <f t="shared" si="275"/>
        <v>24</v>
      </c>
      <c r="S2839" s="16">
        <f t="shared" si="276"/>
        <v>0.4</v>
      </c>
    </row>
    <row r="2840" spans="1:19">
      <c r="A2840" t="s">
        <v>276</v>
      </c>
      <c r="B2840" t="s">
        <v>277</v>
      </c>
      <c r="C2840" s="49">
        <v>45536</v>
      </c>
      <c r="D2840" s="1">
        <v>2024</v>
      </c>
      <c r="E2840" s="1" t="str">
        <f t="shared" si="277"/>
        <v>septiembre</v>
      </c>
      <c r="F2840" t="s">
        <v>292</v>
      </c>
      <c r="G2840" t="s">
        <v>285</v>
      </c>
      <c r="H2840" t="s">
        <v>610</v>
      </c>
      <c r="I2840" s="2">
        <v>33</v>
      </c>
      <c r="J2840" s="2">
        <v>1080</v>
      </c>
      <c r="K2840" s="47">
        <v>6</v>
      </c>
      <c r="L2840" t="s">
        <v>295</v>
      </c>
      <c r="M2840" t="s">
        <v>296</v>
      </c>
      <c r="N2840" t="s">
        <v>525</v>
      </c>
      <c r="O2840" s="14">
        <f t="shared" si="278"/>
        <v>1</v>
      </c>
      <c r="P2840" s="15" t="str">
        <f t="shared" si="273"/>
        <v>6</v>
      </c>
      <c r="Q2840" s="15">
        <f t="shared" si="274"/>
        <v>0</v>
      </c>
      <c r="R2840" s="16">
        <f t="shared" si="275"/>
        <v>360</v>
      </c>
      <c r="S2840" s="16">
        <f t="shared" si="276"/>
        <v>6</v>
      </c>
    </row>
    <row r="2841" spans="1:19">
      <c r="A2841" t="s">
        <v>313</v>
      </c>
      <c r="B2841" t="s">
        <v>314</v>
      </c>
      <c r="C2841" s="49">
        <v>45536</v>
      </c>
      <c r="D2841" s="1">
        <v>2024</v>
      </c>
      <c r="E2841" s="1" t="str">
        <f t="shared" si="277"/>
        <v>septiembre</v>
      </c>
      <c r="F2841" t="s">
        <v>315</v>
      </c>
      <c r="G2841" t="s">
        <v>316</v>
      </c>
      <c r="H2841" t="s">
        <v>98</v>
      </c>
      <c r="I2841" s="2">
        <v>1</v>
      </c>
      <c r="J2841" s="2">
        <v>1132</v>
      </c>
      <c r="K2841" s="47">
        <v>3.12</v>
      </c>
      <c r="L2841" t="s">
        <v>241</v>
      </c>
      <c r="M2841" t="s">
        <v>595</v>
      </c>
      <c r="N2841" t="s">
        <v>495</v>
      </c>
      <c r="O2841" s="14">
        <f t="shared" si="278"/>
        <v>4</v>
      </c>
      <c r="P2841" s="15" t="str">
        <f t="shared" si="273"/>
        <v>3,</v>
      </c>
      <c r="Q2841" s="15" t="str">
        <f t="shared" si="274"/>
        <v>12</v>
      </c>
      <c r="R2841" s="16">
        <f t="shared" si="275"/>
        <v>192</v>
      </c>
      <c r="S2841" s="16">
        <f t="shared" si="276"/>
        <v>3.2</v>
      </c>
    </row>
    <row r="2842" spans="1:19">
      <c r="A2842" t="s">
        <v>313</v>
      </c>
      <c r="B2842" t="s">
        <v>314</v>
      </c>
      <c r="C2842" s="49">
        <v>45536</v>
      </c>
      <c r="D2842" s="1">
        <v>2024</v>
      </c>
      <c r="E2842" s="1" t="str">
        <f t="shared" si="277"/>
        <v>septiembre</v>
      </c>
      <c r="F2842" t="s">
        <v>317</v>
      </c>
      <c r="G2842" t="s">
        <v>316</v>
      </c>
      <c r="H2842" t="s">
        <v>98</v>
      </c>
      <c r="I2842" s="2">
        <v>6</v>
      </c>
      <c r="J2842" s="2">
        <v>597</v>
      </c>
      <c r="K2842" s="47">
        <v>5.56</v>
      </c>
      <c r="L2842" t="s">
        <v>39</v>
      </c>
      <c r="M2842" t="s">
        <v>548</v>
      </c>
      <c r="N2842" t="s">
        <v>548</v>
      </c>
      <c r="O2842" s="14">
        <f t="shared" si="278"/>
        <v>4</v>
      </c>
      <c r="P2842" s="15" t="str">
        <f t="shared" si="273"/>
        <v>5,</v>
      </c>
      <c r="Q2842" s="15" t="str">
        <f t="shared" si="274"/>
        <v>56</v>
      </c>
      <c r="R2842" s="16">
        <f t="shared" si="275"/>
        <v>356</v>
      </c>
      <c r="S2842" s="16">
        <f t="shared" si="276"/>
        <v>5.9333333333333336</v>
      </c>
    </row>
    <row r="2843" spans="1:19">
      <c r="A2843" t="s">
        <v>313</v>
      </c>
      <c r="B2843" t="s">
        <v>314</v>
      </c>
      <c r="C2843" s="49">
        <v>45536</v>
      </c>
      <c r="D2843" s="1">
        <v>2024</v>
      </c>
      <c r="E2843" s="1" t="str">
        <f t="shared" si="277"/>
        <v>septiembre</v>
      </c>
      <c r="F2843" t="s">
        <v>317</v>
      </c>
      <c r="G2843" t="s">
        <v>316</v>
      </c>
      <c r="H2843" t="s">
        <v>98</v>
      </c>
      <c r="I2843" s="2">
        <v>1</v>
      </c>
      <c r="J2843" s="2">
        <v>460</v>
      </c>
      <c r="K2843" s="47">
        <v>1.1499999999999999</v>
      </c>
      <c r="L2843" t="s">
        <v>33</v>
      </c>
      <c r="M2843" t="s">
        <v>34</v>
      </c>
      <c r="N2843" t="s">
        <v>526</v>
      </c>
      <c r="O2843" s="14">
        <f t="shared" si="278"/>
        <v>4</v>
      </c>
      <c r="P2843" s="15" t="str">
        <f t="shared" si="273"/>
        <v>1,</v>
      </c>
      <c r="Q2843" s="15" t="str">
        <f t="shared" si="274"/>
        <v>15</v>
      </c>
      <c r="R2843" s="16">
        <f t="shared" si="275"/>
        <v>75</v>
      </c>
      <c r="S2843" s="16">
        <f t="shared" si="276"/>
        <v>1.25</v>
      </c>
    </row>
    <row r="2844" spans="1:19">
      <c r="A2844" t="s">
        <v>313</v>
      </c>
      <c r="B2844" t="s">
        <v>314</v>
      </c>
      <c r="C2844" s="49">
        <v>45536</v>
      </c>
      <c r="D2844" s="1">
        <v>2024</v>
      </c>
      <c r="E2844" s="1" t="str">
        <f t="shared" si="277"/>
        <v>septiembre</v>
      </c>
      <c r="F2844" t="s">
        <v>317</v>
      </c>
      <c r="G2844" t="s">
        <v>316</v>
      </c>
      <c r="H2844" t="s">
        <v>98</v>
      </c>
      <c r="I2844" s="2">
        <v>1</v>
      </c>
      <c r="J2844" s="2">
        <v>116</v>
      </c>
      <c r="K2844" s="47">
        <v>0.4</v>
      </c>
      <c r="L2844" t="s">
        <v>222</v>
      </c>
      <c r="M2844" t="s">
        <v>567</v>
      </c>
      <c r="N2844" t="s">
        <v>22</v>
      </c>
      <c r="O2844" s="14">
        <f t="shared" si="278"/>
        <v>3</v>
      </c>
      <c r="P2844" s="15" t="str">
        <f t="shared" si="273"/>
        <v>0,</v>
      </c>
      <c r="Q2844" s="15" t="str">
        <f t="shared" si="274"/>
        <v>4</v>
      </c>
      <c r="R2844" s="16">
        <f t="shared" si="275"/>
        <v>4</v>
      </c>
      <c r="S2844" s="16">
        <f t="shared" si="276"/>
        <v>6.6666666666666666E-2</v>
      </c>
    </row>
    <row r="2845" spans="1:19">
      <c r="A2845" t="s">
        <v>313</v>
      </c>
      <c r="B2845" t="s">
        <v>314</v>
      </c>
      <c r="C2845" s="49">
        <v>45536</v>
      </c>
      <c r="D2845" s="1">
        <v>2024</v>
      </c>
      <c r="E2845" s="1" t="str">
        <f t="shared" si="277"/>
        <v>septiembre</v>
      </c>
      <c r="F2845" t="s">
        <v>317</v>
      </c>
      <c r="G2845" t="s">
        <v>316</v>
      </c>
      <c r="H2845" t="s">
        <v>98</v>
      </c>
      <c r="I2845" s="2">
        <v>4</v>
      </c>
      <c r="J2845" s="2">
        <v>286</v>
      </c>
      <c r="K2845" s="47">
        <v>3.28</v>
      </c>
      <c r="L2845" t="s">
        <v>49</v>
      </c>
      <c r="M2845" t="s">
        <v>50</v>
      </c>
      <c r="N2845" t="s">
        <v>22</v>
      </c>
      <c r="O2845" s="14">
        <f t="shared" si="278"/>
        <v>4</v>
      </c>
      <c r="P2845" s="15" t="str">
        <f t="shared" si="273"/>
        <v>3,</v>
      </c>
      <c r="Q2845" s="15" t="str">
        <f t="shared" si="274"/>
        <v>28</v>
      </c>
      <c r="R2845" s="16">
        <f t="shared" si="275"/>
        <v>208</v>
      </c>
      <c r="S2845" s="16">
        <f t="shared" si="276"/>
        <v>3.4666666666666668</v>
      </c>
    </row>
    <row r="2846" spans="1:19">
      <c r="A2846" t="s">
        <v>313</v>
      </c>
      <c r="B2846" t="s">
        <v>314</v>
      </c>
      <c r="C2846" s="49">
        <v>45536</v>
      </c>
      <c r="D2846" s="1">
        <v>2024</v>
      </c>
      <c r="E2846" s="1" t="str">
        <f t="shared" si="277"/>
        <v>septiembre</v>
      </c>
      <c r="F2846" t="s">
        <v>317</v>
      </c>
      <c r="G2846" t="s">
        <v>316</v>
      </c>
      <c r="H2846" t="s">
        <v>98</v>
      </c>
      <c r="I2846" s="2">
        <v>3</v>
      </c>
      <c r="J2846" s="2">
        <v>597</v>
      </c>
      <c r="K2846" s="47">
        <v>3.55</v>
      </c>
      <c r="L2846" t="s">
        <v>100</v>
      </c>
      <c r="M2846" t="s">
        <v>101</v>
      </c>
      <c r="N2846" t="s">
        <v>483</v>
      </c>
      <c r="O2846" s="14">
        <f t="shared" si="278"/>
        <v>4</v>
      </c>
      <c r="P2846" s="15" t="str">
        <f t="shared" si="273"/>
        <v>3,</v>
      </c>
      <c r="Q2846" s="15" t="str">
        <f t="shared" si="274"/>
        <v>55</v>
      </c>
      <c r="R2846" s="16">
        <f t="shared" si="275"/>
        <v>235</v>
      </c>
      <c r="S2846" s="16">
        <f t="shared" si="276"/>
        <v>3.9166666666666665</v>
      </c>
    </row>
    <row r="2847" spans="1:19">
      <c r="A2847" t="s">
        <v>313</v>
      </c>
      <c r="B2847" t="s">
        <v>314</v>
      </c>
      <c r="C2847" s="49">
        <v>45536</v>
      </c>
      <c r="D2847" s="1">
        <v>2024</v>
      </c>
      <c r="E2847" s="1" t="str">
        <f t="shared" si="277"/>
        <v>septiembre</v>
      </c>
      <c r="F2847" t="s">
        <v>317</v>
      </c>
      <c r="G2847" t="s">
        <v>316</v>
      </c>
      <c r="H2847" t="s">
        <v>98</v>
      </c>
      <c r="I2847" s="2">
        <v>1</v>
      </c>
      <c r="J2847" s="2">
        <v>156</v>
      </c>
      <c r="K2847" s="47">
        <v>0.55000000000000004</v>
      </c>
      <c r="L2847" t="s">
        <v>173</v>
      </c>
      <c r="M2847" t="s">
        <v>592</v>
      </c>
      <c r="N2847" t="s">
        <v>531</v>
      </c>
      <c r="O2847" s="14">
        <f t="shared" si="278"/>
        <v>4</v>
      </c>
      <c r="P2847" s="15" t="str">
        <f t="shared" si="273"/>
        <v>0,</v>
      </c>
      <c r="Q2847" s="15" t="str">
        <f t="shared" si="274"/>
        <v>55</v>
      </c>
      <c r="R2847" s="16">
        <f t="shared" si="275"/>
        <v>55</v>
      </c>
      <c r="S2847" s="16">
        <f t="shared" si="276"/>
        <v>0.91666666666666663</v>
      </c>
    </row>
    <row r="2848" spans="1:19">
      <c r="A2848" t="s">
        <v>313</v>
      </c>
      <c r="B2848" t="s">
        <v>314</v>
      </c>
      <c r="C2848" s="49">
        <v>45536</v>
      </c>
      <c r="D2848" s="1">
        <v>2024</v>
      </c>
      <c r="E2848" s="1" t="str">
        <f t="shared" si="277"/>
        <v>septiembre</v>
      </c>
      <c r="F2848" t="s">
        <v>265</v>
      </c>
      <c r="G2848" t="s">
        <v>266</v>
      </c>
      <c r="H2848" t="s">
        <v>98</v>
      </c>
      <c r="I2848" s="2">
        <v>6</v>
      </c>
      <c r="J2848" s="2">
        <v>2037</v>
      </c>
      <c r="K2848" s="47">
        <v>7.55</v>
      </c>
      <c r="L2848" t="s">
        <v>39</v>
      </c>
      <c r="M2848" t="s">
        <v>548</v>
      </c>
      <c r="N2848" t="s">
        <v>548</v>
      </c>
      <c r="O2848" s="14">
        <f t="shared" si="278"/>
        <v>4</v>
      </c>
      <c r="P2848" s="15" t="str">
        <f t="shared" si="273"/>
        <v>7,</v>
      </c>
      <c r="Q2848" s="15" t="str">
        <f t="shared" si="274"/>
        <v>55</v>
      </c>
      <c r="R2848" s="16">
        <f t="shared" si="275"/>
        <v>475</v>
      </c>
      <c r="S2848" s="16">
        <f t="shared" si="276"/>
        <v>7.916666666666667</v>
      </c>
    </row>
    <row r="2849" spans="1:19">
      <c r="A2849" t="s">
        <v>319</v>
      </c>
      <c r="B2849" t="s">
        <v>378</v>
      </c>
      <c r="C2849" s="49">
        <v>45536</v>
      </c>
      <c r="D2849" s="1">
        <v>2024</v>
      </c>
      <c r="E2849" s="1" t="str">
        <f t="shared" si="277"/>
        <v>septiembre</v>
      </c>
      <c r="F2849" t="s">
        <v>320</v>
      </c>
      <c r="G2849" t="s">
        <v>321</v>
      </c>
      <c r="H2849" t="s">
        <v>98</v>
      </c>
      <c r="I2849" s="2">
        <v>1</v>
      </c>
      <c r="J2849" s="2">
        <v>360</v>
      </c>
      <c r="K2849" s="47">
        <v>1.3</v>
      </c>
      <c r="L2849" t="s">
        <v>209</v>
      </c>
      <c r="M2849" t="s">
        <v>210</v>
      </c>
      <c r="N2849" t="s">
        <v>488</v>
      </c>
      <c r="O2849" s="14">
        <f t="shared" si="278"/>
        <v>3</v>
      </c>
      <c r="P2849" s="15" t="str">
        <f t="shared" si="273"/>
        <v>1,</v>
      </c>
      <c r="Q2849" s="15" t="str">
        <f t="shared" si="274"/>
        <v>3</v>
      </c>
      <c r="R2849" s="16">
        <f t="shared" si="275"/>
        <v>63</v>
      </c>
      <c r="S2849" s="16">
        <f t="shared" si="276"/>
        <v>1.05</v>
      </c>
    </row>
    <row r="2850" spans="1:19">
      <c r="A2850" t="s">
        <v>319</v>
      </c>
      <c r="B2850" t="s">
        <v>378</v>
      </c>
      <c r="C2850" s="49">
        <v>45536</v>
      </c>
      <c r="D2850" s="1">
        <v>2024</v>
      </c>
      <c r="E2850" s="1" t="str">
        <f t="shared" si="277"/>
        <v>septiembre</v>
      </c>
      <c r="F2850" t="s">
        <v>320</v>
      </c>
      <c r="G2850" t="s">
        <v>321</v>
      </c>
      <c r="H2850" t="s">
        <v>98</v>
      </c>
      <c r="I2850" s="2">
        <v>6</v>
      </c>
      <c r="J2850" s="2">
        <v>1332</v>
      </c>
      <c r="K2850" s="47">
        <v>5.5</v>
      </c>
      <c r="L2850" t="s">
        <v>194</v>
      </c>
      <c r="M2850" t="s">
        <v>577</v>
      </c>
      <c r="N2850" t="s">
        <v>527</v>
      </c>
      <c r="O2850" s="14">
        <f t="shared" si="278"/>
        <v>3</v>
      </c>
      <c r="P2850" s="15" t="str">
        <f t="shared" si="273"/>
        <v>5,</v>
      </c>
      <c r="Q2850" s="15" t="str">
        <f t="shared" si="274"/>
        <v>5</v>
      </c>
      <c r="R2850" s="16">
        <f t="shared" si="275"/>
        <v>305</v>
      </c>
      <c r="S2850" s="16">
        <f t="shared" si="276"/>
        <v>5.083333333333333</v>
      </c>
    </row>
    <row r="2851" spans="1:19">
      <c r="A2851" t="s">
        <v>319</v>
      </c>
      <c r="B2851" t="s">
        <v>378</v>
      </c>
      <c r="C2851" s="49">
        <v>45536</v>
      </c>
      <c r="D2851" s="1">
        <v>2024</v>
      </c>
      <c r="E2851" s="1" t="str">
        <f t="shared" si="277"/>
        <v>septiembre</v>
      </c>
      <c r="F2851" t="s">
        <v>320</v>
      </c>
      <c r="G2851" t="s">
        <v>321</v>
      </c>
      <c r="H2851" t="s">
        <v>98</v>
      </c>
      <c r="I2851" s="2">
        <v>23</v>
      </c>
      <c r="J2851" s="2">
        <v>5106</v>
      </c>
      <c r="K2851" s="47">
        <v>23</v>
      </c>
      <c r="L2851" t="s">
        <v>142</v>
      </c>
      <c r="M2851" t="s">
        <v>143</v>
      </c>
      <c r="N2851" t="s">
        <v>527</v>
      </c>
      <c r="O2851" s="14">
        <f t="shared" si="278"/>
        <v>2</v>
      </c>
      <c r="P2851" s="15" t="str">
        <f t="shared" si="273"/>
        <v>23</v>
      </c>
      <c r="Q2851" s="15">
        <f t="shared" si="274"/>
        <v>0</v>
      </c>
      <c r="R2851" s="16">
        <f t="shared" si="275"/>
        <v>1380</v>
      </c>
      <c r="S2851" s="16">
        <f t="shared" si="276"/>
        <v>23</v>
      </c>
    </row>
    <row r="2852" spans="1:19">
      <c r="A2852" t="s">
        <v>319</v>
      </c>
      <c r="B2852" t="s">
        <v>378</v>
      </c>
      <c r="C2852" s="49">
        <v>45536</v>
      </c>
      <c r="D2852" s="1">
        <v>2024</v>
      </c>
      <c r="E2852" s="1" t="str">
        <f t="shared" si="277"/>
        <v>septiembre</v>
      </c>
      <c r="F2852" t="s">
        <v>320</v>
      </c>
      <c r="G2852" t="s">
        <v>321</v>
      </c>
      <c r="H2852" t="s">
        <v>98</v>
      </c>
      <c r="I2852" s="2">
        <v>1</v>
      </c>
      <c r="J2852" s="2">
        <v>330</v>
      </c>
      <c r="K2852" s="47">
        <v>1.3</v>
      </c>
      <c r="L2852" t="s">
        <v>35</v>
      </c>
      <c r="M2852" t="s">
        <v>36</v>
      </c>
      <c r="N2852" t="s">
        <v>528</v>
      </c>
      <c r="O2852" s="14">
        <f t="shared" si="278"/>
        <v>3</v>
      </c>
      <c r="P2852" s="15" t="str">
        <f t="shared" si="273"/>
        <v>1,</v>
      </c>
      <c r="Q2852" s="15" t="str">
        <f t="shared" si="274"/>
        <v>3</v>
      </c>
      <c r="R2852" s="16">
        <f t="shared" si="275"/>
        <v>63</v>
      </c>
      <c r="S2852" s="16">
        <f t="shared" si="276"/>
        <v>1.05</v>
      </c>
    </row>
    <row r="2853" spans="1:19">
      <c r="A2853" t="s">
        <v>324</v>
      </c>
      <c r="B2853" t="s">
        <v>325</v>
      </c>
      <c r="C2853" s="49">
        <v>45536</v>
      </c>
      <c r="D2853" s="1">
        <v>2024</v>
      </c>
      <c r="E2853" s="1" t="str">
        <f t="shared" si="277"/>
        <v>septiembre</v>
      </c>
      <c r="F2853" t="s">
        <v>326</v>
      </c>
      <c r="G2853" t="s">
        <v>30</v>
      </c>
      <c r="H2853" t="s">
        <v>98</v>
      </c>
      <c r="I2853" s="2">
        <v>17</v>
      </c>
      <c r="J2853" s="2">
        <v>3330</v>
      </c>
      <c r="K2853" s="47">
        <v>18</v>
      </c>
      <c r="L2853" t="s">
        <v>146</v>
      </c>
      <c r="M2853" t="s">
        <v>147</v>
      </c>
      <c r="N2853" t="s">
        <v>527</v>
      </c>
      <c r="O2853" s="14">
        <f t="shared" si="278"/>
        <v>2</v>
      </c>
      <c r="P2853" s="15" t="str">
        <f t="shared" si="273"/>
        <v>18</v>
      </c>
      <c r="Q2853" s="15">
        <f t="shared" si="274"/>
        <v>0</v>
      </c>
      <c r="R2853" s="16">
        <f t="shared" si="275"/>
        <v>1080</v>
      </c>
      <c r="S2853" s="16">
        <f t="shared" si="276"/>
        <v>18</v>
      </c>
    </row>
    <row r="2854" spans="1:19">
      <c r="A2854" t="s">
        <v>324</v>
      </c>
      <c r="B2854" t="s">
        <v>325</v>
      </c>
      <c r="C2854" s="49">
        <v>45536</v>
      </c>
      <c r="D2854" s="1">
        <v>2024</v>
      </c>
      <c r="E2854" s="1" t="str">
        <f t="shared" si="277"/>
        <v>septiembre</v>
      </c>
      <c r="F2854" t="s">
        <v>326</v>
      </c>
      <c r="G2854" t="s">
        <v>30</v>
      </c>
      <c r="H2854" t="s">
        <v>98</v>
      </c>
      <c r="I2854" s="2">
        <v>11</v>
      </c>
      <c r="J2854" s="2">
        <v>1165</v>
      </c>
      <c r="K2854" s="47">
        <v>3.19</v>
      </c>
      <c r="L2854" t="s">
        <v>131</v>
      </c>
      <c r="M2854" t="s">
        <v>572</v>
      </c>
      <c r="N2854" t="s">
        <v>606</v>
      </c>
      <c r="O2854" s="14">
        <f t="shared" si="278"/>
        <v>4</v>
      </c>
      <c r="P2854" s="15" t="str">
        <f t="shared" si="273"/>
        <v>3,</v>
      </c>
      <c r="Q2854" s="15" t="str">
        <f t="shared" si="274"/>
        <v>19</v>
      </c>
      <c r="R2854" s="16">
        <f t="shared" si="275"/>
        <v>199</v>
      </c>
      <c r="S2854" s="16">
        <f t="shared" si="276"/>
        <v>3.3166666666666669</v>
      </c>
    </row>
    <row r="2855" spans="1:19">
      <c r="A2855" t="s">
        <v>324</v>
      </c>
      <c r="B2855" t="s">
        <v>325</v>
      </c>
      <c r="C2855" s="49">
        <v>45536</v>
      </c>
      <c r="D2855" s="1">
        <v>2024</v>
      </c>
      <c r="E2855" s="1" t="str">
        <f t="shared" si="277"/>
        <v>septiembre</v>
      </c>
      <c r="F2855" t="s">
        <v>326</v>
      </c>
      <c r="G2855" t="s">
        <v>30</v>
      </c>
      <c r="H2855" t="s">
        <v>98</v>
      </c>
      <c r="I2855" s="2">
        <v>1</v>
      </c>
      <c r="J2855" s="2">
        <v>666</v>
      </c>
      <c r="K2855" s="47">
        <v>2</v>
      </c>
      <c r="L2855" t="s">
        <v>150</v>
      </c>
      <c r="M2855" t="s">
        <v>601</v>
      </c>
      <c r="N2855" t="s">
        <v>606</v>
      </c>
      <c r="O2855" s="14">
        <f t="shared" si="278"/>
        <v>1</v>
      </c>
      <c r="P2855" s="15" t="str">
        <f t="shared" si="273"/>
        <v>2</v>
      </c>
      <c r="Q2855" s="15">
        <f t="shared" si="274"/>
        <v>0</v>
      </c>
      <c r="R2855" s="16">
        <f t="shared" si="275"/>
        <v>120</v>
      </c>
      <c r="S2855" s="16">
        <f t="shared" si="276"/>
        <v>2</v>
      </c>
    </row>
    <row r="2856" spans="1:19">
      <c r="A2856" t="s">
        <v>324</v>
      </c>
      <c r="B2856" t="s">
        <v>325</v>
      </c>
      <c r="C2856" s="49">
        <v>45536</v>
      </c>
      <c r="D2856" s="1">
        <v>2024</v>
      </c>
      <c r="E2856" s="1" t="str">
        <f t="shared" si="277"/>
        <v>septiembre</v>
      </c>
      <c r="F2856" t="s">
        <v>326</v>
      </c>
      <c r="G2856" t="s">
        <v>30</v>
      </c>
      <c r="H2856" t="s">
        <v>98</v>
      </c>
      <c r="I2856" s="2">
        <v>6</v>
      </c>
      <c r="J2856" s="2">
        <v>3330</v>
      </c>
      <c r="K2856" s="47">
        <v>18.13</v>
      </c>
      <c r="L2856" t="s">
        <v>111</v>
      </c>
      <c r="M2856" t="s">
        <v>587</v>
      </c>
      <c r="N2856" t="s">
        <v>533</v>
      </c>
      <c r="O2856" s="14">
        <f t="shared" si="278"/>
        <v>5</v>
      </c>
      <c r="P2856" s="15" t="str">
        <f t="shared" si="273"/>
        <v>18</v>
      </c>
      <c r="Q2856" s="15" t="str">
        <f t="shared" si="274"/>
        <v>,13</v>
      </c>
      <c r="R2856" s="16">
        <f t="shared" si="275"/>
        <v>1080.1300000000001</v>
      </c>
      <c r="S2856" s="16">
        <f t="shared" si="276"/>
        <v>18.002166666666668</v>
      </c>
    </row>
    <row r="2857" spans="1:19">
      <c r="A2857" t="s">
        <v>324</v>
      </c>
      <c r="B2857" t="s">
        <v>325</v>
      </c>
      <c r="C2857" s="49">
        <v>45536</v>
      </c>
      <c r="D2857" s="1">
        <v>2024</v>
      </c>
      <c r="E2857" s="1" t="str">
        <f t="shared" si="277"/>
        <v>septiembre</v>
      </c>
      <c r="F2857" t="s">
        <v>326</v>
      </c>
      <c r="G2857" t="s">
        <v>30</v>
      </c>
      <c r="H2857" t="s">
        <v>98</v>
      </c>
      <c r="I2857" s="2">
        <v>8</v>
      </c>
      <c r="J2857" s="2">
        <v>3330</v>
      </c>
      <c r="K2857" s="47">
        <v>15.33</v>
      </c>
      <c r="L2857" t="s">
        <v>128</v>
      </c>
      <c r="M2857" t="s">
        <v>129</v>
      </c>
      <c r="N2857" t="s">
        <v>533</v>
      </c>
      <c r="O2857" s="14">
        <f t="shared" si="278"/>
        <v>5</v>
      </c>
      <c r="P2857" s="15" t="str">
        <f t="shared" si="273"/>
        <v>15</v>
      </c>
      <c r="Q2857" s="15" t="str">
        <f t="shared" si="274"/>
        <v>,33</v>
      </c>
      <c r="R2857" s="16">
        <f t="shared" si="275"/>
        <v>900.33</v>
      </c>
      <c r="S2857" s="16">
        <f t="shared" si="276"/>
        <v>15.005500000000001</v>
      </c>
    </row>
    <row r="2858" spans="1:19">
      <c r="A2858" t="s">
        <v>324</v>
      </c>
      <c r="B2858" t="s">
        <v>325</v>
      </c>
      <c r="C2858" s="49">
        <v>45536</v>
      </c>
      <c r="D2858" s="1">
        <v>2024</v>
      </c>
      <c r="E2858" s="1" t="str">
        <f t="shared" si="277"/>
        <v>septiembre</v>
      </c>
      <c r="F2858" t="s">
        <v>328</v>
      </c>
      <c r="G2858" t="s">
        <v>220</v>
      </c>
      <c r="H2858" t="s">
        <v>98</v>
      </c>
      <c r="I2858" s="2">
        <v>35</v>
      </c>
      <c r="J2858" s="2">
        <v>3330</v>
      </c>
      <c r="K2858" s="47">
        <v>9.0500000000000007</v>
      </c>
      <c r="L2858" t="s">
        <v>39</v>
      </c>
      <c r="M2858" t="s">
        <v>548</v>
      </c>
      <c r="N2858" t="s">
        <v>548</v>
      </c>
      <c r="O2858" s="14">
        <f t="shared" si="278"/>
        <v>4</v>
      </c>
      <c r="P2858" s="15" t="str">
        <f t="shared" si="273"/>
        <v>9,</v>
      </c>
      <c r="Q2858" s="15" t="str">
        <f t="shared" si="274"/>
        <v>05</v>
      </c>
      <c r="R2858" s="16">
        <f t="shared" si="275"/>
        <v>545</v>
      </c>
      <c r="S2858" s="16">
        <f t="shared" si="276"/>
        <v>9.0833333333333339</v>
      </c>
    </row>
    <row r="2859" spans="1:19">
      <c r="A2859" t="s">
        <v>324</v>
      </c>
      <c r="B2859" t="s">
        <v>325</v>
      </c>
      <c r="C2859" s="49">
        <v>45536</v>
      </c>
      <c r="D2859" s="1">
        <v>2024</v>
      </c>
      <c r="E2859" s="1" t="str">
        <f t="shared" si="277"/>
        <v>septiembre</v>
      </c>
      <c r="F2859" t="s">
        <v>328</v>
      </c>
      <c r="G2859" t="s">
        <v>220</v>
      </c>
      <c r="H2859" t="s">
        <v>98</v>
      </c>
      <c r="I2859" s="2">
        <v>1</v>
      </c>
      <c r="J2859" s="2">
        <v>166</v>
      </c>
      <c r="K2859" s="47">
        <v>0.3</v>
      </c>
      <c r="L2859" t="s">
        <v>130</v>
      </c>
      <c r="M2859" t="s">
        <v>599</v>
      </c>
      <c r="N2859" t="s">
        <v>486</v>
      </c>
      <c r="O2859" s="14">
        <f t="shared" si="278"/>
        <v>3</v>
      </c>
      <c r="P2859" s="15" t="str">
        <f t="shared" si="273"/>
        <v>0,</v>
      </c>
      <c r="Q2859" s="15" t="str">
        <f t="shared" si="274"/>
        <v>3</v>
      </c>
      <c r="R2859" s="16">
        <f t="shared" si="275"/>
        <v>3</v>
      </c>
      <c r="S2859" s="16">
        <f t="shared" si="276"/>
        <v>0.05</v>
      </c>
    </row>
    <row r="2860" spans="1:19">
      <c r="A2860" t="s">
        <v>324</v>
      </c>
      <c r="B2860" t="s">
        <v>325</v>
      </c>
      <c r="C2860" s="49">
        <v>45536</v>
      </c>
      <c r="D2860" s="1">
        <v>2024</v>
      </c>
      <c r="E2860" s="1" t="str">
        <f t="shared" si="277"/>
        <v>septiembre</v>
      </c>
      <c r="F2860" t="s">
        <v>328</v>
      </c>
      <c r="G2860" t="s">
        <v>220</v>
      </c>
      <c r="H2860" t="s">
        <v>98</v>
      </c>
      <c r="I2860" s="2">
        <v>1</v>
      </c>
      <c r="J2860" s="2">
        <v>249</v>
      </c>
      <c r="K2860" s="47">
        <v>0.45</v>
      </c>
      <c r="L2860" t="s">
        <v>374</v>
      </c>
      <c r="M2860" t="s">
        <v>375</v>
      </c>
      <c r="N2860" t="s">
        <v>487</v>
      </c>
      <c r="O2860" s="14">
        <f t="shared" si="278"/>
        <v>4</v>
      </c>
      <c r="P2860" s="15" t="str">
        <f t="shared" si="273"/>
        <v>0,</v>
      </c>
      <c r="Q2860" s="15" t="str">
        <f t="shared" si="274"/>
        <v>45</v>
      </c>
      <c r="R2860" s="16">
        <f t="shared" si="275"/>
        <v>45</v>
      </c>
      <c r="S2860" s="16">
        <f t="shared" si="276"/>
        <v>0.75</v>
      </c>
    </row>
    <row r="2861" spans="1:19">
      <c r="A2861" t="s">
        <v>324</v>
      </c>
      <c r="B2861" t="s">
        <v>325</v>
      </c>
      <c r="C2861" s="49">
        <v>45536</v>
      </c>
      <c r="D2861" s="1">
        <v>2024</v>
      </c>
      <c r="E2861" s="1" t="str">
        <f t="shared" si="277"/>
        <v>septiembre</v>
      </c>
      <c r="F2861" t="s">
        <v>328</v>
      </c>
      <c r="G2861" t="s">
        <v>220</v>
      </c>
      <c r="H2861" t="s">
        <v>98</v>
      </c>
      <c r="I2861" s="2">
        <v>1</v>
      </c>
      <c r="J2861" s="2">
        <v>582</v>
      </c>
      <c r="K2861" s="47">
        <v>1.35</v>
      </c>
      <c r="L2861" t="s">
        <v>33</v>
      </c>
      <c r="M2861" t="s">
        <v>34</v>
      </c>
      <c r="N2861" t="s">
        <v>526</v>
      </c>
      <c r="O2861" s="14">
        <f t="shared" si="278"/>
        <v>4</v>
      </c>
      <c r="P2861" s="15" t="str">
        <f t="shared" si="273"/>
        <v>1,</v>
      </c>
      <c r="Q2861" s="15" t="str">
        <f t="shared" si="274"/>
        <v>35</v>
      </c>
      <c r="R2861" s="16">
        <f t="shared" si="275"/>
        <v>95</v>
      </c>
      <c r="S2861" s="16">
        <f t="shared" si="276"/>
        <v>1.5833333333333333</v>
      </c>
    </row>
    <row r="2862" spans="1:19">
      <c r="A2862" t="s">
        <v>324</v>
      </c>
      <c r="B2862" t="s">
        <v>325</v>
      </c>
      <c r="C2862" s="49">
        <v>45536</v>
      </c>
      <c r="D2862" s="1">
        <v>2024</v>
      </c>
      <c r="E2862" s="1" t="str">
        <f t="shared" si="277"/>
        <v>septiembre</v>
      </c>
      <c r="F2862" t="s">
        <v>328</v>
      </c>
      <c r="G2862" t="s">
        <v>220</v>
      </c>
      <c r="H2862" t="s">
        <v>98</v>
      </c>
      <c r="I2862" s="2">
        <v>2</v>
      </c>
      <c r="J2862" s="2">
        <v>999</v>
      </c>
      <c r="K2862" s="47">
        <v>2.5</v>
      </c>
      <c r="L2862" t="s">
        <v>19</v>
      </c>
      <c r="M2862" t="s">
        <v>581</v>
      </c>
      <c r="N2862" t="s">
        <v>490</v>
      </c>
      <c r="O2862" s="14">
        <f t="shared" si="278"/>
        <v>3</v>
      </c>
      <c r="P2862" s="15" t="str">
        <f t="shared" si="273"/>
        <v>2,</v>
      </c>
      <c r="Q2862" s="15" t="str">
        <f t="shared" si="274"/>
        <v>5</v>
      </c>
      <c r="R2862" s="16">
        <f t="shared" si="275"/>
        <v>125</v>
      </c>
      <c r="S2862" s="16">
        <f t="shared" si="276"/>
        <v>2.0833333333333335</v>
      </c>
    </row>
    <row r="2863" spans="1:19">
      <c r="A2863" t="s">
        <v>324</v>
      </c>
      <c r="B2863" t="s">
        <v>325</v>
      </c>
      <c r="C2863" s="49">
        <v>45536</v>
      </c>
      <c r="D2863" s="1">
        <v>2024</v>
      </c>
      <c r="E2863" s="1" t="str">
        <f t="shared" si="277"/>
        <v>septiembre</v>
      </c>
      <c r="F2863" t="s">
        <v>328</v>
      </c>
      <c r="G2863" t="s">
        <v>220</v>
      </c>
      <c r="H2863" t="s">
        <v>98</v>
      </c>
      <c r="I2863" s="2">
        <v>5</v>
      </c>
      <c r="J2863" s="2">
        <v>1332</v>
      </c>
      <c r="K2863" s="47">
        <v>4</v>
      </c>
      <c r="L2863" t="s">
        <v>108</v>
      </c>
      <c r="M2863" t="s">
        <v>591</v>
      </c>
      <c r="N2863" t="s">
        <v>489</v>
      </c>
      <c r="O2863" s="14">
        <f t="shared" si="278"/>
        <v>1</v>
      </c>
      <c r="P2863" s="15" t="str">
        <f t="shared" si="273"/>
        <v>4</v>
      </c>
      <c r="Q2863" s="15">
        <f t="shared" si="274"/>
        <v>0</v>
      </c>
      <c r="R2863" s="16">
        <f t="shared" si="275"/>
        <v>240</v>
      </c>
      <c r="S2863" s="16">
        <f t="shared" si="276"/>
        <v>4</v>
      </c>
    </row>
    <row r="2864" spans="1:19">
      <c r="A2864" t="s">
        <v>324</v>
      </c>
      <c r="B2864" t="s">
        <v>325</v>
      </c>
      <c r="C2864" s="49">
        <v>45536</v>
      </c>
      <c r="D2864" s="1">
        <v>2024</v>
      </c>
      <c r="E2864" s="1" t="str">
        <f t="shared" si="277"/>
        <v>septiembre</v>
      </c>
      <c r="F2864" t="s">
        <v>328</v>
      </c>
      <c r="G2864" t="s">
        <v>220</v>
      </c>
      <c r="H2864" t="s">
        <v>98</v>
      </c>
      <c r="I2864" s="2">
        <v>3</v>
      </c>
      <c r="J2864" s="2">
        <v>1831</v>
      </c>
      <c r="K2864" s="47">
        <v>5.2</v>
      </c>
      <c r="L2864" t="s">
        <v>146</v>
      </c>
      <c r="M2864" t="s">
        <v>147</v>
      </c>
      <c r="N2864" t="s">
        <v>527</v>
      </c>
      <c r="O2864" s="14">
        <f t="shared" si="278"/>
        <v>3</v>
      </c>
      <c r="P2864" s="15" t="str">
        <f t="shared" ref="P2864:P2927" si="279">IF(O2864="1",$K2864,IF(O2864=2,LEFT($K2864,2),LEFT($K2864,2)))</f>
        <v>5,</v>
      </c>
      <c r="Q2864" s="15" t="str">
        <f t="shared" ref="Q2864:Q2927" si="280">IF(O2864&lt;=2,0,MID($K2864,3,3))</f>
        <v>2</v>
      </c>
      <c r="R2864" s="16">
        <f t="shared" ref="R2864:R2927" si="281">+(P2864*60)+Q2864</f>
        <v>302</v>
      </c>
      <c r="S2864" s="16">
        <f t="shared" ref="S2864:S2927" si="282">+R2864/60</f>
        <v>5.0333333333333332</v>
      </c>
    </row>
    <row r="2865" spans="1:19">
      <c r="A2865" t="s">
        <v>324</v>
      </c>
      <c r="B2865" t="s">
        <v>325</v>
      </c>
      <c r="C2865" s="49">
        <v>45536</v>
      </c>
      <c r="D2865" s="1">
        <v>2024</v>
      </c>
      <c r="E2865" s="1" t="str">
        <f t="shared" si="277"/>
        <v>septiembre</v>
      </c>
      <c r="F2865" t="s">
        <v>328</v>
      </c>
      <c r="G2865" t="s">
        <v>220</v>
      </c>
      <c r="H2865" t="s">
        <v>98</v>
      </c>
      <c r="I2865" s="2">
        <v>3</v>
      </c>
      <c r="J2865" s="2">
        <v>1248</v>
      </c>
      <c r="K2865" s="47">
        <v>3.45</v>
      </c>
      <c r="L2865" t="s">
        <v>21</v>
      </c>
      <c r="M2865" t="s">
        <v>578</v>
      </c>
      <c r="N2865" t="s">
        <v>22</v>
      </c>
      <c r="O2865" s="14">
        <f t="shared" si="278"/>
        <v>4</v>
      </c>
      <c r="P2865" s="15" t="str">
        <f t="shared" si="279"/>
        <v>3,</v>
      </c>
      <c r="Q2865" s="15" t="str">
        <f t="shared" si="280"/>
        <v>45</v>
      </c>
      <c r="R2865" s="16">
        <f t="shared" si="281"/>
        <v>225</v>
      </c>
      <c r="S2865" s="16">
        <f t="shared" si="282"/>
        <v>3.75</v>
      </c>
    </row>
    <row r="2866" spans="1:19">
      <c r="A2866" t="s">
        <v>324</v>
      </c>
      <c r="B2866" t="s">
        <v>325</v>
      </c>
      <c r="C2866" s="49">
        <v>45536</v>
      </c>
      <c r="D2866" s="1">
        <v>2024</v>
      </c>
      <c r="E2866" s="1" t="str">
        <f t="shared" si="277"/>
        <v>septiembre</v>
      </c>
      <c r="F2866" t="s">
        <v>328</v>
      </c>
      <c r="G2866" t="s">
        <v>220</v>
      </c>
      <c r="H2866" t="s">
        <v>98</v>
      </c>
      <c r="I2866" s="2">
        <v>1</v>
      </c>
      <c r="J2866" s="2">
        <v>249</v>
      </c>
      <c r="K2866" s="47">
        <v>0.4</v>
      </c>
      <c r="L2866" t="s">
        <v>342</v>
      </c>
      <c r="M2866" t="s">
        <v>343</v>
      </c>
      <c r="N2866" t="s">
        <v>22</v>
      </c>
      <c r="O2866" s="14">
        <f t="shared" si="278"/>
        <v>3</v>
      </c>
      <c r="P2866" s="15" t="str">
        <f t="shared" si="279"/>
        <v>0,</v>
      </c>
      <c r="Q2866" s="15" t="str">
        <f t="shared" si="280"/>
        <v>4</v>
      </c>
      <c r="R2866" s="16">
        <f t="shared" si="281"/>
        <v>4</v>
      </c>
      <c r="S2866" s="16">
        <f t="shared" si="282"/>
        <v>6.6666666666666666E-2</v>
      </c>
    </row>
    <row r="2867" spans="1:19">
      <c r="A2867" t="s">
        <v>324</v>
      </c>
      <c r="B2867" t="s">
        <v>325</v>
      </c>
      <c r="C2867" s="49">
        <v>45536</v>
      </c>
      <c r="D2867" s="1">
        <v>2024</v>
      </c>
      <c r="E2867" s="1" t="str">
        <f t="shared" si="277"/>
        <v>septiembre</v>
      </c>
      <c r="F2867" t="s">
        <v>328</v>
      </c>
      <c r="G2867" t="s">
        <v>220</v>
      </c>
      <c r="H2867" t="s">
        <v>98</v>
      </c>
      <c r="I2867" s="2">
        <v>2</v>
      </c>
      <c r="J2867" s="2">
        <v>582</v>
      </c>
      <c r="K2867" s="47">
        <v>1.4</v>
      </c>
      <c r="L2867" t="s">
        <v>99</v>
      </c>
      <c r="M2867" t="s">
        <v>553</v>
      </c>
      <c r="N2867" t="s">
        <v>535</v>
      </c>
      <c r="O2867" s="14">
        <f t="shared" si="278"/>
        <v>3</v>
      </c>
      <c r="P2867" s="15" t="str">
        <f t="shared" si="279"/>
        <v>1,</v>
      </c>
      <c r="Q2867" s="15" t="str">
        <f t="shared" si="280"/>
        <v>4</v>
      </c>
      <c r="R2867" s="16">
        <f t="shared" si="281"/>
        <v>64</v>
      </c>
      <c r="S2867" s="16">
        <f t="shared" si="282"/>
        <v>1.0666666666666667</v>
      </c>
    </row>
    <row r="2868" spans="1:19">
      <c r="A2868" t="s">
        <v>324</v>
      </c>
      <c r="B2868" t="s">
        <v>325</v>
      </c>
      <c r="C2868" s="49">
        <v>45536</v>
      </c>
      <c r="D2868" s="1">
        <v>2024</v>
      </c>
      <c r="E2868" s="1" t="str">
        <f t="shared" si="277"/>
        <v>septiembre</v>
      </c>
      <c r="F2868" t="s">
        <v>328</v>
      </c>
      <c r="G2868" t="s">
        <v>220</v>
      </c>
      <c r="H2868" t="s">
        <v>98</v>
      </c>
      <c r="I2868" s="2">
        <v>3</v>
      </c>
      <c r="J2868" s="2">
        <v>666</v>
      </c>
      <c r="K2868" s="47">
        <v>1.5</v>
      </c>
      <c r="L2868" t="s">
        <v>35</v>
      </c>
      <c r="M2868" t="s">
        <v>36</v>
      </c>
      <c r="N2868" t="s">
        <v>528</v>
      </c>
      <c r="O2868" s="14">
        <f t="shared" si="278"/>
        <v>3</v>
      </c>
      <c r="P2868" s="15" t="str">
        <f t="shared" si="279"/>
        <v>1,</v>
      </c>
      <c r="Q2868" s="15" t="str">
        <f t="shared" si="280"/>
        <v>5</v>
      </c>
      <c r="R2868" s="16">
        <f t="shared" si="281"/>
        <v>65</v>
      </c>
      <c r="S2868" s="16">
        <f t="shared" si="282"/>
        <v>1.0833333333333333</v>
      </c>
    </row>
    <row r="2869" spans="1:19">
      <c r="A2869" t="s">
        <v>324</v>
      </c>
      <c r="B2869" t="s">
        <v>325</v>
      </c>
      <c r="C2869" s="49">
        <v>45536</v>
      </c>
      <c r="D2869" s="1">
        <v>2024</v>
      </c>
      <c r="E2869" s="1" t="str">
        <f t="shared" si="277"/>
        <v>septiembre</v>
      </c>
      <c r="F2869" t="s">
        <v>328</v>
      </c>
      <c r="G2869" t="s">
        <v>220</v>
      </c>
      <c r="H2869" t="s">
        <v>98</v>
      </c>
      <c r="I2869" s="2">
        <v>1</v>
      </c>
      <c r="J2869" s="2">
        <v>666</v>
      </c>
      <c r="K2869" s="47">
        <v>2</v>
      </c>
      <c r="L2869" t="s">
        <v>241</v>
      </c>
      <c r="M2869" t="s">
        <v>595</v>
      </c>
      <c r="N2869" t="s">
        <v>495</v>
      </c>
      <c r="O2869" s="14">
        <f t="shared" si="278"/>
        <v>1</v>
      </c>
      <c r="P2869" s="15" t="str">
        <f t="shared" si="279"/>
        <v>2</v>
      </c>
      <c r="Q2869" s="15">
        <f t="shared" si="280"/>
        <v>0</v>
      </c>
      <c r="R2869" s="16">
        <f t="shared" si="281"/>
        <v>120</v>
      </c>
      <c r="S2869" s="16">
        <f t="shared" si="282"/>
        <v>2</v>
      </c>
    </row>
    <row r="2870" spans="1:19">
      <c r="A2870" t="s">
        <v>324</v>
      </c>
      <c r="B2870" t="s">
        <v>325</v>
      </c>
      <c r="C2870" s="49">
        <v>45536</v>
      </c>
      <c r="D2870" s="1">
        <v>2024</v>
      </c>
      <c r="E2870" s="1" t="str">
        <f t="shared" si="277"/>
        <v>septiembre</v>
      </c>
      <c r="F2870" t="s">
        <v>328</v>
      </c>
      <c r="G2870" t="s">
        <v>220</v>
      </c>
      <c r="H2870" t="s">
        <v>98</v>
      </c>
      <c r="I2870" s="2">
        <v>2</v>
      </c>
      <c r="J2870" s="2">
        <v>1415</v>
      </c>
      <c r="K2870" s="47">
        <v>4.1500000000000004</v>
      </c>
      <c r="L2870" t="s">
        <v>100</v>
      </c>
      <c r="M2870" t="s">
        <v>101</v>
      </c>
      <c r="N2870" t="s">
        <v>483</v>
      </c>
      <c r="O2870" s="14">
        <f t="shared" si="278"/>
        <v>4</v>
      </c>
      <c r="P2870" s="15" t="str">
        <f t="shared" si="279"/>
        <v>4,</v>
      </c>
      <c r="Q2870" s="15" t="str">
        <f t="shared" si="280"/>
        <v>15</v>
      </c>
      <c r="R2870" s="16">
        <f t="shared" si="281"/>
        <v>255</v>
      </c>
      <c r="S2870" s="16">
        <f t="shared" si="282"/>
        <v>4.25</v>
      </c>
    </row>
    <row r="2871" spans="1:19">
      <c r="A2871" t="s">
        <v>324</v>
      </c>
      <c r="B2871" t="s">
        <v>325</v>
      </c>
      <c r="C2871" s="49">
        <v>45536</v>
      </c>
      <c r="D2871" s="1">
        <v>2024</v>
      </c>
      <c r="E2871" s="1" t="str">
        <f t="shared" si="277"/>
        <v>septiembre</v>
      </c>
      <c r="F2871" t="s">
        <v>328</v>
      </c>
      <c r="G2871" t="s">
        <v>220</v>
      </c>
      <c r="H2871" t="s">
        <v>98</v>
      </c>
      <c r="I2871" s="2">
        <v>1</v>
      </c>
      <c r="J2871" s="2">
        <v>416</v>
      </c>
      <c r="K2871" s="47">
        <v>1.1000000000000001</v>
      </c>
      <c r="L2871" t="s">
        <v>109</v>
      </c>
      <c r="M2871" t="s">
        <v>530</v>
      </c>
      <c r="N2871" t="s">
        <v>530</v>
      </c>
      <c r="O2871" s="14">
        <f t="shared" si="278"/>
        <v>3</v>
      </c>
      <c r="P2871" s="15" t="str">
        <f t="shared" si="279"/>
        <v>1,</v>
      </c>
      <c r="Q2871" s="15" t="str">
        <f t="shared" si="280"/>
        <v>1</v>
      </c>
      <c r="R2871" s="16">
        <f t="shared" si="281"/>
        <v>61</v>
      </c>
      <c r="S2871" s="16">
        <f t="shared" si="282"/>
        <v>1.0166666666666666</v>
      </c>
    </row>
    <row r="2872" spans="1:19">
      <c r="A2872" t="s">
        <v>324</v>
      </c>
      <c r="B2872" t="s">
        <v>325</v>
      </c>
      <c r="C2872" s="49">
        <v>45536</v>
      </c>
      <c r="D2872" s="1">
        <v>2024</v>
      </c>
      <c r="E2872" s="1" t="str">
        <f t="shared" si="277"/>
        <v>septiembre</v>
      </c>
      <c r="F2872" t="s">
        <v>328</v>
      </c>
      <c r="G2872" t="s">
        <v>220</v>
      </c>
      <c r="H2872" t="s">
        <v>98</v>
      </c>
      <c r="I2872" s="2">
        <v>11</v>
      </c>
      <c r="J2872" s="2">
        <v>3330</v>
      </c>
      <c r="K2872" s="47">
        <v>11.05</v>
      </c>
      <c r="L2872" t="s">
        <v>114</v>
      </c>
      <c r="M2872" t="s">
        <v>115</v>
      </c>
      <c r="N2872" t="s">
        <v>530</v>
      </c>
      <c r="O2872" s="14">
        <f t="shared" si="278"/>
        <v>5</v>
      </c>
      <c r="P2872" s="15" t="str">
        <f t="shared" si="279"/>
        <v>11</v>
      </c>
      <c r="Q2872" s="15" t="str">
        <f t="shared" si="280"/>
        <v>,05</v>
      </c>
      <c r="R2872" s="16">
        <f t="shared" si="281"/>
        <v>660.05</v>
      </c>
      <c r="S2872" s="16">
        <f t="shared" si="282"/>
        <v>11.000833333333333</v>
      </c>
    </row>
    <row r="2873" spans="1:19">
      <c r="A2873" t="s">
        <v>324</v>
      </c>
      <c r="B2873" t="s">
        <v>325</v>
      </c>
      <c r="C2873" s="49">
        <v>45536</v>
      </c>
      <c r="D2873" s="1">
        <v>2024</v>
      </c>
      <c r="E2873" s="1" t="str">
        <f t="shared" si="277"/>
        <v>septiembre</v>
      </c>
      <c r="F2873" t="s">
        <v>328</v>
      </c>
      <c r="G2873" t="s">
        <v>220</v>
      </c>
      <c r="H2873" t="s">
        <v>98</v>
      </c>
      <c r="I2873" s="2">
        <v>2</v>
      </c>
      <c r="J2873" s="2">
        <v>582</v>
      </c>
      <c r="K2873" s="47">
        <v>1.35</v>
      </c>
      <c r="L2873" t="s">
        <v>25</v>
      </c>
      <c r="M2873" t="s">
        <v>26</v>
      </c>
      <c r="N2873" t="s">
        <v>529</v>
      </c>
      <c r="O2873" s="14">
        <f t="shared" si="278"/>
        <v>4</v>
      </c>
      <c r="P2873" s="15" t="str">
        <f t="shared" si="279"/>
        <v>1,</v>
      </c>
      <c r="Q2873" s="15" t="str">
        <f t="shared" si="280"/>
        <v>35</v>
      </c>
      <c r="R2873" s="16">
        <f t="shared" si="281"/>
        <v>95</v>
      </c>
      <c r="S2873" s="16">
        <f t="shared" si="282"/>
        <v>1.5833333333333333</v>
      </c>
    </row>
    <row r="2874" spans="1:19">
      <c r="A2874" t="s">
        <v>324</v>
      </c>
      <c r="B2874" t="s">
        <v>325</v>
      </c>
      <c r="C2874" s="49">
        <v>45536</v>
      </c>
      <c r="D2874" s="1">
        <v>2024</v>
      </c>
      <c r="E2874" s="1" t="str">
        <f t="shared" si="277"/>
        <v>septiembre</v>
      </c>
      <c r="F2874" t="s">
        <v>328</v>
      </c>
      <c r="G2874" t="s">
        <v>220</v>
      </c>
      <c r="H2874" t="s">
        <v>98</v>
      </c>
      <c r="I2874" s="2">
        <v>5</v>
      </c>
      <c r="J2874" s="2">
        <v>3330</v>
      </c>
      <c r="K2874" s="47">
        <v>15.05</v>
      </c>
      <c r="L2874" t="s">
        <v>116</v>
      </c>
      <c r="M2874" t="s">
        <v>117</v>
      </c>
      <c r="N2874" t="s">
        <v>556</v>
      </c>
      <c r="O2874" s="14">
        <f t="shared" si="278"/>
        <v>5</v>
      </c>
      <c r="P2874" s="15" t="str">
        <f t="shared" si="279"/>
        <v>15</v>
      </c>
      <c r="Q2874" s="15" t="str">
        <f t="shared" si="280"/>
        <v>,05</v>
      </c>
      <c r="R2874" s="16">
        <f t="shared" si="281"/>
        <v>900.05</v>
      </c>
      <c r="S2874" s="16">
        <f t="shared" si="282"/>
        <v>15.000833333333333</v>
      </c>
    </row>
    <row r="2875" spans="1:19">
      <c r="A2875" t="s">
        <v>324</v>
      </c>
      <c r="B2875" t="s">
        <v>325</v>
      </c>
      <c r="C2875" s="49">
        <v>45536</v>
      </c>
      <c r="D2875" s="1">
        <v>2024</v>
      </c>
      <c r="E2875" s="1" t="str">
        <f t="shared" si="277"/>
        <v>septiembre</v>
      </c>
      <c r="F2875" t="s">
        <v>328</v>
      </c>
      <c r="G2875" t="s">
        <v>220</v>
      </c>
      <c r="H2875" t="s">
        <v>98</v>
      </c>
      <c r="I2875" s="2">
        <v>8</v>
      </c>
      <c r="J2875" s="2">
        <v>3330</v>
      </c>
      <c r="K2875" s="47">
        <v>20</v>
      </c>
      <c r="L2875" t="s">
        <v>118</v>
      </c>
      <c r="M2875" t="s">
        <v>119</v>
      </c>
      <c r="N2875" t="s">
        <v>534</v>
      </c>
      <c r="O2875" s="14">
        <f t="shared" si="278"/>
        <v>2</v>
      </c>
      <c r="P2875" s="15" t="str">
        <f t="shared" si="279"/>
        <v>20</v>
      </c>
      <c r="Q2875" s="15">
        <f t="shared" si="280"/>
        <v>0</v>
      </c>
      <c r="R2875" s="16">
        <f t="shared" si="281"/>
        <v>1200</v>
      </c>
      <c r="S2875" s="16">
        <f t="shared" si="282"/>
        <v>20</v>
      </c>
    </row>
    <row r="2876" spans="1:19">
      <c r="A2876" t="s">
        <v>324</v>
      </c>
      <c r="B2876" t="s">
        <v>325</v>
      </c>
      <c r="C2876" s="49">
        <v>45536</v>
      </c>
      <c r="D2876" s="1">
        <v>2024</v>
      </c>
      <c r="E2876" s="1" t="str">
        <f t="shared" si="277"/>
        <v>septiembre</v>
      </c>
      <c r="F2876" t="s">
        <v>328</v>
      </c>
      <c r="G2876" t="s">
        <v>220</v>
      </c>
      <c r="H2876" t="s">
        <v>98</v>
      </c>
      <c r="I2876" s="2">
        <v>1</v>
      </c>
      <c r="J2876" s="2">
        <v>333</v>
      </c>
      <c r="K2876" s="47">
        <v>0.55000000000000004</v>
      </c>
      <c r="L2876" t="s">
        <v>173</v>
      </c>
      <c r="M2876" t="s">
        <v>592</v>
      </c>
      <c r="N2876" t="s">
        <v>531</v>
      </c>
      <c r="O2876" s="14">
        <f t="shared" si="278"/>
        <v>4</v>
      </c>
      <c r="P2876" s="15" t="str">
        <f t="shared" si="279"/>
        <v>0,</v>
      </c>
      <c r="Q2876" s="15" t="str">
        <f t="shared" si="280"/>
        <v>55</v>
      </c>
      <c r="R2876" s="16">
        <f t="shared" si="281"/>
        <v>55</v>
      </c>
      <c r="S2876" s="16">
        <f t="shared" si="282"/>
        <v>0.91666666666666663</v>
      </c>
    </row>
    <row r="2877" spans="1:19">
      <c r="A2877" t="s">
        <v>324</v>
      </c>
      <c r="B2877" t="s">
        <v>325</v>
      </c>
      <c r="C2877" s="49">
        <v>45536</v>
      </c>
      <c r="D2877" s="1">
        <v>2024</v>
      </c>
      <c r="E2877" s="1" t="str">
        <f t="shared" si="277"/>
        <v>septiembre</v>
      </c>
      <c r="F2877" t="s">
        <v>328</v>
      </c>
      <c r="G2877" t="s">
        <v>220</v>
      </c>
      <c r="H2877" t="s">
        <v>98</v>
      </c>
      <c r="I2877" s="2">
        <v>1</v>
      </c>
      <c r="J2877" s="2">
        <v>582</v>
      </c>
      <c r="K2877" s="47">
        <v>1.35</v>
      </c>
      <c r="L2877" t="s">
        <v>110</v>
      </c>
      <c r="M2877" t="s">
        <v>580</v>
      </c>
      <c r="N2877" t="s">
        <v>498</v>
      </c>
      <c r="O2877" s="14">
        <f t="shared" si="278"/>
        <v>4</v>
      </c>
      <c r="P2877" s="15" t="str">
        <f t="shared" si="279"/>
        <v>1,</v>
      </c>
      <c r="Q2877" s="15" t="str">
        <f t="shared" si="280"/>
        <v>35</v>
      </c>
      <c r="R2877" s="16">
        <f t="shared" si="281"/>
        <v>95</v>
      </c>
      <c r="S2877" s="16">
        <f t="shared" si="282"/>
        <v>1.5833333333333333</v>
      </c>
    </row>
    <row r="2878" spans="1:19">
      <c r="A2878" t="s">
        <v>324</v>
      </c>
      <c r="B2878" t="s">
        <v>325</v>
      </c>
      <c r="C2878" s="49">
        <v>45536</v>
      </c>
      <c r="D2878" s="1">
        <v>2024</v>
      </c>
      <c r="E2878" s="1" t="str">
        <f t="shared" si="277"/>
        <v>septiembre</v>
      </c>
      <c r="F2878" t="s">
        <v>328</v>
      </c>
      <c r="G2878" t="s">
        <v>220</v>
      </c>
      <c r="H2878" t="s">
        <v>98</v>
      </c>
      <c r="I2878" s="2">
        <v>1</v>
      </c>
      <c r="J2878" s="2">
        <v>666</v>
      </c>
      <c r="K2878" s="47">
        <v>2</v>
      </c>
      <c r="L2878" t="s">
        <v>111</v>
      </c>
      <c r="M2878" t="s">
        <v>587</v>
      </c>
      <c r="N2878" t="s">
        <v>533</v>
      </c>
      <c r="O2878" s="14">
        <f t="shared" si="278"/>
        <v>1</v>
      </c>
      <c r="P2878" s="15" t="str">
        <f t="shared" si="279"/>
        <v>2</v>
      </c>
      <c r="Q2878" s="15">
        <f t="shared" si="280"/>
        <v>0</v>
      </c>
      <c r="R2878" s="16">
        <f t="shared" si="281"/>
        <v>120</v>
      </c>
      <c r="S2878" s="16">
        <f t="shared" si="282"/>
        <v>2</v>
      </c>
    </row>
    <row r="2879" spans="1:19">
      <c r="A2879" t="s">
        <v>324</v>
      </c>
      <c r="B2879" t="s">
        <v>325</v>
      </c>
      <c r="C2879" s="49">
        <v>45536</v>
      </c>
      <c r="D2879" s="1">
        <v>2024</v>
      </c>
      <c r="E2879" s="1" t="str">
        <f t="shared" si="277"/>
        <v>septiembre</v>
      </c>
      <c r="F2879" t="s">
        <v>328</v>
      </c>
      <c r="G2879" t="s">
        <v>220</v>
      </c>
      <c r="H2879" t="s">
        <v>98</v>
      </c>
      <c r="I2879" s="2">
        <v>1</v>
      </c>
      <c r="J2879" s="2">
        <v>749</v>
      </c>
      <c r="K2879" s="47">
        <v>2.15</v>
      </c>
      <c r="L2879" t="s">
        <v>128</v>
      </c>
      <c r="M2879" t="s">
        <v>129</v>
      </c>
      <c r="N2879" t="s">
        <v>533</v>
      </c>
      <c r="O2879" s="14">
        <f t="shared" si="278"/>
        <v>4</v>
      </c>
      <c r="P2879" s="15" t="str">
        <f t="shared" si="279"/>
        <v>2,</v>
      </c>
      <c r="Q2879" s="15" t="str">
        <f t="shared" si="280"/>
        <v>15</v>
      </c>
      <c r="R2879" s="16">
        <f t="shared" si="281"/>
        <v>135</v>
      </c>
      <c r="S2879" s="16">
        <f t="shared" si="282"/>
        <v>2.25</v>
      </c>
    </row>
    <row r="2880" spans="1:19">
      <c r="A2880" t="s">
        <v>324</v>
      </c>
      <c r="B2880" t="s">
        <v>325</v>
      </c>
      <c r="C2880" s="49">
        <v>45536</v>
      </c>
      <c r="D2880" s="1">
        <v>2024</v>
      </c>
      <c r="E2880" s="1" t="str">
        <f t="shared" si="277"/>
        <v>septiembre</v>
      </c>
      <c r="F2880" t="s">
        <v>329</v>
      </c>
      <c r="G2880" t="s">
        <v>220</v>
      </c>
      <c r="H2880" t="s">
        <v>98</v>
      </c>
      <c r="I2880" s="2">
        <v>6</v>
      </c>
      <c r="J2880" s="2">
        <v>3330</v>
      </c>
      <c r="K2880" s="47">
        <v>10.45</v>
      </c>
      <c r="L2880" t="s">
        <v>39</v>
      </c>
      <c r="M2880" t="s">
        <v>548</v>
      </c>
      <c r="N2880" t="s">
        <v>548</v>
      </c>
      <c r="O2880" s="14">
        <f t="shared" si="278"/>
        <v>5</v>
      </c>
      <c r="P2880" s="15" t="str">
        <f t="shared" si="279"/>
        <v>10</v>
      </c>
      <c r="Q2880" s="15" t="str">
        <f t="shared" si="280"/>
        <v>,45</v>
      </c>
      <c r="R2880" s="16">
        <f t="shared" si="281"/>
        <v>600.45000000000005</v>
      </c>
      <c r="S2880" s="16">
        <f t="shared" si="282"/>
        <v>10.0075</v>
      </c>
    </row>
    <row r="2881" spans="1:19">
      <c r="A2881" t="s">
        <v>324</v>
      </c>
      <c r="B2881" t="s">
        <v>325</v>
      </c>
      <c r="C2881" s="49">
        <v>45536</v>
      </c>
      <c r="D2881" s="1">
        <v>2024</v>
      </c>
      <c r="E2881" s="1" t="str">
        <f t="shared" si="277"/>
        <v>septiembre</v>
      </c>
      <c r="F2881" t="s">
        <v>329</v>
      </c>
      <c r="G2881" t="s">
        <v>220</v>
      </c>
      <c r="H2881" t="s">
        <v>98</v>
      </c>
      <c r="I2881" s="2">
        <v>3</v>
      </c>
      <c r="J2881" s="2">
        <v>2164</v>
      </c>
      <c r="K2881" s="47">
        <v>6.2</v>
      </c>
      <c r="L2881" t="s">
        <v>100</v>
      </c>
      <c r="M2881" t="s">
        <v>101</v>
      </c>
      <c r="N2881" t="s">
        <v>483</v>
      </c>
      <c r="O2881" s="14">
        <f t="shared" si="278"/>
        <v>3</v>
      </c>
      <c r="P2881" s="15" t="str">
        <f t="shared" si="279"/>
        <v>6,</v>
      </c>
      <c r="Q2881" s="15" t="str">
        <f t="shared" si="280"/>
        <v>2</v>
      </c>
      <c r="R2881" s="16">
        <f t="shared" si="281"/>
        <v>362</v>
      </c>
      <c r="S2881" s="16">
        <f t="shared" si="282"/>
        <v>6.0333333333333332</v>
      </c>
    </row>
    <row r="2882" spans="1:19">
      <c r="A2882" t="s">
        <v>324</v>
      </c>
      <c r="B2882" t="s">
        <v>325</v>
      </c>
      <c r="C2882" s="49">
        <v>45536</v>
      </c>
      <c r="D2882" s="1">
        <v>2024</v>
      </c>
      <c r="E2882" s="1" t="str">
        <f t="shared" ref="E2882:E2945" si="283">TEXT(C2882,"mmmm")</f>
        <v>septiembre</v>
      </c>
      <c r="F2882" t="s">
        <v>329</v>
      </c>
      <c r="G2882" t="s">
        <v>220</v>
      </c>
      <c r="H2882" t="s">
        <v>98</v>
      </c>
      <c r="I2882" s="2">
        <v>1</v>
      </c>
      <c r="J2882" s="2">
        <v>582</v>
      </c>
      <c r="K2882" s="47">
        <v>1.35</v>
      </c>
      <c r="L2882" t="s">
        <v>114</v>
      </c>
      <c r="M2882" t="s">
        <v>115</v>
      </c>
      <c r="N2882" t="s">
        <v>530</v>
      </c>
      <c r="O2882" s="14">
        <f t="shared" si="278"/>
        <v>4</v>
      </c>
      <c r="P2882" s="15" t="str">
        <f t="shared" si="279"/>
        <v>1,</v>
      </c>
      <c r="Q2882" s="15" t="str">
        <f t="shared" si="280"/>
        <v>35</v>
      </c>
      <c r="R2882" s="16">
        <f t="shared" si="281"/>
        <v>95</v>
      </c>
      <c r="S2882" s="16">
        <f t="shared" si="282"/>
        <v>1.5833333333333333</v>
      </c>
    </row>
    <row r="2883" spans="1:19">
      <c r="A2883" t="s">
        <v>324</v>
      </c>
      <c r="B2883" t="s">
        <v>325</v>
      </c>
      <c r="C2883" s="49">
        <v>45536</v>
      </c>
      <c r="D2883" s="1">
        <v>2024</v>
      </c>
      <c r="E2883" s="1" t="str">
        <f t="shared" si="283"/>
        <v>septiembre</v>
      </c>
      <c r="F2883" t="s">
        <v>329</v>
      </c>
      <c r="G2883" t="s">
        <v>220</v>
      </c>
      <c r="H2883" t="s">
        <v>98</v>
      </c>
      <c r="I2883" s="2">
        <v>3</v>
      </c>
      <c r="J2883" s="2">
        <v>2747</v>
      </c>
      <c r="K2883" s="47">
        <v>8.15</v>
      </c>
      <c r="L2883" t="s">
        <v>116</v>
      </c>
      <c r="M2883" t="s">
        <v>117</v>
      </c>
      <c r="N2883" t="s">
        <v>556</v>
      </c>
      <c r="O2883" s="14">
        <f t="shared" ref="O2883:O2946" si="284">LEN($K2883)</f>
        <v>4</v>
      </c>
      <c r="P2883" s="15" t="str">
        <f t="shared" si="279"/>
        <v>8,</v>
      </c>
      <c r="Q2883" s="15" t="str">
        <f t="shared" si="280"/>
        <v>15</v>
      </c>
      <c r="R2883" s="16">
        <f t="shared" si="281"/>
        <v>495</v>
      </c>
      <c r="S2883" s="16">
        <f t="shared" si="282"/>
        <v>8.25</v>
      </c>
    </row>
    <row r="2884" spans="1:19">
      <c r="A2884" t="s">
        <v>324</v>
      </c>
      <c r="B2884" t="s">
        <v>325</v>
      </c>
      <c r="C2884" s="49">
        <v>45536</v>
      </c>
      <c r="D2884" s="1">
        <v>2024</v>
      </c>
      <c r="E2884" s="1" t="str">
        <f t="shared" si="283"/>
        <v>septiembre</v>
      </c>
      <c r="F2884" t="s">
        <v>329</v>
      </c>
      <c r="G2884" t="s">
        <v>220</v>
      </c>
      <c r="H2884" t="s">
        <v>98</v>
      </c>
      <c r="I2884" s="2">
        <v>1</v>
      </c>
      <c r="J2884" s="2">
        <v>999</v>
      </c>
      <c r="K2884" s="47">
        <v>2.5</v>
      </c>
      <c r="L2884" t="s">
        <v>118</v>
      </c>
      <c r="M2884" t="s">
        <v>119</v>
      </c>
      <c r="N2884" t="s">
        <v>534</v>
      </c>
      <c r="O2884" s="14">
        <f t="shared" si="284"/>
        <v>3</v>
      </c>
      <c r="P2884" s="15" t="str">
        <f t="shared" si="279"/>
        <v>2,</v>
      </c>
      <c r="Q2884" s="15" t="str">
        <f t="shared" si="280"/>
        <v>5</v>
      </c>
      <c r="R2884" s="16">
        <f t="shared" si="281"/>
        <v>125</v>
      </c>
      <c r="S2884" s="16">
        <f t="shared" si="282"/>
        <v>2.0833333333333335</v>
      </c>
    </row>
    <row r="2885" spans="1:19">
      <c r="A2885" t="s">
        <v>324</v>
      </c>
      <c r="B2885" t="s">
        <v>325</v>
      </c>
      <c r="C2885" s="49">
        <v>45536</v>
      </c>
      <c r="D2885" s="1">
        <v>2024</v>
      </c>
      <c r="E2885" s="1" t="str">
        <f t="shared" si="283"/>
        <v>septiembre</v>
      </c>
      <c r="F2885" t="s">
        <v>329</v>
      </c>
      <c r="G2885" t="s">
        <v>220</v>
      </c>
      <c r="H2885" t="s">
        <v>98</v>
      </c>
      <c r="I2885" s="2">
        <v>1</v>
      </c>
      <c r="J2885" s="2">
        <v>749</v>
      </c>
      <c r="K2885" s="47">
        <v>2.0499999999999998</v>
      </c>
      <c r="L2885" t="s">
        <v>111</v>
      </c>
      <c r="M2885" t="s">
        <v>587</v>
      </c>
      <c r="N2885" t="s">
        <v>533</v>
      </c>
      <c r="O2885" s="14">
        <f t="shared" si="284"/>
        <v>4</v>
      </c>
      <c r="P2885" s="15" t="str">
        <f t="shared" si="279"/>
        <v>2,</v>
      </c>
      <c r="Q2885" s="15" t="str">
        <f t="shared" si="280"/>
        <v>05</v>
      </c>
      <c r="R2885" s="16">
        <f t="shared" si="281"/>
        <v>125</v>
      </c>
      <c r="S2885" s="16">
        <f t="shared" si="282"/>
        <v>2.0833333333333335</v>
      </c>
    </row>
    <row r="2886" spans="1:19">
      <c r="A2886" t="s">
        <v>324</v>
      </c>
      <c r="B2886" t="s">
        <v>325</v>
      </c>
      <c r="C2886" s="49">
        <v>45536</v>
      </c>
      <c r="D2886" s="1">
        <v>2024</v>
      </c>
      <c r="E2886" s="1" t="str">
        <f t="shared" si="283"/>
        <v>septiembre</v>
      </c>
      <c r="F2886" t="s">
        <v>330</v>
      </c>
      <c r="G2886" t="s">
        <v>331</v>
      </c>
      <c r="H2886" t="s">
        <v>98</v>
      </c>
      <c r="I2886" s="2">
        <v>14</v>
      </c>
      <c r="J2886" s="2">
        <v>3330</v>
      </c>
      <c r="K2886" s="47">
        <v>17.260000000000002</v>
      </c>
      <c r="L2886" t="s">
        <v>39</v>
      </c>
      <c r="M2886" t="s">
        <v>548</v>
      </c>
      <c r="N2886" t="s">
        <v>548</v>
      </c>
      <c r="O2886" s="14">
        <f t="shared" si="284"/>
        <v>5</v>
      </c>
      <c r="P2886" s="15" t="str">
        <f t="shared" si="279"/>
        <v>17</v>
      </c>
      <c r="Q2886" s="15" t="str">
        <f t="shared" si="280"/>
        <v>,26</v>
      </c>
      <c r="R2886" s="16">
        <f t="shared" si="281"/>
        <v>1020.26</v>
      </c>
      <c r="S2886" s="16">
        <f t="shared" si="282"/>
        <v>17.004333333333332</v>
      </c>
    </row>
    <row r="2887" spans="1:19">
      <c r="A2887" t="s">
        <v>324</v>
      </c>
      <c r="B2887" t="s">
        <v>325</v>
      </c>
      <c r="C2887" s="49">
        <v>45536</v>
      </c>
      <c r="D2887" s="1">
        <v>2024</v>
      </c>
      <c r="E2887" s="1" t="str">
        <f t="shared" si="283"/>
        <v>septiembre</v>
      </c>
      <c r="F2887" t="s">
        <v>330</v>
      </c>
      <c r="G2887" t="s">
        <v>331</v>
      </c>
      <c r="H2887" t="s">
        <v>98</v>
      </c>
      <c r="I2887" s="2">
        <v>2</v>
      </c>
      <c r="J2887" s="2">
        <v>1165</v>
      </c>
      <c r="K2887" s="47">
        <v>3.28</v>
      </c>
      <c r="L2887" t="s">
        <v>19</v>
      </c>
      <c r="M2887" t="s">
        <v>581</v>
      </c>
      <c r="N2887" t="s">
        <v>490</v>
      </c>
      <c r="O2887" s="14">
        <f t="shared" si="284"/>
        <v>4</v>
      </c>
      <c r="P2887" s="15" t="str">
        <f t="shared" si="279"/>
        <v>3,</v>
      </c>
      <c r="Q2887" s="15" t="str">
        <f t="shared" si="280"/>
        <v>28</v>
      </c>
      <c r="R2887" s="16">
        <f t="shared" si="281"/>
        <v>208</v>
      </c>
      <c r="S2887" s="16">
        <f t="shared" si="282"/>
        <v>3.4666666666666668</v>
      </c>
    </row>
    <row r="2888" spans="1:19">
      <c r="A2888" t="s">
        <v>324</v>
      </c>
      <c r="B2888" t="s">
        <v>325</v>
      </c>
      <c r="C2888" s="49">
        <v>45536</v>
      </c>
      <c r="D2888" s="1">
        <v>2024</v>
      </c>
      <c r="E2888" s="1" t="str">
        <f t="shared" si="283"/>
        <v>septiembre</v>
      </c>
      <c r="F2888" t="s">
        <v>330</v>
      </c>
      <c r="G2888" t="s">
        <v>331</v>
      </c>
      <c r="H2888" t="s">
        <v>98</v>
      </c>
      <c r="I2888" s="2">
        <v>1</v>
      </c>
      <c r="J2888" s="2">
        <v>333</v>
      </c>
      <c r="K2888" s="47">
        <v>0.55000000000000004</v>
      </c>
      <c r="L2888" t="s">
        <v>108</v>
      </c>
      <c r="M2888" t="s">
        <v>591</v>
      </c>
      <c r="N2888" t="s">
        <v>489</v>
      </c>
      <c r="O2888" s="14">
        <f t="shared" si="284"/>
        <v>4</v>
      </c>
      <c r="P2888" s="15" t="str">
        <f t="shared" si="279"/>
        <v>0,</v>
      </c>
      <c r="Q2888" s="15" t="str">
        <f t="shared" si="280"/>
        <v>55</v>
      </c>
      <c r="R2888" s="16">
        <f t="shared" si="281"/>
        <v>55</v>
      </c>
      <c r="S2888" s="16">
        <f t="shared" si="282"/>
        <v>0.91666666666666663</v>
      </c>
    </row>
    <row r="2889" spans="1:19">
      <c r="A2889" t="s">
        <v>324</v>
      </c>
      <c r="B2889" t="s">
        <v>325</v>
      </c>
      <c r="C2889" s="49">
        <v>45536</v>
      </c>
      <c r="D2889" s="1">
        <v>2024</v>
      </c>
      <c r="E2889" s="1" t="str">
        <f t="shared" si="283"/>
        <v>septiembre</v>
      </c>
      <c r="F2889" t="s">
        <v>330</v>
      </c>
      <c r="G2889" t="s">
        <v>331</v>
      </c>
      <c r="H2889" t="s">
        <v>98</v>
      </c>
      <c r="I2889" s="2">
        <v>1</v>
      </c>
      <c r="J2889" s="2">
        <v>749</v>
      </c>
      <c r="K2889" s="47">
        <v>2.1</v>
      </c>
      <c r="L2889" t="s">
        <v>140</v>
      </c>
      <c r="M2889" t="s">
        <v>141</v>
      </c>
      <c r="N2889" t="s">
        <v>544</v>
      </c>
      <c r="O2889" s="14">
        <f t="shared" si="284"/>
        <v>3</v>
      </c>
      <c r="P2889" s="15" t="str">
        <f t="shared" si="279"/>
        <v>2,</v>
      </c>
      <c r="Q2889" s="15" t="str">
        <f t="shared" si="280"/>
        <v>1</v>
      </c>
      <c r="R2889" s="16">
        <f t="shared" si="281"/>
        <v>121</v>
      </c>
      <c r="S2889" s="16">
        <f t="shared" si="282"/>
        <v>2.0166666666666666</v>
      </c>
    </row>
    <row r="2890" spans="1:19">
      <c r="A2890" t="s">
        <v>324</v>
      </c>
      <c r="B2890" t="s">
        <v>325</v>
      </c>
      <c r="C2890" s="49">
        <v>45536</v>
      </c>
      <c r="D2890" s="1">
        <v>2024</v>
      </c>
      <c r="E2890" s="1" t="str">
        <f t="shared" si="283"/>
        <v>septiembre</v>
      </c>
      <c r="F2890" t="s">
        <v>330</v>
      </c>
      <c r="G2890" t="s">
        <v>331</v>
      </c>
      <c r="H2890" t="s">
        <v>98</v>
      </c>
      <c r="I2890" s="2">
        <v>2</v>
      </c>
      <c r="J2890" s="2">
        <v>999</v>
      </c>
      <c r="K2890" s="47">
        <v>2.5499999999999998</v>
      </c>
      <c r="L2890" t="s">
        <v>146</v>
      </c>
      <c r="M2890" t="s">
        <v>147</v>
      </c>
      <c r="N2890" t="s">
        <v>527</v>
      </c>
      <c r="O2890" s="14">
        <f t="shared" si="284"/>
        <v>4</v>
      </c>
      <c r="P2890" s="15" t="str">
        <f t="shared" si="279"/>
        <v>2,</v>
      </c>
      <c r="Q2890" s="15" t="str">
        <f t="shared" si="280"/>
        <v>55</v>
      </c>
      <c r="R2890" s="16">
        <f t="shared" si="281"/>
        <v>175</v>
      </c>
      <c r="S2890" s="16">
        <f t="shared" si="282"/>
        <v>2.9166666666666665</v>
      </c>
    </row>
    <row r="2891" spans="1:19">
      <c r="A2891" t="s">
        <v>324</v>
      </c>
      <c r="B2891" t="s">
        <v>325</v>
      </c>
      <c r="C2891" s="49">
        <v>45536</v>
      </c>
      <c r="D2891" s="1">
        <v>2024</v>
      </c>
      <c r="E2891" s="1" t="str">
        <f t="shared" si="283"/>
        <v>septiembre</v>
      </c>
      <c r="F2891" t="s">
        <v>330</v>
      </c>
      <c r="G2891" t="s">
        <v>331</v>
      </c>
      <c r="H2891" t="s">
        <v>98</v>
      </c>
      <c r="I2891" s="2">
        <v>1</v>
      </c>
      <c r="J2891" s="2">
        <v>249</v>
      </c>
      <c r="K2891" s="47">
        <v>0.4</v>
      </c>
      <c r="L2891" t="s">
        <v>21</v>
      </c>
      <c r="M2891" t="s">
        <v>578</v>
      </c>
      <c r="N2891" t="s">
        <v>22</v>
      </c>
      <c r="O2891" s="14">
        <f t="shared" si="284"/>
        <v>3</v>
      </c>
      <c r="P2891" s="15" t="str">
        <f t="shared" si="279"/>
        <v>0,</v>
      </c>
      <c r="Q2891" s="15" t="str">
        <f t="shared" si="280"/>
        <v>4</v>
      </c>
      <c r="R2891" s="16">
        <f t="shared" si="281"/>
        <v>4</v>
      </c>
      <c r="S2891" s="16">
        <f t="shared" si="282"/>
        <v>6.6666666666666666E-2</v>
      </c>
    </row>
    <row r="2892" spans="1:19">
      <c r="A2892" t="s">
        <v>324</v>
      </c>
      <c r="B2892" t="s">
        <v>325</v>
      </c>
      <c r="C2892" s="49">
        <v>45536</v>
      </c>
      <c r="D2892" s="1">
        <v>2024</v>
      </c>
      <c r="E2892" s="1" t="str">
        <f t="shared" si="283"/>
        <v>septiembre</v>
      </c>
      <c r="F2892" t="s">
        <v>330</v>
      </c>
      <c r="G2892" t="s">
        <v>331</v>
      </c>
      <c r="H2892" t="s">
        <v>98</v>
      </c>
      <c r="I2892" s="2">
        <v>2</v>
      </c>
      <c r="J2892" s="2">
        <v>832</v>
      </c>
      <c r="K2892" s="47">
        <v>2.21</v>
      </c>
      <c r="L2892" t="s">
        <v>222</v>
      </c>
      <c r="M2892" t="s">
        <v>567</v>
      </c>
      <c r="N2892" t="s">
        <v>22</v>
      </c>
      <c r="O2892" s="14">
        <f t="shared" si="284"/>
        <v>4</v>
      </c>
      <c r="P2892" s="15" t="str">
        <f t="shared" si="279"/>
        <v>2,</v>
      </c>
      <c r="Q2892" s="15" t="str">
        <f t="shared" si="280"/>
        <v>21</v>
      </c>
      <c r="R2892" s="16">
        <f t="shared" si="281"/>
        <v>141</v>
      </c>
      <c r="S2892" s="16">
        <f t="shared" si="282"/>
        <v>2.35</v>
      </c>
    </row>
    <row r="2893" spans="1:19">
      <c r="A2893" t="s">
        <v>324</v>
      </c>
      <c r="B2893" t="s">
        <v>325</v>
      </c>
      <c r="C2893" s="49">
        <v>45536</v>
      </c>
      <c r="D2893" s="1">
        <v>2024</v>
      </c>
      <c r="E2893" s="1" t="str">
        <f t="shared" si="283"/>
        <v>septiembre</v>
      </c>
      <c r="F2893" t="s">
        <v>330</v>
      </c>
      <c r="G2893" t="s">
        <v>331</v>
      </c>
      <c r="H2893" t="s">
        <v>98</v>
      </c>
      <c r="I2893" s="2">
        <v>2</v>
      </c>
      <c r="J2893" s="2">
        <v>666</v>
      </c>
      <c r="K2893" s="47">
        <v>1.5</v>
      </c>
      <c r="L2893" t="s">
        <v>35</v>
      </c>
      <c r="M2893" t="s">
        <v>36</v>
      </c>
      <c r="N2893" t="s">
        <v>528</v>
      </c>
      <c r="O2893" s="14">
        <f t="shared" si="284"/>
        <v>3</v>
      </c>
      <c r="P2893" s="15" t="str">
        <f t="shared" si="279"/>
        <v>1,</v>
      </c>
      <c r="Q2893" s="15" t="str">
        <f t="shared" si="280"/>
        <v>5</v>
      </c>
      <c r="R2893" s="16">
        <f t="shared" si="281"/>
        <v>65</v>
      </c>
      <c r="S2893" s="16">
        <f t="shared" si="282"/>
        <v>1.0833333333333333</v>
      </c>
    </row>
    <row r="2894" spans="1:19">
      <c r="A2894" t="s">
        <v>324</v>
      </c>
      <c r="B2894" t="s">
        <v>325</v>
      </c>
      <c r="C2894" s="49">
        <v>45536</v>
      </c>
      <c r="D2894" s="1">
        <v>2024</v>
      </c>
      <c r="E2894" s="1" t="str">
        <f t="shared" si="283"/>
        <v>septiembre</v>
      </c>
      <c r="F2894" t="s">
        <v>330</v>
      </c>
      <c r="G2894" t="s">
        <v>331</v>
      </c>
      <c r="H2894" t="s">
        <v>98</v>
      </c>
      <c r="I2894" s="2">
        <v>1</v>
      </c>
      <c r="J2894" s="2">
        <v>333</v>
      </c>
      <c r="K2894" s="47">
        <v>0.51</v>
      </c>
      <c r="L2894" t="s">
        <v>241</v>
      </c>
      <c r="M2894" t="s">
        <v>595</v>
      </c>
      <c r="N2894" t="s">
        <v>495</v>
      </c>
      <c r="O2894" s="14">
        <f t="shared" si="284"/>
        <v>4</v>
      </c>
      <c r="P2894" s="15" t="str">
        <f t="shared" si="279"/>
        <v>0,</v>
      </c>
      <c r="Q2894" s="15" t="str">
        <f t="shared" si="280"/>
        <v>51</v>
      </c>
      <c r="R2894" s="16">
        <f t="shared" si="281"/>
        <v>51</v>
      </c>
      <c r="S2894" s="16">
        <f t="shared" si="282"/>
        <v>0.85</v>
      </c>
    </row>
    <row r="2895" spans="1:19">
      <c r="A2895" t="s">
        <v>324</v>
      </c>
      <c r="B2895" t="s">
        <v>325</v>
      </c>
      <c r="C2895" s="49">
        <v>45536</v>
      </c>
      <c r="D2895" s="1">
        <v>2024</v>
      </c>
      <c r="E2895" s="1" t="str">
        <f t="shared" si="283"/>
        <v>septiembre</v>
      </c>
      <c r="F2895" t="s">
        <v>330</v>
      </c>
      <c r="G2895" t="s">
        <v>331</v>
      </c>
      <c r="H2895" t="s">
        <v>98</v>
      </c>
      <c r="I2895" s="2">
        <v>3</v>
      </c>
      <c r="J2895" s="2">
        <v>1498</v>
      </c>
      <c r="K2895" s="47">
        <v>4.2</v>
      </c>
      <c r="L2895" t="s">
        <v>100</v>
      </c>
      <c r="M2895" t="s">
        <v>101</v>
      </c>
      <c r="N2895" t="s">
        <v>483</v>
      </c>
      <c r="O2895" s="14">
        <f t="shared" si="284"/>
        <v>3</v>
      </c>
      <c r="P2895" s="15" t="str">
        <f t="shared" si="279"/>
        <v>4,</v>
      </c>
      <c r="Q2895" s="15" t="str">
        <f t="shared" si="280"/>
        <v>2</v>
      </c>
      <c r="R2895" s="16">
        <f t="shared" si="281"/>
        <v>242</v>
      </c>
      <c r="S2895" s="16">
        <f t="shared" si="282"/>
        <v>4.0333333333333332</v>
      </c>
    </row>
    <row r="2896" spans="1:19">
      <c r="A2896" t="s">
        <v>324</v>
      </c>
      <c r="B2896" t="s">
        <v>325</v>
      </c>
      <c r="C2896" s="49">
        <v>45536</v>
      </c>
      <c r="D2896" s="1">
        <v>2024</v>
      </c>
      <c r="E2896" s="1" t="str">
        <f t="shared" si="283"/>
        <v>septiembre</v>
      </c>
      <c r="F2896" t="s">
        <v>330</v>
      </c>
      <c r="G2896" t="s">
        <v>331</v>
      </c>
      <c r="H2896" t="s">
        <v>98</v>
      </c>
      <c r="I2896" s="2">
        <v>3</v>
      </c>
      <c r="J2896" s="2">
        <v>1165</v>
      </c>
      <c r="K2896" s="47">
        <v>3.3</v>
      </c>
      <c r="L2896" t="s">
        <v>109</v>
      </c>
      <c r="M2896" t="s">
        <v>530</v>
      </c>
      <c r="N2896" t="s">
        <v>530</v>
      </c>
      <c r="O2896" s="14">
        <f t="shared" si="284"/>
        <v>3</v>
      </c>
      <c r="P2896" s="15" t="str">
        <f t="shared" si="279"/>
        <v>3,</v>
      </c>
      <c r="Q2896" s="15" t="str">
        <f t="shared" si="280"/>
        <v>3</v>
      </c>
      <c r="R2896" s="16">
        <f t="shared" si="281"/>
        <v>183</v>
      </c>
      <c r="S2896" s="16">
        <f t="shared" si="282"/>
        <v>3.05</v>
      </c>
    </row>
    <row r="2897" spans="1:19">
      <c r="A2897" t="s">
        <v>324</v>
      </c>
      <c r="B2897" t="s">
        <v>325</v>
      </c>
      <c r="C2897" s="49">
        <v>45536</v>
      </c>
      <c r="D2897" s="1">
        <v>2024</v>
      </c>
      <c r="E2897" s="1" t="str">
        <f t="shared" si="283"/>
        <v>septiembre</v>
      </c>
      <c r="F2897" t="s">
        <v>330</v>
      </c>
      <c r="G2897" t="s">
        <v>331</v>
      </c>
      <c r="H2897" t="s">
        <v>98</v>
      </c>
      <c r="I2897" s="2">
        <v>2</v>
      </c>
      <c r="J2897" s="2">
        <v>666</v>
      </c>
      <c r="K2897" s="47">
        <v>1.58</v>
      </c>
      <c r="L2897" t="s">
        <v>114</v>
      </c>
      <c r="M2897" t="s">
        <v>115</v>
      </c>
      <c r="N2897" t="s">
        <v>530</v>
      </c>
      <c r="O2897" s="14">
        <f t="shared" si="284"/>
        <v>4</v>
      </c>
      <c r="P2897" s="15" t="str">
        <f t="shared" si="279"/>
        <v>1,</v>
      </c>
      <c r="Q2897" s="15" t="str">
        <f t="shared" si="280"/>
        <v>58</v>
      </c>
      <c r="R2897" s="16">
        <f t="shared" si="281"/>
        <v>118</v>
      </c>
      <c r="S2897" s="16">
        <f t="shared" si="282"/>
        <v>1.9666666666666666</v>
      </c>
    </row>
    <row r="2898" spans="1:19">
      <c r="A2898" t="s">
        <v>324</v>
      </c>
      <c r="B2898" t="s">
        <v>325</v>
      </c>
      <c r="C2898" s="49">
        <v>45536</v>
      </c>
      <c r="D2898" s="1">
        <v>2024</v>
      </c>
      <c r="E2898" s="1" t="str">
        <f t="shared" si="283"/>
        <v>septiembre</v>
      </c>
      <c r="F2898" t="s">
        <v>330</v>
      </c>
      <c r="G2898" t="s">
        <v>331</v>
      </c>
      <c r="H2898" t="s">
        <v>98</v>
      </c>
      <c r="I2898" s="2">
        <v>1</v>
      </c>
      <c r="J2898" s="2">
        <v>249</v>
      </c>
      <c r="K2898" s="47">
        <v>0.4</v>
      </c>
      <c r="L2898" t="s">
        <v>25</v>
      </c>
      <c r="M2898" t="s">
        <v>26</v>
      </c>
      <c r="N2898" t="s">
        <v>529</v>
      </c>
      <c r="O2898" s="14">
        <f t="shared" si="284"/>
        <v>3</v>
      </c>
      <c r="P2898" s="15" t="str">
        <f t="shared" si="279"/>
        <v>0,</v>
      </c>
      <c r="Q2898" s="15" t="str">
        <f t="shared" si="280"/>
        <v>4</v>
      </c>
      <c r="R2898" s="16">
        <f t="shared" si="281"/>
        <v>4</v>
      </c>
      <c r="S2898" s="16">
        <f t="shared" si="282"/>
        <v>6.6666666666666666E-2</v>
      </c>
    </row>
    <row r="2899" spans="1:19">
      <c r="A2899" t="s">
        <v>324</v>
      </c>
      <c r="B2899" t="s">
        <v>325</v>
      </c>
      <c r="C2899" s="49">
        <v>45536</v>
      </c>
      <c r="D2899" s="1">
        <v>2024</v>
      </c>
      <c r="E2899" s="1" t="str">
        <f t="shared" si="283"/>
        <v>septiembre</v>
      </c>
      <c r="F2899" t="s">
        <v>330</v>
      </c>
      <c r="G2899" t="s">
        <v>331</v>
      </c>
      <c r="H2899" t="s">
        <v>98</v>
      </c>
      <c r="I2899" s="2">
        <v>3</v>
      </c>
      <c r="J2899" s="2">
        <v>1914</v>
      </c>
      <c r="K2899" s="47">
        <v>5.36</v>
      </c>
      <c r="L2899" t="s">
        <v>116</v>
      </c>
      <c r="M2899" t="s">
        <v>117</v>
      </c>
      <c r="N2899" t="s">
        <v>556</v>
      </c>
      <c r="O2899" s="14">
        <f t="shared" si="284"/>
        <v>4</v>
      </c>
      <c r="P2899" s="15" t="str">
        <f t="shared" si="279"/>
        <v>5,</v>
      </c>
      <c r="Q2899" s="15" t="str">
        <f t="shared" si="280"/>
        <v>36</v>
      </c>
      <c r="R2899" s="16">
        <f t="shared" si="281"/>
        <v>336</v>
      </c>
      <c r="S2899" s="16">
        <f t="shared" si="282"/>
        <v>5.6</v>
      </c>
    </row>
    <row r="2900" spans="1:19">
      <c r="A2900" t="s">
        <v>324</v>
      </c>
      <c r="B2900" t="s">
        <v>325</v>
      </c>
      <c r="C2900" s="49">
        <v>45536</v>
      </c>
      <c r="D2900" s="1">
        <v>2024</v>
      </c>
      <c r="E2900" s="1" t="str">
        <f t="shared" si="283"/>
        <v>septiembre</v>
      </c>
      <c r="F2900" t="s">
        <v>330</v>
      </c>
      <c r="G2900" t="s">
        <v>331</v>
      </c>
      <c r="H2900" t="s">
        <v>98</v>
      </c>
      <c r="I2900" s="2">
        <v>2</v>
      </c>
      <c r="J2900" s="2">
        <v>1415</v>
      </c>
      <c r="K2900" s="47">
        <v>4.05</v>
      </c>
      <c r="L2900" t="s">
        <v>118</v>
      </c>
      <c r="M2900" t="s">
        <v>119</v>
      </c>
      <c r="N2900" t="s">
        <v>534</v>
      </c>
      <c r="O2900" s="14">
        <f t="shared" si="284"/>
        <v>4</v>
      </c>
      <c r="P2900" s="15" t="str">
        <f t="shared" si="279"/>
        <v>4,</v>
      </c>
      <c r="Q2900" s="15" t="str">
        <f t="shared" si="280"/>
        <v>05</v>
      </c>
      <c r="R2900" s="16">
        <f t="shared" si="281"/>
        <v>245</v>
      </c>
      <c r="S2900" s="16">
        <f t="shared" si="282"/>
        <v>4.083333333333333</v>
      </c>
    </row>
    <row r="2901" spans="1:19">
      <c r="A2901" t="s">
        <v>324</v>
      </c>
      <c r="B2901" t="s">
        <v>325</v>
      </c>
      <c r="C2901" s="49">
        <v>45536</v>
      </c>
      <c r="D2901" s="1">
        <v>2024</v>
      </c>
      <c r="E2901" s="1" t="str">
        <f t="shared" si="283"/>
        <v>septiembre</v>
      </c>
      <c r="F2901" t="s">
        <v>330</v>
      </c>
      <c r="G2901" t="s">
        <v>331</v>
      </c>
      <c r="H2901" t="s">
        <v>98</v>
      </c>
      <c r="I2901" s="2">
        <v>1</v>
      </c>
      <c r="J2901" s="2">
        <v>582</v>
      </c>
      <c r="K2901" s="47">
        <v>1.4</v>
      </c>
      <c r="L2901" t="s">
        <v>131</v>
      </c>
      <c r="M2901" t="s">
        <v>572</v>
      </c>
      <c r="N2901" t="s">
        <v>606</v>
      </c>
      <c r="O2901" s="14">
        <f t="shared" si="284"/>
        <v>3</v>
      </c>
      <c r="P2901" s="15" t="str">
        <f t="shared" si="279"/>
        <v>1,</v>
      </c>
      <c r="Q2901" s="15" t="str">
        <f t="shared" si="280"/>
        <v>4</v>
      </c>
      <c r="R2901" s="16">
        <f t="shared" si="281"/>
        <v>64</v>
      </c>
      <c r="S2901" s="16">
        <f t="shared" si="282"/>
        <v>1.0666666666666667</v>
      </c>
    </row>
    <row r="2902" spans="1:19">
      <c r="A2902" t="s">
        <v>324</v>
      </c>
      <c r="B2902" t="s">
        <v>325</v>
      </c>
      <c r="C2902" s="49">
        <v>45536</v>
      </c>
      <c r="D2902" s="1">
        <v>2024</v>
      </c>
      <c r="E2902" s="1" t="str">
        <f t="shared" si="283"/>
        <v>septiembre</v>
      </c>
      <c r="F2902" t="s">
        <v>330</v>
      </c>
      <c r="G2902" t="s">
        <v>331</v>
      </c>
      <c r="H2902" t="s">
        <v>98</v>
      </c>
      <c r="I2902" s="2">
        <v>0</v>
      </c>
      <c r="J2902" s="2">
        <v>1248</v>
      </c>
      <c r="K2902" s="47">
        <v>3.41</v>
      </c>
      <c r="L2902" t="s">
        <v>173</v>
      </c>
      <c r="M2902" t="s">
        <v>592</v>
      </c>
      <c r="N2902" t="s">
        <v>531</v>
      </c>
      <c r="O2902" s="14">
        <f t="shared" si="284"/>
        <v>4</v>
      </c>
      <c r="P2902" s="15" t="str">
        <f t="shared" si="279"/>
        <v>3,</v>
      </c>
      <c r="Q2902" s="15" t="str">
        <f t="shared" si="280"/>
        <v>41</v>
      </c>
      <c r="R2902" s="16">
        <f t="shared" si="281"/>
        <v>221</v>
      </c>
      <c r="S2902" s="16">
        <f t="shared" si="282"/>
        <v>3.6833333333333331</v>
      </c>
    </row>
    <row r="2903" spans="1:19">
      <c r="A2903" t="s">
        <v>324</v>
      </c>
      <c r="B2903" t="s">
        <v>325</v>
      </c>
      <c r="C2903" s="49">
        <v>45536</v>
      </c>
      <c r="D2903" s="1">
        <v>2024</v>
      </c>
      <c r="E2903" s="1" t="str">
        <f t="shared" si="283"/>
        <v>septiembre</v>
      </c>
      <c r="F2903" t="s">
        <v>330</v>
      </c>
      <c r="G2903" t="s">
        <v>331</v>
      </c>
      <c r="H2903" t="s">
        <v>98</v>
      </c>
      <c r="I2903" s="2">
        <v>2</v>
      </c>
      <c r="J2903" s="2">
        <v>1248</v>
      </c>
      <c r="K2903" s="47">
        <v>3.35</v>
      </c>
      <c r="L2903" t="s">
        <v>111</v>
      </c>
      <c r="M2903" t="s">
        <v>587</v>
      </c>
      <c r="N2903" t="s">
        <v>533</v>
      </c>
      <c r="O2903" s="14">
        <f t="shared" si="284"/>
        <v>4</v>
      </c>
      <c r="P2903" s="15" t="str">
        <f t="shared" si="279"/>
        <v>3,</v>
      </c>
      <c r="Q2903" s="15" t="str">
        <f t="shared" si="280"/>
        <v>35</v>
      </c>
      <c r="R2903" s="16">
        <f t="shared" si="281"/>
        <v>215</v>
      </c>
      <c r="S2903" s="16">
        <f t="shared" si="282"/>
        <v>3.5833333333333335</v>
      </c>
    </row>
    <row r="2904" spans="1:19">
      <c r="A2904" t="s">
        <v>344</v>
      </c>
      <c r="B2904" t="s">
        <v>345</v>
      </c>
      <c r="C2904" s="49">
        <v>45536</v>
      </c>
      <c r="D2904" s="1">
        <v>2024</v>
      </c>
      <c r="E2904" s="1" t="str">
        <f t="shared" si="283"/>
        <v>septiembre</v>
      </c>
      <c r="F2904" t="s">
        <v>346</v>
      </c>
      <c r="G2904" t="s">
        <v>93</v>
      </c>
      <c r="H2904" t="s">
        <v>98</v>
      </c>
      <c r="I2904" s="2">
        <v>2</v>
      </c>
      <c r="J2904" s="2">
        <v>809</v>
      </c>
      <c r="K2904" s="47">
        <v>2.2000000000000002</v>
      </c>
      <c r="L2904" t="s">
        <v>19</v>
      </c>
      <c r="M2904" t="s">
        <v>581</v>
      </c>
      <c r="N2904" t="s">
        <v>490</v>
      </c>
      <c r="O2904" s="14">
        <f t="shared" si="284"/>
        <v>3</v>
      </c>
      <c r="P2904" s="15" t="str">
        <f t="shared" si="279"/>
        <v>2,</v>
      </c>
      <c r="Q2904" s="15" t="str">
        <f t="shared" si="280"/>
        <v>2</v>
      </c>
      <c r="R2904" s="16">
        <f t="shared" si="281"/>
        <v>122</v>
      </c>
      <c r="S2904" s="16">
        <f t="shared" si="282"/>
        <v>2.0333333333333332</v>
      </c>
    </row>
    <row r="2905" spans="1:19">
      <c r="A2905" t="s">
        <v>344</v>
      </c>
      <c r="B2905" t="s">
        <v>345</v>
      </c>
      <c r="C2905" s="49">
        <v>45536</v>
      </c>
      <c r="D2905" s="1">
        <v>2024</v>
      </c>
      <c r="E2905" s="1" t="str">
        <f t="shared" si="283"/>
        <v>septiembre</v>
      </c>
      <c r="F2905" t="s">
        <v>346</v>
      </c>
      <c r="G2905" t="s">
        <v>93</v>
      </c>
      <c r="H2905" t="s">
        <v>98</v>
      </c>
      <c r="I2905" s="2">
        <v>1</v>
      </c>
      <c r="J2905" s="2">
        <v>144</v>
      </c>
      <c r="K2905" s="47">
        <v>0.3</v>
      </c>
      <c r="L2905" t="s">
        <v>108</v>
      </c>
      <c r="M2905" t="s">
        <v>591</v>
      </c>
      <c r="N2905" t="s">
        <v>489</v>
      </c>
      <c r="O2905" s="14">
        <f t="shared" si="284"/>
        <v>3</v>
      </c>
      <c r="P2905" s="15" t="str">
        <f t="shared" si="279"/>
        <v>0,</v>
      </c>
      <c r="Q2905" s="15" t="str">
        <f t="shared" si="280"/>
        <v>3</v>
      </c>
      <c r="R2905" s="16">
        <f t="shared" si="281"/>
        <v>3</v>
      </c>
      <c r="S2905" s="16">
        <f t="shared" si="282"/>
        <v>0.05</v>
      </c>
    </row>
    <row r="2906" spans="1:19">
      <c r="A2906" t="s">
        <v>344</v>
      </c>
      <c r="B2906" t="s">
        <v>345</v>
      </c>
      <c r="C2906" s="49">
        <v>45536</v>
      </c>
      <c r="D2906" s="1">
        <v>2024</v>
      </c>
      <c r="E2906" s="1" t="str">
        <f t="shared" si="283"/>
        <v>septiembre</v>
      </c>
      <c r="F2906" t="s">
        <v>346</v>
      </c>
      <c r="G2906" t="s">
        <v>93</v>
      </c>
      <c r="H2906" t="s">
        <v>98</v>
      </c>
      <c r="I2906" s="2">
        <v>1</v>
      </c>
      <c r="J2906" s="2">
        <v>570</v>
      </c>
      <c r="K2906" s="47">
        <v>1.45</v>
      </c>
      <c r="L2906" t="s">
        <v>159</v>
      </c>
      <c r="M2906" t="s">
        <v>160</v>
      </c>
      <c r="N2906" t="s">
        <v>491</v>
      </c>
      <c r="O2906" s="14">
        <f t="shared" si="284"/>
        <v>4</v>
      </c>
      <c r="P2906" s="15" t="str">
        <f t="shared" si="279"/>
        <v>1,</v>
      </c>
      <c r="Q2906" s="15" t="str">
        <f t="shared" si="280"/>
        <v>45</v>
      </c>
      <c r="R2906" s="16">
        <f t="shared" si="281"/>
        <v>105</v>
      </c>
      <c r="S2906" s="16">
        <f t="shared" si="282"/>
        <v>1.75</v>
      </c>
    </row>
    <row r="2907" spans="1:19">
      <c r="A2907" t="s">
        <v>344</v>
      </c>
      <c r="B2907" t="s">
        <v>345</v>
      </c>
      <c r="C2907" s="49">
        <v>45536</v>
      </c>
      <c r="D2907" s="1">
        <v>2024</v>
      </c>
      <c r="E2907" s="1" t="str">
        <f t="shared" si="283"/>
        <v>septiembre</v>
      </c>
      <c r="F2907" t="s">
        <v>346</v>
      </c>
      <c r="G2907" t="s">
        <v>93</v>
      </c>
      <c r="H2907" t="s">
        <v>98</v>
      </c>
      <c r="I2907" s="2">
        <v>2</v>
      </c>
      <c r="J2907" s="2">
        <v>997</v>
      </c>
      <c r="K2907" s="47">
        <v>2.5499999999999998</v>
      </c>
      <c r="L2907" t="s">
        <v>102</v>
      </c>
      <c r="M2907" t="s">
        <v>103</v>
      </c>
      <c r="N2907" t="s">
        <v>496</v>
      </c>
      <c r="O2907" s="14">
        <f t="shared" si="284"/>
        <v>4</v>
      </c>
      <c r="P2907" s="15" t="str">
        <f t="shared" si="279"/>
        <v>2,</v>
      </c>
      <c r="Q2907" s="15" t="str">
        <f t="shared" si="280"/>
        <v>55</v>
      </c>
      <c r="R2907" s="16">
        <f t="shared" si="281"/>
        <v>175</v>
      </c>
      <c r="S2907" s="16">
        <f t="shared" si="282"/>
        <v>2.9166666666666665</v>
      </c>
    </row>
    <row r="2908" spans="1:19">
      <c r="A2908" t="s">
        <v>344</v>
      </c>
      <c r="B2908" t="s">
        <v>345</v>
      </c>
      <c r="C2908" s="49">
        <v>45536</v>
      </c>
      <c r="D2908" s="1">
        <v>2024</v>
      </c>
      <c r="E2908" s="1" t="str">
        <f t="shared" si="283"/>
        <v>septiembre</v>
      </c>
      <c r="F2908" t="s">
        <v>346</v>
      </c>
      <c r="G2908" t="s">
        <v>93</v>
      </c>
      <c r="H2908" t="s">
        <v>98</v>
      </c>
      <c r="I2908" s="2">
        <v>1</v>
      </c>
      <c r="J2908" s="2">
        <v>307</v>
      </c>
      <c r="K2908" s="47">
        <v>1</v>
      </c>
      <c r="L2908" t="s">
        <v>241</v>
      </c>
      <c r="M2908" t="s">
        <v>595</v>
      </c>
      <c r="N2908" t="s">
        <v>495</v>
      </c>
      <c r="O2908" s="14">
        <f t="shared" si="284"/>
        <v>1</v>
      </c>
      <c r="P2908" s="15" t="str">
        <f t="shared" si="279"/>
        <v>1</v>
      </c>
      <c r="Q2908" s="15">
        <f t="shared" si="280"/>
        <v>0</v>
      </c>
      <c r="R2908" s="16">
        <f t="shared" si="281"/>
        <v>60</v>
      </c>
      <c r="S2908" s="16">
        <f t="shared" si="282"/>
        <v>1</v>
      </c>
    </row>
    <row r="2909" spans="1:19">
      <c r="A2909" t="s">
        <v>344</v>
      </c>
      <c r="B2909" t="s">
        <v>345</v>
      </c>
      <c r="C2909" s="49">
        <v>45536</v>
      </c>
      <c r="D2909" s="1">
        <v>2024</v>
      </c>
      <c r="E2909" s="1" t="str">
        <f t="shared" si="283"/>
        <v>septiembre</v>
      </c>
      <c r="F2909" t="s">
        <v>346</v>
      </c>
      <c r="G2909" t="s">
        <v>93</v>
      </c>
      <c r="H2909" t="s">
        <v>98</v>
      </c>
      <c r="I2909" s="2">
        <v>1</v>
      </c>
      <c r="J2909" s="2">
        <v>687</v>
      </c>
      <c r="K2909" s="47">
        <v>1.5</v>
      </c>
      <c r="L2909" t="s">
        <v>100</v>
      </c>
      <c r="M2909" t="s">
        <v>101</v>
      </c>
      <c r="N2909" t="s">
        <v>483</v>
      </c>
      <c r="O2909" s="14">
        <f t="shared" si="284"/>
        <v>3</v>
      </c>
      <c r="P2909" s="15" t="str">
        <f t="shared" si="279"/>
        <v>1,</v>
      </c>
      <c r="Q2909" s="15" t="str">
        <f t="shared" si="280"/>
        <v>5</v>
      </c>
      <c r="R2909" s="16">
        <f t="shared" si="281"/>
        <v>65</v>
      </c>
      <c r="S2909" s="16">
        <f t="shared" si="282"/>
        <v>1.0833333333333333</v>
      </c>
    </row>
    <row r="2910" spans="1:19">
      <c r="A2910" t="s">
        <v>344</v>
      </c>
      <c r="B2910" t="s">
        <v>345</v>
      </c>
      <c r="C2910" s="49">
        <v>45536</v>
      </c>
      <c r="D2910" s="1">
        <v>2024</v>
      </c>
      <c r="E2910" s="1" t="str">
        <f t="shared" si="283"/>
        <v>septiembre</v>
      </c>
      <c r="F2910" t="s">
        <v>346</v>
      </c>
      <c r="G2910" t="s">
        <v>93</v>
      </c>
      <c r="H2910" t="s">
        <v>98</v>
      </c>
      <c r="I2910" s="2">
        <v>1</v>
      </c>
      <c r="J2910" s="2">
        <v>533</v>
      </c>
      <c r="K2910" s="47">
        <v>2.2000000000000002</v>
      </c>
      <c r="L2910" t="s">
        <v>177</v>
      </c>
      <c r="M2910" t="s">
        <v>586</v>
      </c>
      <c r="N2910" t="s">
        <v>537</v>
      </c>
      <c r="O2910" s="14">
        <f t="shared" si="284"/>
        <v>3</v>
      </c>
      <c r="P2910" s="15" t="str">
        <f t="shared" si="279"/>
        <v>2,</v>
      </c>
      <c r="Q2910" s="15" t="str">
        <f t="shared" si="280"/>
        <v>2</v>
      </c>
      <c r="R2910" s="16">
        <f t="shared" si="281"/>
        <v>122</v>
      </c>
      <c r="S2910" s="16">
        <f t="shared" si="282"/>
        <v>2.0333333333333332</v>
      </c>
    </row>
    <row r="2911" spans="1:19">
      <c r="A2911" t="s">
        <v>344</v>
      </c>
      <c r="B2911" t="s">
        <v>345</v>
      </c>
      <c r="C2911" s="49">
        <v>45536</v>
      </c>
      <c r="D2911" s="1">
        <v>2024</v>
      </c>
      <c r="E2911" s="1" t="str">
        <f t="shared" si="283"/>
        <v>septiembre</v>
      </c>
      <c r="F2911" t="s">
        <v>346</v>
      </c>
      <c r="G2911" t="s">
        <v>93</v>
      </c>
      <c r="H2911" t="s">
        <v>98</v>
      </c>
      <c r="I2911" s="2">
        <v>1</v>
      </c>
      <c r="J2911" s="2">
        <v>1088</v>
      </c>
      <c r="K2911" s="47">
        <v>3.1</v>
      </c>
      <c r="L2911" t="s">
        <v>118</v>
      </c>
      <c r="M2911" t="s">
        <v>119</v>
      </c>
      <c r="N2911" t="s">
        <v>534</v>
      </c>
      <c r="O2911" s="14">
        <f t="shared" si="284"/>
        <v>3</v>
      </c>
      <c r="P2911" s="15" t="str">
        <f t="shared" si="279"/>
        <v>3,</v>
      </c>
      <c r="Q2911" s="15" t="str">
        <f t="shared" si="280"/>
        <v>1</v>
      </c>
      <c r="R2911" s="16">
        <f t="shared" si="281"/>
        <v>181</v>
      </c>
      <c r="S2911" s="16">
        <f t="shared" si="282"/>
        <v>3.0166666666666666</v>
      </c>
    </row>
    <row r="2912" spans="1:19">
      <c r="A2912" t="s">
        <v>344</v>
      </c>
      <c r="B2912" t="s">
        <v>345</v>
      </c>
      <c r="C2912" s="49">
        <v>45536</v>
      </c>
      <c r="D2912" s="1">
        <v>2024</v>
      </c>
      <c r="E2912" s="1" t="str">
        <f t="shared" si="283"/>
        <v>septiembre</v>
      </c>
      <c r="F2912" t="s">
        <v>347</v>
      </c>
      <c r="G2912" t="s">
        <v>121</v>
      </c>
      <c r="H2912" t="s">
        <v>98</v>
      </c>
      <c r="I2912" s="2">
        <v>1</v>
      </c>
      <c r="J2912" s="2">
        <v>235</v>
      </c>
      <c r="K2912" s="47">
        <v>0.55000000000000004</v>
      </c>
      <c r="L2912" t="s">
        <v>209</v>
      </c>
      <c r="M2912" t="s">
        <v>210</v>
      </c>
      <c r="N2912" t="s">
        <v>488</v>
      </c>
      <c r="O2912" s="14">
        <f t="shared" si="284"/>
        <v>4</v>
      </c>
      <c r="P2912" s="15" t="str">
        <f t="shared" si="279"/>
        <v>0,</v>
      </c>
      <c r="Q2912" s="15" t="str">
        <f t="shared" si="280"/>
        <v>55</v>
      </c>
      <c r="R2912" s="16">
        <f t="shared" si="281"/>
        <v>55</v>
      </c>
      <c r="S2912" s="16">
        <f t="shared" si="282"/>
        <v>0.91666666666666663</v>
      </c>
    </row>
    <row r="2913" spans="1:19">
      <c r="A2913" t="s">
        <v>344</v>
      </c>
      <c r="B2913" t="s">
        <v>345</v>
      </c>
      <c r="C2913" s="49">
        <v>45536</v>
      </c>
      <c r="D2913" s="1">
        <v>2024</v>
      </c>
      <c r="E2913" s="1" t="str">
        <f t="shared" si="283"/>
        <v>septiembre</v>
      </c>
      <c r="F2913" t="s">
        <v>347</v>
      </c>
      <c r="G2913" t="s">
        <v>121</v>
      </c>
      <c r="H2913" t="s">
        <v>98</v>
      </c>
      <c r="I2913" s="2">
        <v>12</v>
      </c>
      <c r="J2913" s="2">
        <v>1896</v>
      </c>
      <c r="K2913" s="47">
        <v>9.15</v>
      </c>
      <c r="L2913" t="s">
        <v>122</v>
      </c>
      <c r="M2913" t="s">
        <v>123</v>
      </c>
      <c r="N2913" t="s">
        <v>532</v>
      </c>
      <c r="O2913" s="14">
        <f t="shared" si="284"/>
        <v>4</v>
      </c>
      <c r="P2913" s="15" t="str">
        <f t="shared" si="279"/>
        <v>9,</v>
      </c>
      <c r="Q2913" s="15" t="str">
        <f t="shared" si="280"/>
        <v>15</v>
      </c>
      <c r="R2913" s="16">
        <f t="shared" si="281"/>
        <v>555</v>
      </c>
      <c r="S2913" s="16">
        <f t="shared" si="282"/>
        <v>9.25</v>
      </c>
    </row>
    <row r="2914" spans="1:19">
      <c r="A2914" t="s">
        <v>344</v>
      </c>
      <c r="B2914" t="s">
        <v>345</v>
      </c>
      <c r="C2914" s="49">
        <v>45536</v>
      </c>
      <c r="D2914" s="1">
        <v>2024</v>
      </c>
      <c r="E2914" s="1" t="str">
        <f t="shared" si="283"/>
        <v>septiembre</v>
      </c>
      <c r="F2914" t="s">
        <v>347</v>
      </c>
      <c r="G2914" t="s">
        <v>121</v>
      </c>
      <c r="H2914" t="s">
        <v>98</v>
      </c>
      <c r="I2914" s="2">
        <v>3</v>
      </c>
      <c r="J2914" s="2">
        <v>444</v>
      </c>
      <c r="K2914" s="47">
        <v>2</v>
      </c>
      <c r="L2914" t="s">
        <v>246</v>
      </c>
      <c r="M2914" t="s">
        <v>576</v>
      </c>
      <c r="N2914" t="s">
        <v>532</v>
      </c>
      <c r="O2914" s="14">
        <f t="shared" si="284"/>
        <v>1</v>
      </c>
      <c r="P2914" s="15" t="str">
        <f t="shared" si="279"/>
        <v>2</v>
      </c>
      <c r="Q2914" s="15">
        <f t="shared" si="280"/>
        <v>0</v>
      </c>
      <c r="R2914" s="16">
        <f t="shared" si="281"/>
        <v>120</v>
      </c>
      <c r="S2914" s="16">
        <f t="shared" si="282"/>
        <v>2</v>
      </c>
    </row>
    <row r="2915" spans="1:19">
      <c r="A2915" t="s">
        <v>344</v>
      </c>
      <c r="B2915" t="s">
        <v>345</v>
      </c>
      <c r="C2915" s="49">
        <v>45536</v>
      </c>
      <c r="D2915" s="1">
        <v>2024</v>
      </c>
      <c r="E2915" s="1" t="str">
        <f t="shared" si="283"/>
        <v>septiembre</v>
      </c>
      <c r="F2915" t="s">
        <v>347</v>
      </c>
      <c r="G2915" t="s">
        <v>121</v>
      </c>
      <c r="H2915" t="s">
        <v>98</v>
      </c>
      <c r="I2915" s="2">
        <v>12</v>
      </c>
      <c r="J2915" s="2">
        <v>2176</v>
      </c>
      <c r="K2915" s="47">
        <v>9</v>
      </c>
      <c r="L2915" t="s">
        <v>124</v>
      </c>
      <c r="M2915" t="s">
        <v>596</v>
      </c>
      <c r="N2915" t="s">
        <v>532</v>
      </c>
      <c r="O2915" s="14">
        <f t="shared" si="284"/>
        <v>1</v>
      </c>
      <c r="P2915" s="15" t="str">
        <f t="shared" si="279"/>
        <v>9</v>
      </c>
      <c r="Q2915" s="15">
        <f t="shared" si="280"/>
        <v>0</v>
      </c>
      <c r="R2915" s="16">
        <f t="shared" si="281"/>
        <v>540</v>
      </c>
      <c r="S2915" s="16">
        <f t="shared" si="282"/>
        <v>9</v>
      </c>
    </row>
    <row r="2916" spans="1:19">
      <c r="A2916" t="s">
        <v>344</v>
      </c>
      <c r="B2916" t="s">
        <v>345</v>
      </c>
      <c r="C2916" s="49">
        <v>45536</v>
      </c>
      <c r="D2916" s="1">
        <v>2024</v>
      </c>
      <c r="E2916" s="1" t="str">
        <f t="shared" si="283"/>
        <v>septiembre</v>
      </c>
      <c r="F2916" t="s">
        <v>347</v>
      </c>
      <c r="G2916" t="s">
        <v>121</v>
      </c>
      <c r="H2916" t="s">
        <v>98</v>
      </c>
      <c r="I2916" s="2">
        <v>1</v>
      </c>
      <c r="J2916" s="2">
        <v>587</v>
      </c>
      <c r="K2916" s="47">
        <v>2.2000000000000002</v>
      </c>
      <c r="L2916" t="s">
        <v>19</v>
      </c>
      <c r="M2916" t="s">
        <v>581</v>
      </c>
      <c r="N2916" t="s">
        <v>490</v>
      </c>
      <c r="O2916" s="14">
        <f t="shared" si="284"/>
        <v>3</v>
      </c>
      <c r="P2916" s="15" t="str">
        <f t="shared" si="279"/>
        <v>2,</v>
      </c>
      <c r="Q2916" s="15" t="str">
        <f t="shared" si="280"/>
        <v>2</v>
      </c>
      <c r="R2916" s="16">
        <f t="shared" si="281"/>
        <v>122</v>
      </c>
      <c r="S2916" s="16">
        <f t="shared" si="282"/>
        <v>2.0333333333333332</v>
      </c>
    </row>
    <row r="2917" spans="1:19">
      <c r="A2917" t="s">
        <v>344</v>
      </c>
      <c r="B2917" t="s">
        <v>345</v>
      </c>
      <c r="C2917" s="49">
        <v>45536</v>
      </c>
      <c r="D2917" s="1">
        <v>2024</v>
      </c>
      <c r="E2917" s="1" t="str">
        <f t="shared" si="283"/>
        <v>septiembre</v>
      </c>
      <c r="F2917" t="s">
        <v>347</v>
      </c>
      <c r="G2917" t="s">
        <v>121</v>
      </c>
      <c r="H2917" t="s">
        <v>98</v>
      </c>
      <c r="I2917" s="2">
        <v>3</v>
      </c>
      <c r="J2917" s="2">
        <v>410</v>
      </c>
      <c r="K2917" s="47">
        <v>1.5</v>
      </c>
      <c r="L2917" t="s">
        <v>108</v>
      </c>
      <c r="M2917" t="s">
        <v>591</v>
      </c>
      <c r="N2917" t="s">
        <v>489</v>
      </c>
      <c r="O2917" s="14">
        <f t="shared" si="284"/>
        <v>3</v>
      </c>
      <c r="P2917" s="15" t="str">
        <f t="shared" si="279"/>
        <v>1,</v>
      </c>
      <c r="Q2917" s="15" t="str">
        <f t="shared" si="280"/>
        <v>5</v>
      </c>
      <c r="R2917" s="16">
        <f t="shared" si="281"/>
        <v>65</v>
      </c>
      <c r="S2917" s="16">
        <f t="shared" si="282"/>
        <v>1.0833333333333333</v>
      </c>
    </row>
    <row r="2918" spans="1:19">
      <c r="A2918" t="s">
        <v>344</v>
      </c>
      <c r="B2918" t="s">
        <v>345</v>
      </c>
      <c r="C2918" s="49">
        <v>45536</v>
      </c>
      <c r="D2918" s="1">
        <v>2024</v>
      </c>
      <c r="E2918" s="1" t="str">
        <f t="shared" si="283"/>
        <v>septiembre</v>
      </c>
      <c r="F2918" t="s">
        <v>347</v>
      </c>
      <c r="G2918" t="s">
        <v>121</v>
      </c>
      <c r="H2918" t="s">
        <v>98</v>
      </c>
      <c r="I2918" s="2">
        <v>2</v>
      </c>
      <c r="J2918" s="2">
        <v>238</v>
      </c>
      <c r="K2918" s="47">
        <v>1</v>
      </c>
      <c r="L2918" t="s">
        <v>88</v>
      </c>
      <c r="M2918" t="s">
        <v>89</v>
      </c>
      <c r="N2918" t="s">
        <v>545</v>
      </c>
      <c r="O2918" s="14">
        <f t="shared" si="284"/>
        <v>1</v>
      </c>
      <c r="P2918" s="15" t="str">
        <f t="shared" si="279"/>
        <v>1</v>
      </c>
      <c r="Q2918" s="15">
        <f t="shared" si="280"/>
        <v>0</v>
      </c>
      <c r="R2918" s="16">
        <f t="shared" si="281"/>
        <v>60</v>
      </c>
      <c r="S2918" s="16">
        <f t="shared" si="282"/>
        <v>1</v>
      </c>
    </row>
    <row r="2919" spans="1:19">
      <c r="A2919" t="s">
        <v>344</v>
      </c>
      <c r="B2919" t="s">
        <v>345</v>
      </c>
      <c r="C2919" s="49">
        <v>45536</v>
      </c>
      <c r="D2919" s="1">
        <v>2024</v>
      </c>
      <c r="E2919" s="1" t="str">
        <f t="shared" si="283"/>
        <v>septiembre</v>
      </c>
      <c r="F2919" t="s">
        <v>347</v>
      </c>
      <c r="G2919" t="s">
        <v>121</v>
      </c>
      <c r="H2919" t="s">
        <v>98</v>
      </c>
      <c r="I2919" s="2">
        <v>1</v>
      </c>
      <c r="J2919" s="2">
        <v>137</v>
      </c>
      <c r="K2919" s="47">
        <v>0.35</v>
      </c>
      <c r="L2919" t="s">
        <v>197</v>
      </c>
      <c r="M2919" t="s">
        <v>198</v>
      </c>
      <c r="N2919" t="s">
        <v>538</v>
      </c>
      <c r="O2919" s="14">
        <f t="shared" si="284"/>
        <v>4</v>
      </c>
      <c r="P2919" s="15" t="str">
        <f t="shared" si="279"/>
        <v>0,</v>
      </c>
      <c r="Q2919" s="15" t="str">
        <f t="shared" si="280"/>
        <v>35</v>
      </c>
      <c r="R2919" s="16">
        <f t="shared" si="281"/>
        <v>35</v>
      </c>
      <c r="S2919" s="16">
        <f t="shared" si="282"/>
        <v>0.58333333333333337</v>
      </c>
    </row>
    <row r="2920" spans="1:19">
      <c r="A2920" t="s">
        <v>355</v>
      </c>
      <c r="B2920" t="s">
        <v>356</v>
      </c>
      <c r="C2920" s="49">
        <v>45536</v>
      </c>
      <c r="D2920" s="1">
        <v>2024</v>
      </c>
      <c r="E2920" s="1" t="str">
        <f t="shared" si="283"/>
        <v>septiembre</v>
      </c>
      <c r="F2920" t="s">
        <v>358</v>
      </c>
      <c r="G2920" t="s">
        <v>227</v>
      </c>
      <c r="H2920" t="s">
        <v>18</v>
      </c>
      <c r="I2920" s="2">
        <v>4</v>
      </c>
      <c r="J2920" s="2">
        <v>1538</v>
      </c>
      <c r="K2920" s="47">
        <v>5.16</v>
      </c>
      <c r="L2920" t="s">
        <v>33</v>
      </c>
      <c r="M2920" t="s">
        <v>34</v>
      </c>
      <c r="N2920" t="s">
        <v>526</v>
      </c>
      <c r="O2920" s="14">
        <f t="shared" si="284"/>
        <v>4</v>
      </c>
      <c r="P2920" s="15" t="str">
        <f t="shared" si="279"/>
        <v>5,</v>
      </c>
      <c r="Q2920" s="15" t="str">
        <f t="shared" si="280"/>
        <v>16</v>
      </c>
      <c r="R2920" s="16">
        <f t="shared" si="281"/>
        <v>316</v>
      </c>
      <c r="S2920" s="16">
        <f t="shared" si="282"/>
        <v>5.2666666666666666</v>
      </c>
    </row>
    <row r="2921" spans="1:19">
      <c r="A2921" t="s">
        <v>355</v>
      </c>
      <c r="B2921" t="s">
        <v>356</v>
      </c>
      <c r="C2921" s="49">
        <v>45536</v>
      </c>
      <c r="D2921" s="1">
        <v>2024</v>
      </c>
      <c r="E2921" s="1" t="str">
        <f t="shared" si="283"/>
        <v>septiembre</v>
      </c>
      <c r="F2921" t="s">
        <v>358</v>
      </c>
      <c r="G2921" t="s">
        <v>227</v>
      </c>
      <c r="H2921" t="s">
        <v>18</v>
      </c>
      <c r="I2921" s="2">
        <v>1</v>
      </c>
      <c r="J2921" s="2">
        <v>467</v>
      </c>
      <c r="K2921" s="47">
        <v>1.48</v>
      </c>
      <c r="L2921" t="s">
        <v>20</v>
      </c>
      <c r="M2921" t="s">
        <v>570</v>
      </c>
      <c r="N2921" t="s">
        <v>525</v>
      </c>
      <c r="O2921" s="14">
        <f t="shared" si="284"/>
        <v>4</v>
      </c>
      <c r="P2921" s="15" t="str">
        <f t="shared" si="279"/>
        <v>1,</v>
      </c>
      <c r="Q2921" s="15" t="str">
        <f t="shared" si="280"/>
        <v>48</v>
      </c>
      <c r="R2921" s="16">
        <f t="shared" si="281"/>
        <v>108</v>
      </c>
      <c r="S2921" s="16">
        <f t="shared" si="282"/>
        <v>1.8</v>
      </c>
    </row>
    <row r="2922" spans="1:19">
      <c r="A2922" t="s">
        <v>363</v>
      </c>
      <c r="B2922" t="s">
        <v>364</v>
      </c>
      <c r="C2922" s="49">
        <v>45536</v>
      </c>
      <c r="D2922" s="1">
        <v>2024</v>
      </c>
      <c r="E2922" s="1" t="str">
        <f t="shared" si="283"/>
        <v>septiembre</v>
      </c>
      <c r="F2922" t="s">
        <v>365</v>
      </c>
      <c r="G2922" t="s">
        <v>121</v>
      </c>
      <c r="H2922" t="s">
        <v>98</v>
      </c>
      <c r="I2922" s="2">
        <v>1</v>
      </c>
      <c r="J2922" s="2">
        <v>149</v>
      </c>
      <c r="K2922" s="47">
        <v>0.4</v>
      </c>
      <c r="L2922" t="s">
        <v>209</v>
      </c>
      <c r="M2922" t="s">
        <v>210</v>
      </c>
      <c r="N2922" t="s">
        <v>488</v>
      </c>
      <c r="O2922" s="14">
        <f t="shared" si="284"/>
        <v>3</v>
      </c>
      <c r="P2922" s="15" t="str">
        <f t="shared" si="279"/>
        <v>0,</v>
      </c>
      <c r="Q2922" s="15" t="str">
        <f t="shared" si="280"/>
        <v>4</v>
      </c>
      <c r="R2922" s="16">
        <f t="shared" si="281"/>
        <v>4</v>
      </c>
      <c r="S2922" s="16">
        <f t="shared" si="282"/>
        <v>6.6666666666666666E-2</v>
      </c>
    </row>
    <row r="2923" spans="1:19">
      <c r="A2923" t="s">
        <v>363</v>
      </c>
      <c r="B2923" t="s">
        <v>364</v>
      </c>
      <c r="C2923" s="49">
        <v>45536</v>
      </c>
      <c r="D2923" s="1">
        <v>2024</v>
      </c>
      <c r="E2923" s="1" t="str">
        <f t="shared" si="283"/>
        <v>septiembre</v>
      </c>
      <c r="F2923" t="s">
        <v>365</v>
      </c>
      <c r="G2923" t="s">
        <v>121</v>
      </c>
      <c r="H2923" t="s">
        <v>98</v>
      </c>
      <c r="I2923" s="2">
        <v>9</v>
      </c>
      <c r="J2923" s="2">
        <v>1.48</v>
      </c>
      <c r="K2923" s="47">
        <v>9</v>
      </c>
      <c r="L2923" t="s">
        <v>122</v>
      </c>
      <c r="M2923" t="s">
        <v>123</v>
      </c>
      <c r="N2923" t="s">
        <v>532</v>
      </c>
      <c r="O2923" s="14">
        <f t="shared" si="284"/>
        <v>1</v>
      </c>
      <c r="P2923" s="15" t="str">
        <f t="shared" si="279"/>
        <v>9</v>
      </c>
      <c r="Q2923" s="15">
        <f t="shared" si="280"/>
        <v>0</v>
      </c>
      <c r="R2923" s="16">
        <f t="shared" si="281"/>
        <v>540</v>
      </c>
      <c r="S2923" s="16">
        <f t="shared" si="282"/>
        <v>9</v>
      </c>
    </row>
    <row r="2924" spans="1:19">
      <c r="A2924" t="s">
        <v>363</v>
      </c>
      <c r="B2924" t="s">
        <v>364</v>
      </c>
      <c r="C2924" s="49">
        <v>45536</v>
      </c>
      <c r="D2924" s="1">
        <v>2024</v>
      </c>
      <c r="E2924" s="1" t="str">
        <f t="shared" si="283"/>
        <v>septiembre</v>
      </c>
      <c r="F2924" t="s">
        <v>365</v>
      </c>
      <c r="G2924" t="s">
        <v>121</v>
      </c>
      <c r="H2924" t="s">
        <v>98</v>
      </c>
      <c r="I2924" s="2">
        <v>1</v>
      </c>
      <c r="J2924" s="2">
        <v>83</v>
      </c>
      <c r="K2924" s="47">
        <v>0.2</v>
      </c>
      <c r="L2924" t="s">
        <v>246</v>
      </c>
      <c r="M2924" t="s">
        <v>576</v>
      </c>
      <c r="N2924" t="s">
        <v>532</v>
      </c>
      <c r="O2924" s="14">
        <f t="shared" si="284"/>
        <v>3</v>
      </c>
      <c r="P2924" s="15" t="str">
        <f t="shared" si="279"/>
        <v>0,</v>
      </c>
      <c r="Q2924" s="15" t="str">
        <f t="shared" si="280"/>
        <v>2</v>
      </c>
      <c r="R2924" s="16">
        <f t="shared" si="281"/>
        <v>2</v>
      </c>
      <c r="S2924" s="16">
        <f t="shared" si="282"/>
        <v>3.3333333333333333E-2</v>
      </c>
    </row>
    <row r="2925" spans="1:19">
      <c r="A2925" t="s">
        <v>363</v>
      </c>
      <c r="B2925" t="s">
        <v>364</v>
      </c>
      <c r="C2925" s="49">
        <v>45536</v>
      </c>
      <c r="D2925" s="1">
        <v>2024</v>
      </c>
      <c r="E2925" s="1" t="str">
        <f t="shared" si="283"/>
        <v>septiembre</v>
      </c>
      <c r="F2925" t="s">
        <v>365</v>
      </c>
      <c r="G2925" t="s">
        <v>121</v>
      </c>
      <c r="H2925" t="s">
        <v>98</v>
      </c>
      <c r="I2925" s="2">
        <v>9</v>
      </c>
      <c r="J2925" s="2">
        <v>1.23</v>
      </c>
      <c r="K2925" s="47">
        <v>6.4</v>
      </c>
      <c r="L2925" t="s">
        <v>124</v>
      </c>
      <c r="M2925" t="s">
        <v>596</v>
      </c>
      <c r="N2925" t="s">
        <v>532</v>
      </c>
      <c r="O2925" s="14">
        <f t="shared" si="284"/>
        <v>3</v>
      </c>
      <c r="P2925" s="15" t="str">
        <f t="shared" si="279"/>
        <v>6,</v>
      </c>
      <c r="Q2925" s="15" t="str">
        <f t="shared" si="280"/>
        <v>4</v>
      </c>
      <c r="R2925" s="16">
        <f t="shared" si="281"/>
        <v>364</v>
      </c>
      <c r="S2925" s="16">
        <f t="shared" si="282"/>
        <v>6.0666666666666664</v>
      </c>
    </row>
    <row r="2926" spans="1:19">
      <c r="A2926" t="s">
        <v>363</v>
      </c>
      <c r="B2926" t="s">
        <v>364</v>
      </c>
      <c r="C2926" s="49">
        <v>45536</v>
      </c>
      <c r="D2926" s="1">
        <v>2024</v>
      </c>
      <c r="E2926" s="1" t="str">
        <f t="shared" si="283"/>
        <v>septiembre</v>
      </c>
      <c r="F2926" t="s">
        <v>365</v>
      </c>
      <c r="G2926" t="s">
        <v>121</v>
      </c>
      <c r="H2926" t="s">
        <v>98</v>
      </c>
      <c r="I2926" s="2">
        <v>1</v>
      </c>
      <c r="J2926" s="2">
        <v>233</v>
      </c>
      <c r="K2926" s="47">
        <v>1</v>
      </c>
      <c r="L2926" t="s">
        <v>108</v>
      </c>
      <c r="M2926" t="s">
        <v>591</v>
      </c>
      <c r="N2926" t="s">
        <v>489</v>
      </c>
      <c r="O2926" s="14">
        <f t="shared" si="284"/>
        <v>1</v>
      </c>
      <c r="P2926" s="15" t="str">
        <f t="shared" si="279"/>
        <v>1</v>
      </c>
      <c r="Q2926" s="15">
        <f t="shared" si="280"/>
        <v>0</v>
      </c>
      <c r="R2926" s="16">
        <f t="shared" si="281"/>
        <v>60</v>
      </c>
      <c r="S2926" s="16">
        <f t="shared" si="282"/>
        <v>1</v>
      </c>
    </row>
    <row r="2927" spans="1:19">
      <c r="A2927" t="s">
        <v>363</v>
      </c>
      <c r="B2927" t="s">
        <v>364</v>
      </c>
      <c r="C2927" s="49">
        <v>45536</v>
      </c>
      <c r="D2927" s="1">
        <v>2024</v>
      </c>
      <c r="E2927" s="1" t="str">
        <f t="shared" si="283"/>
        <v>septiembre</v>
      </c>
      <c r="F2927" t="s">
        <v>365</v>
      </c>
      <c r="G2927" t="s">
        <v>121</v>
      </c>
      <c r="H2927" t="s">
        <v>98</v>
      </c>
      <c r="I2927" s="2">
        <v>2</v>
      </c>
      <c r="J2927" s="2">
        <v>648</v>
      </c>
      <c r="K2927" s="47">
        <v>3</v>
      </c>
      <c r="L2927" t="s">
        <v>102</v>
      </c>
      <c r="M2927" t="s">
        <v>103</v>
      </c>
      <c r="N2927" t="s">
        <v>496</v>
      </c>
      <c r="O2927" s="14">
        <f t="shared" si="284"/>
        <v>1</v>
      </c>
      <c r="P2927" s="15" t="str">
        <f t="shared" si="279"/>
        <v>3</v>
      </c>
      <c r="Q2927" s="15">
        <f t="shared" si="280"/>
        <v>0</v>
      </c>
      <c r="R2927" s="16">
        <f t="shared" si="281"/>
        <v>180</v>
      </c>
      <c r="S2927" s="16">
        <f t="shared" si="282"/>
        <v>3</v>
      </c>
    </row>
    <row r="2928" spans="1:19">
      <c r="A2928" t="s">
        <v>363</v>
      </c>
      <c r="B2928" t="s">
        <v>364</v>
      </c>
      <c r="C2928" s="49">
        <v>45536</v>
      </c>
      <c r="D2928" s="1">
        <v>2024</v>
      </c>
      <c r="E2928" s="1" t="str">
        <f t="shared" si="283"/>
        <v>septiembre</v>
      </c>
      <c r="F2928" t="s">
        <v>365</v>
      </c>
      <c r="G2928" t="s">
        <v>121</v>
      </c>
      <c r="H2928" t="s">
        <v>98</v>
      </c>
      <c r="I2928" s="2">
        <v>6</v>
      </c>
      <c r="J2928" s="2">
        <v>575</v>
      </c>
      <c r="K2928" s="47">
        <v>3</v>
      </c>
      <c r="L2928" t="s">
        <v>366</v>
      </c>
      <c r="M2928" t="s">
        <v>367</v>
      </c>
      <c r="N2928" t="s">
        <v>496</v>
      </c>
      <c r="O2928" s="14">
        <f t="shared" si="284"/>
        <v>1</v>
      </c>
      <c r="P2928" s="15" t="str">
        <f t="shared" ref="P2928:P2947" si="285">IF(O2928="1",$K2928,IF(O2928=2,LEFT($K2928,2),LEFT($K2928,2)))</f>
        <v>3</v>
      </c>
      <c r="Q2928" s="15">
        <f t="shared" ref="Q2928:Q2947" si="286">IF(O2928&lt;=2,0,MID($K2928,3,3))</f>
        <v>0</v>
      </c>
      <c r="R2928" s="16">
        <f t="shared" ref="R2928:R2947" si="287">+(P2928*60)+Q2928</f>
        <v>180</v>
      </c>
      <c r="S2928" s="16">
        <f t="shared" ref="S2928:S2947" si="288">+R2928/60</f>
        <v>3</v>
      </c>
    </row>
    <row r="2929" spans="1:19">
      <c r="A2929" t="s">
        <v>363</v>
      </c>
      <c r="B2929" t="s">
        <v>364</v>
      </c>
      <c r="C2929" s="49">
        <v>45536</v>
      </c>
      <c r="D2929" s="1">
        <v>2024</v>
      </c>
      <c r="E2929" s="1" t="str">
        <f t="shared" si="283"/>
        <v>septiembre</v>
      </c>
      <c r="F2929" t="s">
        <v>365</v>
      </c>
      <c r="G2929" t="s">
        <v>121</v>
      </c>
      <c r="H2929" t="s">
        <v>98</v>
      </c>
      <c r="I2929" s="2">
        <v>1</v>
      </c>
      <c r="J2929" s="2">
        <v>316</v>
      </c>
      <c r="K2929" s="47">
        <v>1.25</v>
      </c>
      <c r="L2929" t="s">
        <v>208</v>
      </c>
      <c r="M2929" t="s">
        <v>594</v>
      </c>
      <c r="N2929" t="s">
        <v>496</v>
      </c>
      <c r="O2929" s="14">
        <f t="shared" si="284"/>
        <v>4</v>
      </c>
      <c r="P2929" s="15" t="str">
        <f t="shared" si="285"/>
        <v>1,</v>
      </c>
      <c r="Q2929" s="15" t="str">
        <f t="shared" si="286"/>
        <v>25</v>
      </c>
      <c r="R2929" s="16">
        <f t="shared" si="287"/>
        <v>85</v>
      </c>
      <c r="S2929" s="16">
        <f t="shared" si="288"/>
        <v>1.4166666666666667</v>
      </c>
    </row>
    <row r="2930" spans="1:19">
      <c r="A2930" t="s">
        <v>363</v>
      </c>
      <c r="B2930" t="s">
        <v>364</v>
      </c>
      <c r="C2930" s="49">
        <v>45536</v>
      </c>
      <c r="D2930" s="1">
        <v>2024</v>
      </c>
      <c r="E2930" s="1" t="str">
        <f t="shared" si="283"/>
        <v>septiembre</v>
      </c>
      <c r="F2930" t="s">
        <v>365</v>
      </c>
      <c r="G2930" t="s">
        <v>121</v>
      </c>
      <c r="H2930" t="s">
        <v>98</v>
      </c>
      <c r="I2930" s="2">
        <v>1</v>
      </c>
      <c r="J2930" s="2">
        <v>160</v>
      </c>
      <c r="K2930" s="47">
        <v>0.5</v>
      </c>
      <c r="L2930" t="s">
        <v>197</v>
      </c>
      <c r="M2930" t="s">
        <v>198</v>
      </c>
      <c r="N2930" t="s">
        <v>538</v>
      </c>
      <c r="O2930" s="14">
        <f t="shared" si="284"/>
        <v>3</v>
      </c>
      <c r="P2930" s="15" t="str">
        <f t="shared" si="285"/>
        <v>0,</v>
      </c>
      <c r="Q2930" s="15" t="str">
        <f t="shared" si="286"/>
        <v>5</v>
      </c>
      <c r="R2930" s="16">
        <f t="shared" si="287"/>
        <v>5</v>
      </c>
      <c r="S2930" s="16">
        <f t="shared" si="288"/>
        <v>8.3333333333333329E-2</v>
      </c>
    </row>
    <row r="2931" spans="1:19">
      <c r="A2931" t="s">
        <v>363</v>
      </c>
      <c r="B2931" t="s">
        <v>364</v>
      </c>
      <c r="C2931" s="49">
        <v>45536</v>
      </c>
      <c r="D2931" s="1">
        <v>2024</v>
      </c>
      <c r="E2931" s="1" t="str">
        <f t="shared" si="283"/>
        <v>septiembre</v>
      </c>
      <c r="F2931" t="s">
        <v>365</v>
      </c>
      <c r="G2931" t="s">
        <v>121</v>
      </c>
      <c r="H2931" t="s">
        <v>98</v>
      </c>
      <c r="I2931" s="2">
        <v>1</v>
      </c>
      <c r="J2931" s="2">
        <v>160</v>
      </c>
      <c r="K2931" s="47">
        <v>0.5</v>
      </c>
      <c r="L2931" t="s">
        <v>241</v>
      </c>
      <c r="M2931" t="s">
        <v>595</v>
      </c>
      <c r="N2931" t="s">
        <v>495</v>
      </c>
      <c r="O2931" s="14">
        <f t="shared" si="284"/>
        <v>3</v>
      </c>
      <c r="P2931" s="15" t="str">
        <f t="shared" si="285"/>
        <v>0,</v>
      </c>
      <c r="Q2931" s="15" t="str">
        <f t="shared" si="286"/>
        <v>5</v>
      </c>
      <c r="R2931" s="16">
        <f t="shared" si="287"/>
        <v>5</v>
      </c>
      <c r="S2931" s="16">
        <f t="shared" si="288"/>
        <v>8.3333333333333329E-2</v>
      </c>
    </row>
    <row r="2932" spans="1:19">
      <c r="A2932" t="s">
        <v>369</v>
      </c>
      <c r="B2932" t="s">
        <v>370</v>
      </c>
      <c r="C2932" s="49">
        <v>45536</v>
      </c>
      <c r="D2932" s="1">
        <v>2024</v>
      </c>
      <c r="E2932" s="1" t="str">
        <f t="shared" si="283"/>
        <v>septiembre</v>
      </c>
      <c r="F2932" t="s">
        <v>371</v>
      </c>
      <c r="G2932" t="s">
        <v>220</v>
      </c>
      <c r="H2932" t="s">
        <v>98</v>
      </c>
      <c r="I2932" s="2">
        <v>1</v>
      </c>
      <c r="J2932" s="2">
        <v>450</v>
      </c>
      <c r="K2932" s="47">
        <v>0.55000000000000004</v>
      </c>
      <c r="L2932" t="s">
        <v>108</v>
      </c>
      <c r="M2932" t="s">
        <v>591</v>
      </c>
      <c r="N2932" t="s">
        <v>489</v>
      </c>
      <c r="O2932" s="14">
        <f t="shared" si="284"/>
        <v>4</v>
      </c>
      <c r="P2932" s="15" t="str">
        <f t="shared" si="285"/>
        <v>0,</v>
      </c>
      <c r="Q2932" s="15" t="str">
        <f t="shared" si="286"/>
        <v>55</v>
      </c>
      <c r="R2932" s="16">
        <f t="shared" si="287"/>
        <v>55</v>
      </c>
      <c r="S2932" s="16">
        <f t="shared" si="288"/>
        <v>0.91666666666666663</v>
      </c>
    </row>
    <row r="2933" spans="1:19">
      <c r="A2933" t="s">
        <v>369</v>
      </c>
      <c r="B2933" t="s">
        <v>370</v>
      </c>
      <c r="C2933" s="49">
        <v>45536</v>
      </c>
      <c r="D2933" s="1">
        <v>2024</v>
      </c>
      <c r="E2933" s="1" t="str">
        <f t="shared" si="283"/>
        <v>septiembre</v>
      </c>
      <c r="F2933" t="s">
        <v>371</v>
      </c>
      <c r="G2933" t="s">
        <v>220</v>
      </c>
      <c r="H2933" t="s">
        <v>98</v>
      </c>
      <c r="I2933" s="2">
        <v>1</v>
      </c>
      <c r="J2933" s="2">
        <v>350</v>
      </c>
      <c r="K2933" s="47">
        <v>0.5</v>
      </c>
      <c r="L2933" t="s">
        <v>99</v>
      </c>
      <c r="M2933" t="s">
        <v>553</v>
      </c>
      <c r="N2933" t="s">
        <v>535</v>
      </c>
      <c r="O2933" s="14">
        <f t="shared" si="284"/>
        <v>3</v>
      </c>
      <c r="P2933" s="15" t="str">
        <f t="shared" si="285"/>
        <v>0,</v>
      </c>
      <c r="Q2933" s="15" t="str">
        <f t="shared" si="286"/>
        <v>5</v>
      </c>
      <c r="R2933" s="16">
        <f t="shared" si="287"/>
        <v>5</v>
      </c>
      <c r="S2933" s="16">
        <f t="shared" si="288"/>
        <v>8.3333333333333329E-2</v>
      </c>
    </row>
    <row r="2934" spans="1:19">
      <c r="A2934" t="s">
        <v>369</v>
      </c>
      <c r="B2934" t="s">
        <v>370</v>
      </c>
      <c r="C2934" s="49">
        <v>45536</v>
      </c>
      <c r="D2934" s="1">
        <v>2024</v>
      </c>
      <c r="E2934" s="1" t="str">
        <f t="shared" si="283"/>
        <v>septiembre</v>
      </c>
      <c r="F2934" t="s">
        <v>371</v>
      </c>
      <c r="G2934" t="s">
        <v>220</v>
      </c>
      <c r="H2934" t="s">
        <v>98</v>
      </c>
      <c r="I2934" s="2">
        <v>2</v>
      </c>
      <c r="J2934" s="2">
        <v>1350</v>
      </c>
      <c r="K2934" s="47">
        <v>3</v>
      </c>
      <c r="L2934" t="s">
        <v>109</v>
      </c>
      <c r="M2934" t="s">
        <v>530</v>
      </c>
      <c r="N2934" t="s">
        <v>530</v>
      </c>
      <c r="O2934" s="14">
        <f t="shared" si="284"/>
        <v>1</v>
      </c>
      <c r="P2934" s="15" t="str">
        <f t="shared" si="285"/>
        <v>3</v>
      </c>
      <c r="Q2934" s="15">
        <f t="shared" si="286"/>
        <v>0</v>
      </c>
      <c r="R2934" s="16">
        <f t="shared" si="287"/>
        <v>180</v>
      </c>
      <c r="S2934" s="16">
        <f t="shared" si="288"/>
        <v>3</v>
      </c>
    </row>
    <row r="2935" spans="1:19">
      <c r="A2935" t="s">
        <v>369</v>
      </c>
      <c r="B2935" t="s">
        <v>370</v>
      </c>
      <c r="C2935" s="49">
        <v>45536</v>
      </c>
      <c r="D2935" s="1">
        <v>2024</v>
      </c>
      <c r="E2935" s="1" t="str">
        <f t="shared" si="283"/>
        <v>septiembre</v>
      </c>
      <c r="F2935" t="s">
        <v>371</v>
      </c>
      <c r="G2935" t="s">
        <v>220</v>
      </c>
      <c r="H2935" t="s">
        <v>98</v>
      </c>
      <c r="I2935" s="2">
        <v>1</v>
      </c>
      <c r="J2935" s="2">
        <v>450</v>
      </c>
      <c r="K2935" s="47">
        <v>1.05</v>
      </c>
      <c r="L2935" t="s">
        <v>114</v>
      </c>
      <c r="M2935" t="s">
        <v>115</v>
      </c>
      <c r="N2935" t="s">
        <v>530</v>
      </c>
      <c r="O2935" s="14">
        <f t="shared" si="284"/>
        <v>4</v>
      </c>
      <c r="P2935" s="15" t="str">
        <f t="shared" si="285"/>
        <v>1,</v>
      </c>
      <c r="Q2935" s="15" t="str">
        <f t="shared" si="286"/>
        <v>05</v>
      </c>
      <c r="R2935" s="16">
        <f t="shared" si="287"/>
        <v>65</v>
      </c>
      <c r="S2935" s="16">
        <f t="shared" si="288"/>
        <v>1.0833333333333333</v>
      </c>
    </row>
    <row r="2936" spans="1:19">
      <c r="A2936" t="s">
        <v>369</v>
      </c>
      <c r="B2936" t="s">
        <v>370</v>
      </c>
      <c r="C2936" s="49">
        <v>45536</v>
      </c>
      <c r="D2936" s="1">
        <v>2024</v>
      </c>
      <c r="E2936" s="1" t="str">
        <f t="shared" si="283"/>
        <v>septiembre</v>
      </c>
      <c r="F2936" t="s">
        <v>371</v>
      </c>
      <c r="G2936" t="s">
        <v>220</v>
      </c>
      <c r="H2936" t="s">
        <v>98</v>
      </c>
      <c r="I2936" s="2">
        <v>2</v>
      </c>
      <c r="J2936" s="2">
        <v>2600</v>
      </c>
      <c r="K2936" s="47">
        <v>5.45</v>
      </c>
      <c r="L2936" t="s">
        <v>118</v>
      </c>
      <c r="M2936" t="s">
        <v>119</v>
      </c>
      <c r="N2936" t="s">
        <v>534</v>
      </c>
      <c r="O2936" s="14">
        <f t="shared" si="284"/>
        <v>4</v>
      </c>
      <c r="P2936" s="15" t="str">
        <f t="shared" si="285"/>
        <v>5,</v>
      </c>
      <c r="Q2936" s="15" t="str">
        <f t="shared" si="286"/>
        <v>45</v>
      </c>
      <c r="R2936" s="16">
        <f t="shared" si="287"/>
        <v>345</v>
      </c>
      <c r="S2936" s="16">
        <f t="shared" si="288"/>
        <v>5.75</v>
      </c>
    </row>
    <row r="2937" spans="1:19">
      <c r="A2937" t="s">
        <v>369</v>
      </c>
      <c r="B2937" t="s">
        <v>370</v>
      </c>
      <c r="C2937" s="49">
        <v>45536</v>
      </c>
      <c r="D2937" s="1">
        <v>2024</v>
      </c>
      <c r="E2937" s="1" t="str">
        <f t="shared" si="283"/>
        <v>septiembre</v>
      </c>
      <c r="F2937" t="s">
        <v>372</v>
      </c>
      <c r="G2937" t="s">
        <v>220</v>
      </c>
      <c r="H2937" t="s">
        <v>98</v>
      </c>
      <c r="I2937" s="2">
        <v>1</v>
      </c>
      <c r="J2937" s="2">
        <v>1130</v>
      </c>
      <c r="K2937" s="47">
        <v>2.25</v>
      </c>
      <c r="L2937" t="s">
        <v>130</v>
      </c>
      <c r="M2937" t="s">
        <v>599</v>
      </c>
      <c r="N2937" t="s">
        <v>486</v>
      </c>
      <c r="O2937" s="14">
        <f t="shared" si="284"/>
        <v>4</v>
      </c>
      <c r="P2937" s="15" t="str">
        <f t="shared" si="285"/>
        <v>2,</v>
      </c>
      <c r="Q2937" s="15" t="str">
        <f t="shared" si="286"/>
        <v>25</v>
      </c>
      <c r="R2937" s="16">
        <f t="shared" si="287"/>
        <v>145</v>
      </c>
      <c r="S2937" s="16">
        <f t="shared" si="288"/>
        <v>2.4166666666666665</v>
      </c>
    </row>
    <row r="2938" spans="1:19">
      <c r="A2938" t="s">
        <v>369</v>
      </c>
      <c r="B2938" t="s">
        <v>370</v>
      </c>
      <c r="C2938" s="49">
        <v>45536</v>
      </c>
      <c r="D2938" s="1">
        <v>2024</v>
      </c>
      <c r="E2938" s="1" t="str">
        <f t="shared" si="283"/>
        <v>septiembre</v>
      </c>
      <c r="F2938" t="s">
        <v>372</v>
      </c>
      <c r="G2938" t="s">
        <v>220</v>
      </c>
      <c r="H2938" t="s">
        <v>98</v>
      </c>
      <c r="I2938" s="2">
        <v>1</v>
      </c>
      <c r="J2938" s="2">
        <v>680</v>
      </c>
      <c r="K2938" s="47">
        <v>1.35</v>
      </c>
      <c r="L2938" t="s">
        <v>124</v>
      </c>
      <c r="M2938" t="s">
        <v>596</v>
      </c>
      <c r="N2938" t="s">
        <v>532</v>
      </c>
      <c r="O2938" s="14">
        <f t="shared" si="284"/>
        <v>4</v>
      </c>
      <c r="P2938" s="15" t="str">
        <f t="shared" si="285"/>
        <v>1,</v>
      </c>
      <c r="Q2938" s="15" t="str">
        <f t="shared" si="286"/>
        <v>35</v>
      </c>
      <c r="R2938" s="16">
        <f t="shared" si="287"/>
        <v>95</v>
      </c>
      <c r="S2938" s="16">
        <f t="shared" si="288"/>
        <v>1.5833333333333333</v>
      </c>
    </row>
    <row r="2939" spans="1:19">
      <c r="A2939" t="s">
        <v>369</v>
      </c>
      <c r="B2939" t="s">
        <v>370</v>
      </c>
      <c r="C2939" s="49">
        <v>45536</v>
      </c>
      <c r="D2939" s="1">
        <v>2024</v>
      </c>
      <c r="E2939" s="1" t="str">
        <f t="shared" si="283"/>
        <v>septiembre</v>
      </c>
      <c r="F2939" t="s">
        <v>372</v>
      </c>
      <c r="G2939" t="s">
        <v>220</v>
      </c>
      <c r="H2939" t="s">
        <v>98</v>
      </c>
      <c r="I2939" s="2">
        <v>3</v>
      </c>
      <c r="J2939" s="2">
        <v>1800</v>
      </c>
      <c r="K2939" s="47">
        <v>3.55</v>
      </c>
      <c r="L2939" t="s">
        <v>19</v>
      </c>
      <c r="M2939" t="s">
        <v>581</v>
      </c>
      <c r="N2939" t="s">
        <v>490</v>
      </c>
      <c r="O2939" s="14">
        <f t="shared" si="284"/>
        <v>4</v>
      </c>
      <c r="P2939" s="15" t="str">
        <f t="shared" si="285"/>
        <v>3,</v>
      </c>
      <c r="Q2939" s="15" t="str">
        <f t="shared" si="286"/>
        <v>55</v>
      </c>
      <c r="R2939" s="16">
        <f t="shared" si="287"/>
        <v>235</v>
      </c>
      <c r="S2939" s="16">
        <f t="shared" si="288"/>
        <v>3.9166666666666665</v>
      </c>
    </row>
    <row r="2940" spans="1:19">
      <c r="A2940" t="s">
        <v>369</v>
      </c>
      <c r="B2940" t="s">
        <v>370</v>
      </c>
      <c r="C2940" s="49">
        <v>45536</v>
      </c>
      <c r="D2940" s="1">
        <v>2024</v>
      </c>
      <c r="E2940" s="1" t="str">
        <f t="shared" si="283"/>
        <v>septiembre</v>
      </c>
      <c r="F2940" t="s">
        <v>372</v>
      </c>
      <c r="G2940" t="s">
        <v>220</v>
      </c>
      <c r="H2940" t="s">
        <v>98</v>
      </c>
      <c r="I2940" s="2">
        <v>3</v>
      </c>
      <c r="J2940" s="2">
        <v>1130</v>
      </c>
      <c r="K2940" s="47">
        <v>2.2999999999999998</v>
      </c>
      <c r="L2940" t="s">
        <v>108</v>
      </c>
      <c r="M2940" t="s">
        <v>591</v>
      </c>
      <c r="N2940" t="s">
        <v>489</v>
      </c>
      <c r="O2940" s="14">
        <f t="shared" si="284"/>
        <v>3</v>
      </c>
      <c r="P2940" s="15" t="str">
        <f t="shared" si="285"/>
        <v>2,</v>
      </c>
      <c r="Q2940" s="15" t="str">
        <f t="shared" si="286"/>
        <v>3</v>
      </c>
      <c r="R2940" s="16">
        <f t="shared" si="287"/>
        <v>123</v>
      </c>
      <c r="S2940" s="16">
        <f t="shared" si="288"/>
        <v>2.0499999999999998</v>
      </c>
    </row>
    <row r="2941" spans="1:19">
      <c r="A2941" t="s">
        <v>369</v>
      </c>
      <c r="B2941" t="s">
        <v>370</v>
      </c>
      <c r="C2941" s="49">
        <v>45536</v>
      </c>
      <c r="D2941" s="1">
        <v>2024</v>
      </c>
      <c r="E2941" s="1" t="str">
        <f t="shared" si="283"/>
        <v>septiembre</v>
      </c>
      <c r="F2941" t="s">
        <v>372</v>
      </c>
      <c r="G2941" t="s">
        <v>220</v>
      </c>
      <c r="H2941" t="s">
        <v>98</v>
      </c>
      <c r="I2941" s="2">
        <v>1</v>
      </c>
      <c r="J2941" s="2">
        <v>1000</v>
      </c>
      <c r="K2941" s="47">
        <v>2.1</v>
      </c>
      <c r="L2941" t="s">
        <v>140</v>
      </c>
      <c r="M2941" t="s">
        <v>141</v>
      </c>
      <c r="N2941" t="s">
        <v>544</v>
      </c>
      <c r="O2941" s="14">
        <f t="shared" si="284"/>
        <v>3</v>
      </c>
      <c r="P2941" s="15" t="str">
        <f t="shared" si="285"/>
        <v>2,</v>
      </c>
      <c r="Q2941" s="15" t="str">
        <f t="shared" si="286"/>
        <v>1</v>
      </c>
      <c r="R2941" s="16">
        <f t="shared" si="287"/>
        <v>121</v>
      </c>
      <c r="S2941" s="16">
        <f t="shared" si="288"/>
        <v>2.0166666666666666</v>
      </c>
    </row>
    <row r="2942" spans="1:19">
      <c r="A2942" t="s">
        <v>369</v>
      </c>
      <c r="B2942" t="s">
        <v>370</v>
      </c>
      <c r="C2942" s="49">
        <v>45536</v>
      </c>
      <c r="D2942" s="1">
        <v>2024</v>
      </c>
      <c r="E2942" s="1" t="str">
        <f t="shared" si="283"/>
        <v>septiembre</v>
      </c>
      <c r="F2942" t="s">
        <v>372</v>
      </c>
      <c r="G2942" t="s">
        <v>220</v>
      </c>
      <c r="H2942" t="s">
        <v>98</v>
      </c>
      <c r="I2942" s="2">
        <v>1</v>
      </c>
      <c r="J2942" s="2">
        <v>450</v>
      </c>
      <c r="K2942" s="47">
        <v>1.05</v>
      </c>
      <c r="L2942" t="s">
        <v>21</v>
      </c>
      <c r="M2942" t="s">
        <v>578</v>
      </c>
      <c r="N2942" t="s">
        <v>22</v>
      </c>
      <c r="O2942" s="14">
        <f t="shared" si="284"/>
        <v>4</v>
      </c>
      <c r="P2942" s="15" t="str">
        <f t="shared" si="285"/>
        <v>1,</v>
      </c>
      <c r="Q2942" s="15" t="str">
        <f t="shared" si="286"/>
        <v>05</v>
      </c>
      <c r="R2942" s="16">
        <f t="shared" si="287"/>
        <v>65</v>
      </c>
      <c r="S2942" s="16">
        <f t="shared" si="288"/>
        <v>1.0833333333333333</v>
      </c>
    </row>
    <row r="2943" spans="1:19">
      <c r="A2943" t="s">
        <v>369</v>
      </c>
      <c r="B2943" t="s">
        <v>370</v>
      </c>
      <c r="C2943" s="49">
        <v>45536</v>
      </c>
      <c r="D2943" s="1">
        <v>2024</v>
      </c>
      <c r="E2943" s="1" t="str">
        <f t="shared" si="283"/>
        <v>septiembre</v>
      </c>
      <c r="F2943" t="s">
        <v>372</v>
      </c>
      <c r="G2943" t="s">
        <v>220</v>
      </c>
      <c r="H2943" t="s">
        <v>98</v>
      </c>
      <c r="I2943" s="2">
        <v>3</v>
      </c>
      <c r="J2943" s="2">
        <v>1700</v>
      </c>
      <c r="K2943" s="47">
        <v>3.45</v>
      </c>
      <c r="L2943" t="s">
        <v>109</v>
      </c>
      <c r="M2943" t="s">
        <v>530</v>
      </c>
      <c r="N2943" t="s">
        <v>530</v>
      </c>
      <c r="O2943" s="14">
        <f t="shared" si="284"/>
        <v>4</v>
      </c>
      <c r="P2943" s="15" t="str">
        <f t="shared" si="285"/>
        <v>3,</v>
      </c>
      <c r="Q2943" s="15" t="str">
        <f t="shared" si="286"/>
        <v>45</v>
      </c>
      <c r="R2943" s="16">
        <f t="shared" si="287"/>
        <v>225</v>
      </c>
      <c r="S2943" s="16">
        <f t="shared" si="288"/>
        <v>3.75</v>
      </c>
    </row>
    <row r="2944" spans="1:19">
      <c r="A2944" t="s">
        <v>369</v>
      </c>
      <c r="B2944" t="s">
        <v>370</v>
      </c>
      <c r="C2944" s="49">
        <v>45536</v>
      </c>
      <c r="D2944" s="1">
        <v>2024</v>
      </c>
      <c r="E2944" s="1" t="str">
        <f t="shared" si="283"/>
        <v>septiembre</v>
      </c>
      <c r="F2944" t="s">
        <v>372</v>
      </c>
      <c r="G2944" t="s">
        <v>220</v>
      </c>
      <c r="H2944" t="s">
        <v>98</v>
      </c>
      <c r="I2944" s="2">
        <v>5</v>
      </c>
      <c r="J2944" s="2">
        <v>2480</v>
      </c>
      <c r="K2944" s="47">
        <v>5.35</v>
      </c>
      <c r="L2944" t="s">
        <v>114</v>
      </c>
      <c r="M2944" t="s">
        <v>115</v>
      </c>
      <c r="N2944" t="s">
        <v>530</v>
      </c>
      <c r="O2944" s="14">
        <f t="shared" si="284"/>
        <v>4</v>
      </c>
      <c r="P2944" s="15" t="str">
        <f t="shared" si="285"/>
        <v>5,</v>
      </c>
      <c r="Q2944" s="15" t="str">
        <f t="shared" si="286"/>
        <v>35</v>
      </c>
      <c r="R2944" s="16">
        <f t="shared" si="287"/>
        <v>335</v>
      </c>
      <c r="S2944" s="16">
        <f t="shared" si="288"/>
        <v>5.583333333333333</v>
      </c>
    </row>
    <row r="2945" spans="1:20">
      <c r="A2945" t="s">
        <v>369</v>
      </c>
      <c r="B2945" t="s">
        <v>370</v>
      </c>
      <c r="C2945" s="49">
        <v>45536</v>
      </c>
      <c r="D2945" s="1">
        <v>2024</v>
      </c>
      <c r="E2945" s="1" t="str">
        <f t="shared" si="283"/>
        <v>septiembre</v>
      </c>
      <c r="F2945" t="s">
        <v>372</v>
      </c>
      <c r="G2945" t="s">
        <v>220</v>
      </c>
      <c r="H2945" t="s">
        <v>98</v>
      </c>
      <c r="I2945" s="2">
        <v>1</v>
      </c>
      <c r="J2945" s="2">
        <v>550</v>
      </c>
      <c r="K2945" s="47">
        <v>1.1000000000000001</v>
      </c>
      <c r="L2945" t="s">
        <v>25</v>
      </c>
      <c r="M2945" t="s">
        <v>26</v>
      </c>
      <c r="N2945" t="s">
        <v>529</v>
      </c>
      <c r="O2945" s="14">
        <f t="shared" si="284"/>
        <v>3</v>
      </c>
      <c r="P2945" s="15" t="str">
        <f t="shared" si="285"/>
        <v>1,</v>
      </c>
      <c r="Q2945" s="15" t="str">
        <f t="shared" si="286"/>
        <v>1</v>
      </c>
      <c r="R2945" s="16">
        <f t="shared" si="287"/>
        <v>61</v>
      </c>
      <c r="S2945" s="16">
        <f t="shared" si="288"/>
        <v>1.0166666666666666</v>
      </c>
    </row>
    <row r="2946" spans="1:20">
      <c r="A2946" t="s">
        <v>369</v>
      </c>
      <c r="B2946" t="s">
        <v>370</v>
      </c>
      <c r="C2946" s="49">
        <v>45536</v>
      </c>
      <c r="D2946" s="1">
        <v>2024</v>
      </c>
      <c r="E2946" s="1" t="str">
        <f t="shared" ref="E2946:E3009" si="289">TEXT(C2946,"mmmm")</f>
        <v>septiembre</v>
      </c>
      <c r="F2946" t="s">
        <v>372</v>
      </c>
      <c r="G2946" t="s">
        <v>220</v>
      </c>
      <c r="H2946" t="s">
        <v>98</v>
      </c>
      <c r="I2946" s="2">
        <v>2</v>
      </c>
      <c r="J2946" s="2">
        <v>2350</v>
      </c>
      <c r="K2946" s="47">
        <v>5.2</v>
      </c>
      <c r="L2946" t="s">
        <v>116</v>
      </c>
      <c r="M2946" t="s">
        <v>117</v>
      </c>
      <c r="N2946" t="s">
        <v>556</v>
      </c>
      <c r="O2946" s="14">
        <f t="shared" si="284"/>
        <v>3</v>
      </c>
      <c r="P2946" s="15" t="str">
        <f t="shared" si="285"/>
        <v>5,</v>
      </c>
      <c r="Q2946" s="15" t="str">
        <f t="shared" si="286"/>
        <v>2</v>
      </c>
      <c r="R2946" s="16">
        <f t="shared" si="287"/>
        <v>302</v>
      </c>
      <c r="S2946" s="16">
        <f t="shared" si="288"/>
        <v>5.0333333333333332</v>
      </c>
    </row>
    <row r="2947" spans="1:20">
      <c r="A2947" t="s">
        <v>369</v>
      </c>
      <c r="B2947" t="s">
        <v>370</v>
      </c>
      <c r="C2947" s="49">
        <v>45536</v>
      </c>
      <c r="D2947" s="1">
        <v>2024</v>
      </c>
      <c r="E2947" s="1" t="str">
        <f t="shared" si="289"/>
        <v>septiembre</v>
      </c>
      <c r="F2947" t="s">
        <v>372</v>
      </c>
      <c r="G2947" t="s">
        <v>220</v>
      </c>
      <c r="H2947" t="s">
        <v>98</v>
      </c>
      <c r="I2947" s="2">
        <v>4</v>
      </c>
      <c r="J2947" s="2">
        <v>5630</v>
      </c>
      <c r="K2947" s="47">
        <v>12.3</v>
      </c>
      <c r="L2947" t="s">
        <v>118</v>
      </c>
      <c r="M2947" t="s">
        <v>119</v>
      </c>
      <c r="N2947" t="s">
        <v>534</v>
      </c>
      <c r="O2947" s="14">
        <f t="shared" ref="O2947:O3010" si="290">LEN($K2947)</f>
        <v>4</v>
      </c>
      <c r="P2947" s="15" t="str">
        <f t="shared" si="285"/>
        <v>12</v>
      </c>
      <c r="Q2947" s="15" t="str">
        <f t="shared" si="286"/>
        <v>,3</v>
      </c>
      <c r="R2947" s="16">
        <f t="shared" si="287"/>
        <v>720.3</v>
      </c>
      <c r="S2947" s="16">
        <f t="shared" si="288"/>
        <v>12.004999999999999</v>
      </c>
      <c r="T2947" t="s">
        <v>547</v>
      </c>
    </row>
    <row r="2948" spans="1:20">
      <c r="A2948" t="s">
        <v>14</v>
      </c>
      <c r="B2948" t="s">
        <v>15</v>
      </c>
      <c r="C2948" s="49">
        <v>45566</v>
      </c>
      <c r="D2948" s="1">
        <v>2024</v>
      </c>
      <c r="E2948" s="1" t="str">
        <f t="shared" si="289"/>
        <v>octubre</v>
      </c>
      <c r="F2948" t="s">
        <v>16</v>
      </c>
      <c r="G2948" t="s">
        <v>17</v>
      </c>
      <c r="H2948" t="s">
        <v>18</v>
      </c>
      <c r="I2948" s="2">
        <v>1</v>
      </c>
      <c r="J2948" s="2">
        <v>250</v>
      </c>
      <c r="K2948" s="47">
        <v>1.3</v>
      </c>
      <c r="L2948" t="s">
        <v>39</v>
      </c>
      <c r="M2948" t="s">
        <v>548</v>
      </c>
      <c r="N2948" t="s">
        <v>548</v>
      </c>
      <c r="O2948" s="14">
        <f t="shared" si="290"/>
        <v>3</v>
      </c>
      <c r="P2948" s="15" t="str">
        <f t="shared" ref="P2948:P3011" si="291">IF(O2948="1",$K2948,IF(O2948=2,LEFT($K2948,2),LEFT($K2948,2)))</f>
        <v>1,</v>
      </c>
      <c r="Q2948" s="15" t="str">
        <f t="shared" ref="Q2948:Q3011" si="292">IF(O2948&lt;=2,0,MID($K2948,3,3))</f>
        <v>3</v>
      </c>
      <c r="R2948" s="16">
        <f t="shared" ref="R2948:R3011" si="293">+(P2948*60)+Q2948</f>
        <v>63</v>
      </c>
      <c r="S2948" s="16">
        <f t="shared" ref="S2948:S3011" si="294">+R2948/60</f>
        <v>1.05</v>
      </c>
    </row>
    <row r="2949" spans="1:20">
      <c r="A2949" t="s">
        <v>14</v>
      </c>
      <c r="B2949" t="s">
        <v>15</v>
      </c>
      <c r="C2949" s="49">
        <v>45566</v>
      </c>
      <c r="D2949" s="1">
        <v>2024</v>
      </c>
      <c r="E2949" s="1" t="str">
        <f t="shared" si="289"/>
        <v>octubre</v>
      </c>
      <c r="F2949" t="s">
        <v>16</v>
      </c>
      <c r="G2949" t="s">
        <v>17</v>
      </c>
      <c r="H2949" t="s">
        <v>18</v>
      </c>
      <c r="I2949" s="2">
        <v>1</v>
      </c>
      <c r="J2949" s="2">
        <v>125</v>
      </c>
      <c r="K2949" s="47">
        <v>0.45</v>
      </c>
      <c r="L2949" t="s">
        <v>19</v>
      </c>
      <c r="M2949" t="s">
        <v>581</v>
      </c>
      <c r="N2949" t="s">
        <v>605</v>
      </c>
      <c r="O2949" s="14">
        <f t="shared" si="290"/>
        <v>4</v>
      </c>
      <c r="P2949" s="15" t="str">
        <f t="shared" si="291"/>
        <v>0,</v>
      </c>
      <c r="Q2949" s="15" t="str">
        <f t="shared" si="292"/>
        <v>45</v>
      </c>
      <c r="R2949" s="16">
        <f t="shared" si="293"/>
        <v>45</v>
      </c>
      <c r="S2949" s="16">
        <f t="shared" si="294"/>
        <v>0.75</v>
      </c>
    </row>
    <row r="2950" spans="1:20">
      <c r="A2950" t="s">
        <v>14</v>
      </c>
      <c r="B2950" t="s">
        <v>15</v>
      </c>
      <c r="C2950" s="49">
        <v>45566</v>
      </c>
      <c r="D2950" s="1">
        <v>2024</v>
      </c>
      <c r="E2950" s="1" t="str">
        <f t="shared" si="289"/>
        <v>octubre</v>
      </c>
      <c r="F2950" t="s">
        <v>16</v>
      </c>
      <c r="G2950" t="s">
        <v>17</v>
      </c>
      <c r="H2950" t="s">
        <v>18</v>
      </c>
      <c r="I2950" s="2">
        <v>2</v>
      </c>
      <c r="J2950" s="2">
        <v>1056</v>
      </c>
      <c r="K2950" s="47">
        <v>6.2</v>
      </c>
      <c r="L2950" t="s">
        <v>21</v>
      </c>
      <c r="M2950" t="s">
        <v>578</v>
      </c>
      <c r="N2950" t="s">
        <v>22</v>
      </c>
      <c r="O2950" s="14">
        <f t="shared" si="290"/>
        <v>3</v>
      </c>
      <c r="P2950" s="15" t="str">
        <f t="shared" si="291"/>
        <v>6,</v>
      </c>
      <c r="Q2950" s="15" t="str">
        <f t="shared" si="292"/>
        <v>2</v>
      </c>
      <c r="R2950" s="16">
        <f t="shared" si="293"/>
        <v>362</v>
      </c>
      <c r="S2950" s="16">
        <f t="shared" si="294"/>
        <v>6.0333333333333332</v>
      </c>
    </row>
    <row r="2951" spans="1:20">
      <c r="A2951" t="s">
        <v>14</v>
      </c>
      <c r="B2951" t="s">
        <v>15</v>
      </c>
      <c r="C2951" s="49">
        <v>45566</v>
      </c>
      <c r="D2951" s="1">
        <v>2024</v>
      </c>
      <c r="E2951" s="1" t="str">
        <f t="shared" si="289"/>
        <v>octubre</v>
      </c>
      <c r="F2951" t="s">
        <v>16</v>
      </c>
      <c r="G2951" t="s">
        <v>17</v>
      </c>
      <c r="H2951" t="s">
        <v>18</v>
      </c>
      <c r="I2951" s="2">
        <v>2</v>
      </c>
      <c r="J2951" s="2">
        <v>542</v>
      </c>
      <c r="K2951" s="47">
        <v>3.15</v>
      </c>
      <c r="L2951" t="s">
        <v>76</v>
      </c>
      <c r="M2951" t="s">
        <v>77</v>
      </c>
      <c r="N2951" t="s">
        <v>22</v>
      </c>
      <c r="O2951" s="14">
        <f t="shared" si="290"/>
        <v>4</v>
      </c>
      <c r="P2951" s="15" t="str">
        <f t="shared" si="291"/>
        <v>3,</v>
      </c>
      <c r="Q2951" s="15" t="str">
        <f t="shared" si="292"/>
        <v>15</v>
      </c>
      <c r="R2951" s="16">
        <f t="shared" si="293"/>
        <v>195</v>
      </c>
      <c r="S2951" s="16">
        <f t="shared" si="294"/>
        <v>3.25</v>
      </c>
    </row>
    <row r="2952" spans="1:20">
      <c r="A2952" t="s">
        <v>14</v>
      </c>
      <c r="B2952" t="s">
        <v>15</v>
      </c>
      <c r="C2952" s="49">
        <v>45566</v>
      </c>
      <c r="D2952" s="1">
        <v>2024</v>
      </c>
      <c r="E2952" s="1" t="str">
        <f t="shared" si="289"/>
        <v>octubre</v>
      </c>
      <c r="F2952" t="s">
        <v>16</v>
      </c>
      <c r="G2952" t="s">
        <v>17</v>
      </c>
      <c r="H2952" t="s">
        <v>18</v>
      </c>
      <c r="I2952" s="2">
        <v>1</v>
      </c>
      <c r="J2952" s="2">
        <v>292</v>
      </c>
      <c r="K2952" s="47">
        <v>1.45</v>
      </c>
      <c r="L2952" t="s">
        <v>549</v>
      </c>
      <c r="M2952" t="s">
        <v>550</v>
      </c>
      <c r="N2952" t="s">
        <v>22</v>
      </c>
      <c r="O2952" s="14">
        <f t="shared" si="290"/>
        <v>4</v>
      </c>
      <c r="P2952" s="15" t="str">
        <f t="shared" si="291"/>
        <v>1,</v>
      </c>
      <c r="Q2952" s="15" t="str">
        <f t="shared" si="292"/>
        <v>45</v>
      </c>
      <c r="R2952" s="16">
        <f t="shared" si="293"/>
        <v>105</v>
      </c>
      <c r="S2952" s="16">
        <f t="shared" si="294"/>
        <v>1.75</v>
      </c>
    </row>
    <row r="2953" spans="1:20">
      <c r="A2953" t="s">
        <v>14</v>
      </c>
      <c r="B2953" t="s">
        <v>15</v>
      </c>
      <c r="C2953" s="49">
        <v>45566</v>
      </c>
      <c r="D2953" s="1">
        <v>2024</v>
      </c>
      <c r="E2953" s="1" t="str">
        <f t="shared" si="289"/>
        <v>octubre</v>
      </c>
      <c r="F2953" t="s">
        <v>29</v>
      </c>
      <c r="G2953" t="s">
        <v>30</v>
      </c>
      <c r="H2953" t="s">
        <v>18</v>
      </c>
      <c r="I2953" s="2">
        <v>1</v>
      </c>
      <c r="J2953" s="2">
        <v>583</v>
      </c>
      <c r="K2953" s="47">
        <v>3.3</v>
      </c>
      <c r="L2953" t="s">
        <v>551</v>
      </c>
      <c r="M2953" t="s">
        <v>552</v>
      </c>
      <c r="N2953" t="s">
        <v>22</v>
      </c>
      <c r="O2953" s="14">
        <f t="shared" si="290"/>
        <v>3</v>
      </c>
      <c r="P2953" s="15" t="str">
        <f t="shared" si="291"/>
        <v>3,</v>
      </c>
      <c r="Q2953" s="15" t="str">
        <f t="shared" si="292"/>
        <v>3</v>
      </c>
      <c r="R2953" s="16">
        <f t="shared" si="293"/>
        <v>183</v>
      </c>
      <c r="S2953" s="16">
        <f t="shared" si="294"/>
        <v>3.05</v>
      </c>
    </row>
    <row r="2954" spans="1:20">
      <c r="A2954" t="s">
        <v>14</v>
      </c>
      <c r="B2954" t="s">
        <v>15</v>
      </c>
      <c r="C2954" s="49">
        <v>45566</v>
      </c>
      <c r="D2954" s="1">
        <v>2024</v>
      </c>
      <c r="E2954" s="1" t="str">
        <f t="shared" si="289"/>
        <v>octubre</v>
      </c>
      <c r="F2954" t="s">
        <v>29</v>
      </c>
      <c r="G2954" t="s">
        <v>30</v>
      </c>
      <c r="H2954" t="s">
        <v>18</v>
      </c>
      <c r="I2954" s="2">
        <v>3</v>
      </c>
      <c r="J2954" s="2">
        <v>1583</v>
      </c>
      <c r="K2954" s="47">
        <v>9.3000000000000007</v>
      </c>
      <c r="L2954" t="s">
        <v>248</v>
      </c>
      <c r="M2954" t="s">
        <v>249</v>
      </c>
      <c r="N2954" t="s">
        <v>22</v>
      </c>
      <c r="O2954" s="14">
        <f t="shared" si="290"/>
        <v>3</v>
      </c>
      <c r="P2954" s="15" t="str">
        <f t="shared" si="291"/>
        <v>9,</v>
      </c>
      <c r="Q2954" s="15" t="str">
        <f t="shared" si="292"/>
        <v>3</v>
      </c>
      <c r="R2954" s="16">
        <f t="shared" si="293"/>
        <v>543</v>
      </c>
      <c r="S2954" s="16">
        <f t="shared" si="294"/>
        <v>9.0500000000000007</v>
      </c>
    </row>
    <row r="2955" spans="1:20">
      <c r="A2955" t="s">
        <v>14</v>
      </c>
      <c r="B2955" t="s">
        <v>15</v>
      </c>
      <c r="C2955" s="49">
        <v>45566</v>
      </c>
      <c r="D2955" s="1">
        <v>2024</v>
      </c>
      <c r="E2955" s="1" t="str">
        <f t="shared" si="289"/>
        <v>octubre</v>
      </c>
      <c r="F2955" t="s">
        <v>29</v>
      </c>
      <c r="G2955" t="s">
        <v>30</v>
      </c>
      <c r="H2955" t="s">
        <v>18</v>
      </c>
      <c r="I2955" s="2">
        <v>4</v>
      </c>
      <c r="J2955" s="2">
        <v>1722</v>
      </c>
      <c r="K2955" s="47">
        <v>10.199999999999999</v>
      </c>
      <c r="L2955" t="s">
        <v>516</v>
      </c>
      <c r="M2955" t="s">
        <v>582</v>
      </c>
      <c r="N2955" t="s">
        <v>22</v>
      </c>
      <c r="O2955" s="14">
        <f t="shared" si="290"/>
        <v>4</v>
      </c>
      <c r="P2955" s="15" t="str">
        <f t="shared" si="291"/>
        <v>10</v>
      </c>
      <c r="Q2955" s="15" t="str">
        <f t="shared" si="292"/>
        <v>,2</v>
      </c>
      <c r="R2955" s="16">
        <f t="shared" si="293"/>
        <v>600.20000000000005</v>
      </c>
      <c r="S2955" s="16">
        <f t="shared" si="294"/>
        <v>10.003333333333334</v>
      </c>
    </row>
    <row r="2956" spans="1:20">
      <c r="A2956" t="s">
        <v>14</v>
      </c>
      <c r="B2956" t="s">
        <v>15</v>
      </c>
      <c r="C2956" s="49">
        <v>45566</v>
      </c>
      <c r="D2956" s="1">
        <v>2024</v>
      </c>
      <c r="E2956" s="1" t="str">
        <f t="shared" si="289"/>
        <v>octubre</v>
      </c>
      <c r="F2956" t="s">
        <v>29</v>
      </c>
      <c r="G2956" t="s">
        <v>30</v>
      </c>
      <c r="H2956" t="s">
        <v>18</v>
      </c>
      <c r="I2956" s="2">
        <v>2</v>
      </c>
      <c r="J2956" s="2">
        <v>833</v>
      </c>
      <c r="K2956" s="47">
        <v>5</v>
      </c>
      <c r="L2956" t="s">
        <v>517</v>
      </c>
      <c r="M2956" t="s">
        <v>518</v>
      </c>
      <c r="N2956" t="s">
        <v>22</v>
      </c>
      <c r="O2956" s="14">
        <f t="shared" si="290"/>
        <v>1</v>
      </c>
      <c r="P2956" s="15" t="str">
        <f t="shared" si="291"/>
        <v>5</v>
      </c>
      <c r="Q2956" s="15">
        <f t="shared" si="292"/>
        <v>0</v>
      </c>
      <c r="R2956" s="16">
        <f t="shared" si="293"/>
        <v>300</v>
      </c>
      <c r="S2956" s="16">
        <f t="shared" si="294"/>
        <v>5</v>
      </c>
    </row>
    <row r="2957" spans="1:20">
      <c r="A2957" t="s">
        <v>14</v>
      </c>
      <c r="B2957" t="s">
        <v>15</v>
      </c>
      <c r="C2957" s="49">
        <v>45566</v>
      </c>
      <c r="D2957" s="1">
        <v>2024</v>
      </c>
      <c r="E2957" s="1" t="str">
        <f t="shared" si="289"/>
        <v>octubre</v>
      </c>
      <c r="F2957" t="s">
        <v>29</v>
      </c>
      <c r="G2957" t="s">
        <v>30</v>
      </c>
      <c r="H2957" t="s">
        <v>18</v>
      </c>
      <c r="I2957" s="2">
        <v>2</v>
      </c>
      <c r="J2957" s="2">
        <v>820</v>
      </c>
      <c r="K2957" s="47">
        <v>4.55</v>
      </c>
      <c r="L2957" t="s">
        <v>519</v>
      </c>
      <c r="M2957" t="s">
        <v>520</v>
      </c>
      <c r="N2957" t="s">
        <v>22</v>
      </c>
      <c r="O2957" s="14">
        <f t="shared" si="290"/>
        <v>4</v>
      </c>
      <c r="P2957" s="15" t="str">
        <f t="shared" si="291"/>
        <v>4,</v>
      </c>
      <c r="Q2957" s="15" t="str">
        <f t="shared" si="292"/>
        <v>55</v>
      </c>
      <c r="R2957" s="16">
        <f t="shared" si="293"/>
        <v>295</v>
      </c>
      <c r="S2957" s="16">
        <f t="shared" si="294"/>
        <v>4.916666666666667</v>
      </c>
    </row>
    <row r="2958" spans="1:20">
      <c r="A2958" t="s">
        <v>85</v>
      </c>
      <c r="B2958" t="s">
        <v>86</v>
      </c>
      <c r="C2958" s="49">
        <v>45566</v>
      </c>
      <c r="D2958" s="1">
        <v>2024</v>
      </c>
      <c r="E2958" s="1" t="str">
        <f t="shared" si="289"/>
        <v>octubre</v>
      </c>
      <c r="F2958" t="s">
        <v>87</v>
      </c>
      <c r="G2958" t="s">
        <v>17</v>
      </c>
      <c r="H2958" t="s">
        <v>18</v>
      </c>
      <c r="I2958" s="2">
        <v>4</v>
      </c>
      <c r="J2958" s="2">
        <v>249</v>
      </c>
      <c r="K2958" s="47">
        <v>8.15</v>
      </c>
      <c r="L2958" t="s">
        <v>20</v>
      </c>
      <c r="M2958" t="s">
        <v>570</v>
      </c>
      <c r="N2958" t="s">
        <v>525</v>
      </c>
      <c r="O2958" s="14">
        <f t="shared" si="290"/>
        <v>4</v>
      </c>
      <c r="P2958" s="15" t="str">
        <f t="shared" si="291"/>
        <v>8,</v>
      </c>
      <c r="Q2958" s="15" t="str">
        <f t="shared" si="292"/>
        <v>15</v>
      </c>
      <c r="R2958" s="16">
        <f t="shared" si="293"/>
        <v>495</v>
      </c>
      <c r="S2958" s="16">
        <f t="shared" si="294"/>
        <v>8.25</v>
      </c>
    </row>
    <row r="2959" spans="1:20">
      <c r="A2959" t="s">
        <v>85</v>
      </c>
      <c r="B2959" t="s">
        <v>86</v>
      </c>
      <c r="C2959" s="49">
        <v>45566</v>
      </c>
      <c r="D2959" s="1">
        <v>2024</v>
      </c>
      <c r="E2959" s="1" t="str">
        <f t="shared" si="289"/>
        <v>octubre</v>
      </c>
      <c r="F2959" t="s">
        <v>87</v>
      </c>
      <c r="G2959" t="s">
        <v>17</v>
      </c>
      <c r="H2959" t="s">
        <v>18</v>
      </c>
      <c r="I2959" s="2">
        <v>6</v>
      </c>
      <c r="J2959" s="2">
        <v>15276</v>
      </c>
      <c r="K2959" s="47">
        <v>10.1</v>
      </c>
      <c r="L2959" t="s">
        <v>108</v>
      </c>
      <c r="M2959" t="s">
        <v>591</v>
      </c>
      <c r="N2959" t="s">
        <v>604</v>
      </c>
      <c r="O2959" s="14">
        <f t="shared" si="290"/>
        <v>4</v>
      </c>
      <c r="P2959" s="15" t="str">
        <f t="shared" si="291"/>
        <v>10</v>
      </c>
      <c r="Q2959" s="15" t="str">
        <f t="shared" si="292"/>
        <v>,1</v>
      </c>
      <c r="R2959" s="16">
        <f t="shared" si="293"/>
        <v>600.1</v>
      </c>
      <c r="S2959" s="16">
        <f t="shared" si="294"/>
        <v>10.001666666666667</v>
      </c>
    </row>
    <row r="2960" spans="1:20">
      <c r="A2960" t="s">
        <v>85</v>
      </c>
      <c r="B2960" t="s">
        <v>86</v>
      </c>
      <c r="C2960" s="49">
        <v>45566</v>
      </c>
      <c r="D2960" s="1">
        <v>2024</v>
      </c>
      <c r="E2960" s="1" t="str">
        <f t="shared" si="289"/>
        <v>octubre</v>
      </c>
      <c r="F2960" t="s">
        <v>87</v>
      </c>
      <c r="G2960" t="s">
        <v>17</v>
      </c>
      <c r="H2960" t="s">
        <v>18</v>
      </c>
      <c r="I2960" s="2">
        <v>3</v>
      </c>
      <c r="J2960" s="2">
        <v>15276</v>
      </c>
      <c r="K2960" s="47">
        <v>6</v>
      </c>
      <c r="L2960" t="s">
        <v>239</v>
      </c>
      <c r="M2960" t="s">
        <v>240</v>
      </c>
      <c r="N2960" t="s">
        <v>22</v>
      </c>
      <c r="O2960" s="14">
        <f t="shared" si="290"/>
        <v>1</v>
      </c>
      <c r="P2960" s="15" t="str">
        <f t="shared" si="291"/>
        <v>6</v>
      </c>
      <c r="Q2960" s="15">
        <f t="shared" si="292"/>
        <v>0</v>
      </c>
      <c r="R2960" s="16">
        <f t="shared" si="293"/>
        <v>360</v>
      </c>
      <c r="S2960" s="16">
        <f t="shared" si="294"/>
        <v>6</v>
      </c>
    </row>
    <row r="2961" spans="1:19">
      <c r="A2961" t="s">
        <v>94</v>
      </c>
      <c r="B2961" t="s">
        <v>95</v>
      </c>
      <c r="C2961" s="49">
        <v>45566</v>
      </c>
      <c r="D2961" s="1">
        <v>2024</v>
      </c>
      <c r="E2961" s="1" t="str">
        <f t="shared" si="289"/>
        <v>octubre</v>
      </c>
      <c r="F2961" t="s">
        <v>96</v>
      </c>
      <c r="G2961" t="s">
        <v>97</v>
      </c>
      <c r="H2961" t="s">
        <v>98</v>
      </c>
      <c r="I2961" s="2">
        <v>1</v>
      </c>
      <c r="J2961" s="2">
        <v>252</v>
      </c>
      <c r="K2961" s="47">
        <v>0.3</v>
      </c>
      <c r="L2961" t="s">
        <v>39</v>
      </c>
      <c r="M2961" t="s">
        <v>548</v>
      </c>
      <c r="N2961" t="s">
        <v>548</v>
      </c>
      <c r="O2961" s="14">
        <f t="shared" si="290"/>
        <v>3</v>
      </c>
      <c r="P2961" s="15" t="str">
        <f t="shared" si="291"/>
        <v>0,</v>
      </c>
      <c r="Q2961" s="15" t="str">
        <f t="shared" si="292"/>
        <v>3</v>
      </c>
      <c r="R2961" s="16">
        <f t="shared" si="293"/>
        <v>3</v>
      </c>
      <c r="S2961" s="16">
        <f t="shared" si="294"/>
        <v>0.05</v>
      </c>
    </row>
    <row r="2962" spans="1:19">
      <c r="A2962" t="s">
        <v>94</v>
      </c>
      <c r="B2962" t="s">
        <v>95</v>
      </c>
      <c r="C2962" s="49">
        <v>45566</v>
      </c>
      <c r="D2962" s="1">
        <v>2024</v>
      </c>
      <c r="E2962" s="1" t="str">
        <f t="shared" si="289"/>
        <v>octubre</v>
      </c>
      <c r="F2962" t="s">
        <v>96</v>
      </c>
      <c r="G2962" t="s">
        <v>97</v>
      </c>
      <c r="H2962" t="s">
        <v>98</v>
      </c>
      <c r="I2962" s="2">
        <v>1</v>
      </c>
      <c r="J2962" s="2">
        <v>350</v>
      </c>
      <c r="K2962" s="47">
        <v>0.41</v>
      </c>
      <c r="L2962" t="s">
        <v>33</v>
      </c>
      <c r="M2962" t="s">
        <v>34</v>
      </c>
      <c r="N2962" t="s">
        <v>526</v>
      </c>
      <c r="O2962" s="14">
        <f t="shared" si="290"/>
        <v>4</v>
      </c>
      <c r="P2962" s="15" t="str">
        <f t="shared" si="291"/>
        <v>0,</v>
      </c>
      <c r="Q2962" s="15" t="str">
        <f t="shared" si="292"/>
        <v>41</v>
      </c>
      <c r="R2962" s="16">
        <f t="shared" si="293"/>
        <v>41</v>
      </c>
      <c r="S2962" s="16">
        <f t="shared" si="294"/>
        <v>0.68333333333333335</v>
      </c>
    </row>
    <row r="2963" spans="1:19">
      <c r="A2963" t="s">
        <v>94</v>
      </c>
      <c r="B2963" t="s">
        <v>95</v>
      </c>
      <c r="C2963" s="49">
        <v>45566</v>
      </c>
      <c r="D2963" s="1">
        <v>2024</v>
      </c>
      <c r="E2963" s="1" t="str">
        <f t="shared" si="289"/>
        <v>octubre</v>
      </c>
      <c r="F2963" t="s">
        <v>96</v>
      </c>
      <c r="G2963" t="s">
        <v>97</v>
      </c>
      <c r="H2963" t="s">
        <v>98</v>
      </c>
      <c r="I2963" s="2">
        <v>2</v>
      </c>
      <c r="J2963" s="2">
        <v>1411</v>
      </c>
      <c r="K2963" s="47">
        <v>4.4000000000000004</v>
      </c>
      <c r="L2963" t="s">
        <v>200</v>
      </c>
      <c r="M2963" t="s">
        <v>589</v>
      </c>
      <c r="N2963" t="s">
        <v>527</v>
      </c>
      <c r="O2963" s="14">
        <f t="shared" si="290"/>
        <v>3</v>
      </c>
      <c r="P2963" s="15" t="str">
        <f t="shared" si="291"/>
        <v>4,</v>
      </c>
      <c r="Q2963" s="15" t="str">
        <f t="shared" si="292"/>
        <v>4</v>
      </c>
      <c r="R2963" s="16">
        <f t="shared" si="293"/>
        <v>244</v>
      </c>
      <c r="S2963" s="16">
        <f t="shared" si="294"/>
        <v>4.0666666666666664</v>
      </c>
    </row>
    <row r="2964" spans="1:19">
      <c r="A2964" t="s">
        <v>94</v>
      </c>
      <c r="B2964" t="s">
        <v>95</v>
      </c>
      <c r="C2964" s="49">
        <v>45566</v>
      </c>
      <c r="D2964" s="1">
        <v>2024</v>
      </c>
      <c r="E2964" s="1" t="str">
        <f t="shared" si="289"/>
        <v>octubre</v>
      </c>
      <c r="F2964" t="s">
        <v>96</v>
      </c>
      <c r="G2964" t="s">
        <v>97</v>
      </c>
      <c r="H2964" t="s">
        <v>98</v>
      </c>
      <c r="I2964" s="2">
        <v>1</v>
      </c>
      <c r="J2964" s="2">
        <v>134</v>
      </c>
      <c r="K2964" s="47">
        <v>0.25</v>
      </c>
      <c r="L2964" t="s">
        <v>99</v>
      </c>
      <c r="M2964" t="s">
        <v>553</v>
      </c>
      <c r="N2964" t="s">
        <v>535</v>
      </c>
      <c r="O2964" s="14">
        <f t="shared" si="290"/>
        <v>4</v>
      </c>
      <c r="P2964" s="15" t="str">
        <f t="shared" si="291"/>
        <v>0,</v>
      </c>
      <c r="Q2964" s="15" t="str">
        <f t="shared" si="292"/>
        <v>25</v>
      </c>
      <c r="R2964" s="16">
        <f t="shared" si="293"/>
        <v>25</v>
      </c>
      <c r="S2964" s="16">
        <f t="shared" si="294"/>
        <v>0.41666666666666669</v>
      </c>
    </row>
    <row r="2965" spans="1:19">
      <c r="A2965" t="s">
        <v>94</v>
      </c>
      <c r="B2965" t="s">
        <v>95</v>
      </c>
      <c r="C2965" s="49">
        <v>45566</v>
      </c>
      <c r="D2965" s="1">
        <v>2024</v>
      </c>
      <c r="E2965" s="1" t="str">
        <f t="shared" si="289"/>
        <v>octubre</v>
      </c>
      <c r="F2965" t="s">
        <v>96</v>
      </c>
      <c r="G2965" t="s">
        <v>97</v>
      </c>
      <c r="H2965" t="s">
        <v>98</v>
      </c>
      <c r="I2965" s="2">
        <v>1</v>
      </c>
      <c r="J2965" s="2">
        <v>252</v>
      </c>
      <c r="K2965" s="47">
        <v>0.28999999999999998</v>
      </c>
      <c r="L2965" t="s">
        <v>49</v>
      </c>
      <c r="M2965" t="s">
        <v>50</v>
      </c>
      <c r="N2965" t="s">
        <v>22</v>
      </c>
      <c r="O2965" s="14">
        <f t="shared" si="290"/>
        <v>4</v>
      </c>
      <c r="P2965" s="15" t="str">
        <f t="shared" si="291"/>
        <v>0,</v>
      </c>
      <c r="Q2965" s="15" t="str">
        <f t="shared" si="292"/>
        <v>29</v>
      </c>
      <c r="R2965" s="16">
        <f t="shared" si="293"/>
        <v>29</v>
      </c>
      <c r="S2965" s="16">
        <f t="shared" si="294"/>
        <v>0.48333333333333334</v>
      </c>
    </row>
    <row r="2966" spans="1:19">
      <c r="A2966" t="s">
        <v>94</v>
      </c>
      <c r="B2966" t="s">
        <v>95</v>
      </c>
      <c r="C2966" s="49">
        <v>45566</v>
      </c>
      <c r="D2966" s="1">
        <v>2024</v>
      </c>
      <c r="E2966" s="1" t="str">
        <f t="shared" si="289"/>
        <v>octubre</v>
      </c>
      <c r="F2966" t="s">
        <v>96</v>
      </c>
      <c r="G2966" t="s">
        <v>97</v>
      </c>
      <c r="H2966" t="s">
        <v>98</v>
      </c>
      <c r="I2966" s="2">
        <v>1</v>
      </c>
      <c r="J2966" s="2">
        <v>252</v>
      </c>
      <c r="K2966" s="47">
        <v>0.36</v>
      </c>
      <c r="L2966" t="s">
        <v>35</v>
      </c>
      <c r="M2966" t="s">
        <v>36</v>
      </c>
      <c r="N2966" t="s">
        <v>528</v>
      </c>
      <c r="O2966" s="14">
        <f t="shared" si="290"/>
        <v>4</v>
      </c>
      <c r="P2966" s="15" t="str">
        <f t="shared" si="291"/>
        <v>0,</v>
      </c>
      <c r="Q2966" s="15" t="str">
        <f t="shared" si="292"/>
        <v>36</v>
      </c>
      <c r="R2966" s="16">
        <f t="shared" si="293"/>
        <v>36</v>
      </c>
      <c r="S2966" s="16">
        <f t="shared" si="294"/>
        <v>0.6</v>
      </c>
    </row>
    <row r="2967" spans="1:19">
      <c r="A2967" t="s">
        <v>104</v>
      </c>
      <c r="B2967" t="s">
        <v>105</v>
      </c>
      <c r="C2967" s="49">
        <v>45566</v>
      </c>
      <c r="D2967" s="1">
        <v>2024</v>
      </c>
      <c r="E2967" s="1" t="str">
        <f t="shared" si="289"/>
        <v>octubre</v>
      </c>
      <c r="F2967" t="s">
        <v>125</v>
      </c>
      <c r="G2967" t="s">
        <v>121</v>
      </c>
      <c r="H2967" t="s">
        <v>98</v>
      </c>
      <c r="I2967" s="2">
        <v>1</v>
      </c>
      <c r="J2967" s="2">
        <v>379</v>
      </c>
      <c r="K2967" s="47">
        <v>1.25</v>
      </c>
      <c r="L2967" t="s">
        <v>19</v>
      </c>
      <c r="M2967" t="s">
        <v>581</v>
      </c>
      <c r="N2967" t="s">
        <v>605</v>
      </c>
      <c r="O2967" s="14">
        <f t="shared" si="290"/>
        <v>4</v>
      </c>
      <c r="P2967" s="15" t="str">
        <f t="shared" si="291"/>
        <v>1,</v>
      </c>
      <c r="Q2967" s="15" t="str">
        <f t="shared" si="292"/>
        <v>25</v>
      </c>
      <c r="R2967" s="16">
        <f t="shared" si="293"/>
        <v>85</v>
      </c>
      <c r="S2967" s="16">
        <f t="shared" si="294"/>
        <v>1.4166666666666667</v>
      </c>
    </row>
    <row r="2968" spans="1:19">
      <c r="A2968" t="s">
        <v>104</v>
      </c>
      <c r="B2968" t="s">
        <v>105</v>
      </c>
      <c r="C2968" s="49">
        <v>45566</v>
      </c>
      <c r="D2968" s="1">
        <v>2024</v>
      </c>
      <c r="E2968" s="1" t="str">
        <f t="shared" si="289"/>
        <v>octubre</v>
      </c>
      <c r="F2968" t="s">
        <v>125</v>
      </c>
      <c r="G2968" t="s">
        <v>121</v>
      </c>
      <c r="H2968" t="s">
        <v>98</v>
      </c>
      <c r="I2968" s="2">
        <v>10</v>
      </c>
      <c r="J2968" s="2">
        <v>2763</v>
      </c>
      <c r="K2968" s="47">
        <v>11.15</v>
      </c>
      <c r="L2968" t="s">
        <v>108</v>
      </c>
      <c r="M2968" t="s">
        <v>591</v>
      </c>
      <c r="N2968" t="s">
        <v>604</v>
      </c>
      <c r="O2968" s="14">
        <f t="shared" si="290"/>
        <v>5</v>
      </c>
      <c r="P2968" s="15" t="str">
        <f t="shared" si="291"/>
        <v>11</v>
      </c>
      <c r="Q2968" s="15" t="str">
        <f t="shared" si="292"/>
        <v>,15</v>
      </c>
      <c r="R2968" s="16">
        <f t="shared" si="293"/>
        <v>660.15</v>
      </c>
      <c r="S2968" s="16">
        <f t="shared" si="294"/>
        <v>11.0025</v>
      </c>
    </row>
    <row r="2969" spans="1:19">
      <c r="A2969" t="s">
        <v>104</v>
      </c>
      <c r="B2969" t="s">
        <v>105</v>
      </c>
      <c r="C2969" s="49">
        <v>45566</v>
      </c>
      <c r="D2969" s="1">
        <v>2024</v>
      </c>
      <c r="E2969" s="1" t="str">
        <f t="shared" si="289"/>
        <v>octubre</v>
      </c>
      <c r="F2969" t="s">
        <v>125</v>
      </c>
      <c r="G2969" t="s">
        <v>121</v>
      </c>
      <c r="H2969" t="s">
        <v>98</v>
      </c>
      <c r="I2969" s="2">
        <v>1</v>
      </c>
      <c r="J2969" s="2">
        <v>713</v>
      </c>
      <c r="K2969" s="47">
        <v>1.5</v>
      </c>
      <c r="L2969" t="s">
        <v>126</v>
      </c>
      <c r="M2969" t="s">
        <v>568</v>
      </c>
      <c r="N2969" t="s">
        <v>604</v>
      </c>
      <c r="O2969" s="14">
        <f t="shared" si="290"/>
        <v>3</v>
      </c>
      <c r="P2969" s="15" t="str">
        <f t="shared" si="291"/>
        <v>1,</v>
      </c>
      <c r="Q2969" s="15" t="str">
        <f t="shared" si="292"/>
        <v>5</v>
      </c>
      <c r="R2969" s="16">
        <f t="shared" si="293"/>
        <v>65</v>
      </c>
      <c r="S2969" s="16">
        <f t="shared" si="294"/>
        <v>1.0833333333333333</v>
      </c>
    </row>
    <row r="2970" spans="1:19">
      <c r="A2970" t="s">
        <v>104</v>
      </c>
      <c r="B2970" t="s">
        <v>105</v>
      </c>
      <c r="C2970" s="49">
        <v>45566</v>
      </c>
      <c r="D2970" s="1">
        <v>2024</v>
      </c>
      <c r="E2970" s="1" t="str">
        <f t="shared" si="289"/>
        <v>octubre</v>
      </c>
      <c r="F2970" t="s">
        <v>125</v>
      </c>
      <c r="G2970" t="s">
        <v>121</v>
      </c>
      <c r="H2970" t="s">
        <v>98</v>
      </c>
      <c r="I2970" s="2">
        <v>2</v>
      </c>
      <c r="J2970" s="2">
        <v>991</v>
      </c>
      <c r="K2970" s="47">
        <v>2.1</v>
      </c>
      <c r="L2970" t="s">
        <v>146</v>
      </c>
      <c r="M2970" t="s">
        <v>147</v>
      </c>
      <c r="N2970" t="s">
        <v>527</v>
      </c>
      <c r="O2970" s="14">
        <f t="shared" si="290"/>
        <v>3</v>
      </c>
      <c r="P2970" s="15" t="str">
        <f t="shared" si="291"/>
        <v>2,</v>
      </c>
      <c r="Q2970" s="15" t="str">
        <f t="shared" si="292"/>
        <v>1</v>
      </c>
      <c r="R2970" s="16">
        <f t="shared" si="293"/>
        <v>121</v>
      </c>
      <c r="S2970" s="16">
        <f t="shared" si="294"/>
        <v>2.0166666666666666</v>
      </c>
    </row>
    <row r="2971" spans="1:19">
      <c r="A2971" t="s">
        <v>104</v>
      </c>
      <c r="B2971" t="s">
        <v>105</v>
      </c>
      <c r="C2971" s="49">
        <v>45566</v>
      </c>
      <c r="D2971" s="1">
        <v>2024</v>
      </c>
      <c r="E2971" s="1" t="str">
        <f t="shared" si="289"/>
        <v>octubre</v>
      </c>
      <c r="F2971" t="s">
        <v>125</v>
      </c>
      <c r="G2971" t="s">
        <v>121</v>
      </c>
      <c r="H2971" t="s">
        <v>98</v>
      </c>
      <c r="I2971" s="2">
        <v>1</v>
      </c>
      <c r="J2971" s="2">
        <v>351</v>
      </c>
      <c r="K2971" s="47">
        <v>0.55000000000000004</v>
      </c>
      <c r="L2971" t="s">
        <v>99</v>
      </c>
      <c r="M2971" t="s">
        <v>553</v>
      </c>
      <c r="N2971" t="s">
        <v>535</v>
      </c>
      <c r="O2971" s="14">
        <f t="shared" si="290"/>
        <v>4</v>
      </c>
      <c r="P2971" s="15" t="str">
        <f t="shared" si="291"/>
        <v>0,</v>
      </c>
      <c r="Q2971" s="15" t="str">
        <f t="shared" si="292"/>
        <v>55</v>
      </c>
      <c r="R2971" s="16">
        <f t="shared" si="293"/>
        <v>55</v>
      </c>
      <c r="S2971" s="16">
        <f t="shared" si="294"/>
        <v>0.91666666666666663</v>
      </c>
    </row>
    <row r="2972" spans="1:19">
      <c r="A2972" t="s">
        <v>104</v>
      </c>
      <c r="B2972" t="s">
        <v>105</v>
      </c>
      <c r="C2972" s="49">
        <v>45566</v>
      </c>
      <c r="D2972" s="1">
        <v>2024</v>
      </c>
      <c r="E2972" s="1" t="str">
        <f t="shared" si="289"/>
        <v>octubre</v>
      </c>
      <c r="F2972" t="s">
        <v>125</v>
      </c>
      <c r="G2972" t="s">
        <v>121</v>
      </c>
      <c r="H2972" t="s">
        <v>98</v>
      </c>
      <c r="I2972" s="2">
        <v>1</v>
      </c>
      <c r="J2972" s="2">
        <v>426</v>
      </c>
      <c r="K2972" s="47">
        <v>1.1000000000000001</v>
      </c>
      <c r="L2972" t="s">
        <v>35</v>
      </c>
      <c r="M2972" t="s">
        <v>36</v>
      </c>
      <c r="N2972" t="s">
        <v>528</v>
      </c>
      <c r="O2972" s="14">
        <f t="shared" si="290"/>
        <v>3</v>
      </c>
      <c r="P2972" s="15" t="str">
        <f t="shared" si="291"/>
        <v>1,</v>
      </c>
      <c r="Q2972" s="15" t="str">
        <f t="shared" si="292"/>
        <v>1</v>
      </c>
      <c r="R2972" s="16">
        <f t="shared" si="293"/>
        <v>61</v>
      </c>
      <c r="S2972" s="16">
        <f t="shared" si="294"/>
        <v>1.0166666666666666</v>
      </c>
    </row>
    <row r="2973" spans="1:19">
      <c r="A2973" t="s">
        <v>104</v>
      </c>
      <c r="B2973" t="s">
        <v>105</v>
      </c>
      <c r="C2973" s="49">
        <v>45566</v>
      </c>
      <c r="D2973" s="1">
        <v>2024</v>
      </c>
      <c r="E2973" s="1" t="str">
        <f t="shared" si="289"/>
        <v>octubre</v>
      </c>
      <c r="F2973" t="s">
        <v>125</v>
      </c>
      <c r="G2973" t="s">
        <v>121</v>
      </c>
      <c r="H2973" t="s">
        <v>98</v>
      </c>
      <c r="I2973" s="2">
        <v>5</v>
      </c>
      <c r="J2973" s="2">
        <v>3302</v>
      </c>
      <c r="K2973" s="47">
        <v>7.35</v>
      </c>
      <c r="L2973" t="s">
        <v>109</v>
      </c>
      <c r="M2973" t="s">
        <v>530</v>
      </c>
      <c r="N2973" t="s">
        <v>530</v>
      </c>
      <c r="O2973" s="14">
        <f t="shared" si="290"/>
        <v>4</v>
      </c>
      <c r="P2973" s="15" t="str">
        <f t="shared" si="291"/>
        <v>7,</v>
      </c>
      <c r="Q2973" s="15" t="str">
        <f t="shared" si="292"/>
        <v>35</v>
      </c>
      <c r="R2973" s="16">
        <f t="shared" si="293"/>
        <v>455</v>
      </c>
      <c r="S2973" s="16">
        <f t="shared" si="294"/>
        <v>7.583333333333333</v>
      </c>
    </row>
    <row r="2974" spans="1:19">
      <c r="A2974" t="s">
        <v>104</v>
      </c>
      <c r="B2974" t="s">
        <v>105</v>
      </c>
      <c r="C2974" s="49">
        <v>45566</v>
      </c>
      <c r="D2974" s="1">
        <v>2024</v>
      </c>
      <c r="E2974" s="1" t="str">
        <f t="shared" si="289"/>
        <v>octubre</v>
      </c>
      <c r="F2974" t="s">
        <v>125</v>
      </c>
      <c r="G2974" t="s">
        <v>121</v>
      </c>
      <c r="H2974" t="s">
        <v>98</v>
      </c>
      <c r="I2974" s="2">
        <v>9</v>
      </c>
      <c r="J2974" s="2">
        <v>4223</v>
      </c>
      <c r="K2974" s="47">
        <v>11.45</v>
      </c>
      <c r="L2974" t="s">
        <v>114</v>
      </c>
      <c r="M2974" t="s">
        <v>115</v>
      </c>
      <c r="N2974" t="s">
        <v>530</v>
      </c>
      <c r="O2974" s="14">
        <f t="shared" si="290"/>
        <v>5</v>
      </c>
      <c r="P2974" s="15" t="str">
        <f t="shared" si="291"/>
        <v>11</v>
      </c>
      <c r="Q2974" s="15" t="str">
        <f t="shared" si="292"/>
        <v>,45</v>
      </c>
      <c r="R2974" s="16">
        <f t="shared" si="293"/>
        <v>660.45</v>
      </c>
      <c r="S2974" s="16">
        <f t="shared" si="294"/>
        <v>11.0075</v>
      </c>
    </row>
    <row r="2975" spans="1:19">
      <c r="A2975" t="s">
        <v>104</v>
      </c>
      <c r="B2975" t="s">
        <v>105</v>
      </c>
      <c r="C2975" s="49">
        <v>45566</v>
      </c>
      <c r="D2975" s="1">
        <v>2024</v>
      </c>
      <c r="E2975" s="1" t="str">
        <f t="shared" si="289"/>
        <v>octubre</v>
      </c>
      <c r="F2975" t="s">
        <v>106</v>
      </c>
      <c r="G2975" t="s">
        <v>107</v>
      </c>
      <c r="H2975" t="s">
        <v>98</v>
      </c>
      <c r="I2975" s="2">
        <v>5</v>
      </c>
      <c r="J2975" s="2">
        <v>1982</v>
      </c>
      <c r="K2975" s="47">
        <v>4.5</v>
      </c>
      <c r="L2975" t="s">
        <v>108</v>
      </c>
      <c r="M2975" t="s">
        <v>591</v>
      </c>
      <c r="N2975" t="s">
        <v>604</v>
      </c>
      <c r="O2975" s="14">
        <f t="shared" si="290"/>
        <v>3</v>
      </c>
      <c r="P2975" s="15" t="str">
        <f t="shared" si="291"/>
        <v>4,</v>
      </c>
      <c r="Q2975" s="15" t="str">
        <f t="shared" si="292"/>
        <v>5</v>
      </c>
      <c r="R2975" s="16">
        <f t="shared" si="293"/>
        <v>245</v>
      </c>
      <c r="S2975" s="16">
        <f t="shared" si="294"/>
        <v>4.083333333333333</v>
      </c>
    </row>
    <row r="2976" spans="1:19">
      <c r="A2976" t="s">
        <v>104</v>
      </c>
      <c r="B2976" t="s">
        <v>105</v>
      </c>
      <c r="C2976" s="49">
        <v>45566</v>
      </c>
      <c r="D2976" s="1">
        <v>2024</v>
      </c>
      <c r="E2976" s="1" t="str">
        <f t="shared" si="289"/>
        <v>octubre</v>
      </c>
      <c r="F2976" t="s">
        <v>106</v>
      </c>
      <c r="G2976" t="s">
        <v>107</v>
      </c>
      <c r="H2976" t="s">
        <v>98</v>
      </c>
      <c r="I2976" s="2">
        <v>1</v>
      </c>
      <c r="J2976" s="2">
        <v>123</v>
      </c>
      <c r="K2976" s="47">
        <v>0.5</v>
      </c>
      <c r="L2976" t="s">
        <v>126</v>
      </c>
      <c r="M2976" t="s">
        <v>568</v>
      </c>
      <c r="N2976" t="s">
        <v>604</v>
      </c>
      <c r="O2976" s="14">
        <f t="shared" si="290"/>
        <v>3</v>
      </c>
      <c r="P2976" s="15" t="str">
        <f t="shared" si="291"/>
        <v>0,</v>
      </c>
      <c r="Q2976" s="15" t="str">
        <f t="shared" si="292"/>
        <v>5</v>
      </c>
      <c r="R2976" s="16">
        <f t="shared" si="293"/>
        <v>5</v>
      </c>
      <c r="S2976" s="16">
        <f t="shared" si="294"/>
        <v>8.3333333333333329E-2</v>
      </c>
    </row>
    <row r="2977" spans="1:19">
      <c r="A2977" t="s">
        <v>104</v>
      </c>
      <c r="B2977" t="s">
        <v>105</v>
      </c>
      <c r="C2977" s="49">
        <v>45566</v>
      </c>
      <c r="D2977" s="1">
        <v>2024</v>
      </c>
      <c r="E2977" s="1" t="str">
        <f t="shared" si="289"/>
        <v>octubre</v>
      </c>
      <c r="F2977" t="s">
        <v>106</v>
      </c>
      <c r="G2977" t="s">
        <v>107</v>
      </c>
      <c r="H2977" t="s">
        <v>98</v>
      </c>
      <c r="I2977" s="2">
        <v>1</v>
      </c>
      <c r="J2977" s="2">
        <v>298</v>
      </c>
      <c r="K2977" s="47">
        <v>1.1000000000000001</v>
      </c>
      <c r="L2977" t="s">
        <v>159</v>
      </c>
      <c r="M2977" t="s">
        <v>160</v>
      </c>
      <c r="N2977" t="s">
        <v>554</v>
      </c>
      <c r="O2977" s="14">
        <f t="shared" si="290"/>
        <v>3</v>
      </c>
      <c r="P2977" s="15" t="str">
        <f t="shared" si="291"/>
        <v>1,</v>
      </c>
      <c r="Q2977" s="15" t="str">
        <f t="shared" si="292"/>
        <v>1</v>
      </c>
      <c r="R2977" s="16">
        <f t="shared" si="293"/>
        <v>61</v>
      </c>
      <c r="S2977" s="16">
        <f t="shared" si="294"/>
        <v>1.0166666666666666</v>
      </c>
    </row>
    <row r="2978" spans="1:19">
      <c r="A2978" t="s">
        <v>104</v>
      </c>
      <c r="B2978" t="s">
        <v>105</v>
      </c>
      <c r="C2978" s="49">
        <v>45566</v>
      </c>
      <c r="D2978" s="1">
        <v>2024</v>
      </c>
      <c r="E2978" s="1" t="str">
        <f t="shared" si="289"/>
        <v>octubre</v>
      </c>
      <c r="F2978" t="s">
        <v>106</v>
      </c>
      <c r="G2978" t="s">
        <v>107</v>
      </c>
      <c r="H2978" t="s">
        <v>98</v>
      </c>
      <c r="I2978" s="2">
        <v>2</v>
      </c>
      <c r="J2978" s="2">
        <v>327</v>
      </c>
      <c r="K2978" s="47">
        <v>1.45</v>
      </c>
      <c r="L2978" t="s">
        <v>197</v>
      </c>
      <c r="M2978" t="s">
        <v>198</v>
      </c>
      <c r="N2978" t="s">
        <v>538</v>
      </c>
      <c r="O2978" s="14">
        <f t="shared" si="290"/>
        <v>4</v>
      </c>
      <c r="P2978" s="15" t="str">
        <f t="shared" si="291"/>
        <v>1,</v>
      </c>
      <c r="Q2978" s="15" t="str">
        <f t="shared" si="292"/>
        <v>45</v>
      </c>
      <c r="R2978" s="16">
        <f t="shared" si="293"/>
        <v>105</v>
      </c>
      <c r="S2978" s="16">
        <f t="shared" si="294"/>
        <v>1.75</v>
      </c>
    </row>
    <row r="2979" spans="1:19">
      <c r="A2979" t="s">
        <v>104</v>
      </c>
      <c r="B2979" t="s">
        <v>105</v>
      </c>
      <c r="C2979" s="49">
        <v>45566</v>
      </c>
      <c r="D2979" s="1">
        <v>2024</v>
      </c>
      <c r="E2979" s="1" t="str">
        <f t="shared" si="289"/>
        <v>octubre</v>
      </c>
      <c r="F2979" t="s">
        <v>106</v>
      </c>
      <c r="G2979" t="s">
        <v>107</v>
      </c>
      <c r="H2979" t="s">
        <v>98</v>
      </c>
      <c r="I2979" s="2">
        <v>4</v>
      </c>
      <c r="J2979" s="2">
        <v>2532</v>
      </c>
      <c r="K2979" s="47">
        <v>5.45</v>
      </c>
      <c r="L2979" t="s">
        <v>109</v>
      </c>
      <c r="M2979" t="s">
        <v>530</v>
      </c>
      <c r="N2979" t="s">
        <v>530</v>
      </c>
      <c r="O2979" s="14">
        <f t="shared" si="290"/>
        <v>4</v>
      </c>
      <c r="P2979" s="15" t="str">
        <f t="shared" si="291"/>
        <v>5,</v>
      </c>
      <c r="Q2979" s="15" t="str">
        <f t="shared" si="292"/>
        <v>45</v>
      </c>
      <c r="R2979" s="16">
        <f t="shared" si="293"/>
        <v>345</v>
      </c>
      <c r="S2979" s="16">
        <f t="shared" si="294"/>
        <v>5.75</v>
      </c>
    </row>
    <row r="2980" spans="1:19">
      <c r="A2980" t="s">
        <v>104</v>
      </c>
      <c r="B2980" t="s">
        <v>105</v>
      </c>
      <c r="C2980" s="49">
        <v>45566</v>
      </c>
      <c r="D2980" s="1">
        <v>2024</v>
      </c>
      <c r="E2980" s="1" t="str">
        <f t="shared" si="289"/>
        <v>octubre</v>
      </c>
      <c r="F2980" t="s">
        <v>106</v>
      </c>
      <c r="G2980" t="s">
        <v>107</v>
      </c>
      <c r="H2980" t="s">
        <v>98</v>
      </c>
      <c r="I2980" s="2">
        <v>2</v>
      </c>
      <c r="J2980" s="2">
        <v>2616</v>
      </c>
      <c r="K2980" s="47">
        <v>4.5</v>
      </c>
      <c r="L2980" t="s">
        <v>111</v>
      </c>
      <c r="M2980" t="s">
        <v>587</v>
      </c>
      <c r="N2980" t="s">
        <v>533</v>
      </c>
      <c r="O2980" s="14">
        <f t="shared" si="290"/>
        <v>3</v>
      </c>
      <c r="P2980" s="15" t="str">
        <f t="shared" si="291"/>
        <v>4,</v>
      </c>
      <c r="Q2980" s="15" t="str">
        <f t="shared" si="292"/>
        <v>5</v>
      </c>
      <c r="R2980" s="16">
        <f t="shared" si="293"/>
        <v>245</v>
      </c>
      <c r="S2980" s="16">
        <f t="shared" si="294"/>
        <v>4.083333333333333</v>
      </c>
    </row>
    <row r="2981" spans="1:19">
      <c r="A2981" t="s">
        <v>104</v>
      </c>
      <c r="B2981" t="s">
        <v>105</v>
      </c>
      <c r="C2981" s="49">
        <v>45566</v>
      </c>
      <c r="D2981" s="1">
        <v>2024</v>
      </c>
      <c r="E2981" s="1" t="str">
        <f t="shared" si="289"/>
        <v>octubre</v>
      </c>
      <c r="F2981" t="s">
        <v>112</v>
      </c>
      <c r="G2981" t="s">
        <v>113</v>
      </c>
      <c r="H2981" t="s">
        <v>98</v>
      </c>
      <c r="I2981" s="2">
        <v>3</v>
      </c>
      <c r="J2981" s="2">
        <v>1001</v>
      </c>
      <c r="K2981" s="47">
        <v>4.2</v>
      </c>
      <c r="L2981" t="s">
        <v>39</v>
      </c>
      <c r="M2981" t="s">
        <v>548</v>
      </c>
      <c r="N2981" t="s">
        <v>548</v>
      </c>
      <c r="O2981" s="14">
        <f t="shared" si="290"/>
        <v>3</v>
      </c>
      <c r="P2981" s="15" t="str">
        <f t="shared" si="291"/>
        <v>4,</v>
      </c>
      <c r="Q2981" s="15" t="str">
        <f t="shared" si="292"/>
        <v>2</v>
      </c>
      <c r="R2981" s="16">
        <f t="shared" si="293"/>
        <v>242</v>
      </c>
      <c r="S2981" s="16">
        <f t="shared" si="294"/>
        <v>4.0333333333333332</v>
      </c>
    </row>
    <row r="2982" spans="1:19">
      <c r="A2982" t="s">
        <v>104</v>
      </c>
      <c r="B2982" t="s">
        <v>105</v>
      </c>
      <c r="C2982" s="49">
        <v>45566</v>
      </c>
      <c r="D2982" s="1">
        <v>2024</v>
      </c>
      <c r="E2982" s="1" t="str">
        <f t="shared" si="289"/>
        <v>octubre</v>
      </c>
      <c r="F2982" t="s">
        <v>112</v>
      </c>
      <c r="G2982" t="s">
        <v>113</v>
      </c>
      <c r="H2982" t="s">
        <v>98</v>
      </c>
      <c r="I2982" s="2">
        <v>1</v>
      </c>
      <c r="J2982" s="2">
        <v>484</v>
      </c>
      <c r="K2982" s="47">
        <v>1.4</v>
      </c>
      <c r="L2982" t="s">
        <v>33</v>
      </c>
      <c r="M2982" t="s">
        <v>34</v>
      </c>
      <c r="N2982" t="s">
        <v>526</v>
      </c>
      <c r="O2982" s="14">
        <f t="shared" si="290"/>
        <v>3</v>
      </c>
      <c r="P2982" s="15" t="str">
        <f t="shared" si="291"/>
        <v>1,</v>
      </c>
      <c r="Q2982" s="15" t="str">
        <f t="shared" si="292"/>
        <v>4</v>
      </c>
      <c r="R2982" s="16">
        <f t="shared" si="293"/>
        <v>64</v>
      </c>
      <c r="S2982" s="16">
        <f t="shared" si="294"/>
        <v>1.0666666666666667</v>
      </c>
    </row>
    <row r="2983" spans="1:19">
      <c r="A2983" t="s">
        <v>104</v>
      </c>
      <c r="B2983" t="s">
        <v>105</v>
      </c>
      <c r="C2983" s="49">
        <v>45566</v>
      </c>
      <c r="D2983" s="1">
        <v>2024</v>
      </c>
      <c r="E2983" s="1" t="str">
        <f t="shared" si="289"/>
        <v>octubre</v>
      </c>
      <c r="F2983" t="s">
        <v>112</v>
      </c>
      <c r="G2983" t="s">
        <v>113</v>
      </c>
      <c r="H2983" t="s">
        <v>98</v>
      </c>
      <c r="I2983" s="2">
        <v>1</v>
      </c>
      <c r="J2983" s="2">
        <v>414</v>
      </c>
      <c r="K2983" s="47">
        <v>1.1000000000000001</v>
      </c>
      <c r="L2983" t="s">
        <v>108</v>
      </c>
      <c r="M2983" t="s">
        <v>591</v>
      </c>
      <c r="N2983" t="s">
        <v>604</v>
      </c>
      <c r="O2983" s="14">
        <f t="shared" si="290"/>
        <v>3</v>
      </c>
      <c r="P2983" s="15" t="str">
        <f t="shared" si="291"/>
        <v>1,</v>
      </c>
      <c r="Q2983" s="15" t="str">
        <f t="shared" si="292"/>
        <v>1</v>
      </c>
      <c r="R2983" s="16">
        <f t="shared" si="293"/>
        <v>61</v>
      </c>
      <c r="S2983" s="16">
        <f t="shared" si="294"/>
        <v>1.0166666666666666</v>
      </c>
    </row>
    <row r="2984" spans="1:19">
      <c r="A2984" t="s">
        <v>104</v>
      </c>
      <c r="B2984" t="s">
        <v>105</v>
      </c>
      <c r="C2984" s="49">
        <v>45566</v>
      </c>
      <c r="D2984" s="1">
        <v>2024</v>
      </c>
      <c r="E2984" s="1" t="str">
        <f t="shared" si="289"/>
        <v>octubre</v>
      </c>
      <c r="F2984" t="s">
        <v>112</v>
      </c>
      <c r="G2984" t="s">
        <v>113</v>
      </c>
      <c r="H2984" t="s">
        <v>98</v>
      </c>
      <c r="I2984" s="2">
        <v>1</v>
      </c>
      <c r="J2984" s="2">
        <v>84</v>
      </c>
      <c r="K2984" s="47">
        <v>0.5</v>
      </c>
      <c r="L2984" t="s">
        <v>146</v>
      </c>
      <c r="M2984" t="s">
        <v>147</v>
      </c>
      <c r="N2984" t="s">
        <v>527</v>
      </c>
      <c r="O2984" s="14">
        <f t="shared" si="290"/>
        <v>3</v>
      </c>
      <c r="P2984" s="15" t="str">
        <f t="shared" si="291"/>
        <v>0,</v>
      </c>
      <c r="Q2984" s="15" t="str">
        <f t="shared" si="292"/>
        <v>5</v>
      </c>
      <c r="R2984" s="16">
        <f t="shared" si="293"/>
        <v>5</v>
      </c>
      <c r="S2984" s="16">
        <f t="shared" si="294"/>
        <v>8.3333333333333329E-2</v>
      </c>
    </row>
    <row r="2985" spans="1:19">
      <c r="A2985" t="s">
        <v>104</v>
      </c>
      <c r="B2985" t="s">
        <v>105</v>
      </c>
      <c r="C2985" s="49">
        <v>45566</v>
      </c>
      <c r="D2985" s="1">
        <v>2024</v>
      </c>
      <c r="E2985" s="1" t="str">
        <f t="shared" si="289"/>
        <v>octubre</v>
      </c>
      <c r="F2985" t="s">
        <v>112</v>
      </c>
      <c r="G2985" t="s">
        <v>113</v>
      </c>
      <c r="H2985" t="s">
        <v>98</v>
      </c>
      <c r="I2985" s="2">
        <v>1</v>
      </c>
      <c r="J2985" s="2">
        <v>1083</v>
      </c>
      <c r="K2985" s="47">
        <v>1</v>
      </c>
      <c r="L2985" t="s">
        <v>242</v>
      </c>
      <c r="M2985" t="s">
        <v>243</v>
      </c>
      <c r="N2985" t="s">
        <v>555</v>
      </c>
      <c r="O2985" s="14">
        <f t="shared" si="290"/>
        <v>1</v>
      </c>
      <c r="P2985" s="15" t="str">
        <f t="shared" si="291"/>
        <v>1</v>
      </c>
      <c r="Q2985" s="15">
        <f t="shared" si="292"/>
        <v>0</v>
      </c>
      <c r="R2985" s="16">
        <f t="shared" si="293"/>
        <v>60</v>
      </c>
      <c r="S2985" s="16">
        <f t="shared" si="294"/>
        <v>1</v>
      </c>
    </row>
    <row r="2986" spans="1:19">
      <c r="A2986" t="s">
        <v>104</v>
      </c>
      <c r="B2986" t="s">
        <v>105</v>
      </c>
      <c r="C2986" s="49">
        <v>45566</v>
      </c>
      <c r="D2986" s="1">
        <v>2024</v>
      </c>
      <c r="E2986" s="1" t="str">
        <f t="shared" si="289"/>
        <v>octubre</v>
      </c>
      <c r="F2986" t="s">
        <v>112</v>
      </c>
      <c r="G2986" t="s">
        <v>113</v>
      </c>
      <c r="H2986" t="s">
        <v>98</v>
      </c>
      <c r="I2986" s="2">
        <v>1</v>
      </c>
      <c r="J2986" s="2">
        <v>153</v>
      </c>
      <c r="K2986" s="47">
        <v>0.35</v>
      </c>
      <c r="L2986" t="s">
        <v>197</v>
      </c>
      <c r="M2986" t="s">
        <v>198</v>
      </c>
      <c r="N2986" t="s">
        <v>538</v>
      </c>
      <c r="O2986" s="14">
        <f t="shared" si="290"/>
        <v>4</v>
      </c>
      <c r="P2986" s="15" t="str">
        <f t="shared" si="291"/>
        <v>0,</v>
      </c>
      <c r="Q2986" s="15" t="str">
        <f t="shared" si="292"/>
        <v>35</v>
      </c>
      <c r="R2986" s="16">
        <f t="shared" si="293"/>
        <v>35</v>
      </c>
      <c r="S2986" s="16">
        <f t="shared" si="294"/>
        <v>0.58333333333333337</v>
      </c>
    </row>
    <row r="2987" spans="1:19">
      <c r="A2987" t="s">
        <v>104</v>
      </c>
      <c r="B2987" t="s">
        <v>105</v>
      </c>
      <c r="C2987" s="49">
        <v>45566</v>
      </c>
      <c r="D2987" s="1">
        <v>2024</v>
      </c>
      <c r="E2987" s="1" t="str">
        <f t="shared" si="289"/>
        <v>octubre</v>
      </c>
      <c r="F2987" t="s">
        <v>112</v>
      </c>
      <c r="G2987" t="s">
        <v>113</v>
      </c>
      <c r="H2987" t="s">
        <v>98</v>
      </c>
      <c r="I2987" s="2">
        <v>6</v>
      </c>
      <c r="J2987" s="2">
        <v>2028</v>
      </c>
      <c r="K2987" s="47">
        <v>7.25</v>
      </c>
      <c r="L2987" t="s">
        <v>109</v>
      </c>
      <c r="M2987" t="s">
        <v>530</v>
      </c>
      <c r="N2987" t="s">
        <v>530</v>
      </c>
      <c r="O2987" s="14">
        <f t="shared" si="290"/>
        <v>4</v>
      </c>
      <c r="P2987" s="15" t="str">
        <f t="shared" si="291"/>
        <v>7,</v>
      </c>
      <c r="Q2987" s="15" t="str">
        <f t="shared" si="292"/>
        <v>25</v>
      </c>
      <c r="R2987" s="16">
        <f t="shared" si="293"/>
        <v>445</v>
      </c>
      <c r="S2987" s="16">
        <f t="shared" si="294"/>
        <v>7.416666666666667</v>
      </c>
    </row>
    <row r="2988" spans="1:19">
      <c r="A2988" t="s">
        <v>104</v>
      </c>
      <c r="B2988" t="s">
        <v>105</v>
      </c>
      <c r="C2988" s="49">
        <v>45566</v>
      </c>
      <c r="D2988" s="1">
        <v>2024</v>
      </c>
      <c r="E2988" s="1" t="str">
        <f t="shared" si="289"/>
        <v>octubre</v>
      </c>
      <c r="F2988" t="s">
        <v>112</v>
      </c>
      <c r="G2988" t="s">
        <v>113</v>
      </c>
      <c r="H2988" t="s">
        <v>98</v>
      </c>
      <c r="I2988" s="2">
        <v>10</v>
      </c>
      <c r="J2988" s="2">
        <v>1671</v>
      </c>
      <c r="K2988" s="47">
        <v>9.35</v>
      </c>
      <c r="L2988" t="s">
        <v>114</v>
      </c>
      <c r="M2988" t="s">
        <v>115</v>
      </c>
      <c r="N2988" t="s">
        <v>530</v>
      </c>
      <c r="O2988" s="14">
        <f t="shared" si="290"/>
        <v>4</v>
      </c>
      <c r="P2988" s="15" t="str">
        <f t="shared" si="291"/>
        <v>9,</v>
      </c>
      <c r="Q2988" s="15" t="str">
        <f t="shared" si="292"/>
        <v>35</v>
      </c>
      <c r="R2988" s="16">
        <f t="shared" si="293"/>
        <v>575</v>
      </c>
      <c r="S2988" s="16">
        <f t="shared" si="294"/>
        <v>9.5833333333333339</v>
      </c>
    </row>
    <row r="2989" spans="1:19">
      <c r="A2989" t="s">
        <v>104</v>
      </c>
      <c r="B2989" t="s">
        <v>105</v>
      </c>
      <c r="C2989" s="49">
        <v>45566</v>
      </c>
      <c r="D2989" s="1">
        <v>2024</v>
      </c>
      <c r="E2989" s="1" t="str">
        <f t="shared" si="289"/>
        <v>octubre</v>
      </c>
      <c r="F2989" t="s">
        <v>112</v>
      </c>
      <c r="G2989" t="s">
        <v>113</v>
      </c>
      <c r="H2989" t="s">
        <v>98</v>
      </c>
      <c r="I2989" s="2">
        <v>8</v>
      </c>
      <c r="J2989" s="2">
        <v>3777</v>
      </c>
      <c r="K2989" s="47">
        <v>20.05</v>
      </c>
      <c r="L2989" t="s">
        <v>116</v>
      </c>
      <c r="M2989" t="s">
        <v>117</v>
      </c>
      <c r="N2989" t="s">
        <v>556</v>
      </c>
      <c r="O2989" s="14">
        <f t="shared" si="290"/>
        <v>5</v>
      </c>
      <c r="P2989" s="15" t="str">
        <f t="shared" si="291"/>
        <v>20</v>
      </c>
      <c r="Q2989" s="15" t="str">
        <f t="shared" si="292"/>
        <v>,05</v>
      </c>
      <c r="R2989" s="16">
        <f t="shared" si="293"/>
        <v>1200.05</v>
      </c>
      <c r="S2989" s="16">
        <f t="shared" si="294"/>
        <v>20.000833333333333</v>
      </c>
    </row>
    <row r="2990" spans="1:19">
      <c r="A2990" t="s">
        <v>104</v>
      </c>
      <c r="B2990" t="s">
        <v>105</v>
      </c>
      <c r="C2990" s="49">
        <v>45566</v>
      </c>
      <c r="D2990" s="1">
        <v>2024</v>
      </c>
      <c r="E2990" s="1" t="str">
        <f t="shared" si="289"/>
        <v>octubre</v>
      </c>
      <c r="F2990" t="s">
        <v>112</v>
      </c>
      <c r="G2990" t="s">
        <v>113</v>
      </c>
      <c r="H2990" t="s">
        <v>98</v>
      </c>
      <c r="I2990" s="2">
        <v>4</v>
      </c>
      <c r="J2990" s="2">
        <v>3816</v>
      </c>
      <c r="K2990" s="47">
        <v>1.25</v>
      </c>
      <c r="L2990" t="s">
        <v>148</v>
      </c>
      <c r="M2990" t="s">
        <v>149</v>
      </c>
      <c r="N2990" t="s">
        <v>556</v>
      </c>
      <c r="O2990" s="14">
        <f t="shared" si="290"/>
        <v>4</v>
      </c>
      <c r="P2990" s="15" t="str">
        <f t="shared" si="291"/>
        <v>1,</v>
      </c>
      <c r="Q2990" s="15" t="str">
        <f t="shared" si="292"/>
        <v>25</v>
      </c>
      <c r="R2990" s="16">
        <f t="shared" si="293"/>
        <v>85</v>
      </c>
      <c r="S2990" s="16">
        <f t="shared" si="294"/>
        <v>1.4166666666666667</v>
      </c>
    </row>
    <row r="2991" spans="1:19">
      <c r="A2991" t="s">
        <v>104</v>
      </c>
      <c r="B2991" t="s">
        <v>105</v>
      </c>
      <c r="C2991" s="49">
        <v>45566</v>
      </c>
      <c r="D2991" s="1">
        <v>2024</v>
      </c>
      <c r="E2991" s="1" t="str">
        <f t="shared" si="289"/>
        <v>octubre</v>
      </c>
      <c r="F2991" t="s">
        <v>112</v>
      </c>
      <c r="G2991" t="s">
        <v>113</v>
      </c>
      <c r="H2991" t="s">
        <v>98</v>
      </c>
      <c r="I2991" s="2">
        <v>7</v>
      </c>
      <c r="J2991" s="2">
        <v>4747</v>
      </c>
      <c r="K2991" s="47">
        <v>22.15</v>
      </c>
      <c r="L2991" t="s">
        <v>118</v>
      </c>
      <c r="M2991" t="s">
        <v>119</v>
      </c>
      <c r="N2991" t="s">
        <v>534</v>
      </c>
      <c r="O2991" s="14">
        <f t="shared" si="290"/>
        <v>5</v>
      </c>
      <c r="P2991" s="15" t="str">
        <f t="shared" si="291"/>
        <v>22</v>
      </c>
      <c r="Q2991" s="15" t="str">
        <f t="shared" si="292"/>
        <v>,15</v>
      </c>
      <c r="R2991" s="16">
        <f t="shared" si="293"/>
        <v>1320.15</v>
      </c>
      <c r="S2991" s="16">
        <f t="shared" si="294"/>
        <v>22.002500000000001</v>
      </c>
    </row>
    <row r="2992" spans="1:19">
      <c r="A2992" t="s">
        <v>104</v>
      </c>
      <c r="B2992" t="s">
        <v>105</v>
      </c>
      <c r="C2992" s="49">
        <v>45566</v>
      </c>
      <c r="D2992" s="1">
        <v>2024</v>
      </c>
      <c r="E2992" s="1" t="str">
        <f t="shared" si="289"/>
        <v>octubre</v>
      </c>
      <c r="F2992" t="s">
        <v>112</v>
      </c>
      <c r="G2992" t="s">
        <v>113</v>
      </c>
      <c r="H2992" t="s">
        <v>98</v>
      </c>
      <c r="I2992" s="2">
        <v>1</v>
      </c>
      <c r="J2992" s="2">
        <v>558</v>
      </c>
      <c r="K2992" s="47">
        <v>0.3</v>
      </c>
      <c r="L2992" t="s">
        <v>169</v>
      </c>
      <c r="M2992" t="s">
        <v>170</v>
      </c>
      <c r="N2992" t="s">
        <v>534</v>
      </c>
      <c r="O2992" s="14">
        <f t="shared" si="290"/>
        <v>3</v>
      </c>
      <c r="P2992" s="15" t="str">
        <f t="shared" si="291"/>
        <v>0,</v>
      </c>
      <c r="Q2992" s="15" t="str">
        <f t="shared" si="292"/>
        <v>3</v>
      </c>
      <c r="R2992" s="16">
        <f t="shared" si="293"/>
        <v>3</v>
      </c>
      <c r="S2992" s="16">
        <f t="shared" si="294"/>
        <v>0.05</v>
      </c>
    </row>
    <row r="2993" spans="1:19">
      <c r="A2993" t="s">
        <v>104</v>
      </c>
      <c r="B2993" t="s">
        <v>105</v>
      </c>
      <c r="C2993" s="49">
        <v>45566</v>
      </c>
      <c r="D2993" s="1">
        <v>2024</v>
      </c>
      <c r="E2993" s="1" t="str">
        <f t="shared" si="289"/>
        <v>octubre</v>
      </c>
      <c r="F2993" t="s">
        <v>112</v>
      </c>
      <c r="G2993" t="s">
        <v>113</v>
      </c>
      <c r="H2993" t="s">
        <v>98</v>
      </c>
      <c r="I2993" s="2">
        <v>1</v>
      </c>
      <c r="J2993" s="2">
        <v>324</v>
      </c>
      <c r="K2993" s="47">
        <v>1.3</v>
      </c>
      <c r="L2993" t="s">
        <v>150</v>
      </c>
      <c r="M2993" t="s">
        <v>601</v>
      </c>
      <c r="N2993" t="s">
        <v>606</v>
      </c>
      <c r="O2993" s="14">
        <f t="shared" si="290"/>
        <v>3</v>
      </c>
      <c r="P2993" s="15" t="str">
        <f t="shared" si="291"/>
        <v>1,</v>
      </c>
      <c r="Q2993" s="15" t="str">
        <f t="shared" si="292"/>
        <v>3</v>
      </c>
      <c r="R2993" s="16">
        <f t="shared" si="293"/>
        <v>63</v>
      </c>
      <c r="S2993" s="16">
        <f t="shared" si="294"/>
        <v>1.05</v>
      </c>
    </row>
    <row r="2994" spans="1:19">
      <c r="A2994" t="s">
        <v>104</v>
      </c>
      <c r="B2994" t="s">
        <v>105</v>
      </c>
      <c r="C2994" s="49">
        <v>45566</v>
      </c>
      <c r="D2994" s="1">
        <v>2024</v>
      </c>
      <c r="E2994" s="1" t="str">
        <f t="shared" si="289"/>
        <v>octubre</v>
      </c>
      <c r="F2994" t="s">
        <v>112</v>
      </c>
      <c r="G2994" t="s">
        <v>113</v>
      </c>
      <c r="H2994" t="s">
        <v>98</v>
      </c>
      <c r="I2994" s="2">
        <v>1</v>
      </c>
      <c r="J2994" s="2">
        <v>680</v>
      </c>
      <c r="K2994" s="47">
        <v>1</v>
      </c>
      <c r="L2994" t="s">
        <v>173</v>
      </c>
      <c r="M2994" t="s">
        <v>592</v>
      </c>
      <c r="N2994" t="s">
        <v>531</v>
      </c>
      <c r="O2994" s="14">
        <f t="shared" si="290"/>
        <v>1</v>
      </c>
      <c r="P2994" s="15" t="str">
        <f t="shared" si="291"/>
        <v>1</v>
      </c>
      <c r="Q2994" s="15">
        <f t="shared" si="292"/>
        <v>0</v>
      </c>
      <c r="R2994" s="16">
        <f t="shared" si="293"/>
        <v>60</v>
      </c>
      <c r="S2994" s="16">
        <f t="shared" si="294"/>
        <v>1</v>
      </c>
    </row>
    <row r="2995" spans="1:19">
      <c r="A2995" t="s">
        <v>104</v>
      </c>
      <c r="B2995" t="s">
        <v>105</v>
      </c>
      <c r="C2995" s="49">
        <v>45566</v>
      </c>
      <c r="D2995" s="1">
        <v>2024</v>
      </c>
      <c r="E2995" s="1" t="str">
        <f t="shared" si="289"/>
        <v>octubre</v>
      </c>
      <c r="F2995" t="s">
        <v>112</v>
      </c>
      <c r="G2995" t="s">
        <v>113</v>
      </c>
      <c r="H2995" t="s">
        <v>98</v>
      </c>
      <c r="I2995" s="2">
        <v>2</v>
      </c>
      <c r="J2995" s="2">
        <v>1124</v>
      </c>
      <c r="K2995" s="47">
        <v>4.04</v>
      </c>
      <c r="L2995" t="s">
        <v>111</v>
      </c>
      <c r="M2995" t="s">
        <v>587</v>
      </c>
      <c r="N2995" t="s">
        <v>533</v>
      </c>
      <c r="O2995" s="14">
        <f t="shared" si="290"/>
        <v>4</v>
      </c>
      <c r="P2995" s="15" t="str">
        <f t="shared" si="291"/>
        <v>4,</v>
      </c>
      <c r="Q2995" s="15" t="str">
        <f t="shared" si="292"/>
        <v>04</v>
      </c>
      <c r="R2995" s="16">
        <f t="shared" si="293"/>
        <v>244</v>
      </c>
      <c r="S2995" s="16">
        <f t="shared" si="294"/>
        <v>4.0666666666666664</v>
      </c>
    </row>
    <row r="2996" spans="1:19">
      <c r="A2996" t="s">
        <v>104</v>
      </c>
      <c r="B2996" t="s">
        <v>105</v>
      </c>
      <c r="C2996" s="49">
        <v>45566</v>
      </c>
      <c r="D2996" s="1">
        <v>2024</v>
      </c>
      <c r="E2996" s="1" t="str">
        <f t="shared" si="289"/>
        <v>octubre</v>
      </c>
      <c r="F2996" t="s">
        <v>120</v>
      </c>
      <c r="G2996" t="s">
        <v>121</v>
      </c>
      <c r="H2996" t="s">
        <v>98</v>
      </c>
      <c r="I2996" s="2">
        <v>10</v>
      </c>
      <c r="J2996" s="2">
        <v>2862</v>
      </c>
      <c r="K2996" s="47">
        <v>11.15</v>
      </c>
      <c r="L2996" t="s">
        <v>108</v>
      </c>
      <c r="M2996" t="s">
        <v>591</v>
      </c>
      <c r="N2996" t="s">
        <v>604</v>
      </c>
      <c r="O2996" s="14">
        <f t="shared" si="290"/>
        <v>5</v>
      </c>
      <c r="P2996" s="15" t="str">
        <f t="shared" si="291"/>
        <v>11</v>
      </c>
      <c r="Q2996" s="15" t="str">
        <f t="shared" si="292"/>
        <v>,15</v>
      </c>
      <c r="R2996" s="16">
        <f t="shared" si="293"/>
        <v>660.15</v>
      </c>
      <c r="S2996" s="16">
        <f t="shared" si="294"/>
        <v>11.0025</v>
      </c>
    </row>
    <row r="2997" spans="1:19">
      <c r="A2997" t="s">
        <v>104</v>
      </c>
      <c r="B2997" t="s">
        <v>105</v>
      </c>
      <c r="C2997" s="49">
        <v>45566</v>
      </c>
      <c r="D2997" s="1">
        <v>2024</v>
      </c>
      <c r="E2997" s="1" t="str">
        <f t="shared" si="289"/>
        <v>octubre</v>
      </c>
      <c r="F2997" t="s">
        <v>120</v>
      </c>
      <c r="G2997" t="s">
        <v>121</v>
      </c>
      <c r="H2997" t="s">
        <v>98</v>
      </c>
      <c r="I2997" s="2">
        <v>1</v>
      </c>
      <c r="J2997" s="2">
        <v>199</v>
      </c>
      <c r="K2997" s="47">
        <v>1</v>
      </c>
      <c r="L2997" t="s">
        <v>238</v>
      </c>
      <c r="M2997" t="s">
        <v>573</v>
      </c>
      <c r="N2997" t="s">
        <v>604</v>
      </c>
      <c r="O2997" s="14">
        <f t="shared" si="290"/>
        <v>1</v>
      </c>
      <c r="P2997" s="15" t="str">
        <f t="shared" si="291"/>
        <v>1</v>
      </c>
      <c r="Q2997" s="15">
        <f t="shared" si="292"/>
        <v>0</v>
      </c>
      <c r="R2997" s="16">
        <f t="shared" si="293"/>
        <v>60</v>
      </c>
      <c r="S2997" s="16">
        <f t="shared" si="294"/>
        <v>1</v>
      </c>
    </row>
    <row r="2998" spans="1:19">
      <c r="A2998" t="s">
        <v>104</v>
      </c>
      <c r="B2998" t="s">
        <v>105</v>
      </c>
      <c r="C2998" s="49">
        <v>45566</v>
      </c>
      <c r="D2998" s="1">
        <v>2024</v>
      </c>
      <c r="E2998" s="1" t="str">
        <f t="shared" si="289"/>
        <v>octubre</v>
      </c>
      <c r="F2998" t="s">
        <v>120</v>
      </c>
      <c r="G2998" t="s">
        <v>121</v>
      </c>
      <c r="H2998" t="s">
        <v>98</v>
      </c>
      <c r="I2998" s="2">
        <v>1</v>
      </c>
      <c r="J2998" s="2">
        <v>460</v>
      </c>
      <c r="K2998" s="47">
        <v>0.5</v>
      </c>
      <c r="L2998" t="s">
        <v>146</v>
      </c>
      <c r="M2998" t="s">
        <v>147</v>
      </c>
      <c r="N2998" t="s">
        <v>527</v>
      </c>
      <c r="O2998" s="14">
        <f t="shared" si="290"/>
        <v>3</v>
      </c>
      <c r="P2998" s="15" t="str">
        <f t="shared" si="291"/>
        <v>0,</v>
      </c>
      <c r="Q2998" s="15" t="str">
        <f t="shared" si="292"/>
        <v>5</v>
      </c>
      <c r="R2998" s="16">
        <f t="shared" si="293"/>
        <v>5</v>
      </c>
      <c r="S2998" s="16">
        <f t="shared" si="294"/>
        <v>8.3333333333333329E-2</v>
      </c>
    </row>
    <row r="2999" spans="1:19">
      <c r="A2999" t="s">
        <v>104</v>
      </c>
      <c r="B2999" t="s">
        <v>105</v>
      </c>
      <c r="C2999" s="49">
        <v>45566</v>
      </c>
      <c r="D2999" s="1">
        <v>2024</v>
      </c>
      <c r="E2999" s="1" t="str">
        <f t="shared" si="289"/>
        <v>octubre</v>
      </c>
      <c r="F2999" t="s">
        <v>120</v>
      </c>
      <c r="G2999" t="s">
        <v>121</v>
      </c>
      <c r="H2999" t="s">
        <v>98</v>
      </c>
      <c r="I2999" s="2">
        <v>1</v>
      </c>
      <c r="J2999" s="2">
        <v>735</v>
      </c>
      <c r="K2999" s="47">
        <v>1.5</v>
      </c>
      <c r="L2999" t="s">
        <v>99</v>
      </c>
      <c r="M2999" t="s">
        <v>553</v>
      </c>
      <c r="N2999" t="s">
        <v>535</v>
      </c>
      <c r="O2999" s="14">
        <f t="shared" si="290"/>
        <v>3</v>
      </c>
      <c r="P2999" s="15" t="str">
        <f t="shared" si="291"/>
        <v>1,</v>
      </c>
      <c r="Q2999" s="15" t="str">
        <f t="shared" si="292"/>
        <v>5</v>
      </c>
      <c r="R2999" s="16">
        <f t="shared" si="293"/>
        <v>65</v>
      </c>
      <c r="S2999" s="16">
        <f t="shared" si="294"/>
        <v>1.0833333333333333</v>
      </c>
    </row>
    <row r="3000" spans="1:19">
      <c r="A3000" t="s">
        <v>104</v>
      </c>
      <c r="B3000" t="s">
        <v>105</v>
      </c>
      <c r="C3000" s="49">
        <v>45566</v>
      </c>
      <c r="D3000" s="1">
        <v>2024</v>
      </c>
      <c r="E3000" s="1" t="str">
        <f t="shared" si="289"/>
        <v>octubre</v>
      </c>
      <c r="F3000" t="s">
        <v>120</v>
      </c>
      <c r="G3000" t="s">
        <v>121</v>
      </c>
      <c r="H3000" t="s">
        <v>98</v>
      </c>
      <c r="I3000" s="2">
        <v>6</v>
      </c>
      <c r="J3000" s="2">
        <v>3029</v>
      </c>
      <c r="K3000" s="47">
        <v>10.050000000000001</v>
      </c>
      <c r="L3000" t="s">
        <v>109</v>
      </c>
      <c r="M3000" t="s">
        <v>530</v>
      </c>
      <c r="N3000" t="s">
        <v>530</v>
      </c>
      <c r="O3000" s="14">
        <f t="shared" si="290"/>
        <v>5</v>
      </c>
      <c r="P3000" s="15" t="str">
        <f t="shared" si="291"/>
        <v>10</v>
      </c>
      <c r="Q3000" s="15" t="str">
        <f t="shared" si="292"/>
        <v>,05</v>
      </c>
      <c r="R3000" s="16">
        <f t="shared" si="293"/>
        <v>600.04999999999995</v>
      </c>
      <c r="S3000" s="16">
        <f t="shared" si="294"/>
        <v>10.000833333333333</v>
      </c>
    </row>
    <row r="3001" spans="1:19">
      <c r="A3001" t="s">
        <v>104</v>
      </c>
      <c r="B3001" t="s">
        <v>105</v>
      </c>
      <c r="C3001" s="49">
        <v>45566</v>
      </c>
      <c r="D3001" s="1">
        <v>2024</v>
      </c>
      <c r="E3001" s="1" t="str">
        <f t="shared" si="289"/>
        <v>octubre</v>
      </c>
      <c r="F3001" t="s">
        <v>120</v>
      </c>
      <c r="G3001" t="s">
        <v>121</v>
      </c>
      <c r="H3001" t="s">
        <v>98</v>
      </c>
      <c r="I3001" s="2">
        <v>13</v>
      </c>
      <c r="J3001" s="2">
        <v>5979</v>
      </c>
      <c r="K3001" s="47">
        <v>18.5</v>
      </c>
      <c r="L3001" t="s">
        <v>114</v>
      </c>
      <c r="M3001" t="s">
        <v>115</v>
      </c>
      <c r="N3001" t="s">
        <v>530</v>
      </c>
      <c r="O3001" s="14">
        <f t="shared" si="290"/>
        <v>4</v>
      </c>
      <c r="P3001" s="15" t="str">
        <f t="shared" si="291"/>
        <v>18</v>
      </c>
      <c r="Q3001" s="15" t="str">
        <f t="shared" si="292"/>
        <v>,5</v>
      </c>
      <c r="R3001" s="16">
        <f t="shared" si="293"/>
        <v>1080.5</v>
      </c>
      <c r="S3001" s="16">
        <f t="shared" si="294"/>
        <v>18.008333333333333</v>
      </c>
    </row>
    <row r="3002" spans="1:19">
      <c r="A3002" t="s">
        <v>151</v>
      </c>
      <c r="B3002" t="s">
        <v>152</v>
      </c>
      <c r="C3002" s="49">
        <v>45566</v>
      </c>
      <c r="D3002" s="1">
        <v>2024</v>
      </c>
      <c r="E3002" s="1" t="str">
        <f t="shared" si="289"/>
        <v>octubre</v>
      </c>
      <c r="F3002" t="s">
        <v>153</v>
      </c>
      <c r="G3002" t="s">
        <v>17</v>
      </c>
      <c r="H3002" t="s">
        <v>18</v>
      </c>
      <c r="I3002" s="2">
        <v>6</v>
      </c>
      <c r="J3002" s="2">
        <v>2241</v>
      </c>
      <c r="K3002" s="47">
        <v>12.45</v>
      </c>
      <c r="L3002" t="s">
        <v>39</v>
      </c>
      <c r="M3002" t="s">
        <v>548</v>
      </c>
      <c r="N3002" t="s">
        <v>548</v>
      </c>
      <c r="O3002" s="14">
        <f t="shared" si="290"/>
        <v>5</v>
      </c>
      <c r="P3002" s="15" t="str">
        <f t="shared" si="291"/>
        <v>12</v>
      </c>
      <c r="Q3002" s="15" t="str">
        <f t="shared" si="292"/>
        <v>,45</v>
      </c>
      <c r="R3002" s="16">
        <f t="shared" si="293"/>
        <v>720.45</v>
      </c>
      <c r="S3002" s="16">
        <f t="shared" si="294"/>
        <v>12.0075</v>
      </c>
    </row>
    <row r="3003" spans="1:19">
      <c r="A3003" t="s">
        <v>151</v>
      </c>
      <c r="B3003" t="s">
        <v>152</v>
      </c>
      <c r="C3003" s="49">
        <v>45566</v>
      </c>
      <c r="D3003" s="1">
        <v>2024</v>
      </c>
      <c r="E3003" s="1" t="str">
        <f t="shared" si="289"/>
        <v>octubre</v>
      </c>
      <c r="F3003" t="s">
        <v>153</v>
      </c>
      <c r="G3003" t="s">
        <v>17</v>
      </c>
      <c r="H3003" t="s">
        <v>18</v>
      </c>
      <c r="I3003" s="2">
        <v>9</v>
      </c>
      <c r="J3003" s="2">
        <v>7281</v>
      </c>
      <c r="K3003" s="47">
        <v>40.450000000000003</v>
      </c>
      <c r="L3003" t="s">
        <v>33</v>
      </c>
      <c r="M3003" t="s">
        <v>34</v>
      </c>
      <c r="N3003" t="s">
        <v>526</v>
      </c>
      <c r="O3003" s="14">
        <f t="shared" si="290"/>
        <v>5</v>
      </c>
      <c r="P3003" s="15" t="str">
        <f t="shared" si="291"/>
        <v>40</v>
      </c>
      <c r="Q3003" s="15" t="str">
        <f t="shared" si="292"/>
        <v>,45</v>
      </c>
      <c r="R3003" s="16">
        <f t="shared" si="293"/>
        <v>2400.4499999999998</v>
      </c>
      <c r="S3003" s="16">
        <f t="shared" si="294"/>
        <v>40.0075</v>
      </c>
    </row>
    <row r="3004" spans="1:19">
      <c r="A3004" t="s">
        <v>151</v>
      </c>
      <c r="B3004" t="s">
        <v>152</v>
      </c>
      <c r="C3004" s="49">
        <v>45566</v>
      </c>
      <c r="D3004" s="1">
        <v>2024</v>
      </c>
      <c r="E3004" s="1" t="str">
        <f t="shared" si="289"/>
        <v>octubre</v>
      </c>
      <c r="F3004" t="s">
        <v>153</v>
      </c>
      <c r="G3004" t="s">
        <v>17</v>
      </c>
      <c r="H3004" t="s">
        <v>18</v>
      </c>
      <c r="I3004" s="2">
        <v>3</v>
      </c>
      <c r="J3004" s="2">
        <v>2547</v>
      </c>
      <c r="K3004" s="47">
        <v>14.15</v>
      </c>
      <c r="L3004" t="s">
        <v>19</v>
      </c>
      <c r="M3004" t="s">
        <v>581</v>
      </c>
      <c r="N3004" t="s">
        <v>605</v>
      </c>
      <c r="O3004" s="14">
        <f t="shared" si="290"/>
        <v>5</v>
      </c>
      <c r="P3004" s="15" t="str">
        <f t="shared" si="291"/>
        <v>14</v>
      </c>
      <c r="Q3004" s="15" t="str">
        <f t="shared" si="292"/>
        <v>,15</v>
      </c>
      <c r="R3004" s="16">
        <f t="shared" si="293"/>
        <v>840.15</v>
      </c>
      <c r="S3004" s="16">
        <f t="shared" si="294"/>
        <v>14.0025</v>
      </c>
    </row>
    <row r="3005" spans="1:19">
      <c r="A3005" t="s">
        <v>151</v>
      </c>
      <c r="B3005" t="s">
        <v>152</v>
      </c>
      <c r="C3005" s="49">
        <v>45566</v>
      </c>
      <c r="D3005" s="1">
        <v>2024</v>
      </c>
      <c r="E3005" s="1" t="str">
        <f t="shared" si="289"/>
        <v>octubre</v>
      </c>
      <c r="F3005" t="s">
        <v>153</v>
      </c>
      <c r="G3005" t="s">
        <v>17</v>
      </c>
      <c r="H3005" t="s">
        <v>18</v>
      </c>
      <c r="I3005" s="2">
        <v>1</v>
      </c>
      <c r="J3005" s="2">
        <v>720</v>
      </c>
      <c r="K3005" s="47">
        <v>4</v>
      </c>
      <c r="L3005" t="s">
        <v>159</v>
      </c>
      <c r="M3005" t="s">
        <v>160</v>
      </c>
      <c r="N3005" t="s">
        <v>554</v>
      </c>
      <c r="O3005" s="14">
        <f t="shared" si="290"/>
        <v>1</v>
      </c>
      <c r="P3005" s="15" t="str">
        <f t="shared" si="291"/>
        <v>4</v>
      </c>
      <c r="Q3005" s="15">
        <f t="shared" si="292"/>
        <v>0</v>
      </c>
      <c r="R3005" s="16">
        <f t="shared" si="293"/>
        <v>240</v>
      </c>
      <c r="S3005" s="16">
        <f t="shared" si="294"/>
        <v>4</v>
      </c>
    </row>
    <row r="3006" spans="1:19">
      <c r="A3006" t="s">
        <v>151</v>
      </c>
      <c r="B3006" t="s">
        <v>152</v>
      </c>
      <c r="C3006" s="49">
        <v>45566</v>
      </c>
      <c r="D3006" s="1">
        <v>2024</v>
      </c>
      <c r="E3006" s="1" t="str">
        <f t="shared" si="289"/>
        <v>octubre</v>
      </c>
      <c r="F3006" t="s">
        <v>153</v>
      </c>
      <c r="G3006" t="s">
        <v>17</v>
      </c>
      <c r="H3006" t="s">
        <v>18</v>
      </c>
      <c r="I3006" s="2">
        <v>1</v>
      </c>
      <c r="J3006" s="2">
        <v>414</v>
      </c>
      <c r="K3006" s="47">
        <v>2.2999999999999998</v>
      </c>
      <c r="L3006" t="s">
        <v>70</v>
      </c>
      <c r="M3006" t="s">
        <v>71</v>
      </c>
      <c r="N3006" t="s">
        <v>22</v>
      </c>
      <c r="O3006" s="14">
        <f t="shared" si="290"/>
        <v>3</v>
      </c>
      <c r="P3006" s="15" t="str">
        <f t="shared" si="291"/>
        <v>2,</v>
      </c>
      <c r="Q3006" s="15" t="str">
        <f t="shared" si="292"/>
        <v>3</v>
      </c>
      <c r="R3006" s="16">
        <f t="shared" si="293"/>
        <v>123</v>
      </c>
      <c r="S3006" s="16">
        <f t="shared" si="294"/>
        <v>2.0499999999999998</v>
      </c>
    </row>
    <row r="3007" spans="1:19">
      <c r="A3007" t="s">
        <v>151</v>
      </c>
      <c r="B3007" t="s">
        <v>152</v>
      </c>
      <c r="C3007" s="49">
        <v>45566</v>
      </c>
      <c r="D3007" s="1">
        <v>2024</v>
      </c>
      <c r="E3007" s="1" t="str">
        <f t="shared" si="289"/>
        <v>octubre</v>
      </c>
      <c r="F3007" t="s">
        <v>153</v>
      </c>
      <c r="G3007" t="s">
        <v>17</v>
      </c>
      <c r="H3007" t="s">
        <v>18</v>
      </c>
      <c r="I3007" s="2">
        <v>1</v>
      </c>
      <c r="J3007" s="2">
        <v>900</v>
      </c>
      <c r="K3007" s="47">
        <v>5</v>
      </c>
      <c r="L3007" t="s">
        <v>31</v>
      </c>
      <c r="M3007" t="s">
        <v>32</v>
      </c>
      <c r="N3007" t="s">
        <v>528</v>
      </c>
      <c r="O3007" s="14">
        <f t="shared" si="290"/>
        <v>1</v>
      </c>
      <c r="P3007" s="15" t="str">
        <f t="shared" si="291"/>
        <v>5</v>
      </c>
      <c r="Q3007" s="15">
        <f t="shared" si="292"/>
        <v>0</v>
      </c>
      <c r="R3007" s="16">
        <f t="shared" si="293"/>
        <v>300</v>
      </c>
      <c r="S3007" s="16">
        <f t="shared" si="294"/>
        <v>5</v>
      </c>
    </row>
    <row r="3008" spans="1:19">
      <c r="A3008" t="s">
        <v>151</v>
      </c>
      <c r="B3008" t="s">
        <v>152</v>
      </c>
      <c r="C3008" s="49">
        <v>45566</v>
      </c>
      <c r="D3008" s="1">
        <v>2024</v>
      </c>
      <c r="E3008" s="1" t="str">
        <f t="shared" si="289"/>
        <v>octubre</v>
      </c>
      <c r="F3008" t="s">
        <v>154</v>
      </c>
      <c r="G3008" t="s">
        <v>30</v>
      </c>
      <c r="H3008" t="s">
        <v>18</v>
      </c>
      <c r="I3008" s="2">
        <v>2</v>
      </c>
      <c r="J3008" s="2">
        <v>738</v>
      </c>
      <c r="K3008" s="47">
        <v>4.0999999999999996</v>
      </c>
      <c r="L3008" t="s">
        <v>39</v>
      </c>
      <c r="M3008" t="s">
        <v>548</v>
      </c>
      <c r="N3008" t="s">
        <v>548</v>
      </c>
      <c r="O3008" s="14">
        <f t="shared" si="290"/>
        <v>3</v>
      </c>
      <c r="P3008" s="15" t="str">
        <f t="shared" si="291"/>
        <v>4,</v>
      </c>
      <c r="Q3008" s="15" t="str">
        <f t="shared" si="292"/>
        <v>1</v>
      </c>
      <c r="R3008" s="16">
        <f t="shared" si="293"/>
        <v>241</v>
      </c>
      <c r="S3008" s="16">
        <f t="shared" si="294"/>
        <v>4.0166666666666666</v>
      </c>
    </row>
    <row r="3009" spans="1:19">
      <c r="A3009" t="s">
        <v>151</v>
      </c>
      <c r="B3009" t="s">
        <v>152</v>
      </c>
      <c r="C3009" s="49">
        <v>45566</v>
      </c>
      <c r="D3009" s="1">
        <v>2024</v>
      </c>
      <c r="E3009" s="1" t="str">
        <f t="shared" si="289"/>
        <v>octubre</v>
      </c>
      <c r="F3009" t="s">
        <v>154</v>
      </c>
      <c r="G3009" t="s">
        <v>30</v>
      </c>
      <c r="H3009" t="s">
        <v>18</v>
      </c>
      <c r="I3009" s="2">
        <v>5</v>
      </c>
      <c r="J3009" s="2">
        <v>3006</v>
      </c>
      <c r="K3009" s="47">
        <v>16.7</v>
      </c>
      <c r="L3009" t="s">
        <v>19</v>
      </c>
      <c r="M3009" t="s">
        <v>581</v>
      </c>
      <c r="N3009" t="s">
        <v>605</v>
      </c>
      <c r="O3009" s="14">
        <f t="shared" si="290"/>
        <v>4</v>
      </c>
      <c r="P3009" s="15" t="str">
        <f t="shared" si="291"/>
        <v>16</v>
      </c>
      <c r="Q3009" s="15" t="str">
        <f t="shared" si="292"/>
        <v>,7</v>
      </c>
      <c r="R3009" s="16">
        <f t="shared" si="293"/>
        <v>960.7</v>
      </c>
      <c r="S3009" s="16">
        <f t="shared" si="294"/>
        <v>16.011666666666667</v>
      </c>
    </row>
    <row r="3010" spans="1:19">
      <c r="A3010" t="s">
        <v>151</v>
      </c>
      <c r="B3010" t="s">
        <v>152</v>
      </c>
      <c r="C3010" s="49">
        <v>45566</v>
      </c>
      <c r="D3010" s="1">
        <v>2024</v>
      </c>
      <c r="E3010" s="1" t="str">
        <f t="shared" ref="E3010:E3073" si="295">TEXT(C3010,"mmmm")</f>
        <v>octubre</v>
      </c>
      <c r="F3010" t="s">
        <v>154</v>
      </c>
      <c r="G3010" t="s">
        <v>30</v>
      </c>
      <c r="H3010" t="s">
        <v>18</v>
      </c>
      <c r="I3010" s="2">
        <v>1</v>
      </c>
      <c r="J3010" s="2">
        <v>234</v>
      </c>
      <c r="K3010" s="47">
        <v>1.3</v>
      </c>
      <c r="L3010" t="s">
        <v>108</v>
      </c>
      <c r="M3010" t="s">
        <v>591</v>
      </c>
      <c r="N3010" t="s">
        <v>604</v>
      </c>
      <c r="O3010" s="14">
        <f t="shared" si="290"/>
        <v>3</v>
      </c>
      <c r="P3010" s="15" t="str">
        <f t="shared" si="291"/>
        <v>1,</v>
      </c>
      <c r="Q3010" s="15" t="str">
        <f t="shared" si="292"/>
        <v>3</v>
      </c>
      <c r="R3010" s="16">
        <f t="shared" si="293"/>
        <v>63</v>
      </c>
      <c r="S3010" s="16">
        <f t="shared" si="294"/>
        <v>1.05</v>
      </c>
    </row>
    <row r="3011" spans="1:19">
      <c r="A3011" t="s">
        <v>151</v>
      </c>
      <c r="B3011" t="s">
        <v>152</v>
      </c>
      <c r="C3011" s="49">
        <v>45566</v>
      </c>
      <c r="D3011" s="1">
        <v>2024</v>
      </c>
      <c r="E3011" s="1" t="str">
        <f t="shared" si="295"/>
        <v>octubre</v>
      </c>
      <c r="F3011" t="s">
        <v>154</v>
      </c>
      <c r="G3011" t="s">
        <v>30</v>
      </c>
      <c r="H3011" t="s">
        <v>18</v>
      </c>
      <c r="I3011" s="2">
        <v>1</v>
      </c>
      <c r="J3011" s="2">
        <v>774</v>
      </c>
      <c r="K3011" s="47">
        <v>4.3</v>
      </c>
      <c r="L3011" t="s">
        <v>146</v>
      </c>
      <c r="M3011" t="s">
        <v>147</v>
      </c>
      <c r="N3011" t="s">
        <v>527</v>
      </c>
      <c r="O3011" s="14">
        <f t="shared" ref="O3011:O3074" si="296">LEN($K3011)</f>
        <v>3</v>
      </c>
      <c r="P3011" s="15" t="str">
        <f t="shared" si="291"/>
        <v>4,</v>
      </c>
      <c r="Q3011" s="15" t="str">
        <f t="shared" si="292"/>
        <v>3</v>
      </c>
      <c r="R3011" s="16">
        <f t="shared" si="293"/>
        <v>243</v>
      </c>
      <c r="S3011" s="16">
        <f t="shared" si="294"/>
        <v>4.05</v>
      </c>
    </row>
    <row r="3012" spans="1:19">
      <c r="A3012" t="s">
        <v>151</v>
      </c>
      <c r="B3012" t="s">
        <v>152</v>
      </c>
      <c r="C3012" s="49">
        <v>45566</v>
      </c>
      <c r="D3012" s="1">
        <v>2024</v>
      </c>
      <c r="E3012" s="1" t="str">
        <f t="shared" si="295"/>
        <v>octubre</v>
      </c>
      <c r="F3012" t="s">
        <v>154</v>
      </c>
      <c r="G3012" t="s">
        <v>30</v>
      </c>
      <c r="H3012" t="s">
        <v>18</v>
      </c>
      <c r="I3012" s="2">
        <v>3</v>
      </c>
      <c r="J3012" s="2">
        <v>1278</v>
      </c>
      <c r="K3012" s="47">
        <v>7.1</v>
      </c>
      <c r="L3012" t="s">
        <v>239</v>
      </c>
      <c r="M3012" t="s">
        <v>240</v>
      </c>
      <c r="N3012" t="s">
        <v>22</v>
      </c>
      <c r="O3012" s="14">
        <f t="shared" si="296"/>
        <v>3</v>
      </c>
      <c r="P3012" s="15" t="str">
        <f t="shared" ref="P3012:P3075" si="297">IF(O3012="1",$K3012,IF(O3012=2,LEFT($K3012,2),LEFT($K3012,2)))</f>
        <v>7,</v>
      </c>
      <c r="Q3012" s="15" t="str">
        <f t="shared" ref="Q3012:Q3075" si="298">IF(O3012&lt;=2,0,MID($K3012,3,3))</f>
        <v>1</v>
      </c>
      <c r="R3012" s="16">
        <f t="shared" ref="R3012:R3075" si="299">+(P3012*60)+Q3012</f>
        <v>421</v>
      </c>
      <c r="S3012" s="16">
        <f t="shared" ref="S3012:S3075" si="300">+R3012/60</f>
        <v>7.0166666666666666</v>
      </c>
    </row>
    <row r="3013" spans="1:19">
      <c r="A3013" t="s">
        <v>151</v>
      </c>
      <c r="B3013" t="s">
        <v>152</v>
      </c>
      <c r="C3013" s="49">
        <v>45566</v>
      </c>
      <c r="D3013" s="1">
        <v>2024</v>
      </c>
      <c r="E3013" s="1" t="str">
        <f t="shared" si="295"/>
        <v>octubre</v>
      </c>
      <c r="F3013" t="s">
        <v>154</v>
      </c>
      <c r="G3013" t="s">
        <v>30</v>
      </c>
      <c r="H3013" t="s">
        <v>18</v>
      </c>
      <c r="I3013" s="2">
        <v>4</v>
      </c>
      <c r="J3013" s="2">
        <v>1494</v>
      </c>
      <c r="K3013" s="47">
        <v>8.3000000000000007</v>
      </c>
      <c r="L3013" t="s">
        <v>70</v>
      </c>
      <c r="M3013" t="s">
        <v>71</v>
      </c>
      <c r="N3013" t="s">
        <v>22</v>
      </c>
      <c r="O3013" s="14">
        <f t="shared" si="296"/>
        <v>3</v>
      </c>
      <c r="P3013" s="15" t="str">
        <f t="shared" si="297"/>
        <v>8,</v>
      </c>
      <c r="Q3013" s="15" t="str">
        <f t="shared" si="298"/>
        <v>3</v>
      </c>
      <c r="R3013" s="16">
        <f t="shared" si="299"/>
        <v>483</v>
      </c>
      <c r="S3013" s="16">
        <f t="shared" si="300"/>
        <v>8.0500000000000007</v>
      </c>
    </row>
    <row r="3014" spans="1:19">
      <c r="A3014" t="s">
        <v>151</v>
      </c>
      <c r="B3014" t="s">
        <v>152</v>
      </c>
      <c r="C3014" s="49">
        <v>45566</v>
      </c>
      <c r="D3014" s="1">
        <v>2024</v>
      </c>
      <c r="E3014" s="1" t="str">
        <f t="shared" si="295"/>
        <v>octubre</v>
      </c>
      <c r="F3014" t="s">
        <v>154</v>
      </c>
      <c r="G3014" t="s">
        <v>30</v>
      </c>
      <c r="H3014" t="s">
        <v>18</v>
      </c>
      <c r="I3014" s="2">
        <v>3</v>
      </c>
      <c r="J3014" s="2">
        <v>792</v>
      </c>
      <c r="K3014" s="47">
        <v>4.4000000000000004</v>
      </c>
      <c r="L3014" t="s">
        <v>157</v>
      </c>
      <c r="M3014" t="s">
        <v>158</v>
      </c>
      <c r="N3014" t="s">
        <v>557</v>
      </c>
      <c r="O3014" s="14">
        <f t="shared" si="296"/>
        <v>3</v>
      </c>
      <c r="P3014" s="15" t="str">
        <f t="shared" si="297"/>
        <v>4,</v>
      </c>
      <c r="Q3014" s="15" t="str">
        <f t="shared" si="298"/>
        <v>4</v>
      </c>
      <c r="R3014" s="16">
        <f t="shared" si="299"/>
        <v>244</v>
      </c>
      <c r="S3014" s="16">
        <f t="shared" si="300"/>
        <v>4.0666666666666664</v>
      </c>
    </row>
    <row r="3015" spans="1:19">
      <c r="A3015" t="s">
        <v>162</v>
      </c>
      <c r="B3015" t="s">
        <v>163</v>
      </c>
      <c r="C3015" s="49">
        <v>45566</v>
      </c>
      <c r="D3015" s="1">
        <v>2024</v>
      </c>
      <c r="E3015" s="1" t="str">
        <f t="shared" si="295"/>
        <v>octubre</v>
      </c>
      <c r="F3015" t="s">
        <v>164</v>
      </c>
      <c r="G3015" t="s">
        <v>30</v>
      </c>
      <c r="H3015" t="s">
        <v>98</v>
      </c>
      <c r="I3015" s="2">
        <v>1</v>
      </c>
      <c r="J3015" s="2">
        <v>292</v>
      </c>
      <c r="K3015" s="47">
        <v>1.2</v>
      </c>
      <c r="L3015" t="s">
        <v>20</v>
      </c>
      <c r="M3015" t="s">
        <v>570</v>
      </c>
      <c r="N3015" t="s">
        <v>525</v>
      </c>
      <c r="O3015" s="14">
        <f t="shared" si="296"/>
        <v>3</v>
      </c>
      <c r="P3015" s="15" t="str">
        <f t="shared" si="297"/>
        <v>1,</v>
      </c>
      <c r="Q3015" s="15" t="str">
        <f t="shared" si="298"/>
        <v>2</v>
      </c>
      <c r="R3015" s="16">
        <f t="shared" si="299"/>
        <v>62</v>
      </c>
      <c r="S3015" s="16">
        <f t="shared" si="300"/>
        <v>1.0333333333333334</v>
      </c>
    </row>
    <row r="3016" spans="1:19">
      <c r="A3016" t="s">
        <v>162</v>
      </c>
      <c r="B3016" t="s">
        <v>163</v>
      </c>
      <c r="C3016" s="49">
        <v>45566</v>
      </c>
      <c r="D3016" s="1">
        <v>2024</v>
      </c>
      <c r="E3016" s="1" t="str">
        <f t="shared" si="295"/>
        <v>octubre</v>
      </c>
      <c r="F3016" t="s">
        <v>164</v>
      </c>
      <c r="G3016" t="s">
        <v>30</v>
      </c>
      <c r="H3016" t="s">
        <v>98</v>
      </c>
      <c r="I3016" s="2">
        <v>1</v>
      </c>
      <c r="J3016" s="2">
        <v>272</v>
      </c>
      <c r="K3016" s="47">
        <v>1.2</v>
      </c>
      <c r="L3016" t="s">
        <v>146</v>
      </c>
      <c r="M3016" t="s">
        <v>147</v>
      </c>
      <c r="N3016" t="s">
        <v>527</v>
      </c>
      <c r="O3016" s="14">
        <f t="shared" si="296"/>
        <v>3</v>
      </c>
      <c r="P3016" s="15" t="str">
        <f t="shared" si="297"/>
        <v>1,</v>
      </c>
      <c r="Q3016" s="15" t="str">
        <f t="shared" si="298"/>
        <v>2</v>
      </c>
      <c r="R3016" s="16">
        <f t="shared" si="299"/>
        <v>62</v>
      </c>
      <c r="S3016" s="16">
        <f t="shared" si="300"/>
        <v>1.0333333333333334</v>
      </c>
    </row>
    <row r="3017" spans="1:19">
      <c r="A3017" t="s">
        <v>162</v>
      </c>
      <c r="B3017" t="s">
        <v>163</v>
      </c>
      <c r="C3017" s="49">
        <v>45566</v>
      </c>
      <c r="D3017" s="1">
        <v>2024</v>
      </c>
      <c r="E3017" s="1" t="str">
        <f t="shared" si="295"/>
        <v>octubre</v>
      </c>
      <c r="F3017" t="s">
        <v>164</v>
      </c>
      <c r="G3017" t="s">
        <v>30</v>
      </c>
      <c r="H3017" t="s">
        <v>98</v>
      </c>
      <c r="I3017" s="2">
        <v>1</v>
      </c>
      <c r="J3017" s="2">
        <v>1015</v>
      </c>
      <c r="K3017" s="47">
        <v>3.5</v>
      </c>
      <c r="L3017" t="s">
        <v>118</v>
      </c>
      <c r="M3017" t="s">
        <v>119</v>
      </c>
      <c r="N3017" t="s">
        <v>534</v>
      </c>
      <c r="O3017" s="14">
        <f t="shared" si="296"/>
        <v>3</v>
      </c>
      <c r="P3017" s="15" t="str">
        <f t="shared" si="297"/>
        <v>3,</v>
      </c>
      <c r="Q3017" s="15" t="str">
        <f t="shared" si="298"/>
        <v>5</v>
      </c>
      <c r="R3017" s="16">
        <f t="shared" si="299"/>
        <v>185</v>
      </c>
      <c r="S3017" s="16">
        <f t="shared" si="300"/>
        <v>3.0833333333333335</v>
      </c>
    </row>
    <row r="3018" spans="1:19">
      <c r="A3018" t="s">
        <v>162</v>
      </c>
      <c r="B3018" t="s">
        <v>163</v>
      </c>
      <c r="C3018" s="49">
        <v>45566</v>
      </c>
      <c r="D3018" s="1">
        <v>2024</v>
      </c>
      <c r="E3018" s="1" t="str">
        <f t="shared" si="295"/>
        <v>octubre</v>
      </c>
      <c r="F3018" t="s">
        <v>164</v>
      </c>
      <c r="G3018" t="s">
        <v>30</v>
      </c>
      <c r="H3018" t="s">
        <v>98</v>
      </c>
      <c r="I3018" s="2">
        <v>4</v>
      </c>
      <c r="J3018" s="2">
        <v>2125</v>
      </c>
      <c r="K3018" s="47">
        <v>4.5999999999999996</v>
      </c>
      <c r="L3018" t="s">
        <v>179</v>
      </c>
      <c r="M3018" t="s">
        <v>180</v>
      </c>
      <c r="N3018" t="s">
        <v>534</v>
      </c>
      <c r="O3018" s="14">
        <f t="shared" si="296"/>
        <v>3</v>
      </c>
      <c r="P3018" s="15" t="str">
        <f t="shared" si="297"/>
        <v>4,</v>
      </c>
      <c r="Q3018" s="15" t="str">
        <f t="shared" si="298"/>
        <v>6</v>
      </c>
      <c r="R3018" s="16">
        <f t="shared" si="299"/>
        <v>246</v>
      </c>
      <c r="S3018" s="16">
        <f t="shared" si="300"/>
        <v>4.0999999999999996</v>
      </c>
    </row>
    <row r="3019" spans="1:19">
      <c r="A3019" t="s">
        <v>162</v>
      </c>
      <c r="B3019" t="s">
        <v>163</v>
      </c>
      <c r="C3019" s="49">
        <v>45566</v>
      </c>
      <c r="D3019" s="1">
        <v>2024</v>
      </c>
      <c r="E3019" s="1" t="str">
        <f t="shared" si="295"/>
        <v>octubre</v>
      </c>
      <c r="F3019" t="s">
        <v>164</v>
      </c>
      <c r="G3019" t="s">
        <v>30</v>
      </c>
      <c r="H3019" t="s">
        <v>98</v>
      </c>
      <c r="I3019" s="2">
        <v>1</v>
      </c>
      <c r="J3019" s="2">
        <v>723</v>
      </c>
      <c r="K3019" s="47">
        <v>3.3</v>
      </c>
      <c r="L3019" t="s">
        <v>169</v>
      </c>
      <c r="M3019" t="s">
        <v>170</v>
      </c>
      <c r="N3019" t="s">
        <v>534</v>
      </c>
      <c r="O3019" s="14">
        <f t="shared" si="296"/>
        <v>3</v>
      </c>
      <c r="P3019" s="15" t="str">
        <f t="shared" si="297"/>
        <v>3,</v>
      </c>
      <c r="Q3019" s="15" t="str">
        <f t="shared" si="298"/>
        <v>3</v>
      </c>
      <c r="R3019" s="16">
        <f t="shared" si="299"/>
        <v>183</v>
      </c>
      <c r="S3019" s="16">
        <f t="shared" si="300"/>
        <v>3.05</v>
      </c>
    </row>
    <row r="3020" spans="1:19">
      <c r="A3020" t="s">
        <v>162</v>
      </c>
      <c r="B3020" t="s">
        <v>163</v>
      </c>
      <c r="C3020" s="49">
        <v>45566</v>
      </c>
      <c r="D3020" s="1">
        <v>2024</v>
      </c>
      <c r="E3020" s="1" t="str">
        <f t="shared" si="295"/>
        <v>octubre</v>
      </c>
      <c r="F3020" t="s">
        <v>164</v>
      </c>
      <c r="G3020" t="s">
        <v>30</v>
      </c>
      <c r="H3020" t="s">
        <v>98</v>
      </c>
      <c r="I3020" s="2">
        <v>5</v>
      </c>
      <c r="J3020" s="2">
        <v>3336</v>
      </c>
      <c r="K3020" s="47">
        <v>10.5</v>
      </c>
      <c r="L3020" t="s">
        <v>131</v>
      </c>
      <c r="M3020" t="s">
        <v>572</v>
      </c>
      <c r="N3020" t="s">
        <v>606</v>
      </c>
      <c r="O3020" s="14">
        <f t="shared" si="296"/>
        <v>4</v>
      </c>
      <c r="P3020" s="15" t="str">
        <f t="shared" si="297"/>
        <v>10</v>
      </c>
      <c r="Q3020" s="15" t="str">
        <f t="shared" si="298"/>
        <v>,5</v>
      </c>
      <c r="R3020" s="16">
        <f t="shared" si="299"/>
        <v>600.5</v>
      </c>
      <c r="S3020" s="16">
        <f t="shared" si="300"/>
        <v>10.008333333333333</v>
      </c>
    </row>
    <row r="3021" spans="1:19">
      <c r="A3021" t="s">
        <v>162</v>
      </c>
      <c r="B3021" t="s">
        <v>163</v>
      </c>
      <c r="C3021" s="49">
        <v>45566</v>
      </c>
      <c r="D3021" s="1">
        <v>2024</v>
      </c>
      <c r="E3021" s="1" t="str">
        <f t="shared" si="295"/>
        <v>octubre</v>
      </c>
      <c r="F3021" t="s">
        <v>164</v>
      </c>
      <c r="G3021" t="s">
        <v>30</v>
      </c>
      <c r="H3021" t="s">
        <v>98</v>
      </c>
      <c r="I3021" s="2">
        <v>7</v>
      </c>
      <c r="J3021" s="2">
        <v>2563</v>
      </c>
      <c r="K3021" s="47">
        <v>6.65</v>
      </c>
      <c r="L3021" t="s">
        <v>150</v>
      </c>
      <c r="M3021" t="s">
        <v>601</v>
      </c>
      <c r="N3021" t="s">
        <v>606</v>
      </c>
      <c r="O3021" s="14">
        <f t="shared" si="296"/>
        <v>4</v>
      </c>
      <c r="P3021" s="15" t="str">
        <f t="shared" si="297"/>
        <v>6,</v>
      </c>
      <c r="Q3021" s="15" t="str">
        <f t="shared" si="298"/>
        <v>65</v>
      </c>
      <c r="R3021" s="16">
        <f t="shared" si="299"/>
        <v>425</v>
      </c>
      <c r="S3021" s="16">
        <f t="shared" si="300"/>
        <v>7.083333333333333</v>
      </c>
    </row>
    <row r="3022" spans="1:19">
      <c r="A3022" t="s">
        <v>162</v>
      </c>
      <c r="B3022" t="s">
        <v>163</v>
      </c>
      <c r="C3022" s="49">
        <v>45566</v>
      </c>
      <c r="D3022" s="1">
        <v>2024</v>
      </c>
      <c r="E3022" s="1" t="str">
        <f t="shared" si="295"/>
        <v>octubre</v>
      </c>
      <c r="F3022" t="s">
        <v>164</v>
      </c>
      <c r="G3022" t="s">
        <v>30</v>
      </c>
      <c r="H3022" t="s">
        <v>98</v>
      </c>
      <c r="I3022" s="2">
        <v>1</v>
      </c>
      <c r="J3022" s="2">
        <v>789</v>
      </c>
      <c r="K3022" s="47">
        <v>2.1</v>
      </c>
      <c r="L3022" t="s">
        <v>171</v>
      </c>
      <c r="M3022" t="s">
        <v>172</v>
      </c>
      <c r="N3022" t="s">
        <v>606</v>
      </c>
      <c r="O3022" s="14">
        <f t="shared" si="296"/>
        <v>3</v>
      </c>
      <c r="P3022" s="15" t="str">
        <f t="shared" si="297"/>
        <v>2,</v>
      </c>
      <c r="Q3022" s="15" t="str">
        <f t="shared" si="298"/>
        <v>1</v>
      </c>
      <c r="R3022" s="16">
        <f t="shared" si="299"/>
        <v>121</v>
      </c>
      <c r="S3022" s="16">
        <f t="shared" si="300"/>
        <v>2.0166666666666666</v>
      </c>
    </row>
    <row r="3023" spans="1:19">
      <c r="A3023" t="s">
        <v>162</v>
      </c>
      <c r="B3023" t="s">
        <v>163</v>
      </c>
      <c r="C3023" s="49">
        <v>45566</v>
      </c>
      <c r="D3023" s="1">
        <v>2024</v>
      </c>
      <c r="E3023" s="1" t="str">
        <f t="shared" si="295"/>
        <v>octubre</v>
      </c>
      <c r="F3023" t="s">
        <v>164</v>
      </c>
      <c r="G3023" t="s">
        <v>30</v>
      </c>
      <c r="H3023" t="s">
        <v>98</v>
      </c>
      <c r="I3023" s="2">
        <v>2</v>
      </c>
      <c r="J3023" s="2">
        <v>507</v>
      </c>
      <c r="K3023" s="47">
        <v>1.4</v>
      </c>
      <c r="L3023" t="s">
        <v>173</v>
      </c>
      <c r="M3023" t="s">
        <v>592</v>
      </c>
      <c r="N3023" t="s">
        <v>531</v>
      </c>
      <c r="O3023" s="14">
        <f t="shared" si="296"/>
        <v>3</v>
      </c>
      <c r="P3023" s="15" t="str">
        <f t="shared" si="297"/>
        <v>1,</v>
      </c>
      <c r="Q3023" s="15" t="str">
        <f t="shared" si="298"/>
        <v>4</v>
      </c>
      <c r="R3023" s="16">
        <f t="shared" si="299"/>
        <v>64</v>
      </c>
      <c r="S3023" s="16">
        <f t="shared" si="300"/>
        <v>1.0666666666666667</v>
      </c>
    </row>
    <row r="3024" spans="1:19">
      <c r="A3024" t="s">
        <v>162</v>
      </c>
      <c r="B3024" t="s">
        <v>163</v>
      </c>
      <c r="C3024" s="49">
        <v>45566</v>
      </c>
      <c r="D3024" s="1">
        <v>2024</v>
      </c>
      <c r="E3024" s="1" t="str">
        <f t="shared" si="295"/>
        <v>octubre</v>
      </c>
      <c r="F3024" t="s">
        <v>164</v>
      </c>
      <c r="G3024" t="s">
        <v>30</v>
      </c>
      <c r="H3024" t="s">
        <v>98</v>
      </c>
      <c r="I3024" s="2">
        <v>4</v>
      </c>
      <c r="J3024" s="2">
        <v>1135</v>
      </c>
      <c r="K3024" s="47">
        <v>2.5</v>
      </c>
      <c r="L3024" t="s">
        <v>174</v>
      </c>
      <c r="M3024" t="s">
        <v>175</v>
      </c>
      <c r="N3024" t="s">
        <v>531</v>
      </c>
      <c r="O3024" s="14">
        <f t="shared" si="296"/>
        <v>3</v>
      </c>
      <c r="P3024" s="15" t="str">
        <f t="shared" si="297"/>
        <v>2,</v>
      </c>
      <c r="Q3024" s="15" t="str">
        <f t="shared" si="298"/>
        <v>5</v>
      </c>
      <c r="R3024" s="16">
        <f t="shared" si="299"/>
        <v>125</v>
      </c>
      <c r="S3024" s="16">
        <f t="shared" si="300"/>
        <v>2.0833333333333335</v>
      </c>
    </row>
    <row r="3025" spans="1:19">
      <c r="A3025" t="s">
        <v>162</v>
      </c>
      <c r="B3025" t="s">
        <v>163</v>
      </c>
      <c r="C3025" s="49">
        <v>45566</v>
      </c>
      <c r="D3025" s="1">
        <v>2024</v>
      </c>
      <c r="E3025" s="1" t="str">
        <f t="shared" si="295"/>
        <v>octubre</v>
      </c>
      <c r="F3025" t="s">
        <v>164</v>
      </c>
      <c r="G3025" t="s">
        <v>30</v>
      </c>
      <c r="H3025" t="s">
        <v>98</v>
      </c>
      <c r="I3025" s="2">
        <v>1</v>
      </c>
      <c r="J3025" s="2">
        <v>437</v>
      </c>
      <c r="K3025" s="47">
        <v>1.5</v>
      </c>
      <c r="L3025" t="s">
        <v>110</v>
      </c>
      <c r="M3025" t="s">
        <v>580</v>
      </c>
      <c r="N3025" t="s">
        <v>607</v>
      </c>
      <c r="O3025" s="14">
        <f t="shared" si="296"/>
        <v>3</v>
      </c>
      <c r="P3025" s="15" t="str">
        <f t="shared" si="297"/>
        <v>1,</v>
      </c>
      <c r="Q3025" s="15" t="str">
        <f t="shared" si="298"/>
        <v>5</v>
      </c>
      <c r="R3025" s="16">
        <f t="shared" si="299"/>
        <v>65</v>
      </c>
      <c r="S3025" s="16">
        <f t="shared" si="300"/>
        <v>1.0833333333333333</v>
      </c>
    </row>
    <row r="3026" spans="1:19">
      <c r="A3026" t="s">
        <v>162</v>
      </c>
      <c r="B3026" t="s">
        <v>163</v>
      </c>
      <c r="C3026" s="49">
        <v>45566</v>
      </c>
      <c r="D3026" s="1">
        <v>2024</v>
      </c>
      <c r="E3026" s="1" t="str">
        <f t="shared" si="295"/>
        <v>octubre</v>
      </c>
      <c r="F3026" t="s">
        <v>164</v>
      </c>
      <c r="G3026" t="s">
        <v>30</v>
      </c>
      <c r="H3026" t="s">
        <v>98</v>
      </c>
      <c r="I3026" s="2">
        <v>3</v>
      </c>
      <c r="J3026" s="2">
        <v>1230</v>
      </c>
      <c r="K3026" s="47">
        <v>3.4</v>
      </c>
      <c r="L3026" t="s">
        <v>128</v>
      </c>
      <c r="M3026" t="s">
        <v>129</v>
      </c>
      <c r="N3026" t="s">
        <v>533</v>
      </c>
      <c r="O3026" s="14">
        <f t="shared" si="296"/>
        <v>3</v>
      </c>
      <c r="P3026" s="15" t="str">
        <f t="shared" si="297"/>
        <v>3,</v>
      </c>
      <c r="Q3026" s="15" t="str">
        <f t="shared" si="298"/>
        <v>4</v>
      </c>
      <c r="R3026" s="16">
        <f t="shared" si="299"/>
        <v>184</v>
      </c>
      <c r="S3026" s="16">
        <f t="shared" si="300"/>
        <v>3.0666666666666669</v>
      </c>
    </row>
    <row r="3027" spans="1:19">
      <c r="A3027" t="s">
        <v>162</v>
      </c>
      <c r="B3027" t="s">
        <v>163</v>
      </c>
      <c r="C3027" s="49">
        <v>45566</v>
      </c>
      <c r="D3027" s="1">
        <v>2024</v>
      </c>
      <c r="E3027" s="1" t="str">
        <f t="shared" si="295"/>
        <v>octubre</v>
      </c>
      <c r="F3027" t="s">
        <v>176</v>
      </c>
      <c r="G3027" t="s">
        <v>121</v>
      </c>
      <c r="H3027" t="s">
        <v>98</v>
      </c>
      <c r="I3027" s="2">
        <v>1</v>
      </c>
      <c r="J3027" s="2">
        <v>143</v>
      </c>
      <c r="K3027" s="47">
        <v>0.3</v>
      </c>
      <c r="L3027" t="s">
        <v>122</v>
      </c>
      <c r="M3027" t="s">
        <v>123</v>
      </c>
      <c r="N3027" t="s">
        <v>532</v>
      </c>
      <c r="O3027" s="14">
        <f t="shared" si="296"/>
        <v>3</v>
      </c>
      <c r="P3027" s="15" t="str">
        <f t="shared" si="297"/>
        <v>0,</v>
      </c>
      <c r="Q3027" s="15" t="str">
        <f t="shared" si="298"/>
        <v>3</v>
      </c>
      <c r="R3027" s="16">
        <f t="shared" si="299"/>
        <v>3</v>
      </c>
      <c r="S3027" s="16">
        <f t="shared" si="300"/>
        <v>0.05</v>
      </c>
    </row>
    <row r="3028" spans="1:19">
      <c r="A3028" t="s">
        <v>162</v>
      </c>
      <c r="B3028" t="s">
        <v>163</v>
      </c>
      <c r="C3028" s="49">
        <v>45566</v>
      </c>
      <c r="D3028" s="1">
        <v>2024</v>
      </c>
      <c r="E3028" s="1" t="str">
        <f t="shared" si="295"/>
        <v>octubre</v>
      </c>
      <c r="F3028" t="s">
        <v>176</v>
      </c>
      <c r="G3028" t="s">
        <v>121</v>
      </c>
      <c r="H3028" t="s">
        <v>98</v>
      </c>
      <c r="I3028" s="2">
        <v>3</v>
      </c>
      <c r="J3028" s="2">
        <v>441</v>
      </c>
      <c r="K3028" s="47">
        <v>1.4</v>
      </c>
      <c r="L3028" t="s">
        <v>124</v>
      </c>
      <c r="M3028" t="s">
        <v>596</v>
      </c>
      <c r="N3028" t="s">
        <v>532</v>
      </c>
      <c r="O3028" s="14">
        <f t="shared" si="296"/>
        <v>3</v>
      </c>
      <c r="P3028" s="15" t="str">
        <f t="shared" si="297"/>
        <v>1,</v>
      </c>
      <c r="Q3028" s="15" t="str">
        <f t="shared" si="298"/>
        <v>4</v>
      </c>
      <c r="R3028" s="16">
        <f t="shared" si="299"/>
        <v>64</v>
      </c>
      <c r="S3028" s="16">
        <f t="shared" si="300"/>
        <v>1.0666666666666667</v>
      </c>
    </row>
    <row r="3029" spans="1:19">
      <c r="A3029" t="s">
        <v>162</v>
      </c>
      <c r="B3029" t="s">
        <v>163</v>
      </c>
      <c r="C3029" s="49">
        <v>45566</v>
      </c>
      <c r="D3029" s="1">
        <v>2024</v>
      </c>
      <c r="E3029" s="1" t="str">
        <f t="shared" si="295"/>
        <v>octubre</v>
      </c>
      <c r="F3029" t="s">
        <v>176</v>
      </c>
      <c r="G3029" t="s">
        <v>121</v>
      </c>
      <c r="H3029" t="s">
        <v>98</v>
      </c>
      <c r="I3029" s="2">
        <v>1</v>
      </c>
      <c r="J3029" s="2">
        <v>478</v>
      </c>
      <c r="K3029" s="47">
        <v>2</v>
      </c>
      <c r="L3029" t="s">
        <v>19</v>
      </c>
      <c r="M3029" t="s">
        <v>581</v>
      </c>
      <c r="N3029" t="s">
        <v>605</v>
      </c>
      <c r="O3029" s="14">
        <f t="shared" si="296"/>
        <v>1</v>
      </c>
      <c r="P3029" s="15" t="str">
        <f t="shared" si="297"/>
        <v>2</v>
      </c>
      <c r="Q3029" s="15">
        <f t="shared" si="298"/>
        <v>0</v>
      </c>
      <c r="R3029" s="16">
        <f t="shared" si="299"/>
        <v>120</v>
      </c>
      <c r="S3029" s="16">
        <f t="shared" si="300"/>
        <v>2</v>
      </c>
    </row>
    <row r="3030" spans="1:19">
      <c r="A3030" t="s">
        <v>162</v>
      </c>
      <c r="B3030" t="s">
        <v>163</v>
      </c>
      <c r="C3030" s="49">
        <v>45566</v>
      </c>
      <c r="D3030" s="1">
        <v>2024</v>
      </c>
      <c r="E3030" s="1" t="str">
        <f t="shared" si="295"/>
        <v>octubre</v>
      </c>
      <c r="F3030" t="s">
        <v>176</v>
      </c>
      <c r="G3030" t="s">
        <v>121</v>
      </c>
      <c r="H3030" t="s">
        <v>98</v>
      </c>
      <c r="I3030" s="2">
        <v>1</v>
      </c>
      <c r="J3030" s="2">
        <v>280</v>
      </c>
      <c r="K3030" s="47">
        <v>0.5</v>
      </c>
      <c r="L3030" t="s">
        <v>20</v>
      </c>
      <c r="M3030" t="s">
        <v>570</v>
      </c>
      <c r="N3030" t="s">
        <v>525</v>
      </c>
      <c r="O3030" s="14">
        <f t="shared" si="296"/>
        <v>3</v>
      </c>
      <c r="P3030" s="15" t="str">
        <f t="shared" si="297"/>
        <v>0,</v>
      </c>
      <c r="Q3030" s="15" t="str">
        <f t="shared" si="298"/>
        <v>5</v>
      </c>
      <c r="R3030" s="16">
        <f t="shared" si="299"/>
        <v>5</v>
      </c>
      <c r="S3030" s="16">
        <f t="shared" si="300"/>
        <v>8.3333333333333329E-2</v>
      </c>
    </row>
    <row r="3031" spans="1:19">
      <c r="A3031" t="s">
        <v>162</v>
      </c>
      <c r="B3031" t="s">
        <v>163</v>
      </c>
      <c r="C3031" s="49">
        <v>45566</v>
      </c>
      <c r="D3031" s="1">
        <v>2024</v>
      </c>
      <c r="E3031" s="1" t="str">
        <f t="shared" si="295"/>
        <v>octubre</v>
      </c>
      <c r="F3031" t="s">
        <v>176</v>
      </c>
      <c r="G3031" t="s">
        <v>121</v>
      </c>
      <c r="H3031" t="s">
        <v>98</v>
      </c>
      <c r="I3031" s="2">
        <v>1</v>
      </c>
      <c r="J3031" s="2">
        <v>369</v>
      </c>
      <c r="K3031" s="47">
        <v>1.1000000000000001</v>
      </c>
      <c r="L3031" t="s">
        <v>134</v>
      </c>
      <c r="M3031" t="s">
        <v>583</v>
      </c>
      <c r="N3031" t="s">
        <v>604</v>
      </c>
      <c r="O3031" s="14">
        <f t="shared" si="296"/>
        <v>3</v>
      </c>
      <c r="P3031" s="15" t="str">
        <f t="shared" si="297"/>
        <v>1,</v>
      </c>
      <c r="Q3031" s="15" t="str">
        <f t="shared" si="298"/>
        <v>1</v>
      </c>
      <c r="R3031" s="16">
        <f t="shared" si="299"/>
        <v>61</v>
      </c>
      <c r="S3031" s="16">
        <f t="shared" si="300"/>
        <v>1.0166666666666666</v>
      </c>
    </row>
    <row r="3032" spans="1:19">
      <c r="A3032" t="s">
        <v>162</v>
      </c>
      <c r="B3032" t="s">
        <v>163</v>
      </c>
      <c r="C3032" s="49">
        <v>45566</v>
      </c>
      <c r="D3032" s="1">
        <v>2024</v>
      </c>
      <c r="E3032" s="1" t="str">
        <f t="shared" si="295"/>
        <v>octubre</v>
      </c>
      <c r="F3032" t="s">
        <v>176</v>
      </c>
      <c r="G3032" t="s">
        <v>121</v>
      </c>
      <c r="H3032" t="s">
        <v>98</v>
      </c>
      <c r="I3032" s="2">
        <v>1</v>
      </c>
      <c r="J3032" s="2">
        <v>262</v>
      </c>
      <c r="K3032" s="47">
        <v>0.3</v>
      </c>
      <c r="L3032" t="s">
        <v>102</v>
      </c>
      <c r="M3032" t="s">
        <v>103</v>
      </c>
      <c r="N3032" t="s">
        <v>555</v>
      </c>
      <c r="O3032" s="14">
        <f t="shared" si="296"/>
        <v>3</v>
      </c>
      <c r="P3032" s="15" t="str">
        <f t="shared" si="297"/>
        <v>0,</v>
      </c>
      <c r="Q3032" s="15" t="str">
        <f t="shared" si="298"/>
        <v>3</v>
      </c>
      <c r="R3032" s="16">
        <f t="shared" si="299"/>
        <v>3</v>
      </c>
      <c r="S3032" s="16">
        <f t="shared" si="300"/>
        <v>0.05</v>
      </c>
    </row>
    <row r="3033" spans="1:19">
      <c r="A3033" t="s">
        <v>162</v>
      </c>
      <c r="B3033" t="s">
        <v>163</v>
      </c>
      <c r="C3033" s="49">
        <v>45566</v>
      </c>
      <c r="D3033" s="1">
        <v>2024</v>
      </c>
      <c r="E3033" s="1" t="str">
        <f t="shared" si="295"/>
        <v>octubre</v>
      </c>
      <c r="F3033" t="s">
        <v>176</v>
      </c>
      <c r="G3033" t="s">
        <v>121</v>
      </c>
      <c r="H3033" t="s">
        <v>98</v>
      </c>
      <c r="I3033" s="2">
        <v>1</v>
      </c>
      <c r="J3033" s="2">
        <v>378</v>
      </c>
      <c r="K3033" s="47">
        <v>1.3</v>
      </c>
      <c r="L3033" t="s">
        <v>99</v>
      </c>
      <c r="M3033" t="s">
        <v>553</v>
      </c>
      <c r="N3033" t="s">
        <v>535</v>
      </c>
      <c r="O3033" s="14">
        <f t="shared" si="296"/>
        <v>3</v>
      </c>
      <c r="P3033" s="15" t="str">
        <f t="shared" si="297"/>
        <v>1,</v>
      </c>
      <c r="Q3033" s="15" t="str">
        <f t="shared" si="298"/>
        <v>3</v>
      </c>
      <c r="R3033" s="16">
        <f t="shared" si="299"/>
        <v>63</v>
      </c>
      <c r="S3033" s="16">
        <f t="shared" si="300"/>
        <v>1.05</v>
      </c>
    </row>
    <row r="3034" spans="1:19">
      <c r="A3034" t="s">
        <v>162</v>
      </c>
      <c r="B3034" t="s">
        <v>163</v>
      </c>
      <c r="C3034" s="49">
        <v>45566</v>
      </c>
      <c r="D3034" s="1">
        <v>2024</v>
      </c>
      <c r="E3034" s="1" t="str">
        <f t="shared" si="295"/>
        <v>octubre</v>
      </c>
      <c r="F3034" t="s">
        <v>176</v>
      </c>
      <c r="G3034" t="s">
        <v>121</v>
      </c>
      <c r="H3034" t="s">
        <v>98</v>
      </c>
      <c r="I3034" s="2">
        <v>10</v>
      </c>
      <c r="J3034" s="2">
        <v>557</v>
      </c>
      <c r="K3034" s="47">
        <v>2</v>
      </c>
      <c r="L3034" t="s">
        <v>221</v>
      </c>
      <c r="M3034" t="s">
        <v>588</v>
      </c>
      <c r="N3034" t="s">
        <v>537</v>
      </c>
      <c r="O3034" s="14">
        <f t="shared" si="296"/>
        <v>1</v>
      </c>
      <c r="P3034" s="15" t="str">
        <f t="shared" si="297"/>
        <v>2</v>
      </c>
      <c r="Q3034" s="15">
        <f t="shared" si="298"/>
        <v>0</v>
      </c>
      <c r="R3034" s="16">
        <f t="shared" si="299"/>
        <v>120</v>
      </c>
      <c r="S3034" s="16">
        <f t="shared" si="300"/>
        <v>2</v>
      </c>
    </row>
    <row r="3035" spans="1:19">
      <c r="A3035" t="s">
        <v>162</v>
      </c>
      <c r="B3035" t="s">
        <v>163</v>
      </c>
      <c r="C3035" s="49">
        <v>45566</v>
      </c>
      <c r="D3035" s="1">
        <v>2024</v>
      </c>
      <c r="E3035" s="1" t="str">
        <f t="shared" si="295"/>
        <v>octubre</v>
      </c>
      <c r="F3035" t="s">
        <v>176</v>
      </c>
      <c r="G3035" t="s">
        <v>121</v>
      </c>
      <c r="H3035" t="s">
        <v>98</v>
      </c>
      <c r="I3035" s="2">
        <v>2</v>
      </c>
      <c r="J3035" s="2">
        <v>2030</v>
      </c>
      <c r="K3035" s="47">
        <v>7.1</v>
      </c>
      <c r="L3035" t="s">
        <v>118</v>
      </c>
      <c r="M3035" t="s">
        <v>119</v>
      </c>
      <c r="N3035" t="s">
        <v>534</v>
      </c>
      <c r="O3035" s="14">
        <f t="shared" si="296"/>
        <v>3</v>
      </c>
      <c r="P3035" s="15" t="str">
        <f t="shared" si="297"/>
        <v>7,</v>
      </c>
      <c r="Q3035" s="15" t="str">
        <f t="shared" si="298"/>
        <v>1</v>
      </c>
      <c r="R3035" s="16">
        <f t="shared" si="299"/>
        <v>421</v>
      </c>
      <c r="S3035" s="16">
        <f t="shared" si="300"/>
        <v>7.0166666666666666</v>
      </c>
    </row>
    <row r="3036" spans="1:19">
      <c r="A3036" t="s">
        <v>162</v>
      </c>
      <c r="B3036" t="s">
        <v>163</v>
      </c>
      <c r="C3036" s="49">
        <v>45566</v>
      </c>
      <c r="D3036" s="1">
        <v>2024</v>
      </c>
      <c r="E3036" s="1" t="str">
        <f t="shared" si="295"/>
        <v>octubre</v>
      </c>
      <c r="F3036" t="s">
        <v>176</v>
      </c>
      <c r="G3036" t="s">
        <v>121</v>
      </c>
      <c r="H3036" t="s">
        <v>98</v>
      </c>
      <c r="I3036" s="2">
        <v>1</v>
      </c>
      <c r="J3036" s="2">
        <v>561</v>
      </c>
      <c r="K3036" s="47">
        <v>2.0499999999999998</v>
      </c>
      <c r="L3036" t="s">
        <v>179</v>
      </c>
      <c r="M3036" t="s">
        <v>180</v>
      </c>
      <c r="N3036" t="s">
        <v>534</v>
      </c>
      <c r="O3036" s="14">
        <f t="shared" si="296"/>
        <v>4</v>
      </c>
      <c r="P3036" s="15" t="str">
        <f t="shared" si="297"/>
        <v>2,</v>
      </c>
      <c r="Q3036" s="15" t="str">
        <f t="shared" si="298"/>
        <v>05</v>
      </c>
      <c r="R3036" s="16">
        <f t="shared" si="299"/>
        <v>125</v>
      </c>
      <c r="S3036" s="16">
        <f t="shared" si="300"/>
        <v>2.0833333333333335</v>
      </c>
    </row>
    <row r="3037" spans="1:19">
      <c r="A3037" t="s">
        <v>162</v>
      </c>
      <c r="B3037" t="s">
        <v>163</v>
      </c>
      <c r="C3037" s="49">
        <v>45566</v>
      </c>
      <c r="D3037" s="1">
        <v>2024</v>
      </c>
      <c r="E3037" s="1" t="str">
        <f t="shared" si="295"/>
        <v>octubre</v>
      </c>
      <c r="F3037" t="s">
        <v>176</v>
      </c>
      <c r="G3037" t="s">
        <v>121</v>
      </c>
      <c r="H3037" t="s">
        <v>98</v>
      </c>
      <c r="I3037" s="2">
        <v>2</v>
      </c>
      <c r="J3037" s="2">
        <v>1380</v>
      </c>
      <c r="K3037" s="47">
        <v>4.45</v>
      </c>
      <c r="L3037" t="s">
        <v>131</v>
      </c>
      <c r="M3037" t="s">
        <v>572</v>
      </c>
      <c r="N3037" t="s">
        <v>606</v>
      </c>
      <c r="O3037" s="14">
        <f t="shared" si="296"/>
        <v>4</v>
      </c>
      <c r="P3037" s="15" t="str">
        <f t="shared" si="297"/>
        <v>4,</v>
      </c>
      <c r="Q3037" s="15" t="str">
        <f t="shared" si="298"/>
        <v>45</v>
      </c>
      <c r="R3037" s="16">
        <f t="shared" si="299"/>
        <v>285</v>
      </c>
      <c r="S3037" s="16">
        <f t="shared" si="300"/>
        <v>4.75</v>
      </c>
    </row>
    <row r="3038" spans="1:19">
      <c r="A3038" t="s">
        <v>162</v>
      </c>
      <c r="B3038" t="s">
        <v>163</v>
      </c>
      <c r="C3038" s="49">
        <v>45566</v>
      </c>
      <c r="D3038" s="1">
        <v>2024</v>
      </c>
      <c r="E3038" s="1" t="str">
        <f t="shared" si="295"/>
        <v>octubre</v>
      </c>
      <c r="F3038" t="s">
        <v>176</v>
      </c>
      <c r="G3038" t="s">
        <v>121</v>
      </c>
      <c r="H3038" t="s">
        <v>98</v>
      </c>
      <c r="I3038" s="2">
        <v>4</v>
      </c>
      <c r="J3038" s="2">
        <v>1418</v>
      </c>
      <c r="K3038" s="47">
        <v>5.05</v>
      </c>
      <c r="L3038" t="s">
        <v>173</v>
      </c>
      <c r="M3038" t="s">
        <v>592</v>
      </c>
      <c r="N3038" t="s">
        <v>531</v>
      </c>
      <c r="O3038" s="14">
        <f t="shared" si="296"/>
        <v>4</v>
      </c>
      <c r="P3038" s="15" t="str">
        <f t="shared" si="297"/>
        <v>5,</v>
      </c>
      <c r="Q3038" s="15" t="str">
        <f t="shared" si="298"/>
        <v>05</v>
      </c>
      <c r="R3038" s="16">
        <f t="shared" si="299"/>
        <v>305</v>
      </c>
      <c r="S3038" s="16">
        <f t="shared" si="300"/>
        <v>5.083333333333333</v>
      </c>
    </row>
    <row r="3039" spans="1:19">
      <c r="A3039" t="s">
        <v>162</v>
      </c>
      <c r="B3039" t="s">
        <v>163</v>
      </c>
      <c r="C3039" s="49">
        <v>45566</v>
      </c>
      <c r="D3039" s="1">
        <v>2024</v>
      </c>
      <c r="E3039" s="1" t="str">
        <f t="shared" si="295"/>
        <v>octubre</v>
      </c>
      <c r="F3039" t="s">
        <v>176</v>
      </c>
      <c r="G3039" t="s">
        <v>121</v>
      </c>
      <c r="H3039" t="s">
        <v>98</v>
      </c>
      <c r="I3039" s="2">
        <v>4</v>
      </c>
      <c r="J3039" s="2">
        <v>1082</v>
      </c>
      <c r="K3039" s="47">
        <v>4.0999999999999996</v>
      </c>
      <c r="L3039" t="s">
        <v>174</v>
      </c>
      <c r="M3039" t="s">
        <v>175</v>
      </c>
      <c r="N3039" t="s">
        <v>531</v>
      </c>
      <c r="O3039" s="14">
        <f t="shared" si="296"/>
        <v>3</v>
      </c>
      <c r="P3039" s="15" t="str">
        <f t="shared" si="297"/>
        <v>4,</v>
      </c>
      <c r="Q3039" s="15" t="str">
        <f t="shared" si="298"/>
        <v>1</v>
      </c>
      <c r="R3039" s="16">
        <f t="shared" si="299"/>
        <v>241</v>
      </c>
      <c r="S3039" s="16">
        <f t="shared" si="300"/>
        <v>4.0166666666666666</v>
      </c>
    </row>
    <row r="3040" spans="1:19">
      <c r="A3040" t="s">
        <v>162</v>
      </c>
      <c r="B3040" t="s">
        <v>163</v>
      </c>
      <c r="C3040" s="49">
        <v>45566</v>
      </c>
      <c r="D3040" s="1">
        <v>2024</v>
      </c>
      <c r="E3040" s="1" t="str">
        <f t="shared" si="295"/>
        <v>octubre</v>
      </c>
      <c r="F3040" t="s">
        <v>176</v>
      </c>
      <c r="G3040" t="s">
        <v>121</v>
      </c>
      <c r="H3040" t="s">
        <v>98</v>
      </c>
      <c r="I3040" s="2">
        <v>5</v>
      </c>
      <c r="J3040" s="2">
        <v>2923</v>
      </c>
      <c r="K3040" s="47">
        <v>10.199999999999999</v>
      </c>
      <c r="L3040" t="s">
        <v>110</v>
      </c>
      <c r="M3040" t="s">
        <v>580</v>
      </c>
      <c r="N3040" t="s">
        <v>607</v>
      </c>
      <c r="O3040" s="14">
        <f t="shared" si="296"/>
        <v>4</v>
      </c>
      <c r="P3040" s="15" t="str">
        <f t="shared" si="297"/>
        <v>10</v>
      </c>
      <c r="Q3040" s="15" t="str">
        <f t="shared" si="298"/>
        <v>,2</v>
      </c>
      <c r="R3040" s="16">
        <f t="shared" si="299"/>
        <v>600.20000000000005</v>
      </c>
      <c r="S3040" s="16">
        <f t="shared" si="300"/>
        <v>10.003333333333334</v>
      </c>
    </row>
    <row r="3041" spans="1:19">
      <c r="A3041" t="s">
        <v>162</v>
      </c>
      <c r="B3041" t="s">
        <v>163</v>
      </c>
      <c r="C3041" s="49">
        <v>45566</v>
      </c>
      <c r="D3041" s="1">
        <v>2024</v>
      </c>
      <c r="E3041" s="1" t="str">
        <f t="shared" si="295"/>
        <v>octubre</v>
      </c>
      <c r="F3041" t="s">
        <v>176</v>
      </c>
      <c r="G3041" t="s">
        <v>121</v>
      </c>
      <c r="H3041" t="s">
        <v>98</v>
      </c>
      <c r="I3041" s="2">
        <v>1</v>
      </c>
      <c r="J3041" s="2">
        <v>762</v>
      </c>
      <c r="K3041" s="47">
        <v>2.2999999999999998</v>
      </c>
      <c r="L3041" t="s">
        <v>204</v>
      </c>
      <c r="M3041" t="s">
        <v>205</v>
      </c>
      <c r="N3041" t="s">
        <v>607</v>
      </c>
      <c r="O3041" s="14">
        <f t="shared" si="296"/>
        <v>3</v>
      </c>
      <c r="P3041" s="15" t="str">
        <f t="shared" si="297"/>
        <v>2,</v>
      </c>
      <c r="Q3041" s="15" t="str">
        <f t="shared" si="298"/>
        <v>3</v>
      </c>
      <c r="R3041" s="16">
        <f t="shared" si="299"/>
        <v>123</v>
      </c>
      <c r="S3041" s="16">
        <f t="shared" si="300"/>
        <v>2.0499999999999998</v>
      </c>
    </row>
    <row r="3042" spans="1:19">
      <c r="A3042" t="s">
        <v>162</v>
      </c>
      <c r="B3042" t="s">
        <v>163</v>
      </c>
      <c r="C3042" s="49">
        <v>45566</v>
      </c>
      <c r="D3042" s="1">
        <v>2024</v>
      </c>
      <c r="E3042" s="1" t="str">
        <f t="shared" si="295"/>
        <v>octubre</v>
      </c>
      <c r="F3042" t="s">
        <v>176</v>
      </c>
      <c r="G3042" t="s">
        <v>121</v>
      </c>
      <c r="H3042" t="s">
        <v>98</v>
      </c>
      <c r="I3042" s="2">
        <v>2</v>
      </c>
      <c r="J3042" s="2">
        <v>820</v>
      </c>
      <c r="K3042" s="47">
        <v>2.5</v>
      </c>
      <c r="L3042" t="s">
        <v>128</v>
      </c>
      <c r="M3042" t="s">
        <v>129</v>
      </c>
      <c r="N3042" t="s">
        <v>533</v>
      </c>
      <c r="O3042" s="14">
        <f t="shared" si="296"/>
        <v>3</v>
      </c>
      <c r="P3042" s="15" t="str">
        <f t="shared" si="297"/>
        <v>2,</v>
      </c>
      <c r="Q3042" s="15" t="str">
        <f t="shared" si="298"/>
        <v>5</v>
      </c>
      <c r="R3042" s="16">
        <f t="shared" si="299"/>
        <v>125</v>
      </c>
      <c r="S3042" s="16">
        <f t="shared" si="300"/>
        <v>2.0833333333333335</v>
      </c>
    </row>
    <row r="3043" spans="1:19">
      <c r="A3043" t="s">
        <v>162</v>
      </c>
      <c r="B3043" t="s">
        <v>163</v>
      </c>
      <c r="C3043" s="49">
        <v>45566</v>
      </c>
      <c r="D3043" s="1">
        <v>2024</v>
      </c>
      <c r="E3043" s="1" t="str">
        <f t="shared" si="295"/>
        <v>octubre</v>
      </c>
      <c r="F3043" t="s">
        <v>178</v>
      </c>
      <c r="G3043" t="s">
        <v>113</v>
      </c>
      <c r="H3043" t="s">
        <v>98</v>
      </c>
      <c r="I3043" s="2">
        <v>1</v>
      </c>
      <c r="J3043" s="2">
        <v>145</v>
      </c>
      <c r="K3043" s="47">
        <v>0.2</v>
      </c>
      <c r="L3043" t="s">
        <v>122</v>
      </c>
      <c r="M3043" t="s">
        <v>123</v>
      </c>
      <c r="N3043" t="s">
        <v>532</v>
      </c>
      <c r="O3043" s="14">
        <f t="shared" si="296"/>
        <v>3</v>
      </c>
      <c r="P3043" s="15" t="str">
        <f t="shared" si="297"/>
        <v>0,</v>
      </c>
      <c r="Q3043" s="15" t="str">
        <f t="shared" si="298"/>
        <v>2</v>
      </c>
      <c r="R3043" s="16">
        <f t="shared" si="299"/>
        <v>2</v>
      </c>
      <c r="S3043" s="16">
        <f t="shared" si="300"/>
        <v>3.3333333333333333E-2</v>
      </c>
    </row>
    <row r="3044" spans="1:19">
      <c r="A3044" t="s">
        <v>162</v>
      </c>
      <c r="B3044" t="s">
        <v>163</v>
      </c>
      <c r="C3044" s="49">
        <v>45566</v>
      </c>
      <c r="D3044" s="1">
        <v>2024</v>
      </c>
      <c r="E3044" s="1" t="str">
        <f t="shared" si="295"/>
        <v>octubre</v>
      </c>
      <c r="F3044" t="s">
        <v>178</v>
      </c>
      <c r="G3044" t="s">
        <v>113</v>
      </c>
      <c r="H3044" t="s">
        <v>98</v>
      </c>
      <c r="I3044" s="2">
        <v>1</v>
      </c>
      <c r="J3044" s="2">
        <v>147</v>
      </c>
      <c r="K3044" s="47">
        <v>0.25</v>
      </c>
      <c r="L3044" t="s">
        <v>124</v>
      </c>
      <c r="M3044" t="s">
        <v>596</v>
      </c>
      <c r="N3044" t="s">
        <v>532</v>
      </c>
      <c r="O3044" s="14">
        <f t="shared" si="296"/>
        <v>4</v>
      </c>
      <c r="P3044" s="15" t="str">
        <f t="shared" si="297"/>
        <v>0,</v>
      </c>
      <c r="Q3044" s="15" t="str">
        <f t="shared" si="298"/>
        <v>25</v>
      </c>
      <c r="R3044" s="16">
        <f t="shared" si="299"/>
        <v>25</v>
      </c>
      <c r="S3044" s="16">
        <f t="shared" si="300"/>
        <v>0.41666666666666669</v>
      </c>
    </row>
    <row r="3045" spans="1:19">
      <c r="A3045" t="s">
        <v>162</v>
      </c>
      <c r="B3045" t="s">
        <v>163</v>
      </c>
      <c r="C3045" s="49">
        <v>45566</v>
      </c>
      <c r="D3045" s="1">
        <v>2024</v>
      </c>
      <c r="E3045" s="1" t="str">
        <f t="shared" si="295"/>
        <v>octubre</v>
      </c>
      <c r="F3045" t="s">
        <v>178</v>
      </c>
      <c r="G3045" t="s">
        <v>113</v>
      </c>
      <c r="H3045" t="s">
        <v>98</v>
      </c>
      <c r="I3045" s="2">
        <v>2</v>
      </c>
      <c r="J3045" s="2">
        <v>576</v>
      </c>
      <c r="K3045" s="47">
        <v>1.2</v>
      </c>
      <c r="L3045" t="s">
        <v>19</v>
      </c>
      <c r="M3045" t="s">
        <v>581</v>
      </c>
      <c r="N3045" t="s">
        <v>605</v>
      </c>
      <c r="O3045" s="14">
        <f t="shared" si="296"/>
        <v>3</v>
      </c>
      <c r="P3045" s="15" t="str">
        <f t="shared" si="297"/>
        <v>1,</v>
      </c>
      <c r="Q3045" s="15" t="str">
        <f t="shared" si="298"/>
        <v>2</v>
      </c>
      <c r="R3045" s="16">
        <f t="shared" si="299"/>
        <v>62</v>
      </c>
      <c r="S3045" s="16">
        <f t="shared" si="300"/>
        <v>1.0333333333333334</v>
      </c>
    </row>
    <row r="3046" spans="1:19">
      <c r="A3046" t="s">
        <v>162</v>
      </c>
      <c r="B3046" t="s">
        <v>163</v>
      </c>
      <c r="C3046" s="49">
        <v>45566</v>
      </c>
      <c r="D3046" s="1">
        <v>2024</v>
      </c>
      <c r="E3046" s="1" t="str">
        <f t="shared" si="295"/>
        <v>octubre</v>
      </c>
      <c r="F3046" t="s">
        <v>178</v>
      </c>
      <c r="G3046" t="s">
        <v>113</v>
      </c>
      <c r="H3046" t="s">
        <v>98</v>
      </c>
      <c r="I3046" s="2">
        <v>1</v>
      </c>
      <c r="J3046" s="2">
        <v>262</v>
      </c>
      <c r="K3046" s="47">
        <v>0.3</v>
      </c>
      <c r="L3046" t="s">
        <v>102</v>
      </c>
      <c r="M3046" t="s">
        <v>103</v>
      </c>
      <c r="N3046" t="s">
        <v>555</v>
      </c>
      <c r="O3046" s="14">
        <f t="shared" si="296"/>
        <v>3</v>
      </c>
      <c r="P3046" s="15" t="str">
        <f t="shared" si="297"/>
        <v>0,</v>
      </c>
      <c r="Q3046" s="15" t="str">
        <f t="shared" si="298"/>
        <v>3</v>
      </c>
      <c r="R3046" s="16">
        <f t="shared" si="299"/>
        <v>3</v>
      </c>
      <c r="S3046" s="16">
        <f t="shared" si="300"/>
        <v>0.05</v>
      </c>
    </row>
    <row r="3047" spans="1:19">
      <c r="A3047" t="s">
        <v>162</v>
      </c>
      <c r="B3047" t="s">
        <v>163</v>
      </c>
      <c r="C3047" s="49">
        <v>45566</v>
      </c>
      <c r="D3047" s="1">
        <v>2024</v>
      </c>
      <c r="E3047" s="1" t="str">
        <f t="shared" si="295"/>
        <v>octubre</v>
      </c>
      <c r="F3047" t="s">
        <v>178</v>
      </c>
      <c r="G3047" t="s">
        <v>113</v>
      </c>
      <c r="H3047" t="s">
        <v>98</v>
      </c>
      <c r="I3047" s="2">
        <v>2</v>
      </c>
      <c r="J3047" s="2">
        <v>613</v>
      </c>
      <c r="K3047" s="47">
        <v>1.1499999999999999</v>
      </c>
      <c r="L3047" t="s">
        <v>25</v>
      </c>
      <c r="M3047" t="s">
        <v>26</v>
      </c>
      <c r="N3047" t="s">
        <v>529</v>
      </c>
      <c r="O3047" s="14">
        <f t="shared" si="296"/>
        <v>4</v>
      </c>
      <c r="P3047" s="15" t="str">
        <f t="shared" si="297"/>
        <v>1,</v>
      </c>
      <c r="Q3047" s="15" t="str">
        <f t="shared" si="298"/>
        <v>15</v>
      </c>
      <c r="R3047" s="16">
        <f t="shared" si="299"/>
        <v>75</v>
      </c>
      <c r="S3047" s="16">
        <f t="shared" si="300"/>
        <v>1.25</v>
      </c>
    </row>
    <row r="3048" spans="1:19">
      <c r="A3048" t="s">
        <v>162</v>
      </c>
      <c r="B3048" t="s">
        <v>163</v>
      </c>
      <c r="C3048" s="49">
        <v>45566</v>
      </c>
      <c r="D3048" s="1">
        <v>2024</v>
      </c>
      <c r="E3048" s="1" t="str">
        <f t="shared" si="295"/>
        <v>octubre</v>
      </c>
      <c r="F3048" t="s">
        <v>178</v>
      </c>
      <c r="G3048" t="s">
        <v>113</v>
      </c>
      <c r="H3048" t="s">
        <v>98</v>
      </c>
      <c r="I3048" s="2">
        <v>5</v>
      </c>
      <c r="J3048" s="2">
        <v>5140</v>
      </c>
      <c r="K3048" s="47">
        <v>1140</v>
      </c>
      <c r="L3048" t="s">
        <v>116</v>
      </c>
      <c r="M3048" t="s">
        <v>117</v>
      </c>
      <c r="N3048" t="s">
        <v>556</v>
      </c>
      <c r="O3048" s="14">
        <f t="shared" si="296"/>
        <v>4</v>
      </c>
      <c r="P3048" s="15" t="str">
        <f t="shared" si="297"/>
        <v>11</v>
      </c>
      <c r="Q3048" s="15" t="str">
        <f t="shared" si="298"/>
        <v>40</v>
      </c>
      <c r="R3048" s="16">
        <f t="shared" si="299"/>
        <v>700</v>
      </c>
      <c r="S3048" s="16">
        <f t="shared" si="300"/>
        <v>11.666666666666666</v>
      </c>
    </row>
    <row r="3049" spans="1:19">
      <c r="A3049" t="s">
        <v>162</v>
      </c>
      <c r="B3049" t="s">
        <v>163</v>
      </c>
      <c r="C3049" s="49">
        <v>45566</v>
      </c>
      <c r="D3049" s="1">
        <v>2024</v>
      </c>
      <c r="E3049" s="1" t="str">
        <f t="shared" si="295"/>
        <v>octubre</v>
      </c>
      <c r="F3049" t="s">
        <v>178</v>
      </c>
      <c r="G3049" t="s">
        <v>113</v>
      </c>
      <c r="H3049" t="s">
        <v>98</v>
      </c>
      <c r="I3049" s="2">
        <v>4</v>
      </c>
      <c r="J3049" s="2">
        <v>3697</v>
      </c>
      <c r="K3049" s="47">
        <v>7.45</v>
      </c>
      <c r="L3049" t="s">
        <v>118</v>
      </c>
      <c r="M3049" t="s">
        <v>119</v>
      </c>
      <c r="N3049" t="s">
        <v>534</v>
      </c>
      <c r="O3049" s="14">
        <f t="shared" si="296"/>
        <v>4</v>
      </c>
      <c r="P3049" s="15" t="str">
        <f t="shared" si="297"/>
        <v>7,</v>
      </c>
      <c r="Q3049" s="15" t="str">
        <f t="shared" si="298"/>
        <v>45</v>
      </c>
      <c r="R3049" s="16">
        <f t="shared" si="299"/>
        <v>465</v>
      </c>
      <c r="S3049" s="16">
        <f t="shared" si="300"/>
        <v>7.75</v>
      </c>
    </row>
    <row r="3050" spans="1:19">
      <c r="A3050" t="s">
        <v>162</v>
      </c>
      <c r="B3050" t="s">
        <v>163</v>
      </c>
      <c r="C3050" s="49">
        <v>45566</v>
      </c>
      <c r="D3050" s="1">
        <v>2024</v>
      </c>
      <c r="E3050" s="1" t="str">
        <f t="shared" si="295"/>
        <v>octubre</v>
      </c>
      <c r="F3050" t="s">
        <v>178</v>
      </c>
      <c r="G3050" t="s">
        <v>113</v>
      </c>
      <c r="H3050" t="s">
        <v>98</v>
      </c>
      <c r="I3050" s="2">
        <v>1</v>
      </c>
      <c r="J3050" s="2">
        <v>460</v>
      </c>
      <c r="K3050" s="47">
        <v>1</v>
      </c>
      <c r="L3050" t="s">
        <v>195</v>
      </c>
      <c r="M3050" t="s">
        <v>196</v>
      </c>
      <c r="N3050" t="s">
        <v>534</v>
      </c>
      <c r="O3050" s="14">
        <f t="shared" si="296"/>
        <v>1</v>
      </c>
      <c r="P3050" s="15" t="str">
        <f t="shared" si="297"/>
        <v>1</v>
      </c>
      <c r="Q3050" s="15">
        <f t="shared" si="298"/>
        <v>0</v>
      </c>
      <c r="R3050" s="16">
        <f t="shared" si="299"/>
        <v>60</v>
      </c>
      <c r="S3050" s="16">
        <f t="shared" si="300"/>
        <v>1</v>
      </c>
    </row>
    <row r="3051" spans="1:19">
      <c r="A3051" t="s">
        <v>162</v>
      </c>
      <c r="B3051" t="s">
        <v>163</v>
      </c>
      <c r="C3051" s="49">
        <v>45566</v>
      </c>
      <c r="D3051" s="1">
        <v>2024</v>
      </c>
      <c r="E3051" s="1" t="str">
        <f t="shared" si="295"/>
        <v>octubre</v>
      </c>
      <c r="F3051" t="s">
        <v>178</v>
      </c>
      <c r="G3051" t="s">
        <v>113</v>
      </c>
      <c r="H3051" t="s">
        <v>98</v>
      </c>
      <c r="I3051" s="2">
        <v>1</v>
      </c>
      <c r="J3051" s="2">
        <v>360</v>
      </c>
      <c r="K3051" s="47">
        <v>0.4</v>
      </c>
      <c r="L3051" t="s">
        <v>179</v>
      </c>
      <c r="M3051" t="s">
        <v>180</v>
      </c>
      <c r="N3051" t="s">
        <v>534</v>
      </c>
      <c r="O3051" s="14">
        <f t="shared" si="296"/>
        <v>3</v>
      </c>
      <c r="P3051" s="15" t="str">
        <f t="shared" si="297"/>
        <v>0,</v>
      </c>
      <c r="Q3051" s="15" t="str">
        <f t="shared" si="298"/>
        <v>4</v>
      </c>
      <c r="R3051" s="16">
        <f t="shared" si="299"/>
        <v>4</v>
      </c>
      <c r="S3051" s="16">
        <f t="shared" si="300"/>
        <v>6.6666666666666666E-2</v>
      </c>
    </row>
    <row r="3052" spans="1:19">
      <c r="A3052" t="s">
        <v>162</v>
      </c>
      <c r="B3052" t="s">
        <v>163</v>
      </c>
      <c r="C3052" s="49">
        <v>45566</v>
      </c>
      <c r="D3052" s="1">
        <v>2024</v>
      </c>
      <c r="E3052" s="1" t="str">
        <f t="shared" si="295"/>
        <v>octubre</v>
      </c>
      <c r="F3052" t="s">
        <v>178</v>
      </c>
      <c r="G3052" t="s">
        <v>113</v>
      </c>
      <c r="H3052" t="s">
        <v>98</v>
      </c>
      <c r="I3052" s="2">
        <v>2</v>
      </c>
      <c r="J3052" s="2">
        <v>1022</v>
      </c>
      <c r="K3052" s="47">
        <v>2.0499999999999998</v>
      </c>
      <c r="L3052" t="s">
        <v>167</v>
      </c>
      <c r="M3052" t="s">
        <v>168</v>
      </c>
      <c r="N3052" t="s">
        <v>534</v>
      </c>
      <c r="O3052" s="14">
        <f t="shared" si="296"/>
        <v>4</v>
      </c>
      <c r="P3052" s="15" t="str">
        <f t="shared" si="297"/>
        <v>2,</v>
      </c>
      <c r="Q3052" s="15" t="str">
        <f t="shared" si="298"/>
        <v>05</v>
      </c>
      <c r="R3052" s="16">
        <f t="shared" si="299"/>
        <v>125</v>
      </c>
      <c r="S3052" s="16">
        <f t="shared" si="300"/>
        <v>2.0833333333333335</v>
      </c>
    </row>
    <row r="3053" spans="1:19">
      <c r="A3053" t="s">
        <v>162</v>
      </c>
      <c r="B3053" t="s">
        <v>163</v>
      </c>
      <c r="C3053" s="49">
        <v>45566</v>
      </c>
      <c r="D3053" s="1">
        <v>2024</v>
      </c>
      <c r="E3053" s="1" t="str">
        <f t="shared" si="295"/>
        <v>octubre</v>
      </c>
      <c r="F3053" t="s">
        <v>178</v>
      </c>
      <c r="G3053" t="s">
        <v>113</v>
      </c>
      <c r="H3053" t="s">
        <v>98</v>
      </c>
      <c r="I3053" s="2">
        <v>1</v>
      </c>
      <c r="J3053" s="2">
        <v>590</v>
      </c>
      <c r="K3053" s="47">
        <v>0.15</v>
      </c>
      <c r="L3053" t="s">
        <v>131</v>
      </c>
      <c r="M3053" t="s">
        <v>572</v>
      </c>
      <c r="N3053" t="s">
        <v>606</v>
      </c>
      <c r="O3053" s="14">
        <f t="shared" si="296"/>
        <v>4</v>
      </c>
      <c r="P3053" s="15" t="str">
        <f t="shared" si="297"/>
        <v>0,</v>
      </c>
      <c r="Q3053" s="15" t="str">
        <f t="shared" si="298"/>
        <v>15</v>
      </c>
      <c r="R3053" s="16">
        <f t="shared" si="299"/>
        <v>15</v>
      </c>
      <c r="S3053" s="16">
        <f t="shared" si="300"/>
        <v>0.25</v>
      </c>
    </row>
    <row r="3054" spans="1:19">
      <c r="A3054" t="s">
        <v>162</v>
      </c>
      <c r="B3054" t="s">
        <v>163</v>
      </c>
      <c r="C3054" s="49">
        <v>45566</v>
      </c>
      <c r="D3054" s="1">
        <v>2024</v>
      </c>
      <c r="E3054" s="1" t="str">
        <f t="shared" si="295"/>
        <v>octubre</v>
      </c>
      <c r="F3054" t="s">
        <v>178</v>
      </c>
      <c r="G3054" t="s">
        <v>113</v>
      </c>
      <c r="H3054" t="s">
        <v>98</v>
      </c>
      <c r="I3054" s="2">
        <v>1</v>
      </c>
      <c r="J3054" s="2">
        <v>322</v>
      </c>
      <c r="K3054" s="47">
        <v>0.42</v>
      </c>
      <c r="L3054" t="s">
        <v>111</v>
      </c>
      <c r="M3054" t="s">
        <v>587</v>
      </c>
      <c r="N3054" t="s">
        <v>533</v>
      </c>
      <c r="O3054" s="14">
        <f t="shared" si="296"/>
        <v>4</v>
      </c>
      <c r="P3054" s="15" t="str">
        <f t="shared" si="297"/>
        <v>0,</v>
      </c>
      <c r="Q3054" s="15" t="str">
        <f t="shared" si="298"/>
        <v>42</v>
      </c>
      <c r="R3054" s="16">
        <f t="shared" si="299"/>
        <v>42</v>
      </c>
      <c r="S3054" s="16">
        <f t="shared" si="300"/>
        <v>0.7</v>
      </c>
    </row>
    <row r="3055" spans="1:19">
      <c r="A3055" t="s">
        <v>162</v>
      </c>
      <c r="B3055" t="s">
        <v>163</v>
      </c>
      <c r="C3055" s="49">
        <v>45566</v>
      </c>
      <c r="D3055" s="1">
        <v>2024</v>
      </c>
      <c r="E3055" s="1" t="str">
        <f t="shared" si="295"/>
        <v>octubre</v>
      </c>
      <c r="F3055" t="s">
        <v>181</v>
      </c>
      <c r="G3055" t="s">
        <v>121</v>
      </c>
      <c r="H3055" t="s">
        <v>98</v>
      </c>
      <c r="I3055" s="2">
        <v>1</v>
      </c>
      <c r="J3055" s="2">
        <v>598</v>
      </c>
      <c r="K3055" s="47">
        <v>0.55000000000000004</v>
      </c>
      <c r="L3055" t="s">
        <v>199</v>
      </c>
      <c r="M3055" t="s">
        <v>593</v>
      </c>
      <c r="N3055" t="s">
        <v>603</v>
      </c>
      <c r="O3055" s="14">
        <f t="shared" si="296"/>
        <v>4</v>
      </c>
      <c r="P3055" s="15" t="str">
        <f t="shared" si="297"/>
        <v>0,</v>
      </c>
      <c r="Q3055" s="15" t="str">
        <f t="shared" si="298"/>
        <v>55</v>
      </c>
      <c r="R3055" s="16">
        <f t="shared" si="299"/>
        <v>55</v>
      </c>
      <c r="S3055" s="16">
        <f t="shared" si="300"/>
        <v>0.91666666666666663</v>
      </c>
    </row>
    <row r="3056" spans="1:19">
      <c r="A3056" t="s">
        <v>162</v>
      </c>
      <c r="B3056" t="s">
        <v>163</v>
      </c>
      <c r="C3056" s="49">
        <v>45566</v>
      </c>
      <c r="D3056" s="1">
        <v>2024</v>
      </c>
      <c r="E3056" s="1" t="str">
        <f t="shared" si="295"/>
        <v>octubre</v>
      </c>
      <c r="F3056" t="s">
        <v>181</v>
      </c>
      <c r="G3056" t="s">
        <v>121</v>
      </c>
      <c r="H3056" t="s">
        <v>98</v>
      </c>
      <c r="I3056" s="2">
        <v>1</v>
      </c>
      <c r="J3056" s="2">
        <v>145</v>
      </c>
      <c r="K3056" s="47">
        <v>0.45</v>
      </c>
      <c r="L3056" t="s">
        <v>161</v>
      </c>
      <c r="M3056" t="s">
        <v>585</v>
      </c>
      <c r="N3056" t="s">
        <v>532</v>
      </c>
      <c r="O3056" s="14">
        <f t="shared" si="296"/>
        <v>4</v>
      </c>
      <c r="P3056" s="15" t="str">
        <f t="shared" si="297"/>
        <v>0,</v>
      </c>
      <c r="Q3056" s="15" t="str">
        <f t="shared" si="298"/>
        <v>45</v>
      </c>
      <c r="R3056" s="16">
        <f t="shared" si="299"/>
        <v>45</v>
      </c>
      <c r="S3056" s="16">
        <f t="shared" si="300"/>
        <v>0.75</v>
      </c>
    </row>
    <row r="3057" spans="1:19">
      <c r="A3057" t="s">
        <v>162</v>
      </c>
      <c r="B3057" t="s">
        <v>163</v>
      </c>
      <c r="C3057" s="49">
        <v>45566</v>
      </c>
      <c r="D3057" s="1">
        <v>2024</v>
      </c>
      <c r="E3057" s="1" t="str">
        <f t="shared" si="295"/>
        <v>octubre</v>
      </c>
      <c r="F3057" t="s">
        <v>181</v>
      </c>
      <c r="G3057" t="s">
        <v>121</v>
      </c>
      <c r="H3057" t="s">
        <v>98</v>
      </c>
      <c r="I3057" s="2">
        <v>2</v>
      </c>
      <c r="J3057" s="2">
        <v>989</v>
      </c>
      <c r="K3057" s="47">
        <v>3.25</v>
      </c>
      <c r="L3057" t="s">
        <v>20</v>
      </c>
      <c r="M3057" t="s">
        <v>570</v>
      </c>
      <c r="N3057" t="s">
        <v>525</v>
      </c>
      <c r="O3057" s="14">
        <f t="shared" si="296"/>
        <v>4</v>
      </c>
      <c r="P3057" s="15" t="str">
        <f t="shared" si="297"/>
        <v>3,</v>
      </c>
      <c r="Q3057" s="15" t="str">
        <f t="shared" si="298"/>
        <v>25</v>
      </c>
      <c r="R3057" s="16">
        <f t="shared" si="299"/>
        <v>205</v>
      </c>
      <c r="S3057" s="16">
        <f t="shared" si="300"/>
        <v>3.4166666666666665</v>
      </c>
    </row>
    <row r="3058" spans="1:19">
      <c r="A3058" t="s">
        <v>162</v>
      </c>
      <c r="B3058" t="s">
        <v>163</v>
      </c>
      <c r="C3058" s="49">
        <v>45566</v>
      </c>
      <c r="D3058" s="1">
        <v>2024</v>
      </c>
      <c r="E3058" s="1" t="str">
        <f t="shared" si="295"/>
        <v>octubre</v>
      </c>
      <c r="F3058" t="s">
        <v>181</v>
      </c>
      <c r="G3058" t="s">
        <v>121</v>
      </c>
      <c r="H3058" t="s">
        <v>98</v>
      </c>
      <c r="I3058" s="2">
        <v>2</v>
      </c>
      <c r="J3058" s="2">
        <v>446</v>
      </c>
      <c r="K3058" s="47">
        <v>1.4</v>
      </c>
      <c r="L3058" t="s">
        <v>108</v>
      </c>
      <c r="M3058" t="s">
        <v>591</v>
      </c>
      <c r="N3058" t="s">
        <v>604</v>
      </c>
      <c r="O3058" s="14">
        <f t="shared" si="296"/>
        <v>3</v>
      </c>
      <c r="P3058" s="15" t="str">
        <f t="shared" si="297"/>
        <v>1,</v>
      </c>
      <c r="Q3058" s="15" t="str">
        <f t="shared" si="298"/>
        <v>4</v>
      </c>
      <c r="R3058" s="16">
        <f t="shared" si="299"/>
        <v>64</v>
      </c>
      <c r="S3058" s="16">
        <f t="shared" si="300"/>
        <v>1.0666666666666667</v>
      </c>
    </row>
    <row r="3059" spans="1:19">
      <c r="A3059" t="s">
        <v>162</v>
      </c>
      <c r="B3059" t="s">
        <v>163</v>
      </c>
      <c r="C3059" s="49">
        <v>45566</v>
      </c>
      <c r="D3059" s="1">
        <v>2024</v>
      </c>
      <c r="E3059" s="1" t="str">
        <f t="shared" si="295"/>
        <v>octubre</v>
      </c>
      <c r="F3059" t="s">
        <v>181</v>
      </c>
      <c r="G3059" t="s">
        <v>121</v>
      </c>
      <c r="H3059" t="s">
        <v>98</v>
      </c>
      <c r="I3059" s="2">
        <v>1</v>
      </c>
      <c r="J3059" s="2">
        <v>541</v>
      </c>
      <c r="K3059" s="47">
        <v>1.45</v>
      </c>
      <c r="L3059" t="s">
        <v>102</v>
      </c>
      <c r="M3059" t="s">
        <v>103</v>
      </c>
      <c r="N3059" t="s">
        <v>555</v>
      </c>
      <c r="O3059" s="14">
        <f t="shared" si="296"/>
        <v>4</v>
      </c>
      <c r="P3059" s="15" t="str">
        <f t="shared" si="297"/>
        <v>1,</v>
      </c>
      <c r="Q3059" s="15" t="str">
        <f t="shared" si="298"/>
        <v>45</v>
      </c>
      <c r="R3059" s="16">
        <f t="shared" si="299"/>
        <v>105</v>
      </c>
      <c r="S3059" s="16">
        <f t="shared" si="300"/>
        <v>1.75</v>
      </c>
    </row>
    <row r="3060" spans="1:19">
      <c r="A3060" t="s">
        <v>162</v>
      </c>
      <c r="B3060" t="s">
        <v>163</v>
      </c>
      <c r="C3060" s="49">
        <v>45566</v>
      </c>
      <c r="D3060" s="1">
        <v>2024</v>
      </c>
      <c r="E3060" s="1" t="str">
        <f t="shared" si="295"/>
        <v>octubre</v>
      </c>
      <c r="F3060" t="s">
        <v>181</v>
      </c>
      <c r="G3060" t="s">
        <v>121</v>
      </c>
      <c r="H3060" t="s">
        <v>98</v>
      </c>
      <c r="I3060" s="2">
        <v>1</v>
      </c>
      <c r="J3060" s="2">
        <v>108</v>
      </c>
      <c r="K3060" s="47">
        <v>0.5</v>
      </c>
      <c r="L3060" t="s">
        <v>99</v>
      </c>
      <c r="M3060" t="s">
        <v>553</v>
      </c>
      <c r="N3060" t="s">
        <v>535</v>
      </c>
      <c r="O3060" s="14">
        <f t="shared" si="296"/>
        <v>3</v>
      </c>
      <c r="P3060" s="15" t="str">
        <f t="shared" si="297"/>
        <v>0,</v>
      </c>
      <c r="Q3060" s="15" t="str">
        <f t="shared" si="298"/>
        <v>5</v>
      </c>
      <c r="R3060" s="16">
        <f t="shared" si="299"/>
        <v>5</v>
      </c>
      <c r="S3060" s="16">
        <f t="shared" si="300"/>
        <v>8.3333333333333329E-2</v>
      </c>
    </row>
    <row r="3061" spans="1:19">
      <c r="A3061" t="s">
        <v>162</v>
      </c>
      <c r="B3061" t="s">
        <v>163</v>
      </c>
      <c r="C3061" s="49">
        <v>45566</v>
      </c>
      <c r="D3061" s="1">
        <v>2024</v>
      </c>
      <c r="E3061" s="1" t="str">
        <f t="shared" si="295"/>
        <v>octubre</v>
      </c>
      <c r="F3061" t="s">
        <v>181</v>
      </c>
      <c r="G3061" t="s">
        <v>121</v>
      </c>
      <c r="H3061" t="s">
        <v>98</v>
      </c>
      <c r="I3061" s="2">
        <v>1</v>
      </c>
      <c r="J3061" s="2">
        <v>438</v>
      </c>
      <c r="K3061" s="47">
        <v>1.35</v>
      </c>
      <c r="L3061" t="s">
        <v>109</v>
      </c>
      <c r="M3061" t="s">
        <v>530</v>
      </c>
      <c r="N3061" t="s">
        <v>530</v>
      </c>
      <c r="O3061" s="14">
        <f t="shared" si="296"/>
        <v>4</v>
      </c>
      <c r="P3061" s="15" t="str">
        <f t="shared" si="297"/>
        <v>1,</v>
      </c>
      <c r="Q3061" s="15" t="str">
        <f t="shared" si="298"/>
        <v>35</v>
      </c>
      <c r="R3061" s="16">
        <f t="shared" si="299"/>
        <v>95</v>
      </c>
      <c r="S3061" s="16">
        <f t="shared" si="300"/>
        <v>1.5833333333333333</v>
      </c>
    </row>
    <row r="3062" spans="1:19">
      <c r="A3062" t="s">
        <v>162</v>
      </c>
      <c r="B3062" t="s">
        <v>163</v>
      </c>
      <c r="C3062" s="49">
        <v>45566</v>
      </c>
      <c r="D3062" s="1">
        <v>2024</v>
      </c>
      <c r="E3062" s="1" t="str">
        <f t="shared" si="295"/>
        <v>octubre</v>
      </c>
      <c r="F3062" t="s">
        <v>181</v>
      </c>
      <c r="G3062" t="s">
        <v>121</v>
      </c>
      <c r="H3062" t="s">
        <v>98</v>
      </c>
      <c r="I3062" s="2">
        <v>1</v>
      </c>
      <c r="J3062" s="2">
        <v>680</v>
      </c>
      <c r="K3062" s="47">
        <v>2.2999999999999998</v>
      </c>
      <c r="L3062" t="s">
        <v>190</v>
      </c>
      <c r="M3062" t="s">
        <v>191</v>
      </c>
      <c r="N3062" t="s">
        <v>608</v>
      </c>
      <c r="O3062" s="14">
        <f t="shared" si="296"/>
        <v>3</v>
      </c>
      <c r="P3062" s="15" t="str">
        <f t="shared" si="297"/>
        <v>2,</v>
      </c>
      <c r="Q3062" s="15" t="str">
        <f t="shared" si="298"/>
        <v>3</v>
      </c>
      <c r="R3062" s="16">
        <f t="shared" si="299"/>
        <v>123</v>
      </c>
      <c r="S3062" s="16">
        <f t="shared" si="300"/>
        <v>2.0499999999999998</v>
      </c>
    </row>
    <row r="3063" spans="1:19">
      <c r="A3063" t="s">
        <v>162</v>
      </c>
      <c r="B3063" t="s">
        <v>163</v>
      </c>
      <c r="C3063" s="49">
        <v>45566</v>
      </c>
      <c r="D3063" s="1">
        <v>2024</v>
      </c>
      <c r="E3063" s="1" t="str">
        <f t="shared" si="295"/>
        <v>octubre</v>
      </c>
      <c r="F3063" t="s">
        <v>181</v>
      </c>
      <c r="G3063" t="s">
        <v>121</v>
      </c>
      <c r="H3063" t="s">
        <v>98</v>
      </c>
      <c r="I3063" s="2">
        <v>6</v>
      </c>
      <c r="J3063" s="2">
        <v>6273</v>
      </c>
      <c r="K3063" s="47">
        <v>21.15</v>
      </c>
      <c r="L3063" t="s">
        <v>118</v>
      </c>
      <c r="M3063" t="s">
        <v>119</v>
      </c>
      <c r="N3063" t="s">
        <v>534</v>
      </c>
      <c r="O3063" s="14">
        <f t="shared" si="296"/>
        <v>5</v>
      </c>
      <c r="P3063" s="15" t="str">
        <f t="shared" si="297"/>
        <v>21</v>
      </c>
      <c r="Q3063" s="15" t="str">
        <f t="shared" si="298"/>
        <v>,15</v>
      </c>
      <c r="R3063" s="16">
        <f t="shared" si="299"/>
        <v>1260.1500000000001</v>
      </c>
      <c r="S3063" s="16">
        <f t="shared" si="300"/>
        <v>21.002500000000001</v>
      </c>
    </row>
    <row r="3064" spans="1:19">
      <c r="A3064" t="s">
        <v>162</v>
      </c>
      <c r="B3064" t="s">
        <v>163</v>
      </c>
      <c r="C3064" s="49">
        <v>45566</v>
      </c>
      <c r="D3064" s="1">
        <v>2024</v>
      </c>
      <c r="E3064" s="1" t="str">
        <f t="shared" si="295"/>
        <v>octubre</v>
      </c>
      <c r="F3064" t="s">
        <v>181</v>
      </c>
      <c r="G3064" t="s">
        <v>121</v>
      </c>
      <c r="H3064" t="s">
        <v>98</v>
      </c>
      <c r="I3064" s="2">
        <v>3</v>
      </c>
      <c r="J3064" s="2">
        <v>1776</v>
      </c>
      <c r="K3064" s="47">
        <v>5.45</v>
      </c>
      <c r="L3064" t="s">
        <v>195</v>
      </c>
      <c r="M3064" t="s">
        <v>196</v>
      </c>
      <c r="N3064" t="s">
        <v>534</v>
      </c>
      <c r="O3064" s="14">
        <f t="shared" si="296"/>
        <v>4</v>
      </c>
      <c r="P3064" s="15" t="str">
        <f t="shared" si="297"/>
        <v>5,</v>
      </c>
      <c r="Q3064" s="15" t="str">
        <f t="shared" si="298"/>
        <v>45</v>
      </c>
      <c r="R3064" s="16">
        <f t="shared" si="299"/>
        <v>345</v>
      </c>
      <c r="S3064" s="16">
        <f t="shared" si="300"/>
        <v>5.75</v>
      </c>
    </row>
    <row r="3065" spans="1:19">
      <c r="A3065" t="s">
        <v>162</v>
      </c>
      <c r="B3065" t="s">
        <v>163</v>
      </c>
      <c r="C3065" s="49">
        <v>45566</v>
      </c>
      <c r="D3065" s="1">
        <v>2024</v>
      </c>
      <c r="E3065" s="1" t="str">
        <f t="shared" si="295"/>
        <v>octubre</v>
      </c>
      <c r="F3065" t="s">
        <v>181</v>
      </c>
      <c r="G3065" t="s">
        <v>121</v>
      </c>
      <c r="H3065" t="s">
        <v>98</v>
      </c>
      <c r="I3065" s="2">
        <v>1</v>
      </c>
      <c r="J3065" s="2">
        <v>663</v>
      </c>
      <c r="K3065" s="47">
        <v>2.5</v>
      </c>
      <c r="L3065" t="s">
        <v>167</v>
      </c>
      <c r="M3065" t="s">
        <v>168</v>
      </c>
      <c r="N3065" t="s">
        <v>534</v>
      </c>
      <c r="O3065" s="14">
        <f t="shared" si="296"/>
        <v>3</v>
      </c>
      <c r="P3065" s="15" t="str">
        <f t="shared" si="297"/>
        <v>2,</v>
      </c>
      <c r="Q3065" s="15" t="str">
        <f t="shared" si="298"/>
        <v>5</v>
      </c>
      <c r="R3065" s="16">
        <f t="shared" si="299"/>
        <v>125</v>
      </c>
      <c r="S3065" s="16">
        <f t="shared" si="300"/>
        <v>2.0833333333333335</v>
      </c>
    </row>
    <row r="3066" spans="1:19">
      <c r="A3066" t="s">
        <v>162</v>
      </c>
      <c r="B3066" t="s">
        <v>163</v>
      </c>
      <c r="C3066" s="49">
        <v>45566</v>
      </c>
      <c r="D3066" s="1">
        <v>2024</v>
      </c>
      <c r="E3066" s="1" t="str">
        <f t="shared" si="295"/>
        <v>octubre</v>
      </c>
      <c r="F3066" t="s">
        <v>181</v>
      </c>
      <c r="G3066" t="s">
        <v>121</v>
      </c>
      <c r="H3066" t="s">
        <v>98</v>
      </c>
      <c r="I3066" s="2">
        <v>1</v>
      </c>
      <c r="J3066" s="2">
        <v>207</v>
      </c>
      <c r="K3066" s="47">
        <v>1.1000000000000001</v>
      </c>
      <c r="L3066" t="s">
        <v>187</v>
      </c>
      <c r="M3066" t="s">
        <v>579</v>
      </c>
      <c r="N3066" t="s">
        <v>534</v>
      </c>
      <c r="O3066" s="14">
        <f t="shared" si="296"/>
        <v>3</v>
      </c>
      <c r="P3066" s="15" t="str">
        <f t="shared" si="297"/>
        <v>1,</v>
      </c>
      <c r="Q3066" s="15" t="str">
        <f t="shared" si="298"/>
        <v>1</v>
      </c>
      <c r="R3066" s="16">
        <f t="shared" si="299"/>
        <v>61</v>
      </c>
      <c r="S3066" s="16">
        <f t="shared" si="300"/>
        <v>1.0166666666666666</v>
      </c>
    </row>
    <row r="3067" spans="1:19">
      <c r="A3067" t="s">
        <v>162</v>
      </c>
      <c r="B3067" t="s">
        <v>163</v>
      </c>
      <c r="C3067" s="49">
        <v>45566</v>
      </c>
      <c r="D3067" s="1">
        <v>2024</v>
      </c>
      <c r="E3067" s="1" t="str">
        <f t="shared" si="295"/>
        <v>octubre</v>
      </c>
      <c r="F3067" t="s">
        <v>181</v>
      </c>
      <c r="G3067" t="s">
        <v>121</v>
      </c>
      <c r="H3067" t="s">
        <v>98</v>
      </c>
      <c r="I3067" s="2">
        <v>1</v>
      </c>
      <c r="J3067" s="2">
        <v>292</v>
      </c>
      <c r="K3067" s="47">
        <v>0.2</v>
      </c>
      <c r="L3067" t="s">
        <v>169</v>
      </c>
      <c r="M3067" t="s">
        <v>170</v>
      </c>
      <c r="N3067" t="s">
        <v>534</v>
      </c>
      <c r="O3067" s="14">
        <f t="shared" si="296"/>
        <v>3</v>
      </c>
      <c r="P3067" s="15" t="str">
        <f t="shared" si="297"/>
        <v>0,</v>
      </c>
      <c r="Q3067" s="15" t="str">
        <f t="shared" si="298"/>
        <v>2</v>
      </c>
      <c r="R3067" s="16">
        <f t="shared" si="299"/>
        <v>2</v>
      </c>
      <c r="S3067" s="16">
        <f t="shared" si="300"/>
        <v>3.3333333333333333E-2</v>
      </c>
    </row>
    <row r="3068" spans="1:19">
      <c r="A3068" t="s">
        <v>162</v>
      </c>
      <c r="B3068" t="s">
        <v>163</v>
      </c>
      <c r="C3068" s="49">
        <v>45566</v>
      </c>
      <c r="D3068" s="1">
        <v>2024</v>
      </c>
      <c r="E3068" s="1" t="str">
        <f t="shared" si="295"/>
        <v>octubre</v>
      </c>
      <c r="F3068" t="s">
        <v>181</v>
      </c>
      <c r="G3068" t="s">
        <v>121</v>
      </c>
      <c r="H3068" t="s">
        <v>98</v>
      </c>
      <c r="I3068" s="2">
        <v>6</v>
      </c>
      <c r="J3068" s="2">
        <v>4026</v>
      </c>
      <c r="K3068" s="47">
        <v>13.55</v>
      </c>
      <c r="L3068" t="s">
        <v>131</v>
      </c>
      <c r="M3068" t="s">
        <v>572</v>
      </c>
      <c r="N3068" t="s">
        <v>606</v>
      </c>
      <c r="O3068" s="14">
        <f t="shared" si="296"/>
        <v>5</v>
      </c>
      <c r="P3068" s="15" t="str">
        <f t="shared" si="297"/>
        <v>13</v>
      </c>
      <c r="Q3068" s="15" t="str">
        <f t="shared" si="298"/>
        <v>,55</v>
      </c>
      <c r="R3068" s="16">
        <f t="shared" si="299"/>
        <v>780.55</v>
      </c>
      <c r="S3068" s="16">
        <f t="shared" si="300"/>
        <v>13.009166666666665</v>
      </c>
    </row>
    <row r="3069" spans="1:19">
      <c r="A3069" t="s">
        <v>162</v>
      </c>
      <c r="B3069" t="s">
        <v>163</v>
      </c>
      <c r="C3069" s="49">
        <v>45566</v>
      </c>
      <c r="D3069" s="1">
        <v>2024</v>
      </c>
      <c r="E3069" s="1" t="str">
        <f t="shared" si="295"/>
        <v>octubre</v>
      </c>
      <c r="F3069" t="s">
        <v>181</v>
      </c>
      <c r="G3069" t="s">
        <v>121</v>
      </c>
      <c r="H3069" t="s">
        <v>98</v>
      </c>
      <c r="I3069" s="2">
        <v>1</v>
      </c>
      <c r="J3069" s="2">
        <v>725</v>
      </c>
      <c r="K3069" s="47">
        <v>0.55000000000000004</v>
      </c>
      <c r="L3069" t="s">
        <v>171</v>
      </c>
      <c r="M3069" t="s">
        <v>172</v>
      </c>
      <c r="N3069" t="s">
        <v>606</v>
      </c>
      <c r="O3069" s="14">
        <f t="shared" si="296"/>
        <v>4</v>
      </c>
      <c r="P3069" s="15" t="str">
        <f t="shared" si="297"/>
        <v>0,</v>
      </c>
      <c r="Q3069" s="15" t="str">
        <f t="shared" si="298"/>
        <v>55</v>
      </c>
      <c r="R3069" s="16">
        <f t="shared" si="299"/>
        <v>55</v>
      </c>
      <c r="S3069" s="16">
        <f t="shared" si="300"/>
        <v>0.91666666666666663</v>
      </c>
    </row>
    <row r="3070" spans="1:19">
      <c r="A3070" t="s">
        <v>162</v>
      </c>
      <c r="B3070" t="s">
        <v>163</v>
      </c>
      <c r="C3070" s="49">
        <v>45566</v>
      </c>
      <c r="D3070" s="1">
        <v>2024</v>
      </c>
      <c r="E3070" s="1" t="str">
        <f t="shared" si="295"/>
        <v>octubre</v>
      </c>
      <c r="F3070" t="s">
        <v>181</v>
      </c>
      <c r="G3070" t="s">
        <v>121</v>
      </c>
      <c r="H3070" t="s">
        <v>98</v>
      </c>
      <c r="I3070" s="2">
        <v>1</v>
      </c>
      <c r="J3070" s="2">
        <v>244</v>
      </c>
      <c r="K3070" s="47">
        <v>1.35</v>
      </c>
      <c r="L3070" t="s">
        <v>174</v>
      </c>
      <c r="M3070" t="s">
        <v>175</v>
      </c>
      <c r="N3070" t="s">
        <v>531</v>
      </c>
      <c r="O3070" s="14">
        <f t="shared" si="296"/>
        <v>4</v>
      </c>
      <c r="P3070" s="15" t="str">
        <f t="shared" si="297"/>
        <v>1,</v>
      </c>
      <c r="Q3070" s="15" t="str">
        <f t="shared" si="298"/>
        <v>35</v>
      </c>
      <c r="R3070" s="16">
        <f t="shared" si="299"/>
        <v>95</v>
      </c>
      <c r="S3070" s="16">
        <f t="shared" si="300"/>
        <v>1.5833333333333333</v>
      </c>
    </row>
    <row r="3071" spans="1:19">
      <c r="A3071" t="s">
        <v>162</v>
      </c>
      <c r="B3071" t="s">
        <v>163</v>
      </c>
      <c r="C3071" s="49">
        <v>45566</v>
      </c>
      <c r="D3071" s="1">
        <v>2024</v>
      </c>
      <c r="E3071" s="1" t="str">
        <f t="shared" si="295"/>
        <v>octubre</v>
      </c>
      <c r="F3071" t="s">
        <v>181</v>
      </c>
      <c r="G3071" t="s">
        <v>121</v>
      </c>
      <c r="H3071" t="s">
        <v>98</v>
      </c>
      <c r="I3071" s="2">
        <v>1</v>
      </c>
      <c r="J3071" s="2">
        <v>410</v>
      </c>
      <c r="K3071" s="47">
        <v>120</v>
      </c>
      <c r="L3071" t="s">
        <v>128</v>
      </c>
      <c r="M3071" t="s">
        <v>129</v>
      </c>
      <c r="N3071" t="s">
        <v>533</v>
      </c>
      <c r="O3071" s="14">
        <f t="shared" si="296"/>
        <v>3</v>
      </c>
      <c r="P3071" s="15" t="str">
        <f t="shared" si="297"/>
        <v>12</v>
      </c>
      <c r="Q3071" s="15" t="str">
        <f t="shared" si="298"/>
        <v>0</v>
      </c>
      <c r="R3071" s="16">
        <f t="shared" si="299"/>
        <v>720</v>
      </c>
      <c r="S3071" s="16">
        <f t="shared" si="300"/>
        <v>12</v>
      </c>
    </row>
    <row r="3072" spans="1:19">
      <c r="A3072" t="s">
        <v>162</v>
      </c>
      <c r="B3072" t="s">
        <v>163</v>
      </c>
      <c r="C3072" s="49">
        <v>45566</v>
      </c>
      <c r="D3072" s="1">
        <v>2024</v>
      </c>
      <c r="E3072" s="1" t="str">
        <f t="shared" si="295"/>
        <v>octubre</v>
      </c>
      <c r="F3072" t="s">
        <v>463</v>
      </c>
      <c r="G3072" t="s">
        <v>220</v>
      </c>
      <c r="H3072" t="s">
        <v>98</v>
      </c>
      <c r="I3072" s="2">
        <v>1</v>
      </c>
      <c r="J3072" s="2">
        <v>149</v>
      </c>
      <c r="K3072" s="47">
        <v>0.2</v>
      </c>
      <c r="L3072" t="s">
        <v>374</v>
      </c>
      <c r="M3072" t="s">
        <v>375</v>
      </c>
      <c r="N3072" t="s">
        <v>602</v>
      </c>
      <c r="O3072" s="14">
        <f t="shared" si="296"/>
        <v>3</v>
      </c>
      <c r="P3072" s="15" t="str">
        <f t="shared" si="297"/>
        <v>0,</v>
      </c>
      <c r="Q3072" s="15" t="str">
        <f t="shared" si="298"/>
        <v>2</v>
      </c>
      <c r="R3072" s="16">
        <f t="shared" si="299"/>
        <v>2</v>
      </c>
      <c r="S3072" s="16">
        <f t="shared" si="300"/>
        <v>3.3333333333333333E-2</v>
      </c>
    </row>
    <row r="3073" spans="1:19">
      <c r="A3073" t="s">
        <v>162</v>
      </c>
      <c r="B3073" t="s">
        <v>163</v>
      </c>
      <c r="C3073" s="49">
        <v>45566</v>
      </c>
      <c r="D3073" s="1">
        <v>2024</v>
      </c>
      <c r="E3073" s="1" t="str">
        <f t="shared" si="295"/>
        <v>octubre</v>
      </c>
      <c r="F3073" t="s">
        <v>463</v>
      </c>
      <c r="G3073" t="s">
        <v>220</v>
      </c>
      <c r="H3073" t="s">
        <v>98</v>
      </c>
      <c r="I3073" s="2">
        <v>1</v>
      </c>
      <c r="J3073" s="2">
        <v>281</v>
      </c>
      <c r="K3073" s="47">
        <v>0.4</v>
      </c>
      <c r="L3073" t="s">
        <v>19</v>
      </c>
      <c r="M3073" t="s">
        <v>581</v>
      </c>
      <c r="N3073" t="s">
        <v>605</v>
      </c>
      <c r="O3073" s="14">
        <f t="shared" si="296"/>
        <v>3</v>
      </c>
      <c r="P3073" s="15" t="str">
        <f t="shared" si="297"/>
        <v>0,</v>
      </c>
      <c r="Q3073" s="15" t="str">
        <f t="shared" si="298"/>
        <v>4</v>
      </c>
      <c r="R3073" s="16">
        <f t="shared" si="299"/>
        <v>4</v>
      </c>
      <c r="S3073" s="16">
        <f t="shared" si="300"/>
        <v>6.6666666666666666E-2</v>
      </c>
    </row>
    <row r="3074" spans="1:19">
      <c r="A3074" t="s">
        <v>162</v>
      </c>
      <c r="B3074" t="s">
        <v>163</v>
      </c>
      <c r="C3074" s="49">
        <v>45566</v>
      </c>
      <c r="D3074" s="1">
        <v>2024</v>
      </c>
      <c r="E3074" s="1" t="str">
        <f t="shared" ref="E3074:E3137" si="301">TEXT(C3074,"mmmm")</f>
        <v>octubre</v>
      </c>
      <c r="F3074" t="s">
        <v>463</v>
      </c>
      <c r="G3074" t="s">
        <v>220</v>
      </c>
      <c r="H3074" t="s">
        <v>98</v>
      </c>
      <c r="I3074" s="2">
        <v>1</v>
      </c>
      <c r="J3074" s="2">
        <v>384</v>
      </c>
      <c r="K3074" s="47">
        <v>0.5</v>
      </c>
      <c r="L3074" t="s">
        <v>21</v>
      </c>
      <c r="M3074" t="s">
        <v>578</v>
      </c>
      <c r="N3074" t="s">
        <v>22</v>
      </c>
      <c r="O3074" s="14">
        <f t="shared" si="296"/>
        <v>3</v>
      </c>
      <c r="P3074" s="15" t="str">
        <f t="shared" si="297"/>
        <v>0,</v>
      </c>
      <c r="Q3074" s="15" t="str">
        <f t="shared" si="298"/>
        <v>5</v>
      </c>
      <c r="R3074" s="16">
        <f t="shared" si="299"/>
        <v>5</v>
      </c>
      <c r="S3074" s="16">
        <f t="shared" si="300"/>
        <v>8.3333333333333329E-2</v>
      </c>
    </row>
    <row r="3075" spans="1:19">
      <c r="A3075" t="s">
        <v>162</v>
      </c>
      <c r="B3075" t="s">
        <v>163</v>
      </c>
      <c r="C3075" s="49">
        <v>45566</v>
      </c>
      <c r="D3075" s="1">
        <v>2024</v>
      </c>
      <c r="E3075" s="1" t="str">
        <f t="shared" si="301"/>
        <v>octubre</v>
      </c>
      <c r="F3075" t="s">
        <v>463</v>
      </c>
      <c r="G3075" t="s">
        <v>220</v>
      </c>
      <c r="H3075" t="s">
        <v>98</v>
      </c>
      <c r="I3075" s="2">
        <v>1</v>
      </c>
      <c r="J3075" s="2">
        <v>378</v>
      </c>
      <c r="K3075" s="47">
        <v>0.5</v>
      </c>
      <c r="L3075" t="s">
        <v>99</v>
      </c>
      <c r="M3075" t="s">
        <v>553</v>
      </c>
      <c r="N3075" t="s">
        <v>535</v>
      </c>
      <c r="O3075" s="14">
        <f t="shared" ref="O3075:O3138" si="302">LEN($K3075)</f>
        <v>3</v>
      </c>
      <c r="P3075" s="15" t="str">
        <f t="shared" si="297"/>
        <v>0,</v>
      </c>
      <c r="Q3075" s="15" t="str">
        <f t="shared" si="298"/>
        <v>5</v>
      </c>
      <c r="R3075" s="16">
        <f t="shared" si="299"/>
        <v>5</v>
      </c>
      <c r="S3075" s="16">
        <f t="shared" si="300"/>
        <v>8.3333333333333329E-2</v>
      </c>
    </row>
    <row r="3076" spans="1:19">
      <c r="A3076" t="s">
        <v>162</v>
      </c>
      <c r="B3076" t="s">
        <v>163</v>
      </c>
      <c r="C3076" s="49">
        <v>45566</v>
      </c>
      <c r="D3076" s="1">
        <v>2024</v>
      </c>
      <c r="E3076" s="1" t="str">
        <f t="shared" si="301"/>
        <v>octubre</v>
      </c>
      <c r="F3076" t="s">
        <v>463</v>
      </c>
      <c r="G3076" t="s">
        <v>220</v>
      </c>
      <c r="H3076" t="s">
        <v>98</v>
      </c>
      <c r="I3076" s="2">
        <v>1</v>
      </c>
      <c r="J3076" s="2">
        <v>555</v>
      </c>
      <c r="K3076" s="47">
        <v>1.2</v>
      </c>
      <c r="L3076" t="s">
        <v>177</v>
      </c>
      <c r="M3076" t="s">
        <v>586</v>
      </c>
      <c r="N3076" t="s">
        <v>537</v>
      </c>
      <c r="O3076" s="14">
        <f t="shared" si="302"/>
        <v>3</v>
      </c>
      <c r="P3076" s="15" t="str">
        <f t="shared" ref="P3076:P3139" si="303">IF(O3076="1",$K3076,IF(O3076=2,LEFT($K3076,2),LEFT($K3076,2)))</f>
        <v>1,</v>
      </c>
      <c r="Q3076" s="15" t="str">
        <f t="shared" ref="Q3076:Q3139" si="304">IF(O3076&lt;=2,0,MID($K3076,3,3))</f>
        <v>2</v>
      </c>
      <c r="R3076" s="16">
        <f t="shared" ref="R3076:R3139" si="305">+(P3076*60)+Q3076</f>
        <v>62</v>
      </c>
      <c r="S3076" s="16">
        <f t="shared" ref="S3076:S3139" si="306">+R3076/60</f>
        <v>1.0333333333333334</v>
      </c>
    </row>
    <row r="3077" spans="1:19">
      <c r="A3077" t="s">
        <v>162</v>
      </c>
      <c r="B3077" t="s">
        <v>163</v>
      </c>
      <c r="C3077" s="49">
        <v>45566</v>
      </c>
      <c r="D3077" s="1">
        <v>2024</v>
      </c>
      <c r="E3077" s="1" t="str">
        <f t="shared" si="301"/>
        <v>octubre</v>
      </c>
      <c r="F3077" t="s">
        <v>463</v>
      </c>
      <c r="G3077" t="s">
        <v>220</v>
      </c>
      <c r="H3077" t="s">
        <v>98</v>
      </c>
      <c r="I3077" s="2">
        <v>3</v>
      </c>
      <c r="J3077" s="2">
        <v>3556</v>
      </c>
      <c r="K3077" s="47">
        <v>9.1999999999999993</v>
      </c>
      <c r="L3077" t="s">
        <v>116</v>
      </c>
      <c r="M3077" t="s">
        <v>117</v>
      </c>
      <c r="N3077" t="s">
        <v>556</v>
      </c>
      <c r="O3077" s="14">
        <f t="shared" si="302"/>
        <v>3</v>
      </c>
      <c r="P3077" s="15" t="str">
        <f t="shared" si="303"/>
        <v>9,</v>
      </c>
      <c r="Q3077" s="15" t="str">
        <f t="shared" si="304"/>
        <v>2</v>
      </c>
      <c r="R3077" s="16">
        <f t="shared" si="305"/>
        <v>542</v>
      </c>
      <c r="S3077" s="16">
        <f t="shared" si="306"/>
        <v>9.0333333333333332</v>
      </c>
    </row>
    <row r="3078" spans="1:19">
      <c r="A3078" t="s">
        <v>162</v>
      </c>
      <c r="B3078" t="s">
        <v>163</v>
      </c>
      <c r="C3078" s="49">
        <v>45566</v>
      </c>
      <c r="D3078" s="1">
        <v>2024</v>
      </c>
      <c r="E3078" s="1" t="str">
        <f t="shared" si="301"/>
        <v>octubre</v>
      </c>
      <c r="F3078" t="s">
        <v>463</v>
      </c>
      <c r="G3078" t="s">
        <v>220</v>
      </c>
      <c r="H3078" t="s">
        <v>98</v>
      </c>
      <c r="I3078" s="2">
        <v>5</v>
      </c>
      <c r="J3078" s="2">
        <v>993</v>
      </c>
      <c r="K3078" s="47">
        <v>2.4</v>
      </c>
      <c r="L3078" t="s">
        <v>148</v>
      </c>
      <c r="M3078" t="s">
        <v>149</v>
      </c>
      <c r="N3078" t="s">
        <v>556</v>
      </c>
      <c r="O3078" s="14">
        <f t="shared" si="302"/>
        <v>3</v>
      </c>
      <c r="P3078" s="15" t="str">
        <f t="shared" si="303"/>
        <v>2,</v>
      </c>
      <c r="Q3078" s="15" t="str">
        <f t="shared" si="304"/>
        <v>4</v>
      </c>
      <c r="R3078" s="16">
        <f t="shared" si="305"/>
        <v>124</v>
      </c>
      <c r="S3078" s="16">
        <f t="shared" si="306"/>
        <v>2.0666666666666669</v>
      </c>
    </row>
    <row r="3079" spans="1:19">
      <c r="A3079" t="s">
        <v>162</v>
      </c>
      <c r="B3079" t="s">
        <v>163</v>
      </c>
      <c r="C3079" s="49">
        <v>45566</v>
      </c>
      <c r="D3079" s="1">
        <v>2024</v>
      </c>
      <c r="E3079" s="1" t="str">
        <f t="shared" si="301"/>
        <v>octubre</v>
      </c>
      <c r="F3079" t="s">
        <v>463</v>
      </c>
      <c r="G3079" t="s">
        <v>220</v>
      </c>
      <c r="H3079" t="s">
        <v>98</v>
      </c>
      <c r="I3079" s="2">
        <v>3</v>
      </c>
      <c r="J3079" s="2">
        <v>2654</v>
      </c>
      <c r="K3079" s="47">
        <v>7.08</v>
      </c>
      <c r="L3079" t="s">
        <v>118</v>
      </c>
      <c r="M3079" t="s">
        <v>119</v>
      </c>
      <c r="N3079" t="s">
        <v>534</v>
      </c>
      <c r="O3079" s="14">
        <f t="shared" si="302"/>
        <v>4</v>
      </c>
      <c r="P3079" s="15" t="str">
        <f t="shared" si="303"/>
        <v>7,</v>
      </c>
      <c r="Q3079" s="15" t="str">
        <f t="shared" si="304"/>
        <v>08</v>
      </c>
      <c r="R3079" s="16">
        <f t="shared" si="305"/>
        <v>428</v>
      </c>
      <c r="S3079" s="16">
        <f t="shared" si="306"/>
        <v>7.1333333333333337</v>
      </c>
    </row>
    <row r="3080" spans="1:19">
      <c r="A3080" t="s">
        <v>162</v>
      </c>
      <c r="B3080" t="s">
        <v>163</v>
      </c>
      <c r="C3080" s="49">
        <v>45566</v>
      </c>
      <c r="D3080" s="1">
        <v>2024</v>
      </c>
      <c r="E3080" s="1" t="str">
        <f t="shared" si="301"/>
        <v>octubre</v>
      </c>
      <c r="F3080" t="s">
        <v>463</v>
      </c>
      <c r="G3080" t="s">
        <v>220</v>
      </c>
      <c r="H3080" t="s">
        <v>98</v>
      </c>
      <c r="I3080" s="2">
        <v>1</v>
      </c>
      <c r="J3080" s="2">
        <v>675</v>
      </c>
      <c r="K3080" s="47">
        <v>1.05</v>
      </c>
      <c r="L3080" t="s">
        <v>195</v>
      </c>
      <c r="M3080" t="s">
        <v>196</v>
      </c>
      <c r="N3080" t="s">
        <v>534</v>
      </c>
      <c r="O3080" s="14">
        <f t="shared" si="302"/>
        <v>4</v>
      </c>
      <c r="P3080" s="15" t="str">
        <f t="shared" si="303"/>
        <v>1,</v>
      </c>
      <c r="Q3080" s="15" t="str">
        <f t="shared" si="304"/>
        <v>05</v>
      </c>
      <c r="R3080" s="16">
        <f t="shared" si="305"/>
        <v>65</v>
      </c>
      <c r="S3080" s="16">
        <f t="shared" si="306"/>
        <v>1.0833333333333333</v>
      </c>
    </row>
    <row r="3081" spans="1:19">
      <c r="A3081" t="s">
        <v>162</v>
      </c>
      <c r="B3081" t="s">
        <v>163</v>
      </c>
      <c r="C3081" s="49">
        <v>45566</v>
      </c>
      <c r="D3081" s="1">
        <v>2024</v>
      </c>
      <c r="E3081" s="1" t="str">
        <f t="shared" si="301"/>
        <v>octubre</v>
      </c>
      <c r="F3081" t="s">
        <v>463</v>
      </c>
      <c r="G3081" t="s">
        <v>220</v>
      </c>
      <c r="H3081" t="s">
        <v>98</v>
      </c>
      <c r="I3081" s="2">
        <v>2</v>
      </c>
      <c r="J3081" s="2">
        <v>786</v>
      </c>
      <c r="K3081" s="47">
        <v>0.5</v>
      </c>
      <c r="L3081" t="s">
        <v>167</v>
      </c>
      <c r="M3081" t="s">
        <v>168</v>
      </c>
      <c r="N3081" t="s">
        <v>534</v>
      </c>
      <c r="O3081" s="14">
        <f t="shared" si="302"/>
        <v>3</v>
      </c>
      <c r="P3081" s="15" t="str">
        <f t="shared" si="303"/>
        <v>0,</v>
      </c>
      <c r="Q3081" s="15" t="str">
        <f t="shared" si="304"/>
        <v>5</v>
      </c>
      <c r="R3081" s="16">
        <f t="shared" si="305"/>
        <v>5</v>
      </c>
      <c r="S3081" s="16">
        <f t="shared" si="306"/>
        <v>8.3333333333333329E-2</v>
      </c>
    </row>
    <row r="3082" spans="1:19">
      <c r="A3082" t="s">
        <v>162</v>
      </c>
      <c r="B3082" t="s">
        <v>163</v>
      </c>
      <c r="C3082" s="49">
        <v>45566</v>
      </c>
      <c r="D3082" s="1">
        <v>2024</v>
      </c>
      <c r="E3082" s="1" t="str">
        <f t="shared" si="301"/>
        <v>octubre</v>
      </c>
      <c r="F3082" t="s">
        <v>463</v>
      </c>
      <c r="G3082" t="s">
        <v>220</v>
      </c>
      <c r="H3082" t="s">
        <v>98</v>
      </c>
      <c r="I3082" s="2">
        <v>6</v>
      </c>
      <c r="J3082" s="2">
        <v>2579</v>
      </c>
      <c r="K3082" s="47">
        <v>5.5</v>
      </c>
      <c r="L3082" t="s">
        <v>131</v>
      </c>
      <c r="M3082" t="s">
        <v>572</v>
      </c>
      <c r="N3082" t="s">
        <v>606</v>
      </c>
      <c r="O3082" s="14">
        <f t="shared" si="302"/>
        <v>3</v>
      </c>
      <c r="P3082" s="15" t="str">
        <f t="shared" si="303"/>
        <v>5,</v>
      </c>
      <c r="Q3082" s="15" t="str">
        <f t="shared" si="304"/>
        <v>5</v>
      </c>
      <c r="R3082" s="16">
        <f t="shared" si="305"/>
        <v>305</v>
      </c>
      <c r="S3082" s="16">
        <f t="shared" si="306"/>
        <v>5.083333333333333</v>
      </c>
    </row>
    <row r="3083" spans="1:19">
      <c r="A3083" t="s">
        <v>162</v>
      </c>
      <c r="B3083" t="s">
        <v>163</v>
      </c>
      <c r="C3083" s="49">
        <v>45566</v>
      </c>
      <c r="D3083" s="1">
        <v>2024</v>
      </c>
      <c r="E3083" s="1" t="str">
        <f t="shared" si="301"/>
        <v>octubre</v>
      </c>
      <c r="F3083" t="s">
        <v>463</v>
      </c>
      <c r="G3083" t="s">
        <v>220</v>
      </c>
      <c r="H3083" t="s">
        <v>98</v>
      </c>
      <c r="I3083" s="2">
        <v>4</v>
      </c>
      <c r="J3083" s="2">
        <v>2050</v>
      </c>
      <c r="K3083" s="47">
        <v>4.2</v>
      </c>
      <c r="L3083" t="s">
        <v>150</v>
      </c>
      <c r="M3083" t="s">
        <v>601</v>
      </c>
      <c r="N3083" t="s">
        <v>606</v>
      </c>
      <c r="O3083" s="14">
        <f t="shared" si="302"/>
        <v>3</v>
      </c>
      <c r="P3083" s="15" t="str">
        <f t="shared" si="303"/>
        <v>4,</v>
      </c>
      <c r="Q3083" s="15" t="str">
        <f t="shared" si="304"/>
        <v>2</v>
      </c>
      <c r="R3083" s="16">
        <f t="shared" si="305"/>
        <v>242</v>
      </c>
      <c r="S3083" s="16">
        <f t="shared" si="306"/>
        <v>4.0333333333333332</v>
      </c>
    </row>
    <row r="3084" spans="1:19">
      <c r="A3084" t="s">
        <v>162</v>
      </c>
      <c r="B3084" t="s">
        <v>163</v>
      </c>
      <c r="C3084" s="49">
        <v>45566</v>
      </c>
      <c r="D3084" s="1">
        <v>2024</v>
      </c>
      <c r="E3084" s="1" t="str">
        <f t="shared" si="301"/>
        <v>octubre</v>
      </c>
      <c r="F3084" t="s">
        <v>463</v>
      </c>
      <c r="G3084" t="s">
        <v>220</v>
      </c>
      <c r="H3084" t="s">
        <v>98</v>
      </c>
      <c r="I3084" s="2">
        <v>1</v>
      </c>
      <c r="J3084" s="2">
        <v>422</v>
      </c>
      <c r="K3084" s="47">
        <v>1.1000000000000001</v>
      </c>
      <c r="L3084" t="s">
        <v>128</v>
      </c>
      <c r="M3084" t="s">
        <v>129</v>
      </c>
      <c r="N3084" t="s">
        <v>533</v>
      </c>
      <c r="O3084" s="14">
        <f t="shared" si="302"/>
        <v>3</v>
      </c>
      <c r="P3084" s="15" t="str">
        <f t="shared" si="303"/>
        <v>1,</v>
      </c>
      <c r="Q3084" s="15" t="str">
        <f t="shared" si="304"/>
        <v>1</v>
      </c>
      <c r="R3084" s="16">
        <f t="shared" si="305"/>
        <v>61</v>
      </c>
      <c r="S3084" s="16">
        <f t="shared" si="306"/>
        <v>1.0166666666666666</v>
      </c>
    </row>
    <row r="3085" spans="1:19">
      <c r="A3085" t="s">
        <v>162</v>
      </c>
      <c r="B3085" t="s">
        <v>163</v>
      </c>
      <c r="C3085" s="49">
        <v>45566</v>
      </c>
      <c r="D3085" s="1">
        <v>2024</v>
      </c>
      <c r="E3085" s="1" t="str">
        <f t="shared" si="301"/>
        <v>octubre</v>
      </c>
      <c r="F3085" t="s">
        <v>184</v>
      </c>
      <c r="G3085" t="s">
        <v>121</v>
      </c>
      <c r="H3085" t="s">
        <v>98</v>
      </c>
      <c r="I3085" s="2">
        <v>4</v>
      </c>
      <c r="J3085" s="2">
        <v>588</v>
      </c>
      <c r="K3085" s="47">
        <v>3.3</v>
      </c>
      <c r="L3085" t="s">
        <v>124</v>
      </c>
      <c r="M3085" t="s">
        <v>596</v>
      </c>
      <c r="N3085" t="s">
        <v>532</v>
      </c>
      <c r="O3085" s="14">
        <f t="shared" si="302"/>
        <v>3</v>
      </c>
      <c r="P3085" s="15" t="str">
        <f t="shared" si="303"/>
        <v>3,</v>
      </c>
      <c r="Q3085" s="15" t="str">
        <f t="shared" si="304"/>
        <v>3</v>
      </c>
      <c r="R3085" s="16">
        <f t="shared" si="305"/>
        <v>183</v>
      </c>
      <c r="S3085" s="16">
        <f t="shared" si="306"/>
        <v>3.05</v>
      </c>
    </row>
    <row r="3086" spans="1:19">
      <c r="A3086" t="s">
        <v>162</v>
      </c>
      <c r="B3086" t="s">
        <v>163</v>
      </c>
      <c r="C3086" s="49">
        <v>45566</v>
      </c>
      <c r="D3086" s="1">
        <v>2024</v>
      </c>
      <c r="E3086" s="1" t="str">
        <f t="shared" si="301"/>
        <v>octubre</v>
      </c>
      <c r="F3086" t="s">
        <v>184</v>
      </c>
      <c r="G3086" t="s">
        <v>121</v>
      </c>
      <c r="H3086" t="s">
        <v>98</v>
      </c>
      <c r="I3086" s="2">
        <v>1</v>
      </c>
      <c r="J3086" s="2">
        <v>478</v>
      </c>
      <c r="K3086" s="47">
        <v>2.1</v>
      </c>
      <c r="L3086" t="s">
        <v>19</v>
      </c>
      <c r="M3086" t="s">
        <v>581</v>
      </c>
      <c r="N3086" t="s">
        <v>605</v>
      </c>
      <c r="O3086" s="14">
        <f t="shared" si="302"/>
        <v>3</v>
      </c>
      <c r="P3086" s="15" t="str">
        <f t="shared" si="303"/>
        <v>2,</v>
      </c>
      <c r="Q3086" s="15" t="str">
        <f t="shared" si="304"/>
        <v>1</v>
      </c>
      <c r="R3086" s="16">
        <f t="shared" si="305"/>
        <v>121</v>
      </c>
      <c r="S3086" s="16">
        <f t="shared" si="306"/>
        <v>2.0166666666666666</v>
      </c>
    </row>
    <row r="3087" spans="1:19">
      <c r="A3087" t="s">
        <v>162</v>
      </c>
      <c r="B3087" t="s">
        <v>163</v>
      </c>
      <c r="C3087" s="49">
        <v>45566</v>
      </c>
      <c r="D3087" s="1">
        <v>2024</v>
      </c>
      <c r="E3087" s="1" t="str">
        <f t="shared" si="301"/>
        <v>octubre</v>
      </c>
      <c r="F3087" t="s">
        <v>184</v>
      </c>
      <c r="G3087" t="s">
        <v>121</v>
      </c>
      <c r="H3087" t="s">
        <v>98</v>
      </c>
      <c r="I3087" s="2">
        <v>1</v>
      </c>
      <c r="J3087" s="2">
        <v>474</v>
      </c>
      <c r="K3087" s="47">
        <v>1.5</v>
      </c>
      <c r="L3087" t="s">
        <v>20</v>
      </c>
      <c r="M3087" t="s">
        <v>570</v>
      </c>
      <c r="N3087" t="s">
        <v>525</v>
      </c>
      <c r="O3087" s="14">
        <f t="shared" si="302"/>
        <v>3</v>
      </c>
      <c r="P3087" s="15" t="str">
        <f t="shared" si="303"/>
        <v>1,</v>
      </c>
      <c r="Q3087" s="15" t="str">
        <f t="shared" si="304"/>
        <v>5</v>
      </c>
      <c r="R3087" s="16">
        <f t="shared" si="305"/>
        <v>65</v>
      </c>
      <c r="S3087" s="16">
        <f t="shared" si="306"/>
        <v>1.0833333333333333</v>
      </c>
    </row>
    <row r="3088" spans="1:19">
      <c r="A3088" t="s">
        <v>162</v>
      </c>
      <c r="B3088" t="s">
        <v>163</v>
      </c>
      <c r="C3088" s="49">
        <v>45566</v>
      </c>
      <c r="D3088" s="1">
        <v>2024</v>
      </c>
      <c r="E3088" s="1" t="str">
        <f t="shared" si="301"/>
        <v>octubre</v>
      </c>
      <c r="F3088" t="s">
        <v>184</v>
      </c>
      <c r="G3088" t="s">
        <v>121</v>
      </c>
      <c r="H3088" t="s">
        <v>98</v>
      </c>
      <c r="I3088" s="2">
        <v>1</v>
      </c>
      <c r="J3088" s="2">
        <v>317</v>
      </c>
      <c r="K3088" s="47">
        <v>1.3</v>
      </c>
      <c r="L3088" t="s">
        <v>146</v>
      </c>
      <c r="M3088" t="s">
        <v>147</v>
      </c>
      <c r="N3088" t="s">
        <v>527</v>
      </c>
      <c r="O3088" s="14">
        <f t="shared" si="302"/>
        <v>3</v>
      </c>
      <c r="P3088" s="15" t="str">
        <f t="shared" si="303"/>
        <v>1,</v>
      </c>
      <c r="Q3088" s="15" t="str">
        <f t="shared" si="304"/>
        <v>3</v>
      </c>
      <c r="R3088" s="16">
        <f t="shared" si="305"/>
        <v>63</v>
      </c>
      <c r="S3088" s="16">
        <f t="shared" si="306"/>
        <v>1.05</v>
      </c>
    </row>
    <row r="3089" spans="1:19">
      <c r="A3089" t="s">
        <v>162</v>
      </c>
      <c r="B3089" t="s">
        <v>163</v>
      </c>
      <c r="C3089" s="49">
        <v>45566</v>
      </c>
      <c r="D3089" s="1">
        <v>2024</v>
      </c>
      <c r="E3089" s="1" t="str">
        <f t="shared" si="301"/>
        <v>octubre</v>
      </c>
      <c r="F3089" t="s">
        <v>184</v>
      </c>
      <c r="G3089" t="s">
        <v>121</v>
      </c>
      <c r="H3089" t="s">
        <v>98</v>
      </c>
      <c r="I3089" s="2">
        <v>2</v>
      </c>
      <c r="J3089" s="2">
        <v>803</v>
      </c>
      <c r="K3089" s="47">
        <v>2.5</v>
      </c>
      <c r="L3089" t="s">
        <v>102</v>
      </c>
      <c r="M3089" t="s">
        <v>103</v>
      </c>
      <c r="N3089" t="s">
        <v>555</v>
      </c>
      <c r="O3089" s="14">
        <f t="shared" si="302"/>
        <v>3</v>
      </c>
      <c r="P3089" s="15" t="str">
        <f t="shared" si="303"/>
        <v>2,</v>
      </c>
      <c r="Q3089" s="15" t="str">
        <f t="shared" si="304"/>
        <v>5</v>
      </c>
      <c r="R3089" s="16">
        <f t="shared" si="305"/>
        <v>125</v>
      </c>
      <c r="S3089" s="16">
        <f t="shared" si="306"/>
        <v>2.0833333333333335</v>
      </c>
    </row>
    <row r="3090" spans="1:19">
      <c r="A3090" t="s">
        <v>162</v>
      </c>
      <c r="B3090" t="s">
        <v>163</v>
      </c>
      <c r="C3090" s="49">
        <v>45566</v>
      </c>
      <c r="D3090" s="1">
        <v>2024</v>
      </c>
      <c r="E3090" s="1" t="str">
        <f t="shared" si="301"/>
        <v>octubre</v>
      </c>
      <c r="F3090" t="s">
        <v>184</v>
      </c>
      <c r="G3090" t="s">
        <v>121</v>
      </c>
      <c r="H3090" t="s">
        <v>98</v>
      </c>
      <c r="I3090" s="2">
        <v>1</v>
      </c>
      <c r="J3090" s="2">
        <v>378</v>
      </c>
      <c r="K3090" s="47">
        <v>1.5</v>
      </c>
      <c r="L3090" t="s">
        <v>99</v>
      </c>
      <c r="M3090" t="s">
        <v>553</v>
      </c>
      <c r="N3090" t="s">
        <v>535</v>
      </c>
      <c r="O3090" s="14">
        <f t="shared" si="302"/>
        <v>3</v>
      </c>
      <c r="P3090" s="15" t="str">
        <f t="shared" si="303"/>
        <v>1,</v>
      </c>
      <c r="Q3090" s="15" t="str">
        <f t="shared" si="304"/>
        <v>5</v>
      </c>
      <c r="R3090" s="16">
        <f t="shared" si="305"/>
        <v>65</v>
      </c>
      <c r="S3090" s="16">
        <f t="shared" si="306"/>
        <v>1.0833333333333333</v>
      </c>
    </row>
    <row r="3091" spans="1:19">
      <c r="A3091" t="s">
        <v>162</v>
      </c>
      <c r="B3091" t="s">
        <v>163</v>
      </c>
      <c r="C3091" s="49">
        <v>45566</v>
      </c>
      <c r="D3091" s="1">
        <v>2024</v>
      </c>
      <c r="E3091" s="1" t="str">
        <f t="shared" si="301"/>
        <v>octubre</v>
      </c>
      <c r="F3091" t="s">
        <v>184</v>
      </c>
      <c r="G3091" t="s">
        <v>121</v>
      </c>
      <c r="H3091" t="s">
        <v>98</v>
      </c>
      <c r="I3091" s="2">
        <v>1</v>
      </c>
      <c r="J3091" s="2">
        <v>259</v>
      </c>
      <c r="K3091" s="47">
        <v>0.55000000000000004</v>
      </c>
      <c r="L3091" t="s">
        <v>109</v>
      </c>
      <c r="M3091" t="s">
        <v>530</v>
      </c>
      <c r="N3091" t="s">
        <v>530</v>
      </c>
      <c r="O3091" s="14">
        <f t="shared" si="302"/>
        <v>4</v>
      </c>
      <c r="P3091" s="15" t="str">
        <f t="shared" si="303"/>
        <v>0,</v>
      </c>
      <c r="Q3091" s="15" t="str">
        <f t="shared" si="304"/>
        <v>55</v>
      </c>
      <c r="R3091" s="16">
        <f t="shared" si="305"/>
        <v>55</v>
      </c>
      <c r="S3091" s="16">
        <f t="shared" si="306"/>
        <v>0.91666666666666663</v>
      </c>
    </row>
    <row r="3092" spans="1:19">
      <c r="A3092" t="s">
        <v>162</v>
      </c>
      <c r="B3092" t="s">
        <v>163</v>
      </c>
      <c r="C3092" s="49">
        <v>45566</v>
      </c>
      <c r="D3092" s="1">
        <v>2024</v>
      </c>
      <c r="E3092" s="1" t="str">
        <f t="shared" si="301"/>
        <v>octubre</v>
      </c>
      <c r="F3092" t="s">
        <v>184</v>
      </c>
      <c r="G3092" t="s">
        <v>121</v>
      </c>
      <c r="H3092" t="s">
        <v>98</v>
      </c>
      <c r="I3092" s="2">
        <v>1</v>
      </c>
      <c r="J3092" s="2">
        <v>318</v>
      </c>
      <c r="K3092" s="47">
        <v>1.1000000000000001</v>
      </c>
      <c r="L3092" t="s">
        <v>221</v>
      </c>
      <c r="M3092" t="s">
        <v>588</v>
      </c>
      <c r="N3092" t="s">
        <v>537</v>
      </c>
      <c r="O3092" s="14">
        <f t="shared" si="302"/>
        <v>3</v>
      </c>
      <c r="P3092" s="15" t="str">
        <f t="shared" si="303"/>
        <v>1,</v>
      </c>
      <c r="Q3092" s="15" t="str">
        <f t="shared" si="304"/>
        <v>1</v>
      </c>
      <c r="R3092" s="16">
        <f t="shared" si="305"/>
        <v>61</v>
      </c>
      <c r="S3092" s="16">
        <f t="shared" si="306"/>
        <v>1.0166666666666666</v>
      </c>
    </row>
    <row r="3093" spans="1:19">
      <c r="A3093" t="s">
        <v>162</v>
      </c>
      <c r="B3093" t="s">
        <v>163</v>
      </c>
      <c r="C3093" s="49">
        <v>45566</v>
      </c>
      <c r="D3093" s="1">
        <v>2024</v>
      </c>
      <c r="E3093" s="1" t="str">
        <f t="shared" si="301"/>
        <v>octubre</v>
      </c>
      <c r="F3093" t="s">
        <v>184</v>
      </c>
      <c r="G3093" t="s">
        <v>121</v>
      </c>
      <c r="H3093" t="s">
        <v>98</v>
      </c>
      <c r="I3093" s="2">
        <v>1</v>
      </c>
      <c r="J3093" s="2">
        <v>1107</v>
      </c>
      <c r="K3093" s="47">
        <v>4.1500000000000004</v>
      </c>
      <c r="L3093" t="s">
        <v>118</v>
      </c>
      <c r="M3093" t="s">
        <v>119</v>
      </c>
      <c r="N3093" t="s">
        <v>534</v>
      </c>
      <c r="O3093" s="14">
        <f t="shared" si="302"/>
        <v>4</v>
      </c>
      <c r="P3093" s="15" t="str">
        <f t="shared" si="303"/>
        <v>4,</v>
      </c>
      <c r="Q3093" s="15" t="str">
        <f t="shared" si="304"/>
        <v>15</v>
      </c>
      <c r="R3093" s="16">
        <f t="shared" si="305"/>
        <v>255</v>
      </c>
      <c r="S3093" s="16">
        <f t="shared" si="306"/>
        <v>4.25</v>
      </c>
    </row>
    <row r="3094" spans="1:19">
      <c r="A3094" t="s">
        <v>162</v>
      </c>
      <c r="B3094" t="s">
        <v>163</v>
      </c>
      <c r="C3094" s="49">
        <v>45566</v>
      </c>
      <c r="D3094" s="1">
        <v>2024</v>
      </c>
      <c r="E3094" s="1" t="str">
        <f t="shared" si="301"/>
        <v>octubre</v>
      </c>
      <c r="F3094" t="s">
        <v>184</v>
      </c>
      <c r="G3094" t="s">
        <v>121</v>
      </c>
      <c r="H3094" t="s">
        <v>98</v>
      </c>
      <c r="I3094" s="2">
        <v>3</v>
      </c>
      <c r="J3094" s="2">
        <v>2354</v>
      </c>
      <c r="K3094" s="47">
        <v>8.5500000000000007</v>
      </c>
      <c r="L3094" t="s">
        <v>131</v>
      </c>
      <c r="M3094" t="s">
        <v>572</v>
      </c>
      <c r="N3094" t="s">
        <v>606</v>
      </c>
      <c r="O3094" s="14">
        <f t="shared" si="302"/>
        <v>4</v>
      </c>
      <c r="P3094" s="15" t="str">
        <f t="shared" si="303"/>
        <v>8,</v>
      </c>
      <c r="Q3094" s="15" t="str">
        <f t="shared" si="304"/>
        <v>55</v>
      </c>
      <c r="R3094" s="16">
        <f t="shared" si="305"/>
        <v>535</v>
      </c>
      <c r="S3094" s="16">
        <f t="shared" si="306"/>
        <v>8.9166666666666661</v>
      </c>
    </row>
    <row r="3095" spans="1:19">
      <c r="A3095" t="s">
        <v>162</v>
      </c>
      <c r="B3095" t="s">
        <v>163</v>
      </c>
      <c r="C3095" s="49">
        <v>45566</v>
      </c>
      <c r="D3095" s="1">
        <v>2024</v>
      </c>
      <c r="E3095" s="1" t="str">
        <f t="shared" si="301"/>
        <v>octubre</v>
      </c>
      <c r="F3095" t="s">
        <v>184</v>
      </c>
      <c r="G3095" t="s">
        <v>121</v>
      </c>
      <c r="H3095" t="s">
        <v>98</v>
      </c>
      <c r="I3095" s="2">
        <v>3</v>
      </c>
      <c r="J3095" s="2">
        <v>1039</v>
      </c>
      <c r="K3095" s="47">
        <v>4.0999999999999996</v>
      </c>
      <c r="L3095" t="s">
        <v>173</v>
      </c>
      <c r="M3095" t="s">
        <v>592</v>
      </c>
      <c r="N3095" t="s">
        <v>531</v>
      </c>
      <c r="O3095" s="14">
        <f t="shared" si="302"/>
        <v>3</v>
      </c>
      <c r="P3095" s="15" t="str">
        <f t="shared" si="303"/>
        <v>4,</v>
      </c>
      <c r="Q3095" s="15" t="str">
        <f t="shared" si="304"/>
        <v>1</v>
      </c>
      <c r="R3095" s="16">
        <f t="shared" si="305"/>
        <v>241</v>
      </c>
      <c r="S3095" s="16">
        <f t="shared" si="306"/>
        <v>4.0166666666666666</v>
      </c>
    </row>
    <row r="3096" spans="1:19">
      <c r="A3096" t="s">
        <v>162</v>
      </c>
      <c r="B3096" t="s">
        <v>163</v>
      </c>
      <c r="C3096" s="49">
        <v>45566</v>
      </c>
      <c r="D3096" s="1">
        <v>2024</v>
      </c>
      <c r="E3096" s="1" t="str">
        <f t="shared" si="301"/>
        <v>octubre</v>
      </c>
      <c r="F3096" t="s">
        <v>184</v>
      </c>
      <c r="G3096" t="s">
        <v>121</v>
      </c>
      <c r="H3096" t="s">
        <v>98</v>
      </c>
      <c r="I3096" s="2">
        <v>1</v>
      </c>
      <c r="J3096" s="2">
        <v>297</v>
      </c>
      <c r="K3096" s="47">
        <v>0.3</v>
      </c>
      <c r="L3096" t="s">
        <v>174</v>
      </c>
      <c r="M3096" t="s">
        <v>175</v>
      </c>
      <c r="N3096" t="s">
        <v>531</v>
      </c>
      <c r="O3096" s="14">
        <f t="shared" si="302"/>
        <v>3</v>
      </c>
      <c r="P3096" s="15" t="str">
        <f t="shared" si="303"/>
        <v>0,</v>
      </c>
      <c r="Q3096" s="15" t="str">
        <f t="shared" si="304"/>
        <v>3</v>
      </c>
      <c r="R3096" s="16">
        <f t="shared" si="305"/>
        <v>3</v>
      </c>
      <c r="S3096" s="16">
        <f t="shared" si="306"/>
        <v>0.05</v>
      </c>
    </row>
    <row r="3097" spans="1:19">
      <c r="A3097" t="s">
        <v>162</v>
      </c>
      <c r="B3097" t="s">
        <v>163</v>
      </c>
      <c r="C3097" s="49">
        <v>45566</v>
      </c>
      <c r="D3097" s="1">
        <v>2024</v>
      </c>
      <c r="E3097" s="1" t="str">
        <f t="shared" si="301"/>
        <v>octubre</v>
      </c>
      <c r="F3097" t="s">
        <v>184</v>
      </c>
      <c r="G3097" t="s">
        <v>121</v>
      </c>
      <c r="H3097" t="s">
        <v>98</v>
      </c>
      <c r="I3097" s="2">
        <v>4</v>
      </c>
      <c r="J3097" s="2">
        <v>2169</v>
      </c>
      <c r="K3097" s="47">
        <v>8.1999999999999993</v>
      </c>
      <c r="L3097" t="s">
        <v>110</v>
      </c>
      <c r="M3097" t="s">
        <v>580</v>
      </c>
      <c r="N3097" t="s">
        <v>607</v>
      </c>
      <c r="O3097" s="14">
        <f t="shared" si="302"/>
        <v>3</v>
      </c>
      <c r="P3097" s="15" t="str">
        <f t="shared" si="303"/>
        <v>8,</v>
      </c>
      <c r="Q3097" s="15" t="str">
        <f t="shared" si="304"/>
        <v>2</v>
      </c>
      <c r="R3097" s="16">
        <f t="shared" si="305"/>
        <v>482</v>
      </c>
      <c r="S3097" s="16">
        <f t="shared" si="306"/>
        <v>8.0333333333333332</v>
      </c>
    </row>
    <row r="3098" spans="1:19">
      <c r="A3098" t="s">
        <v>162</v>
      </c>
      <c r="B3098" t="s">
        <v>163</v>
      </c>
      <c r="C3098" s="49">
        <v>45566</v>
      </c>
      <c r="D3098" s="1">
        <v>2024</v>
      </c>
      <c r="E3098" s="1" t="str">
        <f t="shared" si="301"/>
        <v>octubre</v>
      </c>
      <c r="F3098" t="s">
        <v>184</v>
      </c>
      <c r="G3098" t="s">
        <v>121</v>
      </c>
      <c r="H3098" t="s">
        <v>98</v>
      </c>
      <c r="I3098" s="2">
        <v>1</v>
      </c>
      <c r="J3098" s="2">
        <v>718</v>
      </c>
      <c r="K3098" s="47">
        <v>2.2999999999999998</v>
      </c>
      <c r="L3098" t="s">
        <v>111</v>
      </c>
      <c r="M3098" t="s">
        <v>587</v>
      </c>
      <c r="N3098" t="s">
        <v>533</v>
      </c>
      <c r="O3098" s="14">
        <f t="shared" si="302"/>
        <v>3</v>
      </c>
      <c r="P3098" s="15" t="str">
        <f t="shared" si="303"/>
        <v>2,</v>
      </c>
      <c r="Q3098" s="15" t="str">
        <f t="shared" si="304"/>
        <v>3</v>
      </c>
      <c r="R3098" s="16">
        <f t="shared" si="305"/>
        <v>123</v>
      </c>
      <c r="S3098" s="16">
        <f t="shared" si="306"/>
        <v>2.0499999999999998</v>
      </c>
    </row>
    <row r="3099" spans="1:19">
      <c r="A3099" t="s">
        <v>162</v>
      </c>
      <c r="B3099" t="s">
        <v>163</v>
      </c>
      <c r="C3099" s="49">
        <v>45566</v>
      </c>
      <c r="D3099" s="1">
        <v>2024</v>
      </c>
      <c r="E3099" s="1" t="str">
        <f t="shared" si="301"/>
        <v>octubre</v>
      </c>
      <c r="F3099" t="s">
        <v>184</v>
      </c>
      <c r="G3099" t="s">
        <v>121</v>
      </c>
      <c r="H3099" t="s">
        <v>98</v>
      </c>
      <c r="I3099" s="2">
        <v>2</v>
      </c>
      <c r="J3099" s="2">
        <v>820</v>
      </c>
      <c r="K3099" s="47">
        <v>3.05</v>
      </c>
      <c r="L3099" t="s">
        <v>128</v>
      </c>
      <c r="M3099" t="s">
        <v>129</v>
      </c>
      <c r="N3099" t="s">
        <v>533</v>
      </c>
      <c r="O3099" s="14">
        <f t="shared" si="302"/>
        <v>4</v>
      </c>
      <c r="P3099" s="15" t="str">
        <f t="shared" si="303"/>
        <v>3,</v>
      </c>
      <c r="Q3099" s="15" t="str">
        <f t="shared" si="304"/>
        <v>05</v>
      </c>
      <c r="R3099" s="16">
        <f t="shared" si="305"/>
        <v>185</v>
      </c>
      <c r="S3099" s="16">
        <f t="shared" si="306"/>
        <v>3.0833333333333335</v>
      </c>
    </row>
    <row r="3100" spans="1:19">
      <c r="A3100" t="s">
        <v>162</v>
      </c>
      <c r="B3100" t="s">
        <v>163</v>
      </c>
      <c r="C3100" s="49">
        <v>45566</v>
      </c>
      <c r="D3100" s="1">
        <v>2024</v>
      </c>
      <c r="E3100" s="1" t="str">
        <f t="shared" si="301"/>
        <v>octubre</v>
      </c>
      <c r="F3100" t="s">
        <v>558</v>
      </c>
      <c r="G3100" t="s">
        <v>121</v>
      </c>
      <c r="H3100" t="s">
        <v>98</v>
      </c>
      <c r="I3100" s="2">
        <v>1</v>
      </c>
      <c r="J3100" s="2">
        <v>383</v>
      </c>
      <c r="K3100" s="47">
        <v>1.35</v>
      </c>
      <c r="L3100" t="s">
        <v>161</v>
      </c>
      <c r="M3100" t="s">
        <v>585</v>
      </c>
      <c r="N3100" t="s">
        <v>532</v>
      </c>
      <c r="O3100" s="14">
        <f t="shared" si="302"/>
        <v>4</v>
      </c>
      <c r="P3100" s="15" t="str">
        <f t="shared" si="303"/>
        <v>1,</v>
      </c>
      <c r="Q3100" s="15" t="str">
        <f t="shared" si="304"/>
        <v>35</v>
      </c>
      <c r="R3100" s="16">
        <f t="shared" si="305"/>
        <v>95</v>
      </c>
      <c r="S3100" s="16">
        <f t="shared" si="306"/>
        <v>1.5833333333333333</v>
      </c>
    </row>
    <row r="3101" spans="1:19">
      <c r="A3101" t="s">
        <v>162</v>
      </c>
      <c r="B3101" t="s">
        <v>163</v>
      </c>
      <c r="C3101" s="49">
        <v>45566</v>
      </c>
      <c r="D3101" s="1">
        <v>2024</v>
      </c>
      <c r="E3101" s="1" t="str">
        <f t="shared" si="301"/>
        <v>octubre</v>
      </c>
      <c r="F3101" t="s">
        <v>558</v>
      </c>
      <c r="G3101" t="s">
        <v>121</v>
      </c>
      <c r="H3101" t="s">
        <v>98</v>
      </c>
      <c r="I3101" s="2">
        <v>1</v>
      </c>
      <c r="J3101" s="2">
        <v>299</v>
      </c>
      <c r="K3101" s="47">
        <v>1</v>
      </c>
      <c r="L3101" t="s">
        <v>20</v>
      </c>
      <c r="M3101" t="s">
        <v>570</v>
      </c>
      <c r="N3101" t="s">
        <v>525</v>
      </c>
      <c r="O3101" s="14">
        <f t="shared" si="302"/>
        <v>1</v>
      </c>
      <c r="P3101" s="15" t="str">
        <f t="shared" si="303"/>
        <v>1</v>
      </c>
      <c r="Q3101" s="15">
        <f t="shared" si="304"/>
        <v>0</v>
      </c>
      <c r="R3101" s="16">
        <f t="shared" si="305"/>
        <v>60</v>
      </c>
      <c r="S3101" s="16">
        <f t="shared" si="306"/>
        <v>1</v>
      </c>
    </row>
    <row r="3102" spans="1:19">
      <c r="A3102" t="s">
        <v>162</v>
      </c>
      <c r="B3102" t="s">
        <v>163</v>
      </c>
      <c r="C3102" s="49">
        <v>45566</v>
      </c>
      <c r="D3102" s="1">
        <v>2024</v>
      </c>
      <c r="E3102" s="1" t="str">
        <f t="shared" si="301"/>
        <v>octubre</v>
      </c>
      <c r="F3102" t="s">
        <v>558</v>
      </c>
      <c r="G3102" t="s">
        <v>121</v>
      </c>
      <c r="H3102" t="s">
        <v>98</v>
      </c>
      <c r="I3102" s="2">
        <v>3</v>
      </c>
      <c r="J3102" s="2">
        <v>828</v>
      </c>
      <c r="K3102" s="47">
        <v>2.5499999999999998</v>
      </c>
      <c r="L3102" t="s">
        <v>108</v>
      </c>
      <c r="M3102" t="s">
        <v>591</v>
      </c>
      <c r="N3102" t="s">
        <v>604</v>
      </c>
      <c r="O3102" s="14">
        <f t="shared" si="302"/>
        <v>4</v>
      </c>
      <c r="P3102" s="15" t="str">
        <f t="shared" si="303"/>
        <v>2,</v>
      </c>
      <c r="Q3102" s="15" t="str">
        <f t="shared" si="304"/>
        <v>55</v>
      </c>
      <c r="R3102" s="16">
        <f t="shared" si="305"/>
        <v>175</v>
      </c>
      <c r="S3102" s="16">
        <f t="shared" si="306"/>
        <v>2.9166666666666665</v>
      </c>
    </row>
    <row r="3103" spans="1:19">
      <c r="A3103" t="s">
        <v>162</v>
      </c>
      <c r="B3103" t="s">
        <v>163</v>
      </c>
      <c r="C3103" s="49">
        <v>45566</v>
      </c>
      <c r="D3103" s="1">
        <v>2024</v>
      </c>
      <c r="E3103" s="1" t="str">
        <f t="shared" si="301"/>
        <v>octubre</v>
      </c>
      <c r="F3103" t="s">
        <v>558</v>
      </c>
      <c r="G3103" t="s">
        <v>121</v>
      </c>
      <c r="H3103" t="s">
        <v>98</v>
      </c>
      <c r="I3103" s="2">
        <v>1</v>
      </c>
      <c r="J3103" s="2">
        <v>378</v>
      </c>
      <c r="K3103" s="47">
        <v>1.3</v>
      </c>
      <c r="L3103" t="s">
        <v>99</v>
      </c>
      <c r="M3103" t="s">
        <v>553</v>
      </c>
      <c r="N3103" t="s">
        <v>535</v>
      </c>
      <c r="O3103" s="14">
        <f t="shared" si="302"/>
        <v>3</v>
      </c>
      <c r="P3103" s="15" t="str">
        <f t="shared" si="303"/>
        <v>1,</v>
      </c>
      <c r="Q3103" s="15" t="str">
        <f t="shared" si="304"/>
        <v>3</v>
      </c>
      <c r="R3103" s="16">
        <f t="shared" si="305"/>
        <v>63</v>
      </c>
      <c r="S3103" s="16">
        <f t="shared" si="306"/>
        <v>1.05</v>
      </c>
    </row>
    <row r="3104" spans="1:19">
      <c r="A3104" t="s">
        <v>162</v>
      </c>
      <c r="B3104" t="s">
        <v>163</v>
      </c>
      <c r="C3104" s="49">
        <v>45566</v>
      </c>
      <c r="D3104" s="1">
        <v>2024</v>
      </c>
      <c r="E3104" s="1" t="str">
        <f t="shared" si="301"/>
        <v>octubre</v>
      </c>
      <c r="F3104" t="s">
        <v>558</v>
      </c>
      <c r="G3104" t="s">
        <v>121</v>
      </c>
      <c r="H3104" t="s">
        <v>98</v>
      </c>
      <c r="I3104" s="2">
        <v>1</v>
      </c>
      <c r="J3104" s="2">
        <v>180</v>
      </c>
      <c r="K3104" s="47">
        <v>0.55000000000000004</v>
      </c>
      <c r="L3104" t="s">
        <v>197</v>
      </c>
      <c r="M3104" t="s">
        <v>198</v>
      </c>
      <c r="N3104" t="s">
        <v>538</v>
      </c>
      <c r="O3104" s="14">
        <f t="shared" si="302"/>
        <v>4</v>
      </c>
      <c r="P3104" s="15" t="str">
        <f t="shared" si="303"/>
        <v>0,</v>
      </c>
      <c r="Q3104" s="15" t="str">
        <f t="shared" si="304"/>
        <v>55</v>
      </c>
      <c r="R3104" s="16">
        <f t="shared" si="305"/>
        <v>55</v>
      </c>
      <c r="S3104" s="16">
        <f t="shared" si="306"/>
        <v>0.91666666666666663</v>
      </c>
    </row>
    <row r="3105" spans="1:19">
      <c r="A3105" t="s">
        <v>162</v>
      </c>
      <c r="B3105" t="s">
        <v>163</v>
      </c>
      <c r="C3105" s="49">
        <v>45566</v>
      </c>
      <c r="D3105" s="1">
        <v>2024</v>
      </c>
      <c r="E3105" s="1" t="str">
        <f t="shared" si="301"/>
        <v>octubre</v>
      </c>
      <c r="F3105" t="s">
        <v>558</v>
      </c>
      <c r="G3105" t="s">
        <v>121</v>
      </c>
      <c r="H3105" t="s">
        <v>98</v>
      </c>
      <c r="I3105" s="2">
        <v>1</v>
      </c>
      <c r="J3105" s="2">
        <v>280</v>
      </c>
      <c r="K3105" s="47">
        <v>0.55000000000000004</v>
      </c>
      <c r="L3105" t="s">
        <v>35</v>
      </c>
      <c r="M3105" t="s">
        <v>36</v>
      </c>
      <c r="N3105" t="s">
        <v>528</v>
      </c>
      <c r="O3105" s="14">
        <f t="shared" si="302"/>
        <v>4</v>
      </c>
      <c r="P3105" s="15" t="str">
        <f t="shared" si="303"/>
        <v>0,</v>
      </c>
      <c r="Q3105" s="15" t="str">
        <f t="shared" si="304"/>
        <v>55</v>
      </c>
      <c r="R3105" s="16">
        <f t="shared" si="305"/>
        <v>55</v>
      </c>
      <c r="S3105" s="16">
        <f t="shared" si="306"/>
        <v>0.91666666666666663</v>
      </c>
    </row>
    <row r="3106" spans="1:19">
      <c r="A3106" t="s">
        <v>162</v>
      </c>
      <c r="B3106" t="s">
        <v>163</v>
      </c>
      <c r="C3106" s="49">
        <v>45566</v>
      </c>
      <c r="D3106" s="1">
        <v>2024</v>
      </c>
      <c r="E3106" s="1" t="str">
        <f t="shared" si="301"/>
        <v>octubre</v>
      </c>
      <c r="F3106" t="s">
        <v>558</v>
      </c>
      <c r="G3106" t="s">
        <v>121</v>
      </c>
      <c r="H3106" t="s">
        <v>98</v>
      </c>
      <c r="I3106" s="2">
        <v>2</v>
      </c>
      <c r="J3106" s="2">
        <v>322</v>
      </c>
      <c r="K3106" s="47">
        <v>1.1499999999999999</v>
      </c>
      <c r="L3106" t="s">
        <v>83</v>
      </c>
      <c r="M3106" t="s">
        <v>571</v>
      </c>
      <c r="N3106" t="s">
        <v>523</v>
      </c>
      <c r="O3106" s="14">
        <f t="shared" si="302"/>
        <v>4</v>
      </c>
      <c r="P3106" s="15" t="str">
        <f t="shared" si="303"/>
        <v>1,</v>
      </c>
      <c r="Q3106" s="15" t="str">
        <f t="shared" si="304"/>
        <v>15</v>
      </c>
      <c r="R3106" s="16">
        <f t="shared" si="305"/>
        <v>75</v>
      </c>
      <c r="S3106" s="16">
        <f t="shared" si="306"/>
        <v>1.25</v>
      </c>
    </row>
    <row r="3107" spans="1:19">
      <c r="A3107" t="s">
        <v>162</v>
      </c>
      <c r="B3107" t="s">
        <v>163</v>
      </c>
      <c r="C3107" s="49">
        <v>45566</v>
      </c>
      <c r="D3107" s="1">
        <v>2024</v>
      </c>
      <c r="E3107" s="1" t="str">
        <f t="shared" si="301"/>
        <v>octubre</v>
      </c>
      <c r="F3107" t="s">
        <v>558</v>
      </c>
      <c r="G3107" t="s">
        <v>121</v>
      </c>
      <c r="H3107" t="s">
        <v>98</v>
      </c>
      <c r="I3107" s="2">
        <v>1</v>
      </c>
      <c r="J3107" s="2">
        <v>259</v>
      </c>
      <c r="K3107" s="47">
        <v>1</v>
      </c>
      <c r="L3107" t="s">
        <v>109</v>
      </c>
      <c r="M3107" t="s">
        <v>530</v>
      </c>
      <c r="N3107" t="s">
        <v>530</v>
      </c>
      <c r="O3107" s="14">
        <f t="shared" si="302"/>
        <v>1</v>
      </c>
      <c r="P3107" s="15" t="str">
        <f t="shared" si="303"/>
        <v>1</v>
      </c>
      <c r="Q3107" s="15">
        <f t="shared" si="304"/>
        <v>0</v>
      </c>
      <c r="R3107" s="16">
        <f t="shared" si="305"/>
        <v>60</v>
      </c>
      <c r="S3107" s="16">
        <f t="shared" si="306"/>
        <v>1</v>
      </c>
    </row>
    <row r="3108" spans="1:19">
      <c r="A3108" t="s">
        <v>162</v>
      </c>
      <c r="B3108" t="s">
        <v>163</v>
      </c>
      <c r="C3108" s="49">
        <v>45566</v>
      </c>
      <c r="D3108" s="1">
        <v>2024</v>
      </c>
      <c r="E3108" s="1" t="str">
        <f t="shared" si="301"/>
        <v>octubre</v>
      </c>
      <c r="F3108" t="s">
        <v>558</v>
      </c>
      <c r="G3108" t="s">
        <v>121</v>
      </c>
      <c r="H3108" t="s">
        <v>98</v>
      </c>
      <c r="I3108" s="2">
        <v>1</v>
      </c>
      <c r="J3108" s="2">
        <v>335</v>
      </c>
      <c r="K3108" s="47">
        <v>1.2</v>
      </c>
      <c r="L3108" t="s">
        <v>114</v>
      </c>
      <c r="M3108" t="s">
        <v>115</v>
      </c>
      <c r="N3108" t="s">
        <v>530</v>
      </c>
      <c r="O3108" s="14">
        <f t="shared" si="302"/>
        <v>3</v>
      </c>
      <c r="P3108" s="15" t="str">
        <f t="shared" si="303"/>
        <v>1,</v>
      </c>
      <c r="Q3108" s="15" t="str">
        <f t="shared" si="304"/>
        <v>2</v>
      </c>
      <c r="R3108" s="16">
        <f t="shared" si="305"/>
        <v>62</v>
      </c>
      <c r="S3108" s="16">
        <f t="shared" si="306"/>
        <v>1.0333333333333334</v>
      </c>
    </row>
    <row r="3109" spans="1:19">
      <c r="A3109" t="s">
        <v>162</v>
      </c>
      <c r="B3109" t="s">
        <v>163</v>
      </c>
      <c r="C3109" s="49">
        <v>45566</v>
      </c>
      <c r="D3109" s="1">
        <v>2024</v>
      </c>
      <c r="E3109" s="1" t="str">
        <f t="shared" si="301"/>
        <v>octubre</v>
      </c>
      <c r="F3109" t="s">
        <v>558</v>
      </c>
      <c r="G3109" t="s">
        <v>121</v>
      </c>
      <c r="H3109" t="s">
        <v>98</v>
      </c>
      <c r="I3109" s="2">
        <v>1</v>
      </c>
      <c r="J3109" s="2">
        <v>531</v>
      </c>
      <c r="K3109" s="47">
        <v>1.5</v>
      </c>
      <c r="L3109" t="s">
        <v>190</v>
      </c>
      <c r="M3109" t="s">
        <v>191</v>
      </c>
      <c r="N3109" t="s">
        <v>608</v>
      </c>
      <c r="O3109" s="14">
        <f t="shared" si="302"/>
        <v>3</v>
      </c>
      <c r="P3109" s="15" t="str">
        <f t="shared" si="303"/>
        <v>1,</v>
      </c>
      <c r="Q3109" s="15" t="str">
        <f t="shared" si="304"/>
        <v>5</v>
      </c>
      <c r="R3109" s="16">
        <f t="shared" si="305"/>
        <v>65</v>
      </c>
      <c r="S3109" s="16">
        <f t="shared" si="306"/>
        <v>1.0833333333333333</v>
      </c>
    </row>
    <row r="3110" spans="1:19">
      <c r="A3110" t="s">
        <v>162</v>
      </c>
      <c r="B3110" t="s">
        <v>163</v>
      </c>
      <c r="C3110" s="49">
        <v>45566</v>
      </c>
      <c r="D3110" s="1">
        <v>2024</v>
      </c>
      <c r="E3110" s="1" t="str">
        <f t="shared" si="301"/>
        <v>octubre</v>
      </c>
      <c r="F3110" t="s">
        <v>558</v>
      </c>
      <c r="G3110" t="s">
        <v>121</v>
      </c>
      <c r="H3110" t="s">
        <v>98</v>
      </c>
      <c r="I3110" s="2">
        <v>4</v>
      </c>
      <c r="J3110" s="2">
        <v>1090</v>
      </c>
      <c r="K3110" s="47">
        <v>3.5</v>
      </c>
      <c r="L3110" t="s">
        <v>25</v>
      </c>
      <c r="M3110" t="s">
        <v>26</v>
      </c>
      <c r="N3110" t="s">
        <v>529</v>
      </c>
      <c r="O3110" s="14">
        <f t="shared" si="302"/>
        <v>3</v>
      </c>
      <c r="P3110" s="15" t="str">
        <f t="shared" si="303"/>
        <v>3,</v>
      </c>
      <c r="Q3110" s="15" t="str">
        <f t="shared" si="304"/>
        <v>5</v>
      </c>
      <c r="R3110" s="16">
        <f t="shared" si="305"/>
        <v>185</v>
      </c>
      <c r="S3110" s="16">
        <f t="shared" si="306"/>
        <v>3.0833333333333335</v>
      </c>
    </row>
    <row r="3111" spans="1:19">
      <c r="A3111" t="s">
        <v>162</v>
      </c>
      <c r="B3111" t="s">
        <v>163</v>
      </c>
      <c r="C3111" s="49">
        <v>45566</v>
      </c>
      <c r="D3111" s="1">
        <v>2024</v>
      </c>
      <c r="E3111" s="1" t="str">
        <f t="shared" si="301"/>
        <v>octubre</v>
      </c>
      <c r="F3111" t="s">
        <v>558</v>
      </c>
      <c r="G3111" t="s">
        <v>121</v>
      </c>
      <c r="H3111" t="s">
        <v>98</v>
      </c>
      <c r="I3111" s="2">
        <v>3</v>
      </c>
      <c r="J3111" s="2">
        <v>2070</v>
      </c>
      <c r="K3111" s="47">
        <v>7</v>
      </c>
      <c r="L3111" t="s">
        <v>131</v>
      </c>
      <c r="M3111" t="s">
        <v>572</v>
      </c>
      <c r="N3111" t="s">
        <v>606</v>
      </c>
      <c r="O3111" s="14">
        <f t="shared" si="302"/>
        <v>1</v>
      </c>
      <c r="P3111" s="15" t="str">
        <f t="shared" si="303"/>
        <v>7</v>
      </c>
      <c r="Q3111" s="15">
        <f t="shared" si="304"/>
        <v>0</v>
      </c>
      <c r="R3111" s="16">
        <f t="shared" si="305"/>
        <v>420</v>
      </c>
      <c r="S3111" s="16">
        <f t="shared" si="306"/>
        <v>7</v>
      </c>
    </row>
    <row r="3112" spans="1:19">
      <c r="A3112" t="s">
        <v>162</v>
      </c>
      <c r="B3112" t="s">
        <v>163</v>
      </c>
      <c r="C3112" s="49">
        <v>45566</v>
      </c>
      <c r="D3112" s="1">
        <v>2024</v>
      </c>
      <c r="E3112" s="1" t="str">
        <f t="shared" si="301"/>
        <v>octubre</v>
      </c>
      <c r="F3112" t="s">
        <v>558</v>
      </c>
      <c r="G3112" t="s">
        <v>121</v>
      </c>
      <c r="H3112" t="s">
        <v>98</v>
      </c>
      <c r="I3112" s="2">
        <v>2</v>
      </c>
      <c r="J3112" s="2">
        <v>1025</v>
      </c>
      <c r="K3112" s="47">
        <v>3.15</v>
      </c>
      <c r="L3112" t="s">
        <v>150</v>
      </c>
      <c r="M3112" t="s">
        <v>601</v>
      </c>
      <c r="N3112" t="s">
        <v>606</v>
      </c>
      <c r="O3112" s="14">
        <f t="shared" si="302"/>
        <v>4</v>
      </c>
      <c r="P3112" s="15" t="str">
        <f t="shared" si="303"/>
        <v>3,</v>
      </c>
      <c r="Q3112" s="15" t="str">
        <f t="shared" si="304"/>
        <v>15</v>
      </c>
      <c r="R3112" s="16">
        <f t="shared" si="305"/>
        <v>195</v>
      </c>
      <c r="S3112" s="16">
        <f t="shared" si="306"/>
        <v>3.25</v>
      </c>
    </row>
    <row r="3113" spans="1:19">
      <c r="A3113" t="s">
        <v>162</v>
      </c>
      <c r="B3113" t="s">
        <v>163</v>
      </c>
      <c r="C3113" s="49">
        <v>45566</v>
      </c>
      <c r="D3113" s="1">
        <v>2024</v>
      </c>
      <c r="E3113" s="1" t="str">
        <f t="shared" si="301"/>
        <v>octubre</v>
      </c>
      <c r="F3113" t="s">
        <v>558</v>
      </c>
      <c r="G3113" t="s">
        <v>121</v>
      </c>
      <c r="H3113" t="s">
        <v>98</v>
      </c>
      <c r="I3113" s="2">
        <v>1</v>
      </c>
      <c r="J3113" s="2">
        <v>437</v>
      </c>
      <c r="K3113" s="47">
        <v>2</v>
      </c>
      <c r="L3113" t="s">
        <v>110</v>
      </c>
      <c r="M3113" t="s">
        <v>580</v>
      </c>
      <c r="N3113" t="s">
        <v>607</v>
      </c>
      <c r="O3113" s="14">
        <f t="shared" si="302"/>
        <v>1</v>
      </c>
      <c r="P3113" s="15" t="str">
        <f t="shared" si="303"/>
        <v>2</v>
      </c>
      <c r="Q3113" s="15">
        <f t="shared" si="304"/>
        <v>0</v>
      </c>
      <c r="R3113" s="16">
        <f t="shared" si="305"/>
        <v>120</v>
      </c>
      <c r="S3113" s="16">
        <f t="shared" si="306"/>
        <v>2</v>
      </c>
    </row>
    <row r="3114" spans="1:19">
      <c r="A3114" t="s">
        <v>162</v>
      </c>
      <c r="B3114" t="s">
        <v>163</v>
      </c>
      <c r="C3114" s="49">
        <v>45566</v>
      </c>
      <c r="D3114" s="1">
        <v>2024</v>
      </c>
      <c r="E3114" s="1" t="str">
        <f t="shared" si="301"/>
        <v>octubre</v>
      </c>
      <c r="F3114" t="s">
        <v>558</v>
      </c>
      <c r="G3114" t="s">
        <v>121</v>
      </c>
      <c r="H3114" t="s">
        <v>98</v>
      </c>
      <c r="I3114" s="2">
        <v>1</v>
      </c>
      <c r="J3114" s="2">
        <v>410</v>
      </c>
      <c r="K3114" s="47">
        <v>1.25</v>
      </c>
      <c r="L3114" t="s">
        <v>128</v>
      </c>
      <c r="M3114" t="s">
        <v>129</v>
      </c>
      <c r="N3114" t="s">
        <v>533</v>
      </c>
      <c r="O3114" s="14">
        <f t="shared" si="302"/>
        <v>4</v>
      </c>
      <c r="P3114" s="15" t="str">
        <f t="shared" si="303"/>
        <v>1,</v>
      </c>
      <c r="Q3114" s="15" t="str">
        <f t="shared" si="304"/>
        <v>25</v>
      </c>
      <c r="R3114" s="16">
        <f t="shared" si="305"/>
        <v>85</v>
      </c>
      <c r="S3114" s="16">
        <f t="shared" si="306"/>
        <v>1.4166666666666667</v>
      </c>
    </row>
    <row r="3115" spans="1:19">
      <c r="A3115" t="s">
        <v>162</v>
      </c>
      <c r="B3115" t="s">
        <v>163</v>
      </c>
      <c r="C3115" s="49">
        <v>45566</v>
      </c>
      <c r="D3115" s="1">
        <v>2024</v>
      </c>
      <c r="E3115" s="1" t="str">
        <f t="shared" si="301"/>
        <v>octubre</v>
      </c>
      <c r="F3115" t="s">
        <v>211</v>
      </c>
      <c r="G3115" t="s">
        <v>212</v>
      </c>
      <c r="H3115" t="s">
        <v>98</v>
      </c>
      <c r="I3115" s="2">
        <v>1</v>
      </c>
      <c r="J3115" s="2">
        <v>218</v>
      </c>
      <c r="K3115" s="47">
        <v>0.5</v>
      </c>
      <c r="L3115" t="s">
        <v>194</v>
      </c>
      <c r="M3115" t="s">
        <v>577</v>
      </c>
      <c r="N3115" t="s">
        <v>527</v>
      </c>
      <c r="O3115" s="14">
        <f t="shared" si="302"/>
        <v>3</v>
      </c>
      <c r="P3115" s="15" t="str">
        <f t="shared" si="303"/>
        <v>0,</v>
      </c>
      <c r="Q3115" s="15" t="str">
        <f t="shared" si="304"/>
        <v>5</v>
      </c>
      <c r="R3115" s="16">
        <f t="shared" si="305"/>
        <v>5</v>
      </c>
      <c r="S3115" s="16">
        <f t="shared" si="306"/>
        <v>8.3333333333333329E-2</v>
      </c>
    </row>
    <row r="3116" spans="1:19">
      <c r="A3116" t="s">
        <v>162</v>
      </c>
      <c r="B3116" t="s">
        <v>163</v>
      </c>
      <c r="C3116" s="49">
        <v>45566</v>
      </c>
      <c r="D3116" s="1">
        <v>2024</v>
      </c>
      <c r="E3116" s="1" t="str">
        <f t="shared" si="301"/>
        <v>octubre</v>
      </c>
      <c r="F3116" t="s">
        <v>211</v>
      </c>
      <c r="G3116" t="s">
        <v>212</v>
      </c>
      <c r="H3116" t="s">
        <v>98</v>
      </c>
      <c r="I3116" s="2">
        <v>1</v>
      </c>
      <c r="J3116" s="2">
        <v>228</v>
      </c>
      <c r="K3116" s="47">
        <v>0.4</v>
      </c>
      <c r="L3116" t="s">
        <v>142</v>
      </c>
      <c r="M3116" t="s">
        <v>143</v>
      </c>
      <c r="N3116" t="s">
        <v>527</v>
      </c>
      <c r="O3116" s="14">
        <f t="shared" si="302"/>
        <v>3</v>
      </c>
      <c r="P3116" s="15" t="str">
        <f t="shared" si="303"/>
        <v>0,</v>
      </c>
      <c r="Q3116" s="15" t="str">
        <f t="shared" si="304"/>
        <v>4</v>
      </c>
      <c r="R3116" s="16">
        <f t="shared" si="305"/>
        <v>4</v>
      </c>
      <c r="S3116" s="16">
        <f t="shared" si="306"/>
        <v>6.6666666666666666E-2</v>
      </c>
    </row>
    <row r="3117" spans="1:19">
      <c r="A3117" t="s">
        <v>162</v>
      </c>
      <c r="B3117" t="s">
        <v>163</v>
      </c>
      <c r="C3117" s="49">
        <v>45566</v>
      </c>
      <c r="D3117" s="1">
        <v>2024</v>
      </c>
      <c r="E3117" s="1" t="str">
        <f t="shared" si="301"/>
        <v>octubre</v>
      </c>
      <c r="F3117" t="s">
        <v>211</v>
      </c>
      <c r="G3117" t="s">
        <v>212</v>
      </c>
      <c r="H3117" t="s">
        <v>98</v>
      </c>
      <c r="I3117" s="2">
        <v>1</v>
      </c>
      <c r="J3117" s="2">
        <v>263</v>
      </c>
      <c r="K3117" s="47">
        <v>0.55000000000000004</v>
      </c>
      <c r="L3117" t="s">
        <v>109</v>
      </c>
      <c r="M3117" t="s">
        <v>530</v>
      </c>
      <c r="N3117" t="s">
        <v>530</v>
      </c>
      <c r="O3117" s="14">
        <f t="shared" si="302"/>
        <v>4</v>
      </c>
      <c r="P3117" s="15" t="str">
        <f t="shared" si="303"/>
        <v>0,</v>
      </c>
      <c r="Q3117" s="15" t="str">
        <f t="shared" si="304"/>
        <v>55</v>
      </c>
      <c r="R3117" s="16">
        <f t="shared" si="305"/>
        <v>55</v>
      </c>
      <c r="S3117" s="16">
        <f t="shared" si="306"/>
        <v>0.91666666666666663</v>
      </c>
    </row>
    <row r="3118" spans="1:19">
      <c r="A3118" t="s">
        <v>162</v>
      </c>
      <c r="B3118" t="s">
        <v>163</v>
      </c>
      <c r="C3118" s="49">
        <v>45566</v>
      </c>
      <c r="D3118" s="1">
        <v>2024</v>
      </c>
      <c r="E3118" s="1" t="str">
        <f t="shared" si="301"/>
        <v>octubre</v>
      </c>
      <c r="F3118" t="s">
        <v>211</v>
      </c>
      <c r="G3118" t="s">
        <v>212</v>
      </c>
      <c r="H3118" t="s">
        <v>98</v>
      </c>
      <c r="I3118" s="2">
        <v>1</v>
      </c>
      <c r="J3118" s="2">
        <v>460</v>
      </c>
      <c r="K3118" s="47">
        <v>1.5</v>
      </c>
      <c r="L3118" t="s">
        <v>118</v>
      </c>
      <c r="M3118" t="s">
        <v>119</v>
      </c>
      <c r="N3118" t="s">
        <v>534</v>
      </c>
      <c r="O3118" s="14">
        <f t="shared" si="302"/>
        <v>3</v>
      </c>
      <c r="P3118" s="15" t="str">
        <f t="shared" si="303"/>
        <v>1,</v>
      </c>
      <c r="Q3118" s="15" t="str">
        <f t="shared" si="304"/>
        <v>5</v>
      </c>
      <c r="R3118" s="16">
        <f t="shared" si="305"/>
        <v>65</v>
      </c>
      <c r="S3118" s="16">
        <f t="shared" si="306"/>
        <v>1.0833333333333333</v>
      </c>
    </row>
    <row r="3119" spans="1:19">
      <c r="A3119" t="s">
        <v>162</v>
      </c>
      <c r="B3119" t="s">
        <v>163</v>
      </c>
      <c r="C3119" s="49">
        <v>45566</v>
      </c>
      <c r="D3119" s="1">
        <v>2024</v>
      </c>
      <c r="E3119" s="1" t="str">
        <f t="shared" si="301"/>
        <v>octubre</v>
      </c>
      <c r="F3119" t="s">
        <v>211</v>
      </c>
      <c r="G3119" t="s">
        <v>212</v>
      </c>
      <c r="H3119" t="s">
        <v>98</v>
      </c>
      <c r="I3119" s="2">
        <v>1</v>
      </c>
      <c r="J3119" s="2">
        <v>165</v>
      </c>
      <c r="K3119" s="47">
        <v>2.2000000000000002</v>
      </c>
      <c r="L3119" t="s">
        <v>195</v>
      </c>
      <c r="M3119" t="s">
        <v>196</v>
      </c>
      <c r="N3119" t="s">
        <v>534</v>
      </c>
      <c r="O3119" s="14">
        <f t="shared" si="302"/>
        <v>3</v>
      </c>
      <c r="P3119" s="15" t="str">
        <f t="shared" si="303"/>
        <v>2,</v>
      </c>
      <c r="Q3119" s="15" t="str">
        <f t="shared" si="304"/>
        <v>2</v>
      </c>
      <c r="R3119" s="16">
        <f t="shared" si="305"/>
        <v>122</v>
      </c>
      <c r="S3119" s="16">
        <f t="shared" si="306"/>
        <v>2.0333333333333332</v>
      </c>
    </row>
    <row r="3120" spans="1:19">
      <c r="A3120" t="s">
        <v>162</v>
      </c>
      <c r="B3120" t="s">
        <v>163</v>
      </c>
      <c r="C3120" s="49">
        <v>45566</v>
      </c>
      <c r="D3120" s="1">
        <v>2024</v>
      </c>
      <c r="E3120" s="1" t="str">
        <f t="shared" si="301"/>
        <v>octubre</v>
      </c>
      <c r="F3120" t="s">
        <v>211</v>
      </c>
      <c r="G3120" t="s">
        <v>212</v>
      </c>
      <c r="H3120" t="s">
        <v>98</v>
      </c>
      <c r="I3120" s="2">
        <v>1</v>
      </c>
      <c r="J3120" s="2">
        <v>561</v>
      </c>
      <c r="K3120" s="47">
        <v>2.2999999999999998</v>
      </c>
      <c r="L3120" t="s">
        <v>179</v>
      </c>
      <c r="M3120" t="s">
        <v>180</v>
      </c>
      <c r="N3120" t="s">
        <v>534</v>
      </c>
      <c r="O3120" s="14">
        <f t="shared" si="302"/>
        <v>3</v>
      </c>
      <c r="P3120" s="15" t="str">
        <f t="shared" si="303"/>
        <v>2,</v>
      </c>
      <c r="Q3120" s="15" t="str">
        <f t="shared" si="304"/>
        <v>3</v>
      </c>
      <c r="R3120" s="16">
        <f t="shared" si="305"/>
        <v>123</v>
      </c>
      <c r="S3120" s="16">
        <f t="shared" si="306"/>
        <v>2.0499999999999998</v>
      </c>
    </row>
    <row r="3121" spans="1:19">
      <c r="A3121" t="s">
        <v>162</v>
      </c>
      <c r="B3121" t="s">
        <v>163</v>
      </c>
      <c r="C3121" s="49">
        <v>45566</v>
      </c>
      <c r="D3121" s="1">
        <v>2024</v>
      </c>
      <c r="E3121" s="1" t="str">
        <f t="shared" si="301"/>
        <v>octubre</v>
      </c>
      <c r="F3121" t="s">
        <v>211</v>
      </c>
      <c r="G3121" t="s">
        <v>212</v>
      </c>
      <c r="H3121" t="s">
        <v>98</v>
      </c>
      <c r="I3121" s="2">
        <v>1</v>
      </c>
      <c r="J3121" s="2">
        <v>629</v>
      </c>
      <c r="K3121" s="47">
        <v>2.2999999999999998</v>
      </c>
      <c r="L3121" t="s">
        <v>167</v>
      </c>
      <c r="M3121" t="s">
        <v>168</v>
      </c>
      <c r="N3121" t="s">
        <v>534</v>
      </c>
      <c r="O3121" s="14">
        <f t="shared" si="302"/>
        <v>3</v>
      </c>
      <c r="P3121" s="15" t="str">
        <f t="shared" si="303"/>
        <v>2,</v>
      </c>
      <c r="Q3121" s="15" t="str">
        <f t="shared" si="304"/>
        <v>3</v>
      </c>
      <c r="R3121" s="16">
        <f t="shared" si="305"/>
        <v>123</v>
      </c>
      <c r="S3121" s="16">
        <f t="shared" si="306"/>
        <v>2.0499999999999998</v>
      </c>
    </row>
    <row r="3122" spans="1:19">
      <c r="A3122" t="s">
        <v>162</v>
      </c>
      <c r="B3122" t="s">
        <v>163</v>
      </c>
      <c r="C3122" s="49">
        <v>45566</v>
      </c>
      <c r="D3122" s="1">
        <v>2024</v>
      </c>
      <c r="E3122" s="1" t="str">
        <f t="shared" si="301"/>
        <v>octubre</v>
      </c>
      <c r="F3122" t="s">
        <v>211</v>
      </c>
      <c r="G3122" t="s">
        <v>212</v>
      </c>
      <c r="H3122" t="s">
        <v>98</v>
      </c>
      <c r="I3122" s="2">
        <v>4</v>
      </c>
      <c r="J3122" s="2">
        <v>2703</v>
      </c>
      <c r="K3122" s="47">
        <v>10.4</v>
      </c>
      <c r="L3122" t="s">
        <v>131</v>
      </c>
      <c r="M3122" t="s">
        <v>572</v>
      </c>
      <c r="N3122" t="s">
        <v>606</v>
      </c>
      <c r="O3122" s="14">
        <f t="shared" si="302"/>
        <v>4</v>
      </c>
      <c r="P3122" s="15" t="str">
        <f t="shared" si="303"/>
        <v>10</v>
      </c>
      <c r="Q3122" s="15" t="str">
        <f t="shared" si="304"/>
        <v>,4</v>
      </c>
      <c r="R3122" s="16">
        <f t="shared" si="305"/>
        <v>600.4</v>
      </c>
      <c r="S3122" s="16">
        <f t="shared" si="306"/>
        <v>10.006666666666666</v>
      </c>
    </row>
    <row r="3123" spans="1:19">
      <c r="A3123" t="s">
        <v>162</v>
      </c>
      <c r="B3123" t="s">
        <v>163</v>
      </c>
      <c r="C3123" s="49">
        <v>45566</v>
      </c>
      <c r="D3123" s="1">
        <v>2024</v>
      </c>
      <c r="E3123" s="1" t="str">
        <f t="shared" si="301"/>
        <v>octubre</v>
      </c>
      <c r="F3123" t="s">
        <v>211</v>
      </c>
      <c r="G3123" t="s">
        <v>212</v>
      </c>
      <c r="H3123" t="s">
        <v>98</v>
      </c>
      <c r="I3123" s="2">
        <v>5</v>
      </c>
      <c r="J3123" s="2">
        <v>2317</v>
      </c>
      <c r="K3123" s="47">
        <v>6.96</v>
      </c>
      <c r="L3123" t="s">
        <v>150</v>
      </c>
      <c r="M3123" t="s">
        <v>601</v>
      </c>
      <c r="N3123" t="s">
        <v>606</v>
      </c>
      <c r="O3123" s="14">
        <f t="shared" si="302"/>
        <v>4</v>
      </c>
      <c r="P3123" s="15" t="str">
        <f t="shared" si="303"/>
        <v>6,</v>
      </c>
      <c r="Q3123" s="15" t="str">
        <f t="shared" si="304"/>
        <v>96</v>
      </c>
      <c r="R3123" s="16">
        <f t="shared" si="305"/>
        <v>456</v>
      </c>
      <c r="S3123" s="16">
        <f t="shared" si="306"/>
        <v>7.6</v>
      </c>
    </row>
    <row r="3124" spans="1:19">
      <c r="A3124" t="s">
        <v>162</v>
      </c>
      <c r="B3124" t="s">
        <v>163</v>
      </c>
      <c r="C3124" s="49">
        <v>45566</v>
      </c>
      <c r="D3124" s="1">
        <v>2024</v>
      </c>
      <c r="E3124" s="1" t="str">
        <f t="shared" si="301"/>
        <v>octubre</v>
      </c>
      <c r="F3124" t="s">
        <v>211</v>
      </c>
      <c r="G3124" t="s">
        <v>212</v>
      </c>
      <c r="H3124" t="s">
        <v>98</v>
      </c>
      <c r="I3124" s="2">
        <v>1</v>
      </c>
      <c r="J3124" s="2">
        <v>789</v>
      </c>
      <c r="K3124" s="47">
        <v>2.5</v>
      </c>
      <c r="L3124" t="s">
        <v>171</v>
      </c>
      <c r="M3124" t="s">
        <v>172</v>
      </c>
      <c r="N3124" t="s">
        <v>606</v>
      </c>
      <c r="O3124" s="14">
        <f t="shared" si="302"/>
        <v>3</v>
      </c>
      <c r="P3124" s="15" t="str">
        <f t="shared" si="303"/>
        <v>2,</v>
      </c>
      <c r="Q3124" s="15" t="str">
        <f t="shared" si="304"/>
        <v>5</v>
      </c>
      <c r="R3124" s="16">
        <f t="shared" si="305"/>
        <v>125</v>
      </c>
      <c r="S3124" s="16">
        <f t="shared" si="306"/>
        <v>2.0833333333333335</v>
      </c>
    </row>
    <row r="3125" spans="1:19">
      <c r="A3125" t="s">
        <v>162</v>
      </c>
      <c r="B3125" t="s">
        <v>163</v>
      </c>
      <c r="C3125" s="49">
        <v>45566</v>
      </c>
      <c r="D3125" s="1">
        <v>2024</v>
      </c>
      <c r="E3125" s="1" t="str">
        <f t="shared" si="301"/>
        <v>octubre</v>
      </c>
      <c r="F3125" t="s">
        <v>211</v>
      </c>
      <c r="G3125" t="s">
        <v>212</v>
      </c>
      <c r="H3125" t="s">
        <v>98</v>
      </c>
      <c r="I3125" s="2">
        <v>3</v>
      </c>
      <c r="J3125" s="2">
        <v>1378</v>
      </c>
      <c r="K3125" s="47">
        <v>6.2</v>
      </c>
      <c r="L3125" t="s">
        <v>110</v>
      </c>
      <c r="M3125" t="s">
        <v>580</v>
      </c>
      <c r="N3125" t="s">
        <v>607</v>
      </c>
      <c r="O3125" s="14">
        <f t="shared" si="302"/>
        <v>3</v>
      </c>
      <c r="P3125" s="15" t="str">
        <f t="shared" si="303"/>
        <v>6,</v>
      </c>
      <c r="Q3125" s="15" t="str">
        <f t="shared" si="304"/>
        <v>2</v>
      </c>
      <c r="R3125" s="16">
        <f t="shared" si="305"/>
        <v>362</v>
      </c>
      <c r="S3125" s="16">
        <f t="shared" si="306"/>
        <v>6.0333333333333332</v>
      </c>
    </row>
    <row r="3126" spans="1:19">
      <c r="A3126" t="s">
        <v>162</v>
      </c>
      <c r="B3126" t="s">
        <v>163</v>
      </c>
      <c r="C3126" s="49">
        <v>45566</v>
      </c>
      <c r="D3126" s="1">
        <v>2024</v>
      </c>
      <c r="E3126" s="1" t="str">
        <f t="shared" si="301"/>
        <v>octubre</v>
      </c>
      <c r="F3126" t="s">
        <v>211</v>
      </c>
      <c r="G3126" t="s">
        <v>212</v>
      </c>
      <c r="H3126" t="s">
        <v>98</v>
      </c>
      <c r="I3126" s="2">
        <v>1</v>
      </c>
      <c r="J3126" s="2">
        <v>742</v>
      </c>
      <c r="K3126" s="47">
        <v>2.4500000000000002</v>
      </c>
      <c r="L3126" t="s">
        <v>111</v>
      </c>
      <c r="M3126" t="s">
        <v>587</v>
      </c>
      <c r="N3126" t="s">
        <v>533</v>
      </c>
      <c r="O3126" s="14">
        <f t="shared" si="302"/>
        <v>4</v>
      </c>
      <c r="P3126" s="15" t="str">
        <f t="shared" si="303"/>
        <v>2,</v>
      </c>
      <c r="Q3126" s="15" t="str">
        <f t="shared" si="304"/>
        <v>45</v>
      </c>
      <c r="R3126" s="16">
        <f t="shared" si="305"/>
        <v>165</v>
      </c>
      <c r="S3126" s="16">
        <f t="shared" si="306"/>
        <v>2.75</v>
      </c>
    </row>
    <row r="3127" spans="1:19">
      <c r="A3127" t="s">
        <v>162</v>
      </c>
      <c r="B3127" t="s">
        <v>163</v>
      </c>
      <c r="C3127" s="49">
        <v>45566</v>
      </c>
      <c r="D3127" s="1">
        <v>2024</v>
      </c>
      <c r="E3127" s="1" t="str">
        <f t="shared" si="301"/>
        <v>octubre</v>
      </c>
      <c r="F3127" t="s">
        <v>211</v>
      </c>
      <c r="G3127" t="s">
        <v>212</v>
      </c>
      <c r="H3127" t="s">
        <v>98</v>
      </c>
      <c r="I3127" s="2">
        <v>1</v>
      </c>
      <c r="J3127" s="2">
        <v>410</v>
      </c>
      <c r="K3127" s="47">
        <v>1.5</v>
      </c>
      <c r="L3127" t="s">
        <v>128</v>
      </c>
      <c r="M3127" t="s">
        <v>129</v>
      </c>
      <c r="N3127" t="s">
        <v>533</v>
      </c>
      <c r="O3127" s="14">
        <f t="shared" si="302"/>
        <v>3</v>
      </c>
      <c r="P3127" s="15" t="str">
        <f t="shared" si="303"/>
        <v>1,</v>
      </c>
      <c r="Q3127" s="15" t="str">
        <f t="shared" si="304"/>
        <v>5</v>
      </c>
      <c r="R3127" s="16">
        <f t="shared" si="305"/>
        <v>65</v>
      </c>
      <c r="S3127" s="16">
        <f t="shared" si="306"/>
        <v>1.0833333333333333</v>
      </c>
    </row>
    <row r="3128" spans="1:19">
      <c r="A3128" t="s">
        <v>228</v>
      </c>
      <c r="B3128" t="s">
        <v>229</v>
      </c>
      <c r="C3128" s="49">
        <v>45566</v>
      </c>
      <c r="D3128" s="1">
        <v>2024</v>
      </c>
      <c r="E3128" s="1" t="str">
        <f t="shared" si="301"/>
        <v>octubre</v>
      </c>
      <c r="F3128" t="s">
        <v>215</v>
      </c>
      <c r="G3128" t="s">
        <v>216</v>
      </c>
      <c r="H3128" t="s">
        <v>379</v>
      </c>
      <c r="I3128" s="2">
        <v>5</v>
      </c>
      <c r="J3128" s="2">
        <v>1775</v>
      </c>
      <c r="K3128" s="47">
        <v>8.27</v>
      </c>
      <c r="L3128" t="s">
        <v>33</v>
      </c>
      <c r="M3128" t="s">
        <v>34</v>
      </c>
      <c r="N3128" t="s">
        <v>526</v>
      </c>
      <c r="O3128" s="14">
        <f t="shared" si="302"/>
        <v>4</v>
      </c>
      <c r="P3128" s="15" t="str">
        <f t="shared" si="303"/>
        <v>8,</v>
      </c>
      <c r="Q3128" s="15" t="str">
        <f t="shared" si="304"/>
        <v>27</v>
      </c>
      <c r="R3128" s="16">
        <f t="shared" si="305"/>
        <v>507</v>
      </c>
      <c r="S3128" s="16">
        <f t="shared" si="306"/>
        <v>8.4499999999999993</v>
      </c>
    </row>
    <row r="3129" spans="1:19">
      <c r="A3129" t="s">
        <v>228</v>
      </c>
      <c r="B3129" t="s">
        <v>229</v>
      </c>
      <c r="C3129" s="49">
        <v>45566</v>
      </c>
      <c r="D3129" s="1">
        <v>2024</v>
      </c>
      <c r="E3129" s="1" t="str">
        <f t="shared" si="301"/>
        <v>octubre</v>
      </c>
      <c r="F3129" t="s">
        <v>215</v>
      </c>
      <c r="G3129" t="s">
        <v>216</v>
      </c>
      <c r="H3129" t="s">
        <v>379</v>
      </c>
      <c r="I3129" s="2">
        <v>8</v>
      </c>
      <c r="J3129" s="2">
        <v>3049</v>
      </c>
      <c r="K3129" s="47">
        <v>14.31</v>
      </c>
      <c r="L3129" t="s">
        <v>31</v>
      </c>
      <c r="M3129" t="s">
        <v>32</v>
      </c>
      <c r="N3129" t="s">
        <v>528</v>
      </c>
      <c r="O3129" s="14">
        <f t="shared" si="302"/>
        <v>5</v>
      </c>
      <c r="P3129" s="15" t="str">
        <f t="shared" si="303"/>
        <v>14</v>
      </c>
      <c r="Q3129" s="15" t="str">
        <f t="shared" si="304"/>
        <v>,31</v>
      </c>
      <c r="R3129" s="16">
        <f t="shared" si="305"/>
        <v>840.31</v>
      </c>
      <c r="S3129" s="16">
        <f t="shared" si="306"/>
        <v>14.005166666666666</v>
      </c>
    </row>
    <row r="3130" spans="1:19">
      <c r="A3130" t="s">
        <v>230</v>
      </c>
      <c r="B3130" t="s">
        <v>231</v>
      </c>
      <c r="C3130" s="49">
        <v>45566</v>
      </c>
      <c r="D3130" s="1">
        <v>2024</v>
      </c>
      <c r="E3130" s="1" t="str">
        <f t="shared" si="301"/>
        <v>octubre</v>
      </c>
      <c r="F3130" t="s">
        <v>247</v>
      </c>
      <c r="G3130" t="s">
        <v>30</v>
      </c>
      <c r="H3130" t="s">
        <v>98</v>
      </c>
      <c r="I3130" s="2">
        <v>11</v>
      </c>
      <c r="J3130" s="2">
        <v>825</v>
      </c>
      <c r="K3130" s="47">
        <v>4.0999999999999996</v>
      </c>
      <c r="L3130" t="s">
        <v>20</v>
      </c>
      <c r="M3130" t="s">
        <v>570</v>
      </c>
      <c r="N3130" t="s">
        <v>525</v>
      </c>
      <c r="O3130" s="14">
        <f t="shared" si="302"/>
        <v>3</v>
      </c>
      <c r="P3130" s="15" t="str">
        <f t="shared" si="303"/>
        <v>4,</v>
      </c>
      <c r="Q3130" s="15" t="str">
        <f t="shared" si="304"/>
        <v>1</v>
      </c>
      <c r="R3130" s="16">
        <f t="shared" si="305"/>
        <v>241</v>
      </c>
      <c r="S3130" s="16">
        <f t="shared" si="306"/>
        <v>4.0166666666666666</v>
      </c>
    </row>
    <row r="3131" spans="1:19">
      <c r="A3131" t="s">
        <v>230</v>
      </c>
      <c r="B3131" t="s">
        <v>231</v>
      </c>
      <c r="C3131" s="49">
        <v>45566</v>
      </c>
      <c r="D3131" s="1">
        <v>2024</v>
      </c>
      <c r="E3131" s="1" t="str">
        <f t="shared" si="301"/>
        <v>octubre</v>
      </c>
      <c r="F3131" t="s">
        <v>247</v>
      </c>
      <c r="G3131" t="s">
        <v>30</v>
      </c>
      <c r="H3131" t="s">
        <v>98</v>
      </c>
      <c r="I3131" s="2">
        <v>26</v>
      </c>
      <c r="J3131" s="2">
        <v>7855</v>
      </c>
      <c r="K3131" s="47">
        <v>40.75</v>
      </c>
      <c r="L3131" t="s">
        <v>146</v>
      </c>
      <c r="M3131" t="s">
        <v>147</v>
      </c>
      <c r="N3131" t="s">
        <v>527</v>
      </c>
      <c r="O3131" s="14">
        <f t="shared" si="302"/>
        <v>5</v>
      </c>
      <c r="P3131" s="15" t="str">
        <f t="shared" si="303"/>
        <v>40</v>
      </c>
      <c r="Q3131" s="15" t="str">
        <f t="shared" si="304"/>
        <v>,75</v>
      </c>
      <c r="R3131" s="16">
        <f t="shared" si="305"/>
        <v>2400.75</v>
      </c>
      <c r="S3131" s="16">
        <f t="shared" si="306"/>
        <v>40.012500000000003</v>
      </c>
    </row>
    <row r="3132" spans="1:19">
      <c r="A3132" t="s">
        <v>230</v>
      </c>
      <c r="B3132" t="s">
        <v>231</v>
      </c>
      <c r="C3132" s="49">
        <v>45566</v>
      </c>
      <c r="D3132" s="1">
        <v>2024</v>
      </c>
      <c r="E3132" s="1" t="str">
        <f t="shared" si="301"/>
        <v>octubre</v>
      </c>
      <c r="F3132" t="s">
        <v>247</v>
      </c>
      <c r="G3132" t="s">
        <v>30</v>
      </c>
      <c r="H3132" t="s">
        <v>98</v>
      </c>
      <c r="I3132" s="2">
        <v>2</v>
      </c>
      <c r="J3132" s="2">
        <v>770</v>
      </c>
      <c r="K3132" s="47">
        <v>4</v>
      </c>
      <c r="L3132" t="s">
        <v>21</v>
      </c>
      <c r="M3132" t="s">
        <v>578</v>
      </c>
      <c r="N3132" t="s">
        <v>22</v>
      </c>
      <c r="O3132" s="14">
        <f t="shared" si="302"/>
        <v>1</v>
      </c>
      <c r="P3132" s="15" t="str">
        <f t="shared" si="303"/>
        <v>4</v>
      </c>
      <c r="Q3132" s="15">
        <f t="shared" si="304"/>
        <v>0</v>
      </c>
      <c r="R3132" s="16">
        <f t="shared" si="305"/>
        <v>240</v>
      </c>
      <c r="S3132" s="16">
        <f t="shared" si="306"/>
        <v>4</v>
      </c>
    </row>
    <row r="3133" spans="1:19">
      <c r="A3133" t="s">
        <v>230</v>
      </c>
      <c r="B3133" t="s">
        <v>231</v>
      </c>
      <c r="C3133" s="49">
        <v>45566</v>
      </c>
      <c r="D3133" s="1">
        <v>2024</v>
      </c>
      <c r="E3133" s="1" t="str">
        <f t="shared" si="301"/>
        <v>octubre</v>
      </c>
      <c r="F3133" t="s">
        <v>247</v>
      </c>
      <c r="G3133" t="s">
        <v>30</v>
      </c>
      <c r="H3133" t="s">
        <v>98</v>
      </c>
      <c r="I3133" s="2">
        <v>13</v>
      </c>
      <c r="J3133" s="2">
        <v>3195</v>
      </c>
      <c r="K3133" s="47">
        <v>16.2</v>
      </c>
      <c r="L3133" t="s">
        <v>131</v>
      </c>
      <c r="M3133" t="s">
        <v>572</v>
      </c>
      <c r="N3133" t="s">
        <v>606</v>
      </c>
      <c r="O3133" s="14">
        <f t="shared" si="302"/>
        <v>4</v>
      </c>
      <c r="P3133" s="15" t="str">
        <f t="shared" si="303"/>
        <v>16</v>
      </c>
      <c r="Q3133" s="15" t="str">
        <f t="shared" si="304"/>
        <v>,2</v>
      </c>
      <c r="R3133" s="16">
        <f t="shared" si="305"/>
        <v>960.2</v>
      </c>
      <c r="S3133" s="16">
        <f t="shared" si="306"/>
        <v>16.003333333333334</v>
      </c>
    </row>
    <row r="3134" spans="1:19">
      <c r="A3134" t="s">
        <v>230</v>
      </c>
      <c r="B3134" t="s">
        <v>231</v>
      </c>
      <c r="C3134" s="49">
        <v>45566</v>
      </c>
      <c r="D3134" s="1">
        <v>2024</v>
      </c>
      <c r="E3134" s="1" t="str">
        <f t="shared" si="301"/>
        <v>octubre</v>
      </c>
      <c r="F3134" t="s">
        <v>247</v>
      </c>
      <c r="G3134" t="s">
        <v>30</v>
      </c>
      <c r="H3134" t="s">
        <v>98</v>
      </c>
      <c r="I3134" s="2">
        <v>10</v>
      </c>
      <c r="J3134" s="2">
        <v>1264</v>
      </c>
      <c r="K3134" s="47">
        <v>6.1</v>
      </c>
      <c r="L3134" t="s">
        <v>150</v>
      </c>
      <c r="M3134" t="s">
        <v>601</v>
      </c>
      <c r="N3134" t="s">
        <v>606</v>
      </c>
      <c r="O3134" s="14">
        <f t="shared" si="302"/>
        <v>3</v>
      </c>
      <c r="P3134" s="15" t="str">
        <f t="shared" si="303"/>
        <v>6,</v>
      </c>
      <c r="Q3134" s="15" t="str">
        <f t="shared" si="304"/>
        <v>1</v>
      </c>
      <c r="R3134" s="16">
        <f t="shared" si="305"/>
        <v>361</v>
      </c>
      <c r="S3134" s="16">
        <f t="shared" si="306"/>
        <v>6.0166666666666666</v>
      </c>
    </row>
    <row r="3135" spans="1:19">
      <c r="A3135" t="s">
        <v>230</v>
      </c>
      <c r="B3135" t="s">
        <v>231</v>
      </c>
      <c r="C3135" s="49">
        <v>45566</v>
      </c>
      <c r="D3135" s="1">
        <v>2024</v>
      </c>
      <c r="E3135" s="1" t="str">
        <f t="shared" si="301"/>
        <v>octubre</v>
      </c>
      <c r="F3135" t="s">
        <v>247</v>
      </c>
      <c r="G3135" t="s">
        <v>30</v>
      </c>
      <c r="H3135" t="s">
        <v>98</v>
      </c>
      <c r="I3135" s="2">
        <v>27</v>
      </c>
      <c r="J3135" s="2">
        <v>745</v>
      </c>
      <c r="K3135" s="47">
        <v>5.5</v>
      </c>
      <c r="L3135" t="s">
        <v>173</v>
      </c>
      <c r="M3135" t="s">
        <v>592</v>
      </c>
      <c r="N3135" t="s">
        <v>531</v>
      </c>
      <c r="O3135" s="14">
        <f t="shared" si="302"/>
        <v>3</v>
      </c>
      <c r="P3135" s="15" t="str">
        <f t="shared" si="303"/>
        <v>5,</v>
      </c>
      <c r="Q3135" s="15" t="str">
        <f t="shared" si="304"/>
        <v>5</v>
      </c>
      <c r="R3135" s="16">
        <f t="shared" si="305"/>
        <v>305</v>
      </c>
      <c r="S3135" s="16">
        <f t="shared" si="306"/>
        <v>5.083333333333333</v>
      </c>
    </row>
    <row r="3136" spans="1:19">
      <c r="A3136" t="s">
        <v>230</v>
      </c>
      <c r="B3136" t="s">
        <v>231</v>
      </c>
      <c r="C3136" s="49">
        <v>45566</v>
      </c>
      <c r="D3136" s="1">
        <v>2024</v>
      </c>
      <c r="E3136" s="1" t="str">
        <f t="shared" si="301"/>
        <v>octubre</v>
      </c>
      <c r="F3136" t="s">
        <v>247</v>
      </c>
      <c r="G3136" t="s">
        <v>30</v>
      </c>
      <c r="H3136" t="s">
        <v>98</v>
      </c>
      <c r="I3136" s="2">
        <v>6</v>
      </c>
      <c r="J3136" s="2">
        <v>585</v>
      </c>
      <c r="K3136" s="47">
        <v>3</v>
      </c>
      <c r="L3136" t="s">
        <v>174</v>
      </c>
      <c r="M3136" t="s">
        <v>175</v>
      </c>
      <c r="N3136" t="s">
        <v>531</v>
      </c>
      <c r="O3136" s="14">
        <f t="shared" si="302"/>
        <v>1</v>
      </c>
      <c r="P3136" s="15" t="str">
        <f t="shared" si="303"/>
        <v>3</v>
      </c>
      <c r="Q3136" s="15">
        <f t="shared" si="304"/>
        <v>0</v>
      </c>
      <c r="R3136" s="16">
        <f t="shared" si="305"/>
        <v>180</v>
      </c>
      <c r="S3136" s="16">
        <f t="shared" si="306"/>
        <v>3</v>
      </c>
    </row>
    <row r="3137" spans="1:19">
      <c r="A3137" t="s">
        <v>230</v>
      </c>
      <c r="B3137" t="s">
        <v>231</v>
      </c>
      <c r="C3137" s="49">
        <v>45566</v>
      </c>
      <c r="D3137" s="1">
        <v>2024</v>
      </c>
      <c r="E3137" s="1" t="str">
        <f t="shared" si="301"/>
        <v>octubre</v>
      </c>
      <c r="F3137" t="s">
        <v>247</v>
      </c>
      <c r="G3137" t="s">
        <v>30</v>
      </c>
      <c r="H3137" t="s">
        <v>98</v>
      </c>
      <c r="I3137" s="2">
        <v>12</v>
      </c>
      <c r="J3137" s="2">
        <v>1724</v>
      </c>
      <c r="K3137" s="47">
        <v>9</v>
      </c>
      <c r="L3137" t="s">
        <v>110</v>
      </c>
      <c r="M3137" t="s">
        <v>580</v>
      </c>
      <c r="N3137" t="s">
        <v>607</v>
      </c>
      <c r="O3137" s="14">
        <f t="shared" si="302"/>
        <v>1</v>
      </c>
      <c r="P3137" s="15" t="str">
        <f t="shared" si="303"/>
        <v>9</v>
      </c>
      <c r="Q3137" s="15">
        <f t="shared" si="304"/>
        <v>0</v>
      </c>
      <c r="R3137" s="16">
        <f t="shared" si="305"/>
        <v>540</v>
      </c>
      <c r="S3137" s="16">
        <f t="shared" si="306"/>
        <v>9</v>
      </c>
    </row>
    <row r="3138" spans="1:19">
      <c r="A3138" t="s">
        <v>230</v>
      </c>
      <c r="B3138" t="s">
        <v>231</v>
      </c>
      <c r="C3138" s="49">
        <v>45566</v>
      </c>
      <c r="D3138" s="1">
        <v>2024</v>
      </c>
      <c r="E3138" s="1" t="str">
        <f t="shared" ref="E3138:E3201" si="307">TEXT(C3138,"mmmm")</f>
        <v>octubre</v>
      </c>
      <c r="F3138" t="s">
        <v>247</v>
      </c>
      <c r="G3138" t="s">
        <v>30</v>
      </c>
      <c r="H3138" t="s">
        <v>98</v>
      </c>
      <c r="I3138" s="2">
        <v>2</v>
      </c>
      <c r="J3138" s="2">
        <v>378</v>
      </c>
      <c r="K3138" s="47">
        <v>2.1</v>
      </c>
      <c r="L3138" t="s">
        <v>203</v>
      </c>
      <c r="M3138" t="s">
        <v>600</v>
      </c>
      <c r="N3138" t="s">
        <v>607</v>
      </c>
      <c r="O3138" s="14">
        <f t="shared" si="302"/>
        <v>3</v>
      </c>
      <c r="P3138" s="15" t="str">
        <f t="shared" si="303"/>
        <v>2,</v>
      </c>
      <c r="Q3138" s="15" t="str">
        <f t="shared" si="304"/>
        <v>1</v>
      </c>
      <c r="R3138" s="16">
        <f t="shared" si="305"/>
        <v>121</v>
      </c>
      <c r="S3138" s="16">
        <f t="shared" si="306"/>
        <v>2.0166666666666666</v>
      </c>
    </row>
    <row r="3139" spans="1:19">
      <c r="A3139" t="s">
        <v>230</v>
      </c>
      <c r="B3139" t="s">
        <v>231</v>
      </c>
      <c r="C3139" s="49">
        <v>45566</v>
      </c>
      <c r="D3139" s="1">
        <v>2024</v>
      </c>
      <c r="E3139" s="1" t="str">
        <f t="shared" si="307"/>
        <v>octubre</v>
      </c>
      <c r="F3139" t="s">
        <v>247</v>
      </c>
      <c r="G3139" t="s">
        <v>30</v>
      </c>
      <c r="H3139" t="s">
        <v>98</v>
      </c>
      <c r="I3139" s="2">
        <v>2</v>
      </c>
      <c r="J3139" s="2">
        <v>620</v>
      </c>
      <c r="K3139" s="47">
        <v>3.3</v>
      </c>
      <c r="L3139" t="s">
        <v>111</v>
      </c>
      <c r="M3139" t="s">
        <v>587</v>
      </c>
      <c r="N3139" t="s">
        <v>533</v>
      </c>
      <c r="O3139" s="14">
        <f t="shared" ref="O3139:O3202" si="308">LEN($K3139)</f>
        <v>3</v>
      </c>
      <c r="P3139" s="15" t="str">
        <f t="shared" si="303"/>
        <v>3,</v>
      </c>
      <c r="Q3139" s="15" t="str">
        <f t="shared" si="304"/>
        <v>3</v>
      </c>
      <c r="R3139" s="16">
        <f t="shared" si="305"/>
        <v>183</v>
      </c>
      <c r="S3139" s="16">
        <f t="shared" si="306"/>
        <v>3.05</v>
      </c>
    </row>
    <row r="3140" spans="1:19">
      <c r="A3140" t="s">
        <v>230</v>
      </c>
      <c r="B3140" t="s">
        <v>231</v>
      </c>
      <c r="C3140" s="49">
        <v>45566</v>
      </c>
      <c r="D3140" s="1">
        <v>2024</v>
      </c>
      <c r="E3140" s="1" t="str">
        <f t="shared" si="307"/>
        <v>octubre</v>
      </c>
      <c r="F3140" t="s">
        <v>237</v>
      </c>
      <c r="G3140" t="s">
        <v>121</v>
      </c>
      <c r="H3140" t="s">
        <v>98</v>
      </c>
      <c r="I3140" s="2">
        <v>2</v>
      </c>
      <c r="J3140" s="2">
        <v>135</v>
      </c>
      <c r="K3140" s="47">
        <v>0.35</v>
      </c>
      <c r="L3140" t="s">
        <v>124</v>
      </c>
      <c r="M3140" t="s">
        <v>596</v>
      </c>
      <c r="N3140" t="s">
        <v>532</v>
      </c>
      <c r="O3140" s="14">
        <f t="shared" si="308"/>
        <v>4</v>
      </c>
      <c r="P3140" s="15" t="str">
        <f t="shared" ref="P3140:P3203" si="309">IF(O3140="1",$K3140,IF(O3140=2,LEFT($K3140,2),LEFT($K3140,2)))</f>
        <v>0,</v>
      </c>
      <c r="Q3140" s="15" t="str">
        <f t="shared" ref="Q3140:Q3203" si="310">IF(O3140&lt;=2,0,MID($K3140,3,3))</f>
        <v>35</v>
      </c>
      <c r="R3140" s="16">
        <f t="shared" ref="R3140:R3203" si="311">+(P3140*60)+Q3140</f>
        <v>35</v>
      </c>
      <c r="S3140" s="16">
        <f t="shared" ref="S3140:S3203" si="312">+R3140/60</f>
        <v>0.58333333333333337</v>
      </c>
    </row>
    <row r="3141" spans="1:19">
      <c r="A3141" t="s">
        <v>230</v>
      </c>
      <c r="B3141" t="s">
        <v>231</v>
      </c>
      <c r="C3141" s="49">
        <v>45566</v>
      </c>
      <c r="D3141" s="1">
        <v>2024</v>
      </c>
      <c r="E3141" s="1" t="str">
        <f t="shared" si="307"/>
        <v>octubre</v>
      </c>
      <c r="F3141" t="s">
        <v>237</v>
      </c>
      <c r="G3141" t="s">
        <v>121</v>
      </c>
      <c r="H3141" t="s">
        <v>98</v>
      </c>
      <c r="I3141" s="2">
        <v>4</v>
      </c>
      <c r="J3141" s="2">
        <v>135</v>
      </c>
      <c r="K3141" s="47">
        <v>0.2</v>
      </c>
      <c r="L3141" t="s">
        <v>124</v>
      </c>
      <c r="M3141" t="s">
        <v>596</v>
      </c>
      <c r="N3141" t="s">
        <v>532</v>
      </c>
      <c r="O3141" s="14">
        <f t="shared" si="308"/>
        <v>3</v>
      </c>
      <c r="P3141" s="15" t="str">
        <f t="shared" si="309"/>
        <v>0,</v>
      </c>
      <c r="Q3141" s="15" t="str">
        <f t="shared" si="310"/>
        <v>2</v>
      </c>
      <c r="R3141" s="16">
        <f t="shared" si="311"/>
        <v>2</v>
      </c>
      <c r="S3141" s="16">
        <f t="shared" si="312"/>
        <v>3.3333333333333333E-2</v>
      </c>
    </row>
    <row r="3142" spans="1:19">
      <c r="A3142" t="s">
        <v>230</v>
      </c>
      <c r="B3142" t="s">
        <v>231</v>
      </c>
      <c r="C3142" s="49">
        <v>45566</v>
      </c>
      <c r="D3142" s="1">
        <v>2024</v>
      </c>
      <c r="E3142" s="1" t="str">
        <f t="shared" si="307"/>
        <v>octubre</v>
      </c>
      <c r="F3142" t="s">
        <v>237</v>
      </c>
      <c r="G3142" t="s">
        <v>121</v>
      </c>
      <c r="H3142" t="s">
        <v>98</v>
      </c>
      <c r="I3142" s="2">
        <v>18</v>
      </c>
      <c r="J3142" s="2">
        <v>1417</v>
      </c>
      <c r="K3142" s="47">
        <v>3</v>
      </c>
      <c r="L3142" t="s">
        <v>122</v>
      </c>
      <c r="M3142" t="s">
        <v>123</v>
      </c>
      <c r="N3142" t="s">
        <v>532</v>
      </c>
      <c r="O3142" s="14">
        <f t="shared" si="308"/>
        <v>1</v>
      </c>
      <c r="P3142" s="15" t="str">
        <f t="shared" si="309"/>
        <v>3</v>
      </c>
      <c r="Q3142" s="15">
        <f t="shared" si="310"/>
        <v>0</v>
      </c>
      <c r="R3142" s="16">
        <f t="shared" si="311"/>
        <v>180</v>
      </c>
      <c r="S3142" s="16">
        <f t="shared" si="312"/>
        <v>3</v>
      </c>
    </row>
    <row r="3143" spans="1:19">
      <c r="A3143" t="s">
        <v>230</v>
      </c>
      <c r="B3143" t="s">
        <v>231</v>
      </c>
      <c r="C3143" s="49">
        <v>45566</v>
      </c>
      <c r="D3143" s="1">
        <v>2024</v>
      </c>
      <c r="E3143" s="1" t="str">
        <f t="shared" si="307"/>
        <v>octubre</v>
      </c>
      <c r="F3143" t="s">
        <v>237</v>
      </c>
      <c r="G3143" t="s">
        <v>121</v>
      </c>
      <c r="H3143" t="s">
        <v>98</v>
      </c>
      <c r="I3143" s="2">
        <v>26</v>
      </c>
      <c r="J3143" s="2">
        <v>4103</v>
      </c>
      <c r="K3143" s="47">
        <v>9.8800000000000008</v>
      </c>
      <c r="L3143" t="s">
        <v>124</v>
      </c>
      <c r="M3143" t="s">
        <v>596</v>
      </c>
      <c r="N3143" t="s">
        <v>532</v>
      </c>
      <c r="O3143" s="14">
        <f t="shared" si="308"/>
        <v>4</v>
      </c>
      <c r="P3143" s="15" t="str">
        <f t="shared" si="309"/>
        <v>9,</v>
      </c>
      <c r="Q3143" s="15" t="str">
        <f t="shared" si="310"/>
        <v>88</v>
      </c>
      <c r="R3143" s="16">
        <f t="shared" si="311"/>
        <v>628</v>
      </c>
      <c r="S3143" s="16">
        <f t="shared" si="312"/>
        <v>10.466666666666667</v>
      </c>
    </row>
    <row r="3144" spans="1:19">
      <c r="A3144" t="s">
        <v>230</v>
      </c>
      <c r="B3144" t="s">
        <v>231</v>
      </c>
      <c r="C3144" s="49">
        <v>45566</v>
      </c>
      <c r="D3144" s="1">
        <v>2024</v>
      </c>
      <c r="E3144" s="1" t="str">
        <f t="shared" si="307"/>
        <v>octubre</v>
      </c>
      <c r="F3144" t="s">
        <v>237</v>
      </c>
      <c r="G3144" t="s">
        <v>121</v>
      </c>
      <c r="H3144" t="s">
        <v>98</v>
      </c>
      <c r="I3144" s="2">
        <v>1</v>
      </c>
      <c r="J3144" s="2">
        <v>531</v>
      </c>
      <c r="K3144" s="47">
        <v>1.4</v>
      </c>
      <c r="L3144" t="s">
        <v>33</v>
      </c>
      <c r="M3144" t="s">
        <v>34</v>
      </c>
      <c r="N3144" t="s">
        <v>526</v>
      </c>
      <c r="O3144" s="14">
        <f t="shared" si="308"/>
        <v>3</v>
      </c>
      <c r="P3144" s="15" t="str">
        <f t="shared" si="309"/>
        <v>1,</v>
      </c>
      <c r="Q3144" s="15" t="str">
        <f t="shared" si="310"/>
        <v>4</v>
      </c>
      <c r="R3144" s="16">
        <f t="shared" si="311"/>
        <v>64</v>
      </c>
      <c r="S3144" s="16">
        <f t="shared" si="312"/>
        <v>1.0666666666666667</v>
      </c>
    </row>
    <row r="3145" spans="1:19">
      <c r="A3145" t="s">
        <v>230</v>
      </c>
      <c r="B3145" t="s">
        <v>231</v>
      </c>
      <c r="C3145" s="49">
        <v>45566</v>
      </c>
      <c r="D3145" s="1">
        <v>2024</v>
      </c>
      <c r="E3145" s="1" t="str">
        <f t="shared" si="307"/>
        <v>octubre</v>
      </c>
      <c r="F3145" t="s">
        <v>237</v>
      </c>
      <c r="G3145" t="s">
        <v>121</v>
      </c>
      <c r="H3145" t="s">
        <v>98</v>
      </c>
      <c r="I3145" s="2">
        <v>6</v>
      </c>
      <c r="J3145" s="2">
        <v>1371</v>
      </c>
      <c r="K3145" s="47">
        <v>3.55</v>
      </c>
      <c r="L3145" t="s">
        <v>19</v>
      </c>
      <c r="M3145" t="s">
        <v>581</v>
      </c>
      <c r="N3145" t="s">
        <v>605</v>
      </c>
      <c r="O3145" s="14">
        <f t="shared" si="308"/>
        <v>4</v>
      </c>
      <c r="P3145" s="15" t="str">
        <f t="shared" si="309"/>
        <v>3,</v>
      </c>
      <c r="Q3145" s="15" t="str">
        <f t="shared" si="310"/>
        <v>55</v>
      </c>
      <c r="R3145" s="16">
        <f t="shared" si="311"/>
        <v>235</v>
      </c>
      <c r="S3145" s="16">
        <f t="shared" si="312"/>
        <v>3.9166666666666665</v>
      </c>
    </row>
    <row r="3146" spans="1:19">
      <c r="A3146" t="s">
        <v>230</v>
      </c>
      <c r="B3146" t="s">
        <v>231</v>
      </c>
      <c r="C3146" s="49">
        <v>45566</v>
      </c>
      <c r="D3146" s="1">
        <v>2024</v>
      </c>
      <c r="E3146" s="1" t="str">
        <f t="shared" si="307"/>
        <v>octubre</v>
      </c>
      <c r="F3146" t="s">
        <v>237</v>
      </c>
      <c r="G3146" t="s">
        <v>121</v>
      </c>
      <c r="H3146" t="s">
        <v>98</v>
      </c>
      <c r="I3146" s="2">
        <v>12</v>
      </c>
      <c r="J3146" s="2">
        <v>3548</v>
      </c>
      <c r="K3146" s="47">
        <v>11.1</v>
      </c>
      <c r="L3146" t="s">
        <v>20</v>
      </c>
      <c r="M3146" t="s">
        <v>570</v>
      </c>
      <c r="N3146" t="s">
        <v>525</v>
      </c>
      <c r="O3146" s="14">
        <f t="shared" si="308"/>
        <v>4</v>
      </c>
      <c r="P3146" s="15" t="str">
        <f t="shared" si="309"/>
        <v>11</v>
      </c>
      <c r="Q3146" s="15" t="str">
        <f t="shared" si="310"/>
        <v>,1</v>
      </c>
      <c r="R3146" s="16">
        <f t="shared" si="311"/>
        <v>660.1</v>
      </c>
      <c r="S3146" s="16">
        <f t="shared" si="312"/>
        <v>11.001666666666667</v>
      </c>
    </row>
    <row r="3147" spans="1:19">
      <c r="A3147" t="s">
        <v>230</v>
      </c>
      <c r="B3147" t="s">
        <v>231</v>
      </c>
      <c r="C3147" s="49">
        <v>45566</v>
      </c>
      <c r="D3147" s="1">
        <v>2024</v>
      </c>
      <c r="E3147" s="1" t="str">
        <f t="shared" si="307"/>
        <v>octubre</v>
      </c>
      <c r="F3147" t="s">
        <v>237</v>
      </c>
      <c r="G3147" t="s">
        <v>121</v>
      </c>
      <c r="H3147" t="s">
        <v>98</v>
      </c>
      <c r="I3147" s="2">
        <v>8</v>
      </c>
      <c r="J3147" s="2">
        <v>429</v>
      </c>
      <c r="K3147" s="47">
        <v>1.3</v>
      </c>
      <c r="L3147" t="s">
        <v>108</v>
      </c>
      <c r="M3147" t="s">
        <v>591</v>
      </c>
      <c r="N3147" t="s">
        <v>604</v>
      </c>
      <c r="O3147" s="14">
        <f t="shared" si="308"/>
        <v>3</v>
      </c>
      <c r="P3147" s="15" t="str">
        <f t="shared" si="309"/>
        <v>1,</v>
      </c>
      <c r="Q3147" s="15" t="str">
        <f t="shared" si="310"/>
        <v>3</v>
      </c>
      <c r="R3147" s="16">
        <f t="shared" si="311"/>
        <v>63</v>
      </c>
      <c r="S3147" s="16">
        <f t="shared" si="312"/>
        <v>1.05</v>
      </c>
    </row>
    <row r="3148" spans="1:19">
      <c r="A3148" t="s">
        <v>230</v>
      </c>
      <c r="B3148" t="s">
        <v>231</v>
      </c>
      <c r="C3148" s="49">
        <v>45566</v>
      </c>
      <c r="D3148" s="1">
        <v>2024</v>
      </c>
      <c r="E3148" s="1" t="str">
        <f t="shared" si="307"/>
        <v>octubre</v>
      </c>
      <c r="F3148" t="s">
        <v>237</v>
      </c>
      <c r="G3148" t="s">
        <v>121</v>
      </c>
      <c r="H3148" t="s">
        <v>98</v>
      </c>
      <c r="I3148" s="2">
        <v>12</v>
      </c>
      <c r="J3148" s="2">
        <v>2418</v>
      </c>
      <c r="K3148" s="47">
        <v>8.1999999999999993</v>
      </c>
      <c r="L3148" t="s">
        <v>146</v>
      </c>
      <c r="M3148" t="s">
        <v>147</v>
      </c>
      <c r="N3148" t="s">
        <v>527</v>
      </c>
      <c r="O3148" s="14">
        <f t="shared" si="308"/>
        <v>3</v>
      </c>
      <c r="P3148" s="15" t="str">
        <f t="shared" si="309"/>
        <v>8,</v>
      </c>
      <c r="Q3148" s="15" t="str">
        <f t="shared" si="310"/>
        <v>2</v>
      </c>
      <c r="R3148" s="16">
        <f t="shared" si="311"/>
        <v>482</v>
      </c>
      <c r="S3148" s="16">
        <f t="shared" si="312"/>
        <v>8.0333333333333332</v>
      </c>
    </row>
    <row r="3149" spans="1:19">
      <c r="A3149" t="s">
        <v>230</v>
      </c>
      <c r="B3149" t="s">
        <v>231</v>
      </c>
      <c r="C3149" s="49">
        <v>45566</v>
      </c>
      <c r="D3149" s="1">
        <v>2024</v>
      </c>
      <c r="E3149" s="1" t="str">
        <f t="shared" si="307"/>
        <v>octubre</v>
      </c>
      <c r="F3149" t="s">
        <v>237</v>
      </c>
      <c r="G3149" t="s">
        <v>121</v>
      </c>
      <c r="H3149" t="s">
        <v>98</v>
      </c>
      <c r="I3149" s="2">
        <v>40</v>
      </c>
      <c r="J3149" s="2">
        <v>3966</v>
      </c>
      <c r="K3149" s="47">
        <v>63.1</v>
      </c>
      <c r="L3149" t="s">
        <v>21</v>
      </c>
      <c r="M3149" t="s">
        <v>578</v>
      </c>
      <c r="N3149" t="s">
        <v>22</v>
      </c>
      <c r="O3149" s="14">
        <f t="shared" si="308"/>
        <v>4</v>
      </c>
      <c r="P3149" s="15" t="str">
        <f t="shared" si="309"/>
        <v>63</v>
      </c>
      <c r="Q3149" s="15" t="str">
        <f t="shared" si="310"/>
        <v>,1</v>
      </c>
      <c r="R3149" s="16">
        <f t="shared" si="311"/>
        <v>3780.1</v>
      </c>
      <c r="S3149" s="16">
        <f t="shared" si="312"/>
        <v>63.001666666666665</v>
      </c>
    </row>
    <row r="3150" spans="1:19">
      <c r="A3150" t="s">
        <v>230</v>
      </c>
      <c r="B3150" t="s">
        <v>231</v>
      </c>
      <c r="C3150" s="49">
        <v>45566</v>
      </c>
      <c r="D3150" s="1">
        <v>2024</v>
      </c>
      <c r="E3150" s="1" t="str">
        <f t="shared" si="307"/>
        <v>octubre</v>
      </c>
      <c r="F3150" t="s">
        <v>237</v>
      </c>
      <c r="G3150" t="s">
        <v>121</v>
      </c>
      <c r="H3150" t="s">
        <v>98</v>
      </c>
      <c r="I3150" s="2">
        <v>3</v>
      </c>
      <c r="J3150" s="2">
        <v>668</v>
      </c>
      <c r="K3150" s="47">
        <v>1.52</v>
      </c>
      <c r="L3150" t="s">
        <v>102</v>
      </c>
      <c r="M3150" t="s">
        <v>103</v>
      </c>
      <c r="N3150" t="s">
        <v>555</v>
      </c>
      <c r="O3150" s="14">
        <f t="shared" si="308"/>
        <v>4</v>
      </c>
      <c r="P3150" s="15" t="str">
        <f t="shared" si="309"/>
        <v>1,</v>
      </c>
      <c r="Q3150" s="15" t="str">
        <f t="shared" si="310"/>
        <v>52</v>
      </c>
      <c r="R3150" s="16">
        <f t="shared" si="311"/>
        <v>112</v>
      </c>
      <c r="S3150" s="16">
        <f t="shared" si="312"/>
        <v>1.8666666666666667</v>
      </c>
    </row>
    <row r="3151" spans="1:19">
      <c r="A3151" t="s">
        <v>230</v>
      </c>
      <c r="B3151" t="s">
        <v>231</v>
      </c>
      <c r="C3151" s="49">
        <v>45566</v>
      </c>
      <c r="D3151" s="1">
        <v>2024</v>
      </c>
      <c r="E3151" s="1" t="str">
        <f t="shared" si="307"/>
        <v>octubre</v>
      </c>
      <c r="F3151" t="s">
        <v>237</v>
      </c>
      <c r="G3151" t="s">
        <v>121</v>
      </c>
      <c r="H3151" t="s">
        <v>98</v>
      </c>
      <c r="I3151" s="2">
        <v>3</v>
      </c>
      <c r="J3151" s="2">
        <v>500</v>
      </c>
      <c r="K3151" s="47">
        <v>45</v>
      </c>
      <c r="L3151" t="s">
        <v>366</v>
      </c>
      <c r="M3151" t="s">
        <v>367</v>
      </c>
      <c r="N3151" t="s">
        <v>555</v>
      </c>
      <c r="O3151" s="14">
        <f t="shared" si="308"/>
        <v>2</v>
      </c>
      <c r="P3151" s="15" t="str">
        <f t="shared" si="309"/>
        <v>45</v>
      </c>
      <c r="Q3151" s="15">
        <f t="shared" si="310"/>
        <v>0</v>
      </c>
      <c r="R3151" s="16">
        <f t="shared" si="311"/>
        <v>2700</v>
      </c>
      <c r="S3151" s="16">
        <f t="shared" si="312"/>
        <v>45</v>
      </c>
    </row>
    <row r="3152" spans="1:19">
      <c r="A3152" t="s">
        <v>230</v>
      </c>
      <c r="B3152" t="s">
        <v>231</v>
      </c>
      <c r="C3152" s="49">
        <v>45566</v>
      </c>
      <c r="D3152" s="1">
        <v>2024</v>
      </c>
      <c r="E3152" s="1" t="str">
        <f t="shared" si="307"/>
        <v>octubre</v>
      </c>
      <c r="F3152" t="s">
        <v>237</v>
      </c>
      <c r="G3152" t="s">
        <v>121</v>
      </c>
      <c r="H3152" t="s">
        <v>98</v>
      </c>
      <c r="I3152" s="2">
        <v>28</v>
      </c>
      <c r="J3152" s="2">
        <v>2130</v>
      </c>
      <c r="K3152" s="47">
        <v>48.25</v>
      </c>
      <c r="L3152" t="s">
        <v>241</v>
      </c>
      <c r="M3152" t="s">
        <v>595</v>
      </c>
      <c r="N3152" t="s">
        <v>557</v>
      </c>
      <c r="O3152" s="14">
        <f t="shared" si="308"/>
        <v>5</v>
      </c>
      <c r="P3152" s="15" t="str">
        <f t="shared" si="309"/>
        <v>48</v>
      </c>
      <c r="Q3152" s="15" t="str">
        <f t="shared" si="310"/>
        <v>,25</v>
      </c>
      <c r="R3152" s="16">
        <f t="shared" si="311"/>
        <v>2880.25</v>
      </c>
      <c r="S3152" s="16">
        <f t="shared" si="312"/>
        <v>48.00416666666667</v>
      </c>
    </row>
    <row r="3153" spans="1:19">
      <c r="A3153" t="s">
        <v>230</v>
      </c>
      <c r="B3153" t="s">
        <v>231</v>
      </c>
      <c r="C3153" s="49">
        <v>45566</v>
      </c>
      <c r="D3153" s="1">
        <v>2024</v>
      </c>
      <c r="E3153" s="1" t="str">
        <f t="shared" si="307"/>
        <v>octubre</v>
      </c>
      <c r="F3153" t="s">
        <v>237</v>
      </c>
      <c r="G3153" t="s">
        <v>121</v>
      </c>
      <c r="H3153" t="s">
        <v>98</v>
      </c>
      <c r="I3153" s="2">
        <v>19</v>
      </c>
      <c r="J3153" s="2">
        <v>4688</v>
      </c>
      <c r="K3153" s="47">
        <v>12.5</v>
      </c>
      <c r="L3153" t="s">
        <v>118</v>
      </c>
      <c r="M3153" t="s">
        <v>119</v>
      </c>
      <c r="N3153" t="s">
        <v>534</v>
      </c>
      <c r="O3153" s="14">
        <f t="shared" si="308"/>
        <v>4</v>
      </c>
      <c r="P3153" s="15" t="str">
        <f t="shared" si="309"/>
        <v>12</v>
      </c>
      <c r="Q3153" s="15" t="str">
        <f t="shared" si="310"/>
        <v>,5</v>
      </c>
      <c r="R3153" s="16">
        <f t="shared" si="311"/>
        <v>720.5</v>
      </c>
      <c r="S3153" s="16">
        <f t="shared" si="312"/>
        <v>12.008333333333333</v>
      </c>
    </row>
    <row r="3154" spans="1:19">
      <c r="A3154" t="s">
        <v>230</v>
      </c>
      <c r="B3154" t="s">
        <v>231</v>
      </c>
      <c r="C3154" s="49">
        <v>45566</v>
      </c>
      <c r="D3154" s="1">
        <v>2024</v>
      </c>
      <c r="E3154" s="1" t="str">
        <f t="shared" si="307"/>
        <v>octubre</v>
      </c>
      <c r="F3154" t="s">
        <v>237</v>
      </c>
      <c r="G3154" t="s">
        <v>121</v>
      </c>
      <c r="H3154" t="s">
        <v>98</v>
      </c>
      <c r="I3154" s="2">
        <v>2</v>
      </c>
      <c r="J3154" s="2">
        <v>379</v>
      </c>
      <c r="K3154" s="47">
        <v>1.22</v>
      </c>
      <c r="L3154" t="s">
        <v>195</v>
      </c>
      <c r="M3154" t="s">
        <v>196</v>
      </c>
      <c r="N3154" t="s">
        <v>534</v>
      </c>
      <c r="O3154" s="14">
        <f t="shared" si="308"/>
        <v>4</v>
      </c>
      <c r="P3154" s="15" t="str">
        <f t="shared" si="309"/>
        <v>1,</v>
      </c>
      <c r="Q3154" s="15" t="str">
        <f t="shared" si="310"/>
        <v>22</v>
      </c>
      <c r="R3154" s="16">
        <f t="shared" si="311"/>
        <v>82</v>
      </c>
      <c r="S3154" s="16">
        <f t="shared" si="312"/>
        <v>1.3666666666666667</v>
      </c>
    </row>
    <row r="3155" spans="1:19">
      <c r="A3155" t="s">
        <v>230</v>
      </c>
      <c r="B3155" t="s">
        <v>231</v>
      </c>
      <c r="C3155" s="49">
        <v>45566</v>
      </c>
      <c r="D3155" s="1">
        <v>2024</v>
      </c>
      <c r="E3155" s="1" t="str">
        <f t="shared" si="307"/>
        <v>octubre</v>
      </c>
      <c r="F3155" t="s">
        <v>237</v>
      </c>
      <c r="G3155" t="s">
        <v>121</v>
      </c>
      <c r="H3155" t="s">
        <v>98</v>
      </c>
      <c r="I3155" s="2">
        <v>8</v>
      </c>
      <c r="J3155" s="2">
        <v>3139</v>
      </c>
      <c r="K3155" s="47">
        <v>3.3</v>
      </c>
      <c r="L3155" t="s">
        <v>167</v>
      </c>
      <c r="M3155" t="s">
        <v>168</v>
      </c>
      <c r="N3155" t="s">
        <v>534</v>
      </c>
      <c r="O3155" s="14">
        <f t="shared" si="308"/>
        <v>3</v>
      </c>
      <c r="P3155" s="15" t="str">
        <f t="shared" si="309"/>
        <v>3,</v>
      </c>
      <c r="Q3155" s="15" t="str">
        <f t="shared" si="310"/>
        <v>3</v>
      </c>
      <c r="R3155" s="16">
        <f t="shared" si="311"/>
        <v>183</v>
      </c>
      <c r="S3155" s="16">
        <f t="shared" si="312"/>
        <v>3.05</v>
      </c>
    </row>
    <row r="3156" spans="1:19">
      <c r="A3156" t="s">
        <v>230</v>
      </c>
      <c r="B3156" t="s">
        <v>231</v>
      </c>
      <c r="C3156" s="49">
        <v>45566</v>
      </c>
      <c r="D3156" s="1">
        <v>2024</v>
      </c>
      <c r="E3156" s="1" t="str">
        <f t="shared" si="307"/>
        <v>octubre</v>
      </c>
      <c r="F3156" t="s">
        <v>237</v>
      </c>
      <c r="G3156" t="s">
        <v>121</v>
      </c>
      <c r="H3156" t="s">
        <v>98</v>
      </c>
      <c r="I3156" s="2">
        <v>3</v>
      </c>
      <c r="J3156" s="2">
        <v>979</v>
      </c>
      <c r="K3156" s="47">
        <v>3.4</v>
      </c>
      <c r="L3156" t="s">
        <v>131</v>
      </c>
      <c r="M3156" t="s">
        <v>572</v>
      </c>
      <c r="N3156" t="s">
        <v>606</v>
      </c>
      <c r="O3156" s="14">
        <f t="shared" si="308"/>
        <v>3</v>
      </c>
      <c r="P3156" s="15" t="str">
        <f t="shared" si="309"/>
        <v>3,</v>
      </c>
      <c r="Q3156" s="15" t="str">
        <f t="shared" si="310"/>
        <v>4</v>
      </c>
      <c r="R3156" s="16">
        <f t="shared" si="311"/>
        <v>184</v>
      </c>
      <c r="S3156" s="16">
        <f t="shared" si="312"/>
        <v>3.0666666666666669</v>
      </c>
    </row>
    <row r="3157" spans="1:19">
      <c r="A3157" t="s">
        <v>230</v>
      </c>
      <c r="B3157" t="s">
        <v>231</v>
      </c>
      <c r="C3157" s="49">
        <v>45566</v>
      </c>
      <c r="D3157" s="1">
        <v>2024</v>
      </c>
      <c r="E3157" s="1" t="str">
        <f t="shared" si="307"/>
        <v>octubre</v>
      </c>
      <c r="F3157" t="s">
        <v>237</v>
      </c>
      <c r="G3157" t="s">
        <v>121</v>
      </c>
      <c r="H3157" t="s">
        <v>98</v>
      </c>
      <c r="I3157" s="2">
        <v>5</v>
      </c>
      <c r="J3157" s="2">
        <v>1825</v>
      </c>
      <c r="K3157" s="47">
        <v>3.35</v>
      </c>
      <c r="L3157" t="s">
        <v>150</v>
      </c>
      <c r="M3157" t="s">
        <v>601</v>
      </c>
      <c r="N3157" t="s">
        <v>606</v>
      </c>
      <c r="O3157" s="14">
        <f t="shared" si="308"/>
        <v>4</v>
      </c>
      <c r="P3157" s="15" t="str">
        <f t="shared" si="309"/>
        <v>3,</v>
      </c>
      <c r="Q3157" s="15" t="str">
        <f t="shared" si="310"/>
        <v>35</v>
      </c>
      <c r="R3157" s="16">
        <f t="shared" si="311"/>
        <v>215</v>
      </c>
      <c r="S3157" s="16">
        <f t="shared" si="312"/>
        <v>3.5833333333333335</v>
      </c>
    </row>
    <row r="3158" spans="1:19">
      <c r="A3158" t="s">
        <v>230</v>
      </c>
      <c r="B3158" t="s">
        <v>231</v>
      </c>
      <c r="C3158" s="49">
        <v>45566</v>
      </c>
      <c r="D3158" s="1">
        <v>2024</v>
      </c>
      <c r="E3158" s="1" t="str">
        <f t="shared" si="307"/>
        <v>octubre</v>
      </c>
      <c r="F3158" t="s">
        <v>237</v>
      </c>
      <c r="G3158" t="s">
        <v>121</v>
      </c>
      <c r="H3158" t="s">
        <v>98</v>
      </c>
      <c r="I3158" s="2">
        <v>1</v>
      </c>
      <c r="J3158" s="2">
        <v>518</v>
      </c>
      <c r="K3158" s="47">
        <v>2</v>
      </c>
      <c r="L3158" t="s">
        <v>173</v>
      </c>
      <c r="M3158" t="s">
        <v>592</v>
      </c>
      <c r="N3158" t="s">
        <v>531</v>
      </c>
      <c r="O3158" s="14">
        <f t="shared" si="308"/>
        <v>1</v>
      </c>
      <c r="P3158" s="15" t="str">
        <f t="shared" si="309"/>
        <v>2</v>
      </c>
      <c r="Q3158" s="15">
        <f t="shared" si="310"/>
        <v>0</v>
      </c>
      <c r="R3158" s="16">
        <f t="shared" si="311"/>
        <v>120</v>
      </c>
      <c r="S3158" s="16">
        <f t="shared" si="312"/>
        <v>2</v>
      </c>
    </row>
    <row r="3159" spans="1:19">
      <c r="A3159" t="s">
        <v>230</v>
      </c>
      <c r="B3159" t="s">
        <v>231</v>
      </c>
      <c r="C3159" s="49">
        <v>45566</v>
      </c>
      <c r="D3159" s="1">
        <v>2024</v>
      </c>
      <c r="E3159" s="1" t="str">
        <f t="shared" si="307"/>
        <v>octubre</v>
      </c>
      <c r="F3159" t="s">
        <v>237</v>
      </c>
      <c r="G3159" t="s">
        <v>121</v>
      </c>
      <c r="H3159" t="s">
        <v>98</v>
      </c>
      <c r="I3159" s="2">
        <v>14</v>
      </c>
      <c r="J3159" s="2">
        <v>5489</v>
      </c>
      <c r="K3159" s="47">
        <v>19.89</v>
      </c>
      <c r="L3159" t="s">
        <v>110</v>
      </c>
      <c r="M3159" t="s">
        <v>580</v>
      </c>
      <c r="N3159" t="s">
        <v>607</v>
      </c>
      <c r="O3159" s="14">
        <f t="shared" si="308"/>
        <v>5</v>
      </c>
      <c r="P3159" s="15" t="str">
        <f t="shared" si="309"/>
        <v>19</v>
      </c>
      <c r="Q3159" s="15" t="str">
        <f t="shared" si="310"/>
        <v>,89</v>
      </c>
      <c r="R3159" s="16">
        <f t="shared" si="311"/>
        <v>1140.8900000000001</v>
      </c>
      <c r="S3159" s="16">
        <f t="shared" si="312"/>
        <v>19.014833333333335</v>
      </c>
    </row>
    <row r="3160" spans="1:19">
      <c r="A3160" t="s">
        <v>230</v>
      </c>
      <c r="B3160" t="s">
        <v>231</v>
      </c>
      <c r="C3160" s="49">
        <v>45566</v>
      </c>
      <c r="D3160" s="1">
        <v>2024</v>
      </c>
      <c r="E3160" s="1" t="str">
        <f t="shared" si="307"/>
        <v>octubre</v>
      </c>
      <c r="F3160" t="s">
        <v>237</v>
      </c>
      <c r="G3160" t="s">
        <v>121</v>
      </c>
      <c r="H3160" t="s">
        <v>98</v>
      </c>
      <c r="I3160" s="2">
        <v>3</v>
      </c>
      <c r="J3160" s="2">
        <v>231</v>
      </c>
      <c r="K3160" s="47">
        <v>0.5</v>
      </c>
      <c r="L3160" t="s">
        <v>111</v>
      </c>
      <c r="M3160" t="s">
        <v>587</v>
      </c>
      <c r="N3160" t="s">
        <v>533</v>
      </c>
      <c r="O3160" s="14">
        <f t="shared" si="308"/>
        <v>3</v>
      </c>
      <c r="P3160" s="15" t="str">
        <f t="shared" si="309"/>
        <v>0,</v>
      </c>
      <c r="Q3160" s="15" t="str">
        <f t="shared" si="310"/>
        <v>5</v>
      </c>
      <c r="R3160" s="16">
        <f t="shared" si="311"/>
        <v>5</v>
      </c>
      <c r="S3160" s="16">
        <f t="shared" si="312"/>
        <v>8.3333333333333329E-2</v>
      </c>
    </row>
    <row r="3161" spans="1:19">
      <c r="A3161" t="s">
        <v>230</v>
      </c>
      <c r="B3161" t="s">
        <v>231</v>
      </c>
      <c r="C3161" s="49">
        <v>45566</v>
      </c>
      <c r="D3161" s="1">
        <v>2024</v>
      </c>
      <c r="E3161" s="1" t="str">
        <f t="shared" si="307"/>
        <v>octubre</v>
      </c>
      <c r="F3161" t="s">
        <v>237</v>
      </c>
      <c r="G3161" t="s">
        <v>121</v>
      </c>
      <c r="H3161" t="s">
        <v>98</v>
      </c>
      <c r="I3161" s="2">
        <v>3</v>
      </c>
      <c r="J3161" s="2">
        <v>475</v>
      </c>
      <c r="K3161" s="47">
        <v>1.3</v>
      </c>
      <c r="L3161" t="s">
        <v>135</v>
      </c>
      <c r="M3161" t="s">
        <v>136</v>
      </c>
      <c r="N3161" t="s">
        <v>533</v>
      </c>
      <c r="O3161" s="14">
        <f t="shared" si="308"/>
        <v>3</v>
      </c>
      <c r="P3161" s="15" t="str">
        <f t="shared" si="309"/>
        <v>1,</v>
      </c>
      <c r="Q3161" s="15" t="str">
        <f t="shared" si="310"/>
        <v>3</v>
      </c>
      <c r="R3161" s="16">
        <f t="shared" si="311"/>
        <v>63</v>
      </c>
      <c r="S3161" s="16">
        <f t="shared" si="312"/>
        <v>1.05</v>
      </c>
    </row>
    <row r="3162" spans="1:19">
      <c r="A3162" t="s">
        <v>250</v>
      </c>
      <c r="B3162" t="s">
        <v>251</v>
      </c>
      <c r="C3162" s="49">
        <v>45566</v>
      </c>
      <c r="D3162" s="1">
        <v>2024</v>
      </c>
      <c r="E3162" s="1" t="str">
        <f t="shared" si="307"/>
        <v>octubre</v>
      </c>
      <c r="F3162" t="s">
        <v>252</v>
      </c>
      <c r="G3162" t="s">
        <v>121</v>
      </c>
      <c r="H3162" t="s">
        <v>98</v>
      </c>
      <c r="I3162" s="2">
        <v>2</v>
      </c>
      <c r="J3162" s="2">
        <v>886</v>
      </c>
      <c r="K3162" s="47">
        <v>2.25</v>
      </c>
      <c r="L3162" t="s">
        <v>39</v>
      </c>
      <c r="M3162" t="s">
        <v>548</v>
      </c>
      <c r="N3162" t="s">
        <v>548</v>
      </c>
      <c r="O3162" s="14">
        <f t="shared" si="308"/>
        <v>4</v>
      </c>
      <c r="P3162" s="15" t="str">
        <f t="shared" si="309"/>
        <v>2,</v>
      </c>
      <c r="Q3162" s="15" t="str">
        <f t="shared" si="310"/>
        <v>25</v>
      </c>
      <c r="R3162" s="16">
        <f t="shared" si="311"/>
        <v>145</v>
      </c>
      <c r="S3162" s="16">
        <f t="shared" si="312"/>
        <v>2.4166666666666665</v>
      </c>
    </row>
    <row r="3163" spans="1:19">
      <c r="A3163" t="s">
        <v>250</v>
      </c>
      <c r="B3163" t="s">
        <v>251</v>
      </c>
      <c r="C3163" s="49">
        <v>45566</v>
      </c>
      <c r="D3163" s="1">
        <v>2024</v>
      </c>
      <c r="E3163" s="1" t="str">
        <f t="shared" si="307"/>
        <v>octubre</v>
      </c>
      <c r="F3163" t="s">
        <v>252</v>
      </c>
      <c r="G3163" t="s">
        <v>121</v>
      </c>
      <c r="H3163" t="s">
        <v>98</v>
      </c>
      <c r="I3163" s="2">
        <v>1</v>
      </c>
      <c r="J3163" s="2">
        <v>374</v>
      </c>
      <c r="K3163" s="47">
        <v>1.55</v>
      </c>
      <c r="L3163" t="s">
        <v>19</v>
      </c>
      <c r="M3163" t="s">
        <v>581</v>
      </c>
      <c r="N3163" t="s">
        <v>605</v>
      </c>
      <c r="O3163" s="14">
        <f t="shared" si="308"/>
        <v>4</v>
      </c>
      <c r="P3163" s="15" t="str">
        <f t="shared" si="309"/>
        <v>1,</v>
      </c>
      <c r="Q3163" s="15" t="str">
        <f t="shared" si="310"/>
        <v>55</v>
      </c>
      <c r="R3163" s="16">
        <f t="shared" si="311"/>
        <v>115</v>
      </c>
      <c r="S3163" s="16">
        <f t="shared" si="312"/>
        <v>1.9166666666666667</v>
      </c>
    </row>
    <row r="3164" spans="1:19">
      <c r="A3164" t="s">
        <v>250</v>
      </c>
      <c r="B3164" t="s">
        <v>251</v>
      </c>
      <c r="C3164" s="49">
        <v>45566</v>
      </c>
      <c r="D3164" s="1">
        <v>2024</v>
      </c>
      <c r="E3164" s="1" t="str">
        <f t="shared" si="307"/>
        <v>octubre</v>
      </c>
      <c r="F3164" t="s">
        <v>252</v>
      </c>
      <c r="G3164" t="s">
        <v>121</v>
      </c>
      <c r="H3164" t="s">
        <v>98</v>
      </c>
      <c r="I3164" s="2">
        <v>2</v>
      </c>
      <c r="J3164" s="2">
        <v>494</v>
      </c>
      <c r="K3164" s="47">
        <v>2.15</v>
      </c>
      <c r="L3164" t="s">
        <v>21</v>
      </c>
      <c r="M3164" t="s">
        <v>578</v>
      </c>
      <c r="N3164" t="s">
        <v>22</v>
      </c>
      <c r="O3164" s="14">
        <f t="shared" si="308"/>
        <v>4</v>
      </c>
      <c r="P3164" s="15" t="str">
        <f t="shared" si="309"/>
        <v>2,</v>
      </c>
      <c r="Q3164" s="15" t="str">
        <f t="shared" si="310"/>
        <v>15</v>
      </c>
      <c r="R3164" s="16">
        <f t="shared" si="311"/>
        <v>135</v>
      </c>
      <c r="S3164" s="16">
        <f t="shared" si="312"/>
        <v>2.25</v>
      </c>
    </row>
    <row r="3165" spans="1:19">
      <c r="A3165" t="s">
        <v>250</v>
      </c>
      <c r="B3165" t="s">
        <v>251</v>
      </c>
      <c r="C3165" s="49">
        <v>45566</v>
      </c>
      <c r="D3165" s="1">
        <v>2024</v>
      </c>
      <c r="E3165" s="1" t="str">
        <f t="shared" si="307"/>
        <v>octubre</v>
      </c>
      <c r="F3165" t="s">
        <v>252</v>
      </c>
      <c r="G3165" t="s">
        <v>121</v>
      </c>
      <c r="H3165" t="s">
        <v>98</v>
      </c>
      <c r="I3165" s="2">
        <v>2</v>
      </c>
      <c r="J3165" s="2">
        <v>1451</v>
      </c>
      <c r="K3165" s="47">
        <v>5.45</v>
      </c>
      <c r="L3165" t="s">
        <v>102</v>
      </c>
      <c r="M3165" t="s">
        <v>103</v>
      </c>
      <c r="N3165" t="s">
        <v>555</v>
      </c>
      <c r="O3165" s="14">
        <f t="shared" si="308"/>
        <v>4</v>
      </c>
      <c r="P3165" s="15" t="str">
        <f t="shared" si="309"/>
        <v>5,</v>
      </c>
      <c r="Q3165" s="15" t="str">
        <f t="shared" si="310"/>
        <v>45</v>
      </c>
      <c r="R3165" s="16">
        <f t="shared" si="311"/>
        <v>345</v>
      </c>
      <c r="S3165" s="16">
        <f t="shared" si="312"/>
        <v>5.75</v>
      </c>
    </row>
    <row r="3166" spans="1:19">
      <c r="A3166" t="s">
        <v>250</v>
      </c>
      <c r="B3166" t="s">
        <v>251</v>
      </c>
      <c r="C3166" s="49">
        <v>45566</v>
      </c>
      <c r="D3166" s="1">
        <v>2024</v>
      </c>
      <c r="E3166" s="1" t="str">
        <f t="shared" si="307"/>
        <v>octubre</v>
      </c>
      <c r="F3166" t="s">
        <v>252</v>
      </c>
      <c r="G3166" t="s">
        <v>121</v>
      </c>
      <c r="H3166" t="s">
        <v>98</v>
      </c>
      <c r="I3166" s="2">
        <v>2</v>
      </c>
      <c r="J3166" s="2">
        <v>512</v>
      </c>
      <c r="K3166" s="47">
        <v>1.4</v>
      </c>
      <c r="L3166" t="s">
        <v>49</v>
      </c>
      <c r="M3166" t="s">
        <v>50</v>
      </c>
      <c r="N3166" t="s">
        <v>22</v>
      </c>
      <c r="O3166" s="14">
        <f t="shared" si="308"/>
        <v>3</v>
      </c>
      <c r="P3166" s="15" t="str">
        <f t="shared" si="309"/>
        <v>1,</v>
      </c>
      <c r="Q3166" s="15" t="str">
        <f t="shared" si="310"/>
        <v>4</v>
      </c>
      <c r="R3166" s="16">
        <f t="shared" si="311"/>
        <v>64</v>
      </c>
      <c r="S3166" s="16">
        <f t="shared" si="312"/>
        <v>1.0666666666666667</v>
      </c>
    </row>
    <row r="3167" spans="1:19">
      <c r="A3167" t="s">
        <v>250</v>
      </c>
      <c r="B3167" t="s">
        <v>251</v>
      </c>
      <c r="C3167" s="49">
        <v>45566</v>
      </c>
      <c r="D3167" s="1">
        <v>2024</v>
      </c>
      <c r="E3167" s="1" t="str">
        <f t="shared" si="307"/>
        <v>octubre</v>
      </c>
      <c r="F3167" t="s">
        <v>252</v>
      </c>
      <c r="G3167" t="s">
        <v>121</v>
      </c>
      <c r="H3167" t="s">
        <v>98</v>
      </c>
      <c r="I3167" s="2">
        <v>2</v>
      </c>
      <c r="J3167" s="2">
        <v>1002</v>
      </c>
      <c r="K3167" s="47">
        <v>4.3</v>
      </c>
      <c r="L3167" t="s">
        <v>35</v>
      </c>
      <c r="M3167" t="s">
        <v>36</v>
      </c>
      <c r="N3167" t="s">
        <v>528</v>
      </c>
      <c r="O3167" s="14">
        <f t="shared" si="308"/>
        <v>3</v>
      </c>
      <c r="P3167" s="15" t="str">
        <f t="shared" si="309"/>
        <v>4,</v>
      </c>
      <c r="Q3167" s="15" t="str">
        <f t="shared" si="310"/>
        <v>3</v>
      </c>
      <c r="R3167" s="16">
        <f t="shared" si="311"/>
        <v>243</v>
      </c>
      <c r="S3167" s="16">
        <f t="shared" si="312"/>
        <v>4.05</v>
      </c>
    </row>
    <row r="3168" spans="1:19">
      <c r="A3168" t="s">
        <v>250</v>
      </c>
      <c r="B3168" t="s">
        <v>251</v>
      </c>
      <c r="C3168" s="49">
        <v>45566</v>
      </c>
      <c r="D3168" s="1">
        <v>2024</v>
      </c>
      <c r="E3168" s="1" t="str">
        <f t="shared" si="307"/>
        <v>octubre</v>
      </c>
      <c r="F3168" t="s">
        <v>252</v>
      </c>
      <c r="G3168" t="s">
        <v>121</v>
      </c>
      <c r="H3168" t="s">
        <v>98</v>
      </c>
      <c r="I3168" s="2">
        <v>2</v>
      </c>
      <c r="J3168" s="2">
        <v>612</v>
      </c>
      <c r="K3168" s="47">
        <v>2.2000000000000002</v>
      </c>
      <c r="L3168" t="s">
        <v>241</v>
      </c>
      <c r="M3168" t="s">
        <v>595</v>
      </c>
      <c r="N3168" t="s">
        <v>557</v>
      </c>
      <c r="O3168" s="14">
        <f t="shared" si="308"/>
        <v>3</v>
      </c>
      <c r="P3168" s="15" t="str">
        <f t="shared" si="309"/>
        <v>2,</v>
      </c>
      <c r="Q3168" s="15" t="str">
        <f t="shared" si="310"/>
        <v>2</v>
      </c>
      <c r="R3168" s="16">
        <f t="shared" si="311"/>
        <v>122</v>
      </c>
      <c r="S3168" s="16">
        <f t="shared" si="312"/>
        <v>2.0333333333333332</v>
      </c>
    </row>
    <row r="3169" spans="1:19">
      <c r="A3169" t="s">
        <v>250</v>
      </c>
      <c r="B3169" t="s">
        <v>251</v>
      </c>
      <c r="C3169" s="49">
        <v>45566</v>
      </c>
      <c r="D3169" s="1">
        <v>2024</v>
      </c>
      <c r="E3169" s="1" t="str">
        <f t="shared" si="307"/>
        <v>octubre</v>
      </c>
      <c r="F3169" t="s">
        <v>253</v>
      </c>
      <c r="G3169" t="s">
        <v>220</v>
      </c>
      <c r="H3169" t="s">
        <v>98</v>
      </c>
      <c r="I3169" s="2">
        <v>9</v>
      </c>
      <c r="J3169" s="2">
        <v>4720</v>
      </c>
      <c r="K3169" s="47">
        <v>12.77</v>
      </c>
      <c r="L3169" t="s">
        <v>39</v>
      </c>
      <c r="M3169" t="s">
        <v>548</v>
      </c>
      <c r="N3169" t="s">
        <v>548</v>
      </c>
      <c r="O3169" s="14">
        <f t="shared" si="308"/>
        <v>5</v>
      </c>
      <c r="P3169" s="15" t="str">
        <f t="shared" si="309"/>
        <v>12</v>
      </c>
      <c r="Q3169" s="15" t="str">
        <f t="shared" si="310"/>
        <v>,77</v>
      </c>
      <c r="R3169" s="16">
        <f t="shared" si="311"/>
        <v>720.77</v>
      </c>
      <c r="S3169" s="16">
        <f t="shared" si="312"/>
        <v>12.012833333333333</v>
      </c>
    </row>
    <row r="3170" spans="1:19">
      <c r="A3170" t="s">
        <v>250</v>
      </c>
      <c r="B3170" t="s">
        <v>251</v>
      </c>
      <c r="C3170" s="49">
        <v>45566</v>
      </c>
      <c r="D3170" s="1">
        <v>2024</v>
      </c>
      <c r="E3170" s="1" t="str">
        <f t="shared" si="307"/>
        <v>octubre</v>
      </c>
      <c r="F3170" t="s">
        <v>253</v>
      </c>
      <c r="G3170" t="s">
        <v>220</v>
      </c>
      <c r="H3170" t="s">
        <v>98</v>
      </c>
      <c r="I3170" s="2">
        <v>4</v>
      </c>
      <c r="J3170" s="2">
        <v>1428</v>
      </c>
      <c r="K3170" s="47">
        <v>5.03</v>
      </c>
      <c r="L3170" t="s">
        <v>19</v>
      </c>
      <c r="M3170" t="s">
        <v>581</v>
      </c>
      <c r="N3170" t="s">
        <v>605</v>
      </c>
      <c r="O3170" s="14">
        <f t="shared" si="308"/>
        <v>4</v>
      </c>
      <c r="P3170" s="15" t="str">
        <f t="shared" si="309"/>
        <v>5,</v>
      </c>
      <c r="Q3170" s="15" t="str">
        <f t="shared" si="310"/>
        <v>03</v>
      </c>
      <c r="R3170" s="16">
        <f t="shared" si="311"/>
        <v>303</v>
      </c>
      <c r="S3170" s="16">
        <f t="shared" si="312"/>
        <v>5.05</v>
      </c>
    </row>
    <row r="3171" spans="1:19">
      <c r="A3171" t="s">
        <v>250</v>
      </c>
      <c r="B3171" t="s">
        <v>251</v>
      </c>
      <c r="C3171" s="49">
        <v>45566</v>
      </c>
      <c r="D3171" s="1">
        <v>2024</v>
      </c>
      <c r="E3171" s="1" t="str">
        <f t="shared" si="307"/>
        <v>octubre</v>
      </c>
      <c r="F3171" t="s">
        <v>253</v>
      </c>
      <c r="G3171" t="s">
        <v>220</v>
      </c>
      <c r="H3171" t="s">
        <v>98</v>
      </c>
      <c r="I3171" s="2">
        <v>2</v>
      </c>
      <c r="J3171" s="2">
        <v>1602</v>
      </c>
      <c r="K3171" s="47">
        <v>1</v>
      </c>
      <c r="L3171" t="s">
        <v>108</v>
      </c>
      <c r="M3171" t="s">
        <v>591</v>
      </c>
      <c r="N3171" t="s">
        <v>604</v>
      </c>
      <c r="O3171" s="14">
        <f t="shared" si="308"/>
        <v>1</v>
      </c>
      <c r="P3171" s="15" t="str">
        <f t="shared" si="309"/>
        <v>1</v>
      </c>
      <c r="Q3171" s="15">
        <f t="shared" si="310"/>
        <v>0</v>
      </c>
      <c r="R3171" s="16">
        <f t="shared" si="311"/>
        <v>60</v>
      </c>
      <c r="S3171" s="16">
        <f t="shared" si="312"/>
        <v>1</v>
      </c>
    </row>
    <row r="3172" spans="1:19">
      <c r="A3172" t="s">
        <v>250</v>
      </c>
      <c r="B3172" t="s">
        <v>251</v>
      </c>
      <c r="C3172" s="49">
        <v>45566</v>
      </c>
      <c r="D3172" s="1">
        <v>2024</v>
      </c>
      <c r="E3172" s="1" t="str">
        <f t="shared" si="307"/>
        <v>octubre</v>
      </c>
      <c r="F3172" t="s">
        <v>253</v>
      </c>
      <c r="G3172" t="s">
        <v>220</v>
      </c>
      <c r="H3172" t="s">
        <v>98</v>
      </c>
      <c r="I3172" s="2">
        <v>4</v>
      </c>
      <c r="J3172" s="2">
        <v>2132</v>
      </c>
      <c r="K3172" s="47">
        <v>3.76</v>
      </c>
      <c r="L3172" t="s">
        <v>21</v>
      </c>
      <c r="M3172" t="s">
        <v>578</v>
      </c>
      <c r="N3172" t="s">
        <v>22</v>
      </c>
      <c r="O3172" s="14">
        <f t="shared" si="308"/>
        <v>4</v>
      </c>
      <c r="P3172" s="15" t="str">
        <f t="shared" si="309"/>
        <v>3,</v>
      </c>
      <c r="Q3172" s="15" t="str">
        <f t="shared" si="310"/>
        <v>76</v>
      </c>
      <c r="R3172" s="16">
        <f t="shared" si="311"/>
        <v>256</v>
      </c>
      <c r="S3172" s="16">
        <f t="shared" si="312"/>
        <v>4.2666666666666666</v>
      </c>
    </row>
    <row r="3173" spans="1:19">
      <c r="A3173" t="s">
        <v>250</v>
      </c>
      <c r="B3173" t="s">
        <v>251</v>
      </c>
      <c r="C3173" s="49">
        <v>45566</v>
      </c>
      <c r="D3173" s="1">
        <v>2024</v>
      </c>
      <c r="E3173" s="1" t="str">
        <f t="shared" si="307"/>
        <v>octubre</v>
      </c>
      <c r="F3173" t="s">
        <v>253</v>
      </c>
      <c r="G3173" t="s">
        <v>220</v>
      </c>
      <c r="H3173" t="s">
        <v>98</v>
      </c>
      <c r="I3173" s="2">
        <v>2</v>
      </c>
      <c r="J3173" s="2">
        <v>1451</v>
      </c>
      <c r="K3173" s="47">
        <v>5.45</v>
      </c>
      <c r="L3173" t="s">
        <v>102</v>
      </c>
      <c r="M3173" t="s">
        <v>103</v>
      </c>
      <c r="N3173" t="s">
        <v>555</v>
      </c>
      <c r="O3173" s="14">
        <f t="shared" si="308"/>
        <v>4</v>
      </c>
      <c r="P3173" s="15" t="str">
        <f t="shared" si="309"/>
        <v>5,</v>
      </c>
      <c r="Q3173" s="15" t="str">
        <f t="shared" si="310"/>
        <v>45</v>
      </c>
      <c r="R3173" s="16">
        <f t="shared" si="311"/>
        <v>345</v>
      </c>
      <c r="S3173" s="16">
        <f t="shared" si="312"/>
        <v>5.75</v>
      </c>
    </row>
    <row r="3174" spans="1:19">
      <c r="A3174" t="s">
        <v>250</v>
      </c>
      <c r="B3174" t="s">
        <v>251</v>
      </c>
      <c r="C3174" s="49">
        <v>45566</v>
      </c>
      <c r="D3174" s="1">
        <v>2024</v>
      </c>
      <c r="E3174" s="1" t="str">
        <f t="shared" si="307"/>
        <v>octubre</v>
      </c>
      <c r="F3174" t="s">
        <v>253</v>
      </c>
      <c r="G3174" t="s">
        <v>220</v>
      </c>
      <c r="H3174" t="s">
        <v>98</v>
      </c>
      <c r="I3174" s="2">
        <v>1</v>
      </c>
      <c r="J3174" s="2">
        <v>256</v>
      </c>
      <c r="K3174" s="47">
        <v>0.59</v>
      </c>
      <c r="L3174" t="s">
        <v>49</v>
      </c>
      <c r="M3174" t="s">
        <v>50</v>
      </c>
      <c r="N3174" t="s">
        <v>22</v>
      </c>
      <c r="O3174" s="14">
        <f t="shared" si="308"/>
        <v>4</v>
      </c>
      <c r="P3174" s="15" t="str">
        <f t="shared" si="309"/>
        <v>0,</v>
      </c>
      <c r="Q3174" s="15" t="str">
        <f t="shared" si="310"/>
        <v>59</v>
      </c>
      <c r="R3174" s="16">
        <f t="shared" si="311"/>
        <v>59</v>
      </c>
      <c r="S3174" s="16">
        <f t="shared" si="312"/>
        <v>0.98333333333333328</v>
      </c>
    </row>
    <row r="3175" spans="1:19">
      <c r="A3175" t="s">
        <v>250</v>
      </c>
      <c r="B3175" t="s">
        <v>251</v>
      </c>
      <c r="C3175" s="49">
        <v>45566</v>
      </c>
      <c r="D3175" s="1">
        <v>2024</v>
      </c>
      <c r="E3175" s="1" t="str">
        <f t="shared" si="307"/>
        <v>octubre</v>
      </c>
      <c r="F3175" t="s">
        <v>253</v>
      </c>
      <c r="G3175" t="s">
        <v>220</v>
      </c>
      <c r="H3175" t="s">
        <v>98</v>
      </c>
      <c r="I3175" s="2">
        <v>4</v>
      </c>
      <c r="J3175" s="2">
        <v>1176</v>
      </c>
      <c r="K3175" s="47">
        <v>4.07</v>
      </c>
      <c r="L3175" t="s">
        <v>35</v>
      </c>
      <c r="M3175" t="s">
        <v>36</v>
      </c>
      <c r="N3175" t="s">
        <v>528</v>
      </c>
      <c r="O3175" s="14">
        <f t="shared" si="308"/>
        <v>4</v>
      </c>
      <c r="P3175" s="15" t="str">
        <f t="shared" si="309"/>
        <v>4,</v>
      </c>
      <c r="Q3175" s="15" t="str">
        <f t="shared" si="310"/>
        <v>07</v>
      </c>
      <c r="R3175" s="16">
        <f t="shared" si="311"/>
        <v>247</v>
      </c>
      <c r="S3175" s="16">
        <f t="shared" si="312"/>
        <v>4.1166666666666663</v>
      </c>
    </row>
    <row r="3176" spans="1:19">
      <c r="A3176" t="s">
        <v>250</v>
      </c>
      <c r="B3176" t="s">
        <v>251</v>
      </c>
      <c r="C3176" s="49">
        <v>45566</v>
      </c>
      <c r="D3176" s="1">
        <v>2024</v>
      </c>
      <c r="E3176" s="1" t="str">
        <f t="shared" si="307"/>
        <v>octubre</v>
      </c>
      <c r="F3176" t="s">
        <v>253</v>
      </c>
      <c r="G3176" t="s">
        <v>220</v>
      </c>
      <c r="H3176" t="s">
        <v>98</v>
      </c>
      <c r="I3176" s="2">
        <v>1</v>
      </c>
      <c r="J3176" s="2">
        <v>715</v>
      </c>
      <c r="K3176" s="47">
        <v>2.1</v>
      </c>
      <c r="L3176" t="s">
        <v>100</v>
      </c>
      <c r="M3176" t="s">
        <v>101</v>
      </c>
      <c r="N3176" t="s">
        <v>608</v>
      </c>
      <c r="O3176" s="14">
        <f t="shared" si="308"/>
        <v>3</v>
      </c>
      <c r="P3176" s="15" t="str">
        <f t="shared" si="309"/>
        <v>2,</v>
      </c>
      <c r="Q3176" s="15" t="str">
        <f t="shared" si="310"/>
        <v>1</v>
      </c>
      <c r="R3176" s="16">
        <f t="shared" si="311"/>
        <v>121</v>
      </c>
      <c r="S3176" s="16">
        <f t="shared" si="312"/>
        <v>2.0166666666666666</v>
      </c>
    </row>
    <row r="3177" spans="1:19">
      <c r="A3177" t="s">
        <v>254</v>
      </c>
      <c r="B3177" t="s">
        <v>255</v>
      </c>
      <c r="C3177" s="49">
        <v>45566</v>
      </c>
      <c r="D3177" s="1">
        <v>2024</v>
      </c>
      <c r="E3177" s="1" t="str">
        <f t="shared" si="307"/>
        <v>octubre</v>
      </c>
      <c r="F3177" t="s">
        <v>256</v>
      </c>
      <c r="G3177" t="s">
        <v>93</v>
      </c>
      <c r="H3177" t="s">
        <v>98</v>
      </c>
      <c r="I3177" s="2">
        <v>2</v>
      </c>
      <c r="J3177" s="2">
        <v>1295</v>
      </c>
      <c r="K3177" s="47">
        <v>3.05</v>
      </c>
      <c r="L3177" t="s">
        <v>39</v>
      </c>
      <c r="M3177" t="s">
        <v>548</v>
      </c>
      <c r="N3177" t="s">
        <v>548</v>
      </c>
      <c r="O3177" s="14">
        <f t="shared" si="308"/>
        <v>4</v>
      </c>
      <c r="P3177" s="15" t="str">
        <f t="shared" si="309"/>
        <v>3,</v>
      </c>
      <c r="Q3177" s="15" t="str">
        <f t="shared" si="310"/>
        <v>05</v>
      </c>
      <c r="R3177" s="16">
        <f t="shared" si="311"/>
        <v>185</v>
      </c>
      <c r="S3177" s="16">
        <f t="shared" si="312"/>
        <v>3.0833333333333335</v>
      </c>
    </row>
    <row r="3178" spans="1:19">
      <c r="A3178" t="s">
        <v>254</v>
      </c>
      <c r="B3178" t="s">
        <v>255</v>
      </c>
      <c r="C3178" s="49">
        <v>45566</v>
      </c>
      <c r="D3178" s="1">
        <v>2024</v>
      </c>
      <c r="E3178" s="1" t="str">
        <f t="shared" si="307"/>
        <v>octubre</v>
      </c>
      <c r="F3178" t="s">
        <v>256</v>
      </c>
      <c r="G3178" t="s">
        <v>93</v>
      </c>
      <c r="H3178" t="s">
        <v>98</v>
      </c>
      <c r="I3178" s="2">
        <v>2</v>
      </c>
      <c r="J3178" s="2">
        <v>420</v>
      </c>
      <c r="K3178" s="47">
        <v>1</v>
      </c>
      <c r="L3178" t="s">
        <v>130</v>
      </c>
      <c r="M3178" t="s">
        <v>599</v>
      </c>
      <c r="N3178" t="s">
        <v>609</v>
      </c>
      <c r="O3178" s="14">
        <f t="shared" si="308"/>
        <v>1</v>
      </c>
      <c r="P3178" s="15" t="str">
        <f t="shared" si="309"/>
        <v>1</v>
      </c>
      <c r="Q3178" s="15">
        <f t="shared" si="310"/>
        <v>0</v>
      </c>
      <c r="R3178" s="16">
        <f t="shared" si="311"/>
        <v>60</v>
      </c>
      <c r="S3178" s="16">
        <f t="shared" si="312"/>
        <v>1</v>
      </c>
    </row>
    <row r="3179" spans="1:19">
      <c r="A3179" t="s">
        <v>254</v>
      </c>
      <c r="B3179" t="s">
        <v>255</v>
      </c>
      <c r="C3179" s="49">
        <v>45566</v>
      </c>
      <c r="D3179" s="1">
        <v>2024</v>
      </c>
      <c r="E3179" s="1" t="str">
        <f t="shared" si="307"/>
        <v>octubre</v>
      </c>
      <c r="F3179" t="s">
        <v>256</v>
      </c>
      <c r="G3179" t="s">
        <v>93</v>
      </c>
      <c r="H3179" t="s">
        <v>98</v>
      </c>
      <c r="I3179" s="2">
        <v>2</v>
      </c>
      <c r="J3179" s="2">
        <v>560</v>
      </c>
      <c r="K3179" s="47">
        <v>1.2</v>
      </c>
      <c r="L3179" t="s">
        <v>33</v>
      </c>
      <c r="M3179" t="s">
        <v>34</v>
      </c>
      <c r="N3179" t="s">
        <v>526</v>
      </c>
      <c r="O3179" s="14">
        <f t="shared" si="308"/>
        <v>3</v>
      </c>
      <c r="P3179" s="15" t="str">
        <f t="shared" si="309"/>
        <v>1,</v>
      </c>
      <c r="Q3179" s="15" t="str">
        <f t="shared" si="310"/>
        <v>2</v>
      </c>
      <c r="R3179" s="16">
        <f t="shared" si="311"/>
        <v>62</v>
      </c>
      <c r="S3179" s="16">
        <f t="shared" si="312"/>
        <v>1.0333333333333334</v>
      </c>
    </row>
    <row r="3180" spans="1:19">
      <c r="A3180" t="s">
        <v>254</v>
      </c>
      <c r="B3180" t="s">
        <v>255</v>
      </c>
      <c r="C3180" s="49">
        <v>45566</v>
      </c>
      <c r="D3180" s="1">
        <v>2024</v>
      </c>
      <c r="E3180" s="1" t="str">
        <f t="shared" si="307"/>
        <v>octubre</v>
      </c>
      <c r="F3180" t="s">
        <v>256</v>
      </c>
      <c r="G3180" t="s">
        <v>93</v>
      </c>
      <c r="H3180" t="s">
        <v>98</v>
      </c>
      <c r="I3180" s="2">
        <v>2</v>
      </c>
      <c r="J3180" s="2">
        <v>1330</v>
      </c>
      <c r="K3180" s="47">
        <v>2.1</v>
      </c>
      <c r="L3180" t="s">
        <v>19</v>
      </c>
      <c r="M3180" t="s">
        <v>581</v>
      </c>
      <c r="N3180" t="s">
        <v>605</v>
      </c>
      <c r="O3180" s="14">
        <f t="shared" si="308"/>
        <v>3</v>
      </c>
      <c r="P3180" s="15" t="str">
        <f t="shared" si="309"/>
        <v>2,</v>
      </c>
      <c r="Q3180" s="15" t="str">
        <f t="shared" si="310"/>
        <v>1</v>
      </c>
      <c r="R3180" s="16">
        <f t="shared" si="311"/>
        <v>121</v>
      </c>
      <c r="S3180" s="16">
        <f t="shared" si="312"/>
        <v>2.0166666666666666</v>
      </c>
    </row>
    <row r="3181" spans="1:19">
      <c r="A3181" t="s">
        <v>254</v>
      </c>
      <c r="B3181" t="s">
        <v>255</v>
      </c>
      <c r="C3181" s="49">
        <v>45566</v>
      </c>
      <c r="D3181" s="1">
        <v>2024</v>
      </c>
      <c r="E3181" s="1" t="str">
        <f t="shared" si="307"/>
        <v>octubre</v>
      </c>
      <c r="F3181" t="s">
        <v>256</v>
      </c>
      <c r="G3181" t="s">
        <v>93</v>
      </c>
      <c r="H3181" t="s">
        <v>98</v>
      </c>
      <c r="I3181" s="2">
        <v>1</v>
      </c>
      <c r="J3181" s="2">
        <v>1050</v>
      </c>
      <c r="K3181" s="47">
        <v>2.2999999999999998</v>
      </c>
      <c r="L3181" t="s">
        <v>146</v>
      </c>
      <c r="M3181" t="s">
        <v>147</v>
      </c>
      <c r="N3181" t="s">
        <v>527</v>
      </c>
      <c r="O3181" s="14">
        <f t="shared" si="308"/>
        <v>3</v>
      </c>
      <c r="P3181" s="15" t="str">
        <f t="shared" si="309"/>
        <v>2,</v>
      </c>
      <c r="Q3181" s="15" t="str">
        <f t="shared" si="310"/>
        <v>3</v>
      </c>
      <c r="R3181" s="16">
        <f t="shared" si="311"/>
        <v>123</v>
      </c>
      <c r="S3181" s="16">
        <f t="shared" si="312"/>
        <v>2.0499999999999998</v>
      </c>
    </row>
    <row r="3182" spans="1:19">
      <c r="A3182" t="s">
        <v>254</v>
      </c>
      <c r="B3182" t="s">
        <v>255</v>
      </c>
      <c r="C3182" s="49">
        <v>45566</v>
      </c>
      <c r="D3182" s="1">
        <v>2024</v>
      </c>
      <c r="E3182" s="1" t="str">
        <f t="shared" si="307"/>
        <v>octubre</v>
      </c>
      <c r="F3182" t="s">
        <v>256</v>
      </c>
      <c r="G3182" t="s">
        <v>93</v>
      </c>
      <c r="H3182" t="s">
        <v>98</v>
      </c>
      <c r="I3182" s="2">
        <v>1</v>
      </c>
      <c r="J3182" s="2">
        <v>245</v>
      </c>
      <c r="K3182" s="47">
        <v>0.35</v>
      </c>
      <c r="L3182" t="s">
        <v>559</v>
      </c>
      <c r="M3182" t="s">
        <v>560</v>
      </c>
      <c r="N3182" t="s">
        <v>528</v>
      </c>
      <c r="O3182" s="14">
        <f t="shared" si="308"/>
        <v>4</v>
      </c>
      <c r="P3182" s="15" t="str">
        <f t="shared" si="309"/>
        <v>0,</v>
      </c>
      <c r="Q3182" s="15" t="str">
        <f t="shared" si="310"/>
        <v>35</v>
      </c>
      <c r="R3182" s="16">
        <f t="shared" si="311"/>
        <v>35</v>
      </c>
      <c r="S3182" s="16">
        <f t="shared" si="312"/>
        <v>0.58333333333333337</v>
      </c>
    </row>
    <row r="3183" spans="1:19">
      <c r="A3183" t="s">
        <v>254</v>
      </c>
      <c r="B3183" t="s">
        <v>255</v>
      </c>
      <c r="C3183" s="49">
        <v>45566</v>
      </c>
      <c r="D3183" s="1">
        <v>2024</v>
      </c>
      <c r="E3183" s="1" t="str">
        <f t="shared" si="307"/>
        <v>octubre</v>
      </c>
      <c r="F3183" t="s">
        <v>256</v>
      </c>
      <c r="G3183" t="s">
        <v>93</v>
      </c>
      <c r="H3183" t="s">
        <v>98</v>
      </c>
      <c r="I3183" s="2">
        <v>1</v>
      </c>
      <c r="J3183" s="2">
        <v>1330</v>
      </c>
      <c r="K3183" s="47">
        <v>2.1</v>
      </c>
      <c r="L3183" t="s">
        <v>241</v>
      </c>
      <c r="M3183" t="s">
        <v>595</v>
      </c>
      <c r="N3183" t="s">
        <v>557</v>
      </c>
      <c r="O3183" s="14">
        <f t="shared" si="308"/>
        <v>3</v>
      </c>
      <c r="P3183" s="15" t="str">
        <f t="shared" si="309"/>
        <v>2,</v>
      </c>
      <c r="Q3183" s="15" t="str">
        <f t="shared" si="310"/>
        <v>1</v>
      </c>
      <c r="R3183" s="16">
        <f t="shared" si="311"/>
        <v>121</v>
      </c>
      <c r="S3183" s="16">
        <f t="shared" si="312"/>
        <v>2.0166666666666666</v>
      </c>
    </row>
    <row r="3184" spans="1:19">
      <c r="A3184" t="s">
        <v>254</v>
      </c>
      <c r="B3184" t="s">
        <v>255</v>
      </c>
      <c r="C3184" s="49">
        <v>45566</v>
      </c>
      <c r="D3184" s="1">
        <v>2024</v>
      </c>
      <c r="E3184" s="1" t="str">
        <f t="shared" si="307"/>
        <v>octubre</v>
      </c>
      <c r="F3184" t="s">
        <v>256</v>
      </c>
      <c r="G3184" t="s">
        <v>93</v>
      </c>
      <c r="H3184" t="s">
        <v>98</v>
      </c>
      <c r="I3184" s="2">
        <v>9</v>
      </c>
      <c r="J3184" s="2">
        <v>4725</v>
      </c>
      <c r="K3184" s="47">
        <v>11.15</v>
      </c>
      <c r="L3184" t="s">
        <v>100</v>
      </c>
      <c r="M3184" t="s">
        <v>101</v>
      </c>
      <c r="N3184" t="s">
        <v>608</v>
      </c>
      <c r="O3184" s="14">
        <f t="shared" si="308"/>
        <v>5</v>
      </c>
      <c r="P3184" s="15" t="str">
        <f t="shared" si="309"/>
        <v>11</v>
      </c>
      <c r="Q3184" s="15" t="str">
        <f t="shared" si="310"/>
        <v>,15</v>
      </c>
      <c r="R3184" s="16">
        <f t="shared" si="311"/>
        <v>660.15</v>
      </c>
      <c r="S3184" s="16">
        <f t="shared" si="312"/>
        <v>11.0025</v>
      </c>
    </row>
    <row r="3185" spans="1:19">
      <c r="A3185" t="s">
        <v>254</v>
      </c>
      <c r="B3185" t="s">
        <v>255</v>
      </c>
      <c r="C3185" s="49">
        <v>45566</v>
      </c>
      <c r="D3185" s="1">
        <v>2024</v>
      </c>
      <c r="E3185" s="1" t="str">
        <f t="shared" si="307"/>
        <v>octubre</v>
      </c>
      <c r="F3185" t="s">
        <v>256</v>
      </c>
      <c r="G3185" t="s">
        <v>93</v>
      </c>
      <c r="H3185" t="s">
        <v>98</v>
      </c>
      <c r="I3185" s="2">
        <v>4</v>
      </c>
      <c r="J3185" s="2">
        <v>2800</v>
      </c>
      <c r="K3185" s="47">
        <v>6.4</v>
      </c>
      <c r="L3185" t="s">
        <v>116</v>
      </c>
      <c r="M3185" t="s">
        <v>117</v>
      </c>
      <c r="N3185" t="s">
        <v>556</v>
      </c>
      <c r="O3185" s="14">
        <f t="shared" si="308"/>
        <v>3</v>
      </c>
      <c r="P3185" s="15" t="str">
        <f t="shared" si="309"/>
        <v>6,</v>
      </c>
      <c r="Q3185" s="15" t="str">
        <f t="shared" si="310"/>
        <v>4</v>
      </c>
      <c r="R3185" s="16">
        <f t="shared" si="311"/>
        <v>364</v>
      </c>
      <c r="S3185" s="16">
        <f t="shared" si="312"/>
        <v>6.0666666666666664</v>
      </c>
    </row>
    <row r="3186" spans="1:19">
      <c r="A3186" t="s">
        <v>269</v>
      </c>
      <c r="B3186" t="s">
        <v>270</v>
      </c>
      <c r="C3186" s="49">
        <v>45566</v>
      </c>
      <c r="D3186" s="1">
        <v>2024</v>
      </c>
      <c r="E3186" s="1" t="str">
        <f t="shared" si="307"/>
        <v>octubre</v>
      </c>
      <c r="F3186" t="s">
        <v>271</v>
      </c>
      <c r="G3186" t="s">
        <v>220</v>
      </c>
      <c r="H3186" t="s">
        <v>98</v>
      </c>
      <c r="I3186" s="2">
        <v>2</v>
      </c>
      <c r="J3186" s="2">
        <v>100</v>
      </c>
      <c r="K3186" s="47">
        <v>0.3</v>
      </c>
      <c r="L3186" t="s">
        <v>137</v>
      </c>
      <c r="M3186" t="s">
        <v>561</v>
      </c>
      <c r="N3186" t="s">
        <v>535</v>
      </c>
      <c r="O3186" s="14">
        <f t="shared" si="308"/>
        <v>3</v>
      </c>
      <c r="P3186" s="15" t="str">
        <f t="shared" si="309"/>
        <v>0,</v>
      </c>
      <c r="Q3186" s="15" t="str">
        <f t="shared" si="310"/>
        <v>3</v>
      </c>
      <c r="R3186" s="16">
        <f t="shared" si="311"/>
        <v>3</v>
      </c>
      <c r="S3186" s="16">
        <f t="shared" si="312"/>
        <v>0.05</v>
      </c>
    </row>
    <row r="3187" spans="1:19">
      <c r="A3187" t="s">
        <v>269</v>
      </c>
      <c r="B3187" t="s">
        <v>270</v>
      </c>
      <c r="C3187" s="49">
        <v>45566</v>
      </c>
      <c r="D3187" s="1">
        <v>2024</v>
      </c>
      <c r="E3187" s="1" t="str">
        <f t="shared" si="307"/>
        <v>octubre</v>
      </c>
      <c r="F3187" t="s">
        <v>271</v>
      </c>
      <c r="G3187" t="s">
        <v>220</v>
      </c>
      <c r="H3187" t="s">
        <v>98</v>
      </c>
      <c r="I3187" s="2">
        <v>2</v>
      </c>
      <c r="J3187" s="2">
        <v>466</v>
      </c>
      <c r="K3187" s="47">
        <v>1.25</v>
      </c>
      <c r="L3187" t="s">
        <v>109</v>
      </c>
      <c r="M3187" t="s">
        <v>530</v>
      </c>
      <c r="N3187" t="s">
        <v>530</v>
      </c>
      <c r="O3187" s="14">
        <f t="shared" si="308"/>
        <v>4</v>
      </c>
      <c r="P3187" s="15" t="str">
        <f t="shared" si="309"/>
        <v>1,</v>
      </c>
      <c r="Q3187" s="15" t="str">
        <f t="shared" si="310"/>
        <v>25</v>
      </c>
      <c r="R3187" s="16">
        <f t="shared" si="311"/>
        <v>85</v>
      </c>
      <c r="S3187" s="16">
        <f t="shared" si="312"/>
        <v>1.4166666666666667</v>
      </c>
    </row>
    <row r="3188" spans="1:19">
      <c r="A3188" t="s">
        <v>269</v>
      </c>
      <c r="B3188" t="s">
        <v>270</v>
      </c>
      <c r="C3188" s="49">
        <v>45566</v>
      </c>
      <c r="D3188" s="1">
        <v>2024</v>
      </c>
      <c r="E3188" s="1" t="str">
        <f t="shared" si="307"/>
        <v>octubre</v>
      </c>
      <c r="F3188" t="s">
        <v>271</v>
      </c>
      <c r="G3188" t="s">
        <v>220</v>
      </c>
      <c r="H3188" t="s">
        <v>98</v>
      </c>
      <c r="I3188" s="2">
        <v>4</v>
      </c>
      <c r="J3188" s="2">
        <v>922</v>
      </c>
      <c r="K3188" s="47">
        <v>4</v>
      </c>
      <c r="L3188" t="s">
        <v>114</v>
      </c>
      <c r="M3188" t="s">
        <v>115</v>
      </c>
      <c r="N3188" t="s">
        <v>530</v>
      </c>
      <c r="O3188" s="14">
        <f t="shared" si="308"/>
        <v>1</v>
      </c>
      <c r="P3188" s="15" t="str">
        <f t="shared" si="309"/>
        <v>4</v>
      </c>
      <c r="Q3188" s="15">
        <f t="shared" si="310"/>
        <v>0</v>
      </c>
      <c r="R3188" s="16">
        <f t="shared" si="311"/>
        <v>240</v>
      </c>
      <c r="S3188" s="16">
        <f t="shared" si="312"/>
        <v>4</v>
      </c>
    </row>
    <row r="3189" spans="1:19">
      <c r="A3189" t="s">
        <v>272</v>
      </c>
      <c r="B3189" t="s">
        <v>273</v>
      </c>
      <c r="C3189" s="49">
        <v>45566</v>
      </c>
      <c r="D3189" s="1">
        <v>2024</v>
      </c>
      <c r="E3189" s="1" t="str">
        <f t="shared" si="307"/>
        <v>octubre</v>
      </c>
      <c r="F3189" t="s">
        <v>274</v>
      </c>
      <c r="G3189" t="s">
        <v>220</v>
      </c>
      <c r="H3189" t="s">
        <v>98</v>
      </c>
      <c r="I3189" s="2">
        <v>2</v>
      </c>
      <c r="J3189" s="2">
        <v>400</v>
      </c>
      <c r="K3189" s="47">
        <v>1</v>
      </c>
      <c r="L3189" t="s">
        <v>25</v>
      </c>
      <c r="M3189" t="s">
        <v>26</v>
      </c>
      <c r="N3189" t="s">
        <v>529</v>
      </c>
      <c r="O3189" s="14">
        <f t="shared" si="308"/>
        <v>1</v>
      </c>
      <c r="P3189" s="15" t="str">
        <f t="shared" si="309"/>
        <v>1</v>
      </c>
      <c r="Q3189" s="15">
        <f t="shared" si="310"/>
        <v>0</v>
      </c>
      <c r="R3189" s="16">
        <f t="shared" si="311"/>
        <v>60</v>
      </c>
      <c r="S3189" s="16">
        <f t="shared" si="312"/>
        <v>1</v>
      </c>
    </row>
    <row r="3190" spans="1:19">
      <c r="A3190" t="s">
        <v>276</v>
      </c>
      <c r="B3190" t="s">
        <v>277</v>
      </c>
      <c r="C3190" s="49">
        <v>45566</v>
      </c>
      <c r="D3190" s="1">
        <v>2024</v>
      </c>
      <c r="E3190" s="1" t="str">
        <f t="shared" si="307"/>
        <v>octubre</v>
      </c>
      <c r="F3190" t="s">
        <v>312</v>
      </c>
      <c r="G3190" t="s">
        <v>289</v>
      </c>
      <c r="H3190" t="s">
        <v>610</v>
      </c>
      <c r="I3190" s="2">
        <v>16</v>
      </c>
      <c r="J3190" s="2">
        <v>2412</v>
      </c>
      <c r="K3190" s="47">
        <v>13.24</v>
      </c>
      <c r="L3190" t="s">
        <v>290</v>
      </c>
      <c r="M3190" t="s">
        <v>291</v>
      </c>
      <c r="N3190" t="s">
        <v>22</v>
      </c>
      <c r="O3190" s="14">
        <f t="shared" si="308"/>
        <v>5</v>
      </c>
      <c r="P3190" s="15" t="str">
        <f t="shared" si="309"/>
        <v>13</v>
      </c>
      <c r="Q3190" s="15" t="str">
        <f t="shared" si="310"/>
        <v>,24</v>
      </c>
      <c r="R3190" s="16">
        <f t="shared" si="311"/>
        <v>780.24</v>
      </c>
      <c r="S3190" s="16">
        <f t="shared" si="312"/>
        <v>13.004</v>
      </c>
    </row>
    <row r="3191" spans="1:19">
      <c r="A3191" t="s">
        <v>276</v>
      </c>
      <c r="B3191" t="s">
        <v>277</v>
      </c>
      <c r="C3191" s="49">
        <v>45566</v>
      </c>
      <c r="D3191" s="1">
        <v>2024</v>
      </c>
      <c r="E3191" s="1" t="str">
        <f t="shared" si="307"/>
        <v>octubre</v>
      </c>
      <c r="F3191" t="s">
        <v>292</v>
      </c>
      <c r="G3191" t="s">
        <v>285</v>
      </c>
      <c r="H3191" t="s">
        <v>610</v>
      </c>
      <c r="I3191" s="2">
        <v>3</v>
      </c>
      <c r="J3191" s="2">
        <v>234</v>
      </c>
      <c r="K3191" s="47">
        <v>0.78</v>
      </c>
      <c r="L3191" t="s">
        <v>53</v>
      </c>
      <c r="M3191" t="s">
        <v>54</v>
      </c>
      <c r="N3191" t="s">
        <v>525</v>
      </c>
      <c r="O3191" s="14">
        <f t="shared" si="308"/>
        <v>4</v>
      </c>
      <c r="P3191" s="15" t="str">
        <f t="shared" si="309"/>
        <v>0,</v>
      </c>
      <c r="Q3191" s="15" t="str">
        <f t="shared" si="310"/>
        <v>78</v>
      </c>
      <c r="R3191" s="16">
        <f t="shared" si="311"/>
        <v>78</v>
      </c>
      <c r="S3191" s="16">
        <f t="shared" si="312"/>
        <v>1.3</v>
      </c>
    </row>
    <row r="3192" spans="1:19">
      <c r="A3192" t="s">
        <v>276</v>
      </c>
      <c r="B3192" t="s">
        <v>277</v>
      </c>
      <c r="C3192" s="49">
        <v>45566</v>
      </c>
      <c r="D3192" s="1">
        <v>2024</v>
      </c>
      <c r="E3192" s="1" t="str">
        <f t="shared" si="307"/>
        <v>octubre</v>
      </c>
      <c r="F3192" t="s">
        <v>292</v>
      </c>
      <c r="G3192" t="s">
        <v>285</v>
      </c>
      <c r="H3192" t="s">
        <v>610</v>
      </c>
      <c r="I3192" s="2">
        <v>6</v>
      </c>
      <c r="J3192" s="2">
        <v>936</v>
      </c>
      <c r="K3192" s="47">
        <v>3.92</v>
      </c>
      <c r="L3192" t="s">
        <v>295</v>
      </c>
      <c r="M3192" t="s">
        <v>296</v>
      </c>
      <c r="N3192" t="s">
        <v>525</v>
      </c>
      <c r="O3192" s="14">
        <f t="shared" si="308"/>
        <v>4</v>
      </c>
      <c r="P3192" s="15" t="str">
        <f t="shared" si="309"/>
        <v>3,</v>
      </c>
      <c r="Q3192" s="15" t="str">
        <f t="shared" si="310"/>
        <v>92</v>
      </c>
      <c r="R3192" s="16">
        <f t="shared" si="311"/>
        <v>272</v>
      </c>
      <c r="S3192" s="16">
        <f t="shared" si="312"/>
        <v>4.5333333333333332</v>
      </c>
    </row>
    <row r="3193" spans="1:19">
      <c r="A3193" t="s">
        <v>313</v>
      </c>
      <c r="B3193" t="s">
        <v>314</v>
      </c>
      <c r="C3193" s="49">
        <v>45566</v>
      </c>
      <c r="D3193" s="1">
        <v>2024</v>
      </c>
      <c r="E3193" s="1" t="str">
        <f t="shared" si="307"/>
        <v>octubre</v>
      </c>
      <c r="F3193" t="s">
        <v>315</v>
      </c>
      <c r="G3193" t="s">
        <v>316</v>
      </c>
      <c r="H3193" t="s">
        <v>98</v>
      </c>
      <c r="I3193" s="2">
        <v>3</v>
      </c>
      <c r="J3193" s="2">
        <v>891</v>
      </c>
      <c r="K3193" s="47">
        <v>7.48</v>
      </c>
      <c r="L3193" t="s">
        <v>49</v>
      </c>
      <c r="M3193" t="s">
        <v>50</v>
      </c>
      <c r="N3193" t="s">
        <v>22</v>
      </c>
      <c r="O3193" s="14">
        <f t="shared" si="308"/>
        <v>4</v>
      </c>
      <c r="P3193" s="15" t="str">
        <f t="shared" si="309"/>
        <v>7,</v>
      </c>
      <c r="Q3193" s="15" t="str">
        <f t="shared" si="310"/>
        <v>48</v>
      </c>
      <c r="R3193" s="16">
        <f t="shared" si="311"/>
        <v>468</v>
      </c>
      <c r="S3193" s="16">
        <f t="shared" si="312"/>
        <v>7.8</v>
      </c>
    </row>
    <row r="3194" spans="1:19">
      <c r="A3194" t="s">
        <v>313</v>
      </c>
      <c r="B3194" t="s">
        <v>314</v>
      </c>
      <c r="C3194" s="49">
        <v>45566</v>
      </c>
      <c r="D3194" s="1">
        <v>2024</v>
      </c>
      <c r="E3194" s="1" t="str">
        <f t="shared" si="307"/>
        <v>octubre</v>
      </c>
      <c r="F3194" t="s">
        <v>315</v>
      </c>
      <c r="G3194" t="s">
        <v>316</v>
      </c>
      <c r="H3194" t="s">
        <v>98</v>
      </c>
      <c r="I3194" s="2">
        <v>1</v>
      </c>
      <c r="J3194" s="2">
        <v>892</v>
      </c>
      <c r="K3194" s="47">
        <v>1.45</v>
      </c>
      <c r="L3194" t="s">
        <v>100</v>
      </c>
      <c r="M3194" t="s">
        <v>101</v>
      </c>
      <c r="N3194" t="s">
        <v>608</v>
      </c>
      <c r="O3194" s="14">
        <f t="shared" si="308"/>
        <v>4</v>
      </c>
      <c r="P3194" s="15" t="str">
        <f t="shared" si="309"/>
        <v>1,</v>
      </c>
      <c r="Q3194" s="15" t="str">
        <f t="shared" si="310"/>
        <v>45</v>
      </c>
      <c r="R3194" s="16">
        <f t="shared" si="311"/>
        <v>105</v>
      </c>
      <c r="S3194" s="16">
        <f t="shared" si="312"/>
        <v>1.75</v>
      </c>
    </row>
    <row r="3195" spans="1:19">
      <c r="A3195" t="s">
        <v>313</v>
      </c>
      <c r="B3195" t="s">
        <v>314</v>
      </c>
      <c r="C3195" s="49">
        <v>45566</v>
      </c>
      <c r="D3195" s="1">
        <v>2024</v>
      </c>
      <c r="E3195" s="1" t="str">
        <f t="shared" si="307"/>
        <v>octubre</v>
      </c>
      <c r="F3195" t="s">
        <v>317</v>
      </c>
      <c r="G3195" t="s">
        <v>316</v>
      </c>
      <c r="H3195" t="s">
        <v>98</v>
      </c>
      <c r="I3195" s="2">
        <v>11</v>
      </c>
      <c r="J3195" s="2">
        <v>909</v>
      </c>
      <c r="K3195" s="47">
        <v>21.11</v>
      </c>
      <c r="L3195" t="s">
        <v>39</v>
      </c>
      <c r="M3195" t="s">
        <v>548</v>
      </c>
      <c r="N3195" t="s">
        <v>548</v>
      </c>
      <c r="O3195" s="14">
        <f t="shared" si="308"/>
        <v>5</v>
      </c>
      <c r="P3195" s="15" t="str">
        <f t="shared" si="309"/>
        <v>21</v>
      </c>
      <c r="Q3195" s="15" t="str">
        <f t="shared" si="310"/>
        <v>,11</v>
      </c>
      <c r="R3195" s="16">
        <f t="shared" si="311"/>
        <v>1260.1099999999999</v>
      </c>
      <c r="S3195" s="16">
        <f t="shared" si="312"/>
        <v>21.00183333333333</v>
      </c>
    </row>
    <row r="3196" spans="1:19">
      <c r="A3196" t="s">
        <v>313</v>
      </c>
      <c r="B3196" t="s">
        <v>314</v>
      </c>
      <c r="C3196" s="49">
        <v>45566</v>
      </c>
      <c r="D3196" s="1">
        <v>2024</v>
      </c>
      <c r="E3196" s="1" t="str">
        <f t="shared" si="307"/>
        <v>octubre</v>
      </c>
      <c r="F3196" t="s">
        <v>317</v>
      </c>
      <c r="G3196" t="s">
        <v>316</v>
      </c>
      <c r="H3196" t="s">
        <v>98</v>
      </c>
      <c r="I3196" s="2">
        <v>1</v>
      </c>
      <c r="J3196" s="2">
        <v>328</v>
      </c>
      <c r="K3196" s="47">
        <v>1.02</v>
      </c>
      <c r="L3196" t="s">
        <v>209</v>
      </c>
      <c r="M3196" t="s">
        <v>210</v>
      </c>
      <c r="N3196" t="s">
        <v>603</v>
      </c>
      <c r="O3196" s="14">
        <f t="shared" si="308"/>
        <v>4</v>
      </c>
      <c r="P3196" s="15" t="str">
        <f t="shared" si="309"/>
        <v>1,</v>
      </c>
      <c r="Q3196" s="15" t="str">
        <f t="shared" si="310"/>
        <v>02</v>
      </c>
      <c r="R3196" s="16">
        <f t="shared" si="311"/>
        <v>62</v>
      </c>
      <c r="S3196" s="16">
        <f t="shared" si="312"/>
        <v>1.0333333333333334</v>
      </c>
    </row>
    <row r="3197" spans="1:19">
      <c r="A3197" t="s">
        <v>313</v>
      </c>
      <c r="B3197" t="s">
        <v>314</v>
      </c>
      <c r="C3197" s="49">
        <v>45566</v>
      </c>
      <c r="D3197" s="1">
        <v>2024</v>
      </c>
      <c r="E3197" s="1" t="str">
        <f t="shared" si="307"/>
        <v>octubre</v>
      </c>
      <c r="F3197" t="s">
        <v>317</v>
      </c>
      <c r="G3197" t="s">
        <v>316</v>
      </c>
      <c r="H3197" t="s">
        <v>98</v>
      </c>
      <c r="I3197" s="2">
        <v>1</v>
      </c>
      <c r="J3197" s="2">
        <v>415</v>
      </c>
      <c r="K3197" s="47">
        <v>1.1000000000000001</v>
      </c>
      <c r="L3197" t="s">
        <v>122</v>
      </c>
      <c r="M3197" t="s">
        <v>123</v>
      </c>
      <c r="N3197" t="s">
        <v>532</v>
      </c>
      <c r="O3197" s="14">
        <f t="shared" si="308"/>
        <v>3</v>
      </c>
      <c r="P3197" s="15" t="str">
        <f t="shared" si="309"/>
        <v>1,</v>
      </c>
      <c r="Q3197" s="15" t="str">
        <f t="shared" si="310"/>
        <v>1</v>
      </c>
      <c r="R3197" s="16">
        <f t="shared" si="311"/>
        <v>61</v>
      </c>
      <c r="S3197" s="16">
        <f t="shared" si="312"/>
        <v>1.0166666666666666</v>
      </c>
    </row>
    <row r="3198" spans="1:19">
      <c r="A3198" t="s">
        <v>313</v>
      </c>
      <c r="B3198" t="s">
        <v>314</v>
      </c>
      <c r="C3198" s="49">
        <v>45566</v>
      </c>
      <c r="D3198" s="1">
        <v>2024</v>
      </c>
      <c r="E3198" s="1" t="str">
        <f t="shared" si="307"/>
        <v>octubre</v>
      </c>
      <c r="F3198" t="s">
        <v>317</v>
      </c>
      <c r="G3198" t="s">
        <v>316</v>
      </c>
      <c r="H3198" t="s">
        <v>98</v>
      </c>
      <c r="I3198" s="2">
        <v>1</v>
      </c>
      <c r="J3198" s="2">
        <v>332</v>
      </c>
      <c r="K3198" s="47">
        <v>1</v>
      </c>
      <c r="L3198" t="s">
        <v>351</v>
      </c>
      <c r="M3198" t="s">
        <v>352</v>
      </c>
      <c r="N3198" t="s">
        <v>545</v>
      </c>
      <c r="O3198" s="14">
        <f t="shared" si="308"/>
        <v>1</v>
      </c>
      <c r="P3198" s="15" t="str">
        <f t="shared" si="309"/>
        <v>1</v>
      </c>
      <c r="Q3198" s="15">
        <f t="shared" si="310"/>
        <v>0</v>
      </c>
      <c r="R3198" s="16">
        <f t="shared" si="311"/>
        <v>60</v>
      </c>
      <c r="S3198" s="16">
        <f t="shared" si="312"/>
        <v>1</v>
      </c>
    </row>
    <row r="3199" spans="1:19">
      <c r="A3199" t="s">
        <v>313</v>
      </c>
      <c r="B3199" t="s">
        <v>314</v>
      </c>
      <c r="C3199" s="49">
        <v>45566</v>
      </c>
      <c r="D3199" s="1">
        <v>2024</v>
      </c>
      <c r="E3199" s="1" t="str">
        <f t="shared" si="307"/>
        <v>octubre</v>
      </c>
      <c r="F3199" t="s">
        <v>317</v>
      </c>
      <c r="G3199" t="s">
        <v>316</v>
      </c>
      <c r="H3199" t="s">
        <v>98</v>
      </c>
      <c r="I3199" s="2">
        <v>1</v>
      </c>
      <c r="J3199" s="2">
        <v>168</v>
      </c>
      <c r="K3199" s="47">
        <v>0.35</v>
      </c>
      <c r="L3199" t="s">
        <v>342</v>
      </c>
      <c r="M3199" t="s">
        <v>343</v>
      </c>
      <c r="N3199" t="s">
        <v>22</v>
      </c>
      <c r="O3199" s="14">
        <f t="shared" si="308"/>
        <v>4</v>
      </c>
      <c r="P3199" s="15" t="str">
        <f t="shared" si="309"/>
        <v>0,</v>
      </c>
      <c r="Q3199" s="15" t="str">
        <f t="shared" si="310"/>
        <v>35</v>
      </c>
      <c r="R3199" s="16">
        <f t="shared" si="311"/>
        <v>35</v>
      </c>
      <c r="S3199" s="16">
        <f t="shared" si="312"/>
        <v>0.58333333333333337</v>
      </c>
    </row>
    <row r="3200" spans="1:19">
      <c r="A3200" t="s">
        <v>313</v>
      </c>
      <c r="B3200" t="s">
        <v>314</v>
      </c>
      <c r="C3200" s="49">
        <v>45566</v>
      </c>
      <c r="D3200" s="1">
        <v>2024</v>
      </c>
      <c r="E3200" s="1" t="str">
        <f t="shared" si="307"/>
        <v>octubre</v>
      </c>
      <c r="F3200" t="s">
        <v>317</v>
      </c>
      <c r="G3200" t="s">
        <v>316</v>
      </c>
      <c r="H3200" t="s">
        <v>98</v>
      </c>
      <c r="I3200" s="2">
        <v>1</v>
      </c>
      <c r="J3200" s="2">
        <v>492</v>
      </c>
      <c r="K3200" s="47">
        <v>1.3</v>
      </c>
      <c r="L3200" t="s">
        <v>102</v>
      </c>
      <c r="M3200" t="s">
        <v>103</v>
      </c>
      <c r="N3200" t="s">
        <v>555</v>
      </c>
      <c r="O3200" s="14">
        <f t="shared" si="308"/>
        <v>3</v>
      </c>
      <c r="P3200" s="15" t="str">
        <f t="shared" si="309"/>
        <v>1,</v>
      </c>
      <c r="Q3200" s="15" t="str">
        <f t="shared" si="310"/>
        <v>3</v>
      </c>
      <c r="R3200" s="16">
        <f t="shared" si="311"/>
        <v>63</v>
      </c>
      <c r="S3200" s="16">
        <f t="shared" si="312"/>
        <v>1.05</v>
      </c>
    </row>
    <row r="3201" spans="1:19">
      <c r="A3201" t="s">
        <v>313</v>
      </c>
      <c r="B3201" t="s">
        <v>314</v>
      </c>
      <c r="C3201" s="49">
        <v>45566</v>
      </c>
      <c r="D3201" s="1">
        <v>2024</v>
      </c>
      <c r="E3201" s="1" t="str">
        <f t="shared" si="307"/>
        <v>octubre</v>
      </c>
      <c r="F3201" t="s">
        <v>317</v>
      </c>
      <c r="G3201" t="s">
        <v>316</v>
      </c>
      <c r="H3201" t="s">
        <v>98</v>
      </c>
      <c r="I3201" s="2">
        <v>1</v>
      </c>
      <c r="J3201" s="2">
        <v>348</v>
      </c>
      <c r="K3201" s="47">
        <v>1.1000000000000001</v>
      </c>
      <c r="L3201" t="s">
        <v>99</v>
      </c>
      <c r="M3201" t="s">
        <v>553</v>
      </c>
      <c r="N3201" t="s">
        <v>535</v>
      </c>
      <c r="O3201" s="14">
        <f t="shared" si="308"/>
        <v>3</v>
      </c>
      <c r="P3201" s="15" t="str">
        <f t="shared" si="309"/>
        <v>1,</v>
      </c>
      <c r="Q3201" s="15" t="str">
        <f t="shared" si="310"/>
        <v>1</v>
      </c>
      <c r="R3201" s="16">
        <f t="shared" si="311"/>
        <v>61</v>
      </c>
      <c r="S3201" s="16">
        <f t="shared" si="312"/>
        <v>1.0166666666666666</v>
      </c>
    </row>
    <row r="3202" spans="1:19">
      <c r="A3202" t="s">
        <v>313</v>
      </c>
      <c r="B3202" t="s">
        <v>314</v>
      </c>
      <c r="C3202" s="49">
        <v>45566</v>
      </c>
      <c r="D3202" s="1">
        <v>2024</v>
      </c>
      <c r="E3202" s="1" t="str">
        <f t="shared" ref="E3202:E3265" si="313">TEXT(C3202,"mmmm")</f>
        <v>octubre</v>
      </c>
      <c r="F3202" t="s">
        <v>317</v>
      </c>
      <c r="G3202" t="s">
        <v>316</v>
      </c>
      <c r="H3202" t="s">
        <v>98</v>
      </c>
      <c r="I3202" s="2">
        <v>7</v>
      </c>
      <c r="J3202" s="2">
        <v>420</v>
      </c>
      <c r="K3202" s="47">
        <v>5.59</v>
      </c>
      <c r="L3202" t="s">
        <v>49</v>
      </c>
      <c r="M3202" t="s">
        <v>50</v>
      </c>
      <c r="N3202" t="s">
        <v>22</v>
      </c>
      <c r="O3202" s="14">
        <f t="shared" si="308"/>
        <v>4</v>
      </c>
      <c r="P3202" s="15" t="str">
        <f t="shared" si="309"/>
        <v>5,</v>
      </c>
      <c r="Q3202" s="15" t="str">
        <f t="shared" si="310"/>
        <v>59</v>
      </c>
      <c r="R3202" s="16">
        <f t="shared" si="311"/>
        <v>359</v>
      </c>
      <c r="S3202" s="16">
        <f t="shared" si="312"/>
        <v>5.9833333333333334</v>
      </c>
    </row>
    <row r="3203" spans="1:19">
      <c r="A3203" t="s">
        <v>313</v>
      </c>
      <c r="B3203" t="s">
        <v>314</v>
      </c>
      <c r="C3203" s="49">
        <v>45566</v>
      </c>
      <c r="D3203" s="1">
        <v>2024</v>
      </c>
      <c r="E3203" s="1" t="str">
        <f t="shared" si="313"/>
        <v>octubre</v>
      </c>
      <c r="F3203" t="s">
        <v>317</v>
      </c>
      <c r="G3203" t="s">
        <v>316</v>
      </c>
      <c r="H3203" t="s">
        <v>98</v>
      </c>
      <c r="I3203" s="2">
        <v>2</v>
      </c>
      <c r="J3203" s="2">
        <v>256</v>
      </c>
      <c r="K3203" s="47">
        <v>1.32</v>
      </c>
      <c r="L3203" t="s">
        <v>241</v>
      </c>
      <c r="M3203" t="s">
        <v>595</v>
      </c>
      <c r="N3203" t="s">
        <v>557</v>
      </c>
      <c r="O3203" s="14">
        <f t="shared" ref="O3203:O3266" si="314">LEN($K3203)</f>
        <v>4</v>
      </c>
      <c r="P3203" s="15" t="str">
        <f t="shared" si="309"/>
        <v>1,</v>
      </c>
      <c r="Q3203" s="15" t="str">
        <f t="shared" si="310"/>
        <v>32</v>
      </c>
      <c r="R3203" s="16">
        <f t="shared" si="311"/>
        <v>92</v>
      </c>
      <c r="S3203" s="16">
        <f t="shared" si="312"/>
        <v>1.5333333333333334</v>
      </c>
    </row>
    <row r="3204" spans="1:19">
      <c r="A3204" t="s">
        <v>313</v>
      </c>
      <c r="B3204" t="s">
        <v>314</v>
      </c>
      <c r="C3204" s="49">
        <v>45566</v>
      </c>
      <c r="D3204" s="1">
        <v>2024</v>
      </c>
      <c r="E3204" s="1" t="str">
        <f t="shared" si="313"/>
        <v>octubre</v>
      </c>
      <c r="F3204" t="s">
        <v>317</v>
      </c>
      <c r="G3204" t="s">
        <v>316</v>
      </c>
      <c r="H3204" t="s">
        <v>98</v>
      </c>
      <c r="I3204" s="2">
        <v>1</v>
      </c>
      <c r="J3204" s="2">
        <v>180</v>
      </c>
      <c r="K3204" s="47">
        <v>1.05</v>
      </c>
      <c r="L3204" t="s">
        <v>25</v>
      </c>
      <c r="M3204" t="s">
        <v>26</v>
      </c>
      <c r="N3204" t="s">
        <v>529</v>
      </c>
      <c r="O3204" s="14">
        <f t="shared" si="314"/>
        <v>4</v>
      </c>
      <c r="P3204" s="15" t="str">
        <f t="shared" ref="P3204:P3267" si="315">IF(O3204="1",$K3204,IF(O3204=2,LEFT($K3204,2),LEFT($K3204,2)))</f>
        <v>1,</v>
      </c>
      <c r="Q3204" s="15" t="str">
        <f t="shared" ref="Q3204:Q3267" si="316">IF(O3204&lt;=2,0,MID($K3204,3,3))</f>
        <v>05</v>
      </c>
      <c r="R3204" s="16">
        <f t="shared" ref="R3204:R3267" si="317">+(P3204*60)+Q3204</f>
        <v>65</v>
      </c>
      <c r="S3204" s="16">
        <f t="shared" ref="S3204:S3267" si="318">+R3204/60</f>
        <v>1.0833333333333333</v>
      </c>
    </row>
    <row r="3205" spans="1:19">
      <c r="A3205" t="s">
        <v>313</v>
      </c>
      <c r="B3205" t="s">
        <v>314</v>
      </c>
      <c r="C3205" s="49">
        <v>45566</v>
      </c>
      <c r="D3205" s="1">
        <v>2024</v>
      </c>
      <c r="E3205" s="1" t="str">
        <f t="shared" si="313"/>
        <v>octubre</v>
      </c>
      <c r="F3205" t="s">
        <v>317</v>
      </c>
      <c r="G3205" t="s">
        <v>316</v>
      </c>
      <c r="H3205" t="s">
        <v>98</v>
      </c>
      <c r="I3205" s="2">
        <v>2</v>
      </c>
      <c r="J3205" s="2">
        <v>458</v>
      </c>
      <c r="K3205" s="47">
        <v>2.1800000000000002</v>
      </c>
      <c r="L3205" t="s">
        <v>562</v>
      </c>
      <c r="M3205" t="s">
        <v>563</v>
      </c>
      <c r="N3205" t="s">
        <v>529</v>
      </c>
      <c r="O3205" s="14">
        <f t="shared" si="314"/>
        <v>4</v>
      </c>
      <c r="P3205" s="15" t="str">
        <f t="shared" si="315"/>
        <v>2,</v>
      </c>
      <c r="Q3205" s="15" t="str">
        <f t="shared" si="316"/>
        <v>18</v>
      </c>
      <c r="R3205" s="16">
        <f t="shared" si="317"/>
        <v>138</v>
      </c>
      <c r="S3205" s="16">
        <f t="shared" si="318"/>
        <v>2.2999999999999998</v>
      </c>
    </row>
    <row r="3206" spans="1:19">
      <c r="A3206" t="s">
        <v>313</v>
      </c>
      <c r="B3206" t="s">
        <v>314</v>
      </c>
      <c r="C3206" s="49">
        <v>45566</v>
      </c>
      <c r="D3206" s="1">
        <v>2024</v>
      </c>
      <c r="E3206" s="1" t="str">
        <f t="shared" si="313"/>
        <v>octubre</v>
      </c>
      <c r="F3206" t="s">
        <v>564</v>
      </c>
      <c r="G3206" t="s">
        <v>316</v>
      </c>
      <c r="H3206" t="s">
        <v>98</v>
      </c>
      <c r="I3206" s="2">
        <v>1</v>
      </c>
      <c r="J3206" s="2">
        <v>74</v>
      </c>
      <c r="K3206" s="47">
        <v>0.3</v>
      </c>
      <c r="L3206" t="s">
        <v>146</v>
      </c>
      <c r="M3206" t="s">
        <v>147</v>
      </c>
      <c r="N3206" t="s">
        <v>527</v>
      </c>
      <c r="O3206" s="14">
        <f t="shared" si="314"/>
        <v>3</v>
      </c>
      <c r="P3206" s="15" t="str">
        <f t="shared" si="315"/>
        <v>0,</v>
      </c>
      <c r="Q3206" s="15" t="str">
        <f t="shared" si="316"/>
        <v>3</v>
      </c>
      <c r="R3206" s="16">
        <f t="shared" si="317"/>
        <v>3</v>
      </c>
      <c r="S3206" s="16">
        <f t="shared" si="318"/>
        <v>0.05</v>
      </c>
    </row>
    <row r="3207" spans="1:19">
      <c r="A3207" t="s">
        <v>313</v>
      </c>
      <c r="B3207" t="s">
        <v>314</v>
      </c>
      <c r="C3207" s="49">
        <v>45566</v>
      </c>
      <c r="D3207" s="1">
        <v>2024</v>
      </c>
      <c r="E3207" s="1" t="str">
        <f t="shared" si="313"/>
        <v>octubre</v>
      </c>
      <c r="F3207" t="s">
        <v>564</v>
      </c>
      <c r="G3207" t="s">
        <v>316</v>
      </c>
      <c r="H3207" t="s">
        <v>98</v>
      </c>
      <c r="I3207" s="2">
        <v>1</v>
      </c>
      <c r="J3207" s="2">
        <v>338</v>
      </c>
      <c r="K3207" s="47">
        <v>1.05</v>
      </c>
      <c r="L3207" t="s">
        <v>21</v>
      </c>
      <c r="M3207" t="s">
        <v>578</v>
      </c>
      <c r="N3207" t="s">
        <v>22</v>
      </c>
      <c r="O3207" s="14">
        <f t="shared" si="314"/>
        <v>4</v>
      </c>
      <c r="P3207" s="15" t="str">
        <f t="shared" si="315"/>
        <v>1,</v>
      </c>
      <c r="Q3207" s="15" t="str">
        <f t="shared" si="316"/>
        <v>05</v>
      </c>
      <c r="R3207" s="16">
        <f t="shared" si="317"/>
        <v>65</v>
      </c>
      <c r="S3207" s="16">
        <f t="shared" si="318"/>
        <v>1.0833333333333333</v>
      </c>
    </row>
    <row r="3208" spans="1:19">
      <c r="A3208" t="s">
        <v>313</v>
      </c>
      <c r="B3208" t="s">
        <v>314</v>
      </c>
      <c r="C3208" s="49">
        <v>45566</v>
      </c>
      <c r="D3208" s="1">
        <v>2024</v>
      </c>
      <c r="E3208" s="1" t="str">
        <f t="shared" si="313"/>
        <v>octubre</v>
      </c>
      <c r="F3208" t="s">
        <v>564</v>
      </c>
      <c r="G3208" t="s">
        <v>316</v>
      </c>
      <c r="H3208" t="s">
        <v>98</v>
      </c>
      <c r="I3208" s="2">
        <v>1</v>
      </c>
      <c r="J3208" s="2">
        <v>357</v>
      </c>
      <c r="K3208" s="47">
        <v>0.39</v>
      </c>
      <c r="L3208" t="s">
        <v>342</v>
      </c>
      <c r="M3208" t="s">
        <v>343</v>
      </c>
      <c r="N3208" t="s">
        <v>22</v>
      </c>
      <c r="O3208" s="14">
        <f t="shared" si="314"/>
        <v>4</v>
      </c>
      <c r="P3208" s="15" t="str">
        <f t="shared" si="315"/>
        <v>0,</v>
      </c>
      <c r="Q3208" s="15" t="str">
        <f t="shared" si="316"/>
        <v>39</v>
      </c>
      <c r="R3208" s="16">
        <f t="shared" si="317"/>
        <v>39</v>
      </c>
      <c r="S3208" s="16">
        <f t="shared" si="318"/>
        <v>0.65</v>
      </c>
    </row>
    <row r="3209" spans="1:19">
      <c r="A3209" t="s">
        <v>313</v>
      </c>
      <c r="B3209" t="s">
        <v>314</v>
      </c>
      <c r="C3209" s="49">
        <v>45566</v>
      </c>
      <c r="D3209" s="1">
        <v>2024</v>
      </c>
      <c r="E3209" s="1" t="str">
        <f t="shared" si="313"/>
        <v>octubre</v>
      </c>
      <c r="F3209" t="s">
        <v>564</v>
      </c>
      <c r="G3209" t="s">
        <v>316</v>
      </c>
      <c r="H3209" t="s">
        <v>98</v>
      </c>
      <c r="I3209" s="2">
        <v>1</v>
      </c>
      <c r="J3209" s="2">
        <v>348</v>
      </c>
      <c r="K3209" s="47">
        <v>1.05</v>
      </c>
      <c r="L3209" t="s">
        <v>99</v>
      </c>
      <c r="M3209" t="s">
        <v>553</v>
      </c>
      <c r="N3209" t="s">
        <v>535</v>
      </c>
      <c r="O3209" s="14">
        <f t="shared" si="314"/>
        <v>4</v>
      </c>
      <c r="P3209" s="15" t="str">
        <f t="shared" si="315"/>
        <v>1,</v>
      </c>
      <c r="Q3209" s="15" t="str">
        <f t="shared" si="316"/>
        <v>05</v>
      </c>
      <c r="R3209" s="16">
        <f t="shared" si="317"/>
        <v>65</v>
      </c>
      <c r="S3209" s="16">
        <f t="shared" si="318"/>
        <v>1.0833333333333333</v>
      </c>
    </row>
    <row r="3210" spans="1:19">
      <c r="A3210" t="s">
        <v>313</v>
      </c>
      <c r="B3210" t="s">
        <v>314</v>
      </c>
      <c r="C3210" s="49">
        <v>45566</v>
      </c>
      <c r="D3210" s="1">
        <v>2024</v>
      </c>
      <c r="E3210" s="1" t="str">
        <f t="shared" si="313"/>
        <v>octubre</v>
      </c>
      <c r="F3210" t="s">
        <v>265</v>
      </c>
      <c r="G3210" t="s">
        <v>266</v>
      </c>
      <c r="H3210" t="s">
        <v>98</v>
      </c>
      <c r="I3210" s="2">
        <v>5</v>
      </c>
      <c r="J3210" s="2">
        <v>909</v>
      </c>
      <c r="K3210" s="47">
        <v>4.1500000000000004</v>
      </c>
      <c r="L3210" t="s">
        <v>39</v>
      </c>
      <c r="M3210" t="s">
        <v>548</v>
      </c>
      <c r="N3210" t="s">
        <v>548</v>
      </c>
      <c r="O3210" s="14">
        <f t="shared" si="314"/>
        <v>4</v>
      </c>
      <c r="P3210" s="15" t="str">
        <f t="shared" si="315"/>
        <v>4,</v>
      </c>
      <c r="Q3210" s="15" t="str">
        <f t="shared" si="316"/>
        <v>15</v>
      </c>
      <c r="R3210" s="16">
        <f t="shared" si="317"/>
        <v>255</v>
      </c>
      <c r="S3210" s="16">
        <f t="shared" si="318"/>
        <v>4.25</v>
      </c>
    </row>
    <row r="3211" spans="1:19">
      <c r="A3211" t="s">
        <v>313</v>
      </c>
      <c r="B3211" t="s">
        <v>314</v>
      </c>
      <c r="C3211" s="49">
        <v>45566</v>
      </c>
      <c r="D3211" s="1">
        <v>2024</v>
      </c>
      <c r="E3211" s="1" t="str">
        <f t="shared" si="313"/>
        <v>octubre</v>
      </c>
      <c r="F3211" t="s">
        <v>265</v>
      </c>
      <c r="G3211" t="s">
        <v>266</v>
      </c>
      <c r="H3211" t="s">
        <v>98</v>
      </c>
      <c r="I3211" s="2">
        <v>1</v>
      </c>
      <c r="J3211" s="2">
        <v>846</v>
      </c>
      <c r="K3211" s="47">
        <v>1.26</v>
      </c>
      <c r="L3211" t="s">
        <v>49</v>
      </c>
      <c r="M3211" t="s">
        <v>50</v>
      </c>
      <c r="N3211" t="s">
        <v>22</v>
      </c>
      <c r="O3211" s="14">
        <f t="shared" si="314"/>
        <v>4</v>
      </c>
      <c r="P3211" s="15" t="str">
        <f t="shared" si="315"/>
        <v>1,</v>
      </c>
      <c r="Q3211" s="15" t="str">
        <f t="shared" si="316"/>
        <v>26</v>
      </c>
      <c r="R3211" s="16">
        <f t="shared" si="317"/>
        <v>86</v>
      </c>
      <c r="S3211" s="16">
        <f t="shared" si="318"/>
        <v>1.4333333333333333</v>
      </c>
    </row>
    <row r="3212" spans="1:19">
      <c r="A3212" t="s">
        <v>313</v>
      </c>
      <c r="B3212" t="s">
        <v>314</v>
      </c>
      <c r="C3212" s="49">
        <v>45566</v>
      </c>
      <c r="D3212" s="1">
        <v>2024</v>
      </c>
      <c r="E3212" s="1" t="str">
        <f t="shared" si="313"/>
        <v>octubre</v>
      </c>
      <c r="F3212" t="s">
        <v>265</v>
      </c>
      <c r="G3212" t="s">
        <v>266</v>
      </c>
      <c r="H3212" t="s">
        <v>98</v>
      </c>
      <c r="I3212" s="2">
        <v>1</v>
      </c>
      <c r="J3212" s="2">
        <v>846</v>
      </c>
      <c r="K3212" s="47">
        <v>1.04</v>
      </c>
      <c r="L3212" t="s">
        <v>35</v>
      </c>
      <c r="M3212" t="s">
        <v>36</v>
      </c>
      <c r="N3212" t="s">
        <v>528</v>
      </c>
      <c r="O3212" s="14">
        <f t="shared" si="314"/>
        <v>4</v>
      </c>
      <c r="P3212" s="15" t="str">
        <f t="shared" si="315"/>
        <v>1,</v>
      </c>
      <c r="Q3212" s="15" t="str">
        <f t="shared" si="316"/>
        <v>04</v>
      </c>
      <c r="R3212" s="16">
        <f t="shared" si="317"/>
        <v>64</v>
      </c>
      <c r="S3212" s="16">
        <f t="shared" si="318"/>
        <v>1.0666666666666667</v>
      </c>
    </row>
    <row r="3213" spans="1:19">
      <c r="A3213" t="s">
        <v>313</v>
      </c>
      <c r="B3213" t="s">
        <v>314</v>
      </c>
      <c r="C3213" s="49">
        <v>45566</v>
      </c>
      <c r="D3213" s="1">
        <v>2024</v>
      </c>
      <c r="E3213" s="1" t="str">
        <f t="shared" si="313"/>
        <v>octubre</v>
      </c>
      <c r="F3213" t="s">
        <v>265</v>
      </c>
      <c r="G3213" t="s">
        <v>266</v>
      </c>
      <c r="H3213" t="s">
        <v>98</v>
      </c>
      <c r="I3213" s="2">
        <v>1</v>
      </c>
      <c r="J3213" s="2">
        <v>1876</v>
      </c>
      <c r="K3213" s="47">
        <v>2.44</v>
      </c>
      <c r="L3213" t="s">
        <v>241</v>
      </c>
      <c r="M3213" t="s">
        <v>595</v>
      </c>
      <c r="N3213" t="s">
        <v>557</v>
      </c>
      <c r="O3213" s="14">
        <f t="shared" si="314"/>
        <v>4</v>
      </c>
      <c r="P3213" s="15" t="str">
        <f t="shared" si="315"/>
        <v>2,</v>
      </c>
      <c r="Q3213" s="15" t="str">
        <f t="shared" si="316"/>
        <v>44</v>
      </c>
      <c r="R3213" s="16">
        <f t="shared" si="317"/>
        <v>164</v>
      </c>
      <c r="S3213" s="16">
        <f t="shared" si="318"/>
        <v>2.7333333333333334</v>
      </c>
    </row>
    <row r="3214" spans="1:19">
      <c r="A3214" t="s">
        <v>313</v>
      </c>
      <c r="B3214" t="s">
        <v>314</v>
      </c>
      <c r="C3214" s="49">
        <v>45566</v>
      </c>
      <c r="D3214" s="1">
        <v>2024</v>
      </c>
      <c r="E3214" s="1" t="str">
        <f t="shared" si="313"/>
        <v>octubre</v>
      </c>
      <c r="F3214" t="s">
        <v>265</v>
      </c>
      <c r="G3214" t="s">
        <v>266</v>
      </c>
      <c r="H3214" t="s">
        <v>98</v>
      </c>
      <c r="I3214" s="2">
        <v>1</v>
      </c>
      <c r="J3214" s="2">
        <v>564</v>
      </c>
      <c r="K3214" s="47">
        <v>1.1100000000000001</v>
      </c>
      <c r="L3214" t="s">
        <v>100</v>
      </c>
      <c r="M3214" t="s">
        <v>101</v>
      </c>
      <c r="N3214" t="s">
        <v>608</v>
      </c>
      <c r="O3214" s="14">
        <f t="shared" si="314"/>
        <v>4</v>
      </c>
      <c r="P3214" s="15" t="str">
        <f t="shared" si="315"/>
        <v>1,</v>
      </c>
      <c r="Q3214" s="15" t="str">
        <f t="shared" si="316"/>
        <v>11</v>
      </c>
      <c r="R3214" s="16">
        <f t="shared" si="317"/>
        <v>71</v>
      </c>
      <c r="S3214" s="16">
        <f t="shared" si="318"/>
        <v>1.1833333333333333</v>
      </c>
    </row>
    <row r="3215" spans="1:19">
      <c r="A3215" t="s">
        <v>319</v>
      </c>
      <c r="B3215" t="s">
        <v>378</v>
      </c>
      <c r="C3215" s="49">
        <v>45566</v>
      </c>
      <c r="D3215" s="1">
        <v>2024</v>
      </c>
      <c r="E3215" s="1" t="str">
        <f t="shared" si="313"/>
        <v>octubre</v>
      </c>
      <c r="F3215" t="s">
        <v>320</v>
      </c>
      <c r="G3215" t="s">
        <v>321</v>
      </c>
      <c r="H3215" t="s">
        <v>98</v>
      </c>
      <c r="I3215" s="2">
        <v>6</v>
      </c>
      <c r="J3215" s="2">
        <v>1332</v>
      </c>
      <c r="K3215" s="47">
        <v>6</v>
      </c>
      <c r="L3215" t="s">
        <v>194</v>
      </c>
      <c r="M3215" t="s">
        <v>577</v>
      </c>
      <c r="N3215" t="s">
        <v>527</v>
      </c>
      <c r="O3215" s="14">
        <f t="shared" si="314"/>
        <v>1</v>
      </c>
      <c r="P3215" s="15" t="str">
        <f t="shared" si="315"/>
        <v>6</v>
      </c>
      <c r="Q3215" s="15">
        <f t="shared" si="316"/>
        <v>0</v>
      </c>
      <c r="R3215" s="16">
        <f t="shared" si="317"/>
        <v>360</v>
      </c>
      <c r="S3215" s="16">
        <f t="shared" si="318"/>
        <v>6</v>
      </c>
    </row>
    <row r="3216" spans="1:19">
      <c r="A3216" t="s">
        <v>319</v>
      </c>
      <c r="B3216" t="s">
        <v>378</v>
      </c>
      <c r="C3216" s="49">
        <v>45566</v>
      </c>
      <c r="D3216" s="1">
        <v>2024</v>
      </c>
      <c r="E3216" s="1" t="str">
        <f t="shared" si="313"/>
        <v>octubre</v>
      </c>
      <c r="F3216" t="s">
        <v>320</v>
      </c>
      <c r="G3216" t="s">
        <v>321</v>
      </c>
      <c r="H3216" t="s">
        <v>98</v>
      </c>
      <c r="I3216" s="2">
        <v>23</v>
      </c>
      <c r="J3216" s="2">
        <v>5106</v>
      </c>
      <c r="K3216" s="47">
        <v>23</v>
      </c>
      <c r="L3216" t="s">
        <v>142</v>
      </c>
      <c r="M3216" t="s">
        <v>143</v>
      </c>
      <c r="N3216" t="s">
        <v>527</v>
      </c>
      <c r="O3216" s="14">
        <f t="shared" si="314"/>
        <v>2</v>
      </c>
      <c r="P3216" s="15" t="str">
        <f t="shared" si="315"/>
        <v>23</v>
      </c>
      <c r="Q3216" s="15">
        <f t="shared" si="316"/>
        <v>0</v>
      </c>
      <c r="R3216" s="16">
        <f t="shared" si="317"/>
        <v>1380</v>
      </c>
      <c r="S3216" s="16">
        <f t="shared" si="318"/>
        <v>23</v>
      </c>
    </row>
    <row r="3217" spans="1:19">
      <c r="A3217" t="s">
        <v>319</v>
      </c>
      <c r="B3217" t="s">
        <v>378</v>
      </c>
      <c r="C3217" s="49">
        <v>45566</v>
      </c>
      <c r="D3217" s="1">
        <v>2024</v>
      </c>
      <c r="E3217" s="1" t="str">
        <f t="shared" si="313"/>
        <v>octubre</v>
      </c>
      <c r="F3217" t="s">
        <v>320</v>
      </c>
      <c r="G3217" t="s">
        <v>321</v>
      </c>
      <c r="H3217" t="s">
        <v>98</v>
      </c>
      <c r="I3217" s="2">
        <v>1</v>
      </c>
      <c r="J3217" s="2">
        <v>362</v>
      </c>
      <c r="K3217" s="47">
        <v>1.35</v>
      </c>
      <c r="L3217" t="s">
        <v>114</v>
      </c>
      <c r="M3217" t="s">
        <v>115</v>
      </c>
      <c r="N3217" t="s">
        <v>530</v>
      </c>
      <c r="O3217" s="14">
        <f t="shared" si="314"/>
        <v>4</v>
      </c>
      <c r="P3217" s="15" t="str">
        <f t="shared" si="315"/>
        <v>1,</v>
      </c>
      <c r="Q3217" s="15" t="str">
        <f t="shared" si="316"/>
        <v>35</v>
      </c>
      <c r="R3217" s="16">
        <f t="shared" si="317"/>
        <v>95</v>
      </c>
      <c r="S3217" s="16">
        <f t="shared" si="318"/>
        <v>1.5833333333333333</v>
      </c>
    </row>
    <row r="3218" spans="1:19">
      <c r="A3218" t="s">
        <v>319</v>
      </c>
      <c r="B3218" t="s">
        <v>378</v>
      </c>
      <c r="C3218" s="49">
        <v>45566</v>
      </c>
      <c r="D3218" s="1">
        <v>2024</v>
      </c>
      <c r="E3218" s="1" t="str">
        <f t="shared" si="313"/>
        <v>octubre</v>
      </c>
      <c r="F3218" t="s">
        <v>320</v>
      </c>
      <c r="G3218" t="s">
        <v>321</v>
      </c>
      <c r="H3218" t="s">
        <v>98</v>
      </c>
      <c r="I3218" s="2">
        <v>1</v>
      </c>
      <c r="J3218" s="2">
        <v>633</v>
      </c>
      <c r="K3218" s="47">
        <v>2.2000000000000002</v>
      </c>
      <c r="L3218" t="s">
        <v>131</v>
      </c>
      <c r="M3218" t="s">
        <v>572</v>
      </c>
      <c r="N3218" t="s">
        <v>606</v>
      </c>
      <c r="O3218" s="14">
        <f t="shared" si="314"/>
        <v>3</v>
      </c>
      <c r="P3218" s="15" t="str">
        <f t="shared" si="315"/>
        <v>2,</v>
      </c>
      <c r="Q3218" s="15" t="str">
        <f t="shared" si="316"/>
        <v>2</v>
      </c>
      <c r="R3218" s="16">
        <f t="shared" si="317"/>
        <v>122</v>
      </c>
      <c r="S3218" s="16">
        <f t="shared" si="318"/>
        <v>2.0333333333333332</v>
      </c>
    </row>
    <row r="3219" spans="1:19">
      <c r="A3219" t="s">
        <v>319</v>
      </c>
      <c r="B3219" t="s">
        <v>378</v>
      </c>
      <c r="C3219" s="49">
        <v>45566</v>
      </c>
      <c r="D3219" s="1">
        <v>2024</v>
      </c>
      <c r="E3219" s="1" t="str">
        <f t="shared" si="313"/>
        <v>octubre</v>
      </c>
      <c r="F3219" t="s">
        <v>320</v>
      </c>
      <c r="G3219" t="s">
        <v>321</v>
      </c>
      <c r="H3219" t="s">
        <v>98</v>
      </c>
      <c r="I3219" s="2">
        <v>1</v>
      </c>
      <c r="J3219" s="2">
        <v>330</v>
      </c>
      <c r="K3219" s="47">
        <v>1.5</v>
      </c>
      <c r="L3219" t="s">
        <v>150</v>
      </c>
      <c r="M3219" t="s">
        <v>601</v>
      </c>
      <c r="N3219" t="s">
        <v>606</v>
      </c>
      <c r="O3219" s="14">
        <f t="shared" si="314"/>
        <v>3</v>
      </c>
      <c r="P3219" s="15" t="str">
        <f t="shared" si="315"/>
        <v>1,</v>
      </c>
      <c r="Q3219" s="15" t="str">
        <f t="shared" si="316"/>
        <v>5</v>
      </c>
      <c r="R3219" s="16">
        <f t="shared" si="317"/>
        <v>65</v>
      </c>
      <c r="S3219" s="16">
        <f t="shared" si="318"/>
        <v>1.0833333333333333</v>
      </c>
    </row>
    <row r="3220" spans="1:19">
      <c r="A3220" t="s">
        <v>319</v>
      </c>
      <c r="B3220" t="s">
        <v>378</v>
      </c>
      <c r="C3220" s="49">
        <v>45566</v>
      </c>
      <c r="D3220" s="1">
        <v>2024</v>
      </c>
      <c r="E3220" s="1" t="str">
        <f t="shared" si="313"/>
        <v>octubre</v>
      </c>
      <c r="F3220" t="s">
        <v>320</v>
      </c>
      <c r="G3220" t="s">
        <v>321</v>
      </c>
      <c r="H3220" t="s">
        <v>98</v>
      </c>
      <c r="I3220" s="2">
        <v>1</v>
      </c>
      <c r="J3220" s="2">
        <v>380</v>
      </c>
      <c r="K3220" s="47">
        <v>1.35</v>
      </c>
      <c r="L3220" t="s">
        <v>128</v>
      </c>
      <c r="M3220" t="s">
        <v>129</v>
      </c>
      <c r="N3220" t="s">
        <v>533</v>
      </c>
      <c r="O3220" s="14">
        <f t="shared" si="314"/>
        <v>4</v>
      </c>
      <c r="P3220" s="15" t="str">
        <f t="shared" si="315"/>
        <v>1,</v>
      </c>
      <c r="Q3220" s="15" t="str">
        <f t="shared" si="316"/>
        <v>35</v>
      </c>
      <c r="R3220" s="16">
        <f t="shared" si="317"/>
        <v>95</v>
      </c>
      <c r="S3220" s="16">
        <f t="shared" si="318"/>
        <v>1.5833333333333333</v>
      </c>
    </row>
    <row r="3221" spans="1:19">
      <c r="A3221" t="s">
        <v>319</v>
      </c>
      <c r="B3221" t="s">
        <v>378</v>
      </c>
      <c r="C3221" s="49">
        <v>45566</v>
      </c>
      <c r="D3221" s="1">
        <v>2024</v>
      </c>
      <c r="E3221" s="1" t="str">
        <f t="shared" si="313"/>
        <v>octubre</v>
      </c>
      <c r="F3221" t="s">
        <v>320</v>
      </c>
      <c r="G3221" t="s">
        <v>321</v>
      </c>
      <c r="H3221" t="s">
        <v>98</v>
      </c>
      <c r="I3221" s="2">
        <v>1</v>
      </c>
      <c r="J3221" s="2">
        <v>425</v>
      </c>
      <c r="K3221" s="47">
        <v>1.35</v>
      </c>
      <c r="L3221" t="s">
        <v>135</v>
      </c>
      <c r="M3221" t="s">
        <v>136</v>
      </c>
      <c r="N3221" t="s">
        <v>533</v>
      </c>
      <c r="O3221" s="14">
        <f t="shared" si="314"/>
        <v>4</v>
      </c>
      <c r="P3221" s="15" t="str">
        <f t="shared" si="315"/>
        <v>1,</v>
      </c>
      <c r="Q3221" s="15" t="str">
        <f t="shared" si="316"/>
        <v>35</v>
      </c>
      <c r="R3221" s="16">
        <f t="shared" si="317"/>
        <v>95</v>
      </c>
      <c r="S3221" s="16">
        <f t="shared" si="318"/>
        <v>1.5833333333333333</v>
      </c>
    </row>
    <row r="3222" spans="1:19">
      <c r="A3222" t="s">
        <v>324</v>
      </c>
      <c r="B3222" t="s">
        <v>325</v>
      </c>
      <c r="C3222" s="49">
        <v>45566</v>
      </c>
      <c r="D3222" s="1">
        <v>2024</v>
      </c>
      <c r="E3222" s="1" t="str">
        <f t="shared" si="313"/>
        <v>octubre</v>
      </c>
      <c r="F3222" t="s">
        <v>326</v>
      </c>
      <c r="G3222" t="s">
        <v>30</v>
      </c>
      <c r="H3222" t="s">
        <v>98</v>
      </c>
      <c r="I3222" s="2">
        <v>21</v>
      </c>
      <c r="J3222" s="2">
        <v>3330</v>
      </c>
      <c r="K3222" s="47">
        <v>43.55</v>
      </c>
      <c r="L3222" t="s">
        <v>146</v>
      </c>
      <c r="M3222" t="s">
        <v>147</v>
      </c>
      <c r="N3222" t="s">
        <v>527</v>
      </c>
      <c r="O3222" s="14">
        <f t="shared" si="314"/>
        <v>5</v>
      </c>
      <c r="P3222" s="15" t="str">
        <f t="shared" si="315"/>
        <v>43</v>
      </c>
      <c r="Q3222" s="15" t="str">
        <f t="shared" si="316"/>
        <v>,55</v>
      </c>
      <c r="R3222" s="16">
        <f t="shared" si="317"/>
        <v>2580.5500000000002</v>
      </c>
      <c r="S3222" s="16">
        <f t="shared" si="318"/>
        <v>43.009166666666673</v>
      </c>
    </row>
    <row r="3223" spans="1:19">
      <c r="A3223" t="s">
        <v>324</v>
      </c>
      <c r="B3223" t="s">
        <v>325</v>
      </c>
      <c r="C3223" s="49">
        <v>45566</v>
      </c>
      <c r="D3223" s="1">
        <v>2024</v>
      </c>
      <c r="E3223" s="1" t="str">
        <f t="shared" si="313"/>
        <v>octubre</v>
      </c>
      <c r="F3223" t="s">
        <v>326</v>
      </c>
      <c r="G3223" t="s">
        <v>30</v>
      </c>
      <c r="H3223" t="s">
        <v>98</v>
      </c>
      <c r="I3223" s="2">
        <v>1</v>
      </c>
      <c r="J3223" s="2">
        <v>915</v>
      </c>
      <c r="K3223" s="47">
        <v>2.36</v>
      </c>
      <c r="L3223" t="s">
        <v>109</v>
      </c>
      <c r="M3223" t="s">
        <v>530</v>
      </c>
      <c r="N3223" t="s">
        <v>530</v>
      </c>
      <c r="O3223" s="14">
        <f t="shared" si="314"/>
        <v>4</v>
      </c>
      <c r="P3223" s="15" t="str">
        <f t="shared" si="315"/>
        <v>2,</v>
      </c>
      <c r="Q3223" s="15" t="str">
        <f t="shared" si="316"/>
        <v>36</v>
      </c>
      <c r="R3223" s="16">
        <f t="shared" si="317"/>
        <v>156</v>
      </c>
      <c r="S3223" s="16">
        <f t="shared" si="318"/>
        <v>2.6</v>
      </c>
    </row>
    <row r="3224" spans="1:19">
      <c r="A3224" t="s">
        <v>324</v>
      </c>
      <c r="B3224" t="s">
        <v>325</v>
      </c>
      <c r="C3224" s="49">
        <v>45566</v>
      </c>
      <c r="D3224" s="1">
        <v>2024</v>
      </c>
      <c r="E3224" s="1" t="str">
        <f t="shared" si="313"/>
        <v>octubre</v>
      </c>
      <c r="F3224" t="s">
        <v>326</v>
      </c>
      <c r="G3224" t="s">
        <v>30</v>
      </c>
      <c r="H3224" t="s">
        <v>98</v>
      </c>
      <c r="I3224" s="2">
        <v>1</v>
      </c>
      <c r="J3224" s="2">
        <v>666</v>
      </c>
      <c r="K3224" s="47">
        <v>2</v>
      </c>
      <c r="L3224" t="s">
        <v>114</v>
      </c>
      <c r="M3224" t="s">
        <v>115</v>
      </c>
      <c r="N3224" t="s">
        <v>530</v>
      </c>
      <c r="O3224" s="14">
        <f t="shared" si="314"/>
        <v>1</v>
      </c>
      <c r="P3224" s="15" t="str">
        <f t="shared" si="315"/>
        <v>2</v>
      </c>
      <c r="Q3224" s="15">
        <f t="shared" si="316"/>
        <v>0</v>
      </c>
      <c r="R3224" s="16">
        <f t="shared" si="317"/>
        <v>120</v>
      </c>
      <c r="S3224" s="16">
        <f t="shared" si="318"/>
        <v>2</v>
      </c>
    </row>
    <row r="3225" spans="1:19">
      <c r="A3225" t="s">
        <v>324</v>
      </c>
      <c r="B3225" t="s">
        <v>325</v>
      </c>
      <c r="C3225" s="49">
        <v>45566</v>
      </c>
      <c r="D3225" s="1">
        <v>2024</v>
      </c>
      <c r="E3225" s="1" t="str">
        <f t="shared" si="313"/>
        <v>octubre</v>
      </c>
      <c r="F3225" t="s">
        <v>326</v>
      </c>
      <c r="G3225" t="s">
        <v>30</v>
      </c>
      <c r="H3225" t="s">
        <v>98</v>
      </c>
      <c r="I3225" s="2">
        <v>1</v>
      </c>
      <c r="J3225" s="2">
        <v>416</v>
      </c>
      <c r="K3225" s="47">
        <v>1.1000000000000001</v>
      </c>
      <c r="L3225" t="s">
        <v>25</v>
      </c>
      <c r="M3225" t="s">
        <v>26</v>
      </c>
      <c r="N3225" t="s">
        <v>529</v>
      </c>
      <c r="O3225" s="14">
        <f t="shared" si="314"/>
        <v>3</v>
      </c>
      <c r="P3225" s="15" t="str">
        <f t="shared" si="315"/>
        <v>1,</v>
      </c>
      <c r="Q3225" s="15" t="str">
        <f t="shared" si="316"/>
        <v>1</v>
      </c>
      <c r="R3225" s="16">
        <f t="shared" si="317"/>
        <v>61</v>
      </c>
      <c r="S3225" s="16">
        <f t="shared" si="318"/>
        <v>1.0166666666666666</v>
      </c>
    </row>
    <row r="3226" spans="1:19">
      <c r="A3226" t="s">
        <v>324</v>
      </c>
      <c r="B3226" t="s">
        <v>325</v>
      </c>
      <c r="C3226" s="49">
        <v>45566</v>
      </c>
      <c r="D3226" s="1">
        <v>2024</v>
      </c>
      <c r="E3226" s="1" t="str">
        <f t="shared" si="313"/>
        <v>octubre</v>
      </c>
      <c r="F3226" t="s">
        <v>326</v>
      </c>
      <c r="G3226" t="s">
        <v>30</v>
      </c>
      <c r="H3226" t="s">
        <v>98</v>
      </c>
      <c r="I3226" s="2">
        <v>1</v>
      </c>
      <c r="J3226" s="2">
        <v>582</v>
      </c>
      <c r="K3226" s="47">
        <v>1.42</v>
      </c>
      <c r="L3226" t="s">
        <v>341</v>
      </c>
      <c r="M3226" t="s">
        <v>565</v>
      </c>
      <c r="N3226" t="s">
        <v>529</v>
      </c>
      <c r="O3226" s="14">
        <f t="shared" si="314"/>
        <v>4</v>
      </c>
      <c r="P3226" s="15" t="str">
        <f t="shared" si="315"/>
        <v>1,</v>
      </c>
      <c r="Q3226" s="15" t="str">
        <f t="shared" si="316"/>
        <v>42</v>
      </c>
      <c r="R3226" s="16">
        <f t="shared" si="317"/>
        <v>102</v>
      </c>
      <c r="S3226" s="16">
        <f t="shared" si="318"/>
        <v>1.7</v>
      </c>
    </row>
    <row r="3227" spans="1:19">
      <c r="A3227" t="s">
        <v>324</v>
      </c>
      <c r="B3227" t="s">
        <v>325</v>
      </c>
      <c r="C3227" s="49">
        <v>45566</v>
      </c>
      <c r="D3227" s="1">
        <v>2024</v>
      </c>
      <c r="E3227" s="1" t="str">
        <f t="shared" si="313"/>
        <v>octubre</v>
      </c>
      <c r="F3227" t="s">
        <v>326</v>
      </c>
      <c r="G3227" t="s">
        <v>30</v>
      </c>
      <c r="H3227" t="s">
        <v>98</v>
      </c>
      <c r="I3227" s="2">
        <v>1</v>
      </c>
      <c r="J3227" s="2">
        <v>416</v>
      </c>
      <c r="K3227" s="47">
        <v>1.0900000000000001</v>
      </c>
      <c r="L3227" t="s">
        <v>131</v>
      </c>
      <c r="M3227" t="s">
        <v>572</v>
      </c>
      <c r="N3227" t="s">
        <v>606</v>
      </c>
      <c r="O3227" s="14">
        <f t="shared" si="314"/>
        <v>4</v>
      </c>
      <c r="P3227" s="15" t="str">
        <f t="shared" si="315"/>
        <v>1,</v>
      </c>
      <c r="Q3227" s="15" t="str">
        <f t="shared" si="316"/>
        <v>09</v>
      </c>
      <c r="R3227" s="16">
        <f t="shared" si="317"/>
        <v>69</v>
      </c>
      <c r="S3227" s="16">
        <f t="shared" si="318"/>
        <v>1.1499999999999999</v>
      </c>
    </row>
    <row r="3228" spans="1:19">
      <c r="A3228" t="s">
        <v>324</v>
      </c>
      <c r="B3228" t="s">
        <v>325</v>
      </c>
      <c r="C3228" s="49">
        <v>45566</v>
      </c>
      <c r="D3228" s="1">
        <v>2024</v>
      </c>
      <c r="E3228" s="1" t="str">
        <f t="shared" si="313"/>
        <v>octubre</v>
      </c>
      <c r="F3228" t="s">
        <v>326</v>
      </c>
      <c r="G3228" t="s">
        <v>30</v>
      </c>
      <c r="H3228" t="s">
        <v>98</v>
      </c>
      <c r="I3228" s="2">
        <v>1</v>
      </c>
      <c r="J3228" s="2">
        <v>749</v>
      </c>
      <c r="K3228" s="47">
        <v>2.1</v>
      </c>
      <c r="L3228" t="s">
        <v>150</v>
      </c>
      <c r="M3228" t="s">
        <v>601</v>
      </c>
      <c r="N3228" t="s">
        <v>606</v>
      </c>
      <c r="O3228" s="14">
        <f t="shared" si="314"/>
        <v>3</v>
      </c>
      <c r="P3228" s="15" t="str">
        <f t="shared" si="315"/>
        <v>2,</v>
      </c>
      <c r="Q3228" s="15" t="str">
        <f t="shared" si="316"/>
        <v>1</v>
      </c>
      <c r="R3228" s="16">
        <f t="shared" si="317"/>
        <v>121</v>
      </c>
      <c r="S3228" s="16">
        <f t="shared" si="318"/>
        <v>2.0166666666666666</v>
      </c>
    </row>
    <row r="3229" spans="1:19">
      <c r="A3229" t="s">
        <v>324</v>
      </c>
      <c r="B3229" t="s">
        <v>325</v>
      </c>
      <c r="C3229" s="49">
        <v>45566</v>
      </c>
      <c r="D3229" s="1">
        <v>2024</v>
      </c>
      <c r="E3229" s="1" t="str">
        <f t="shared" si="313"/>
        <v>octubre</v>
      </c>
      <c r="F3229" t="s">
        <v>326</v>
      </c>
      <c r="G3229" t="s">
        <v>30</v>
      </c>
      <c r="H3229" t="s">
        <v>98</v>
      </c>
      <c r="I3229" s="2">
        <v>1</v>
      </c>
      <c r="J3229" s="2">
        <v>333</v>
      </c>
      <c r="K3229" s="47">
        <v>1</v>
      </c>
      <c r="L3229" t="s">
        <v>110</v>
      </c>
      <c r="M3229" t="s">
        <v>580</v>
      </c>
      <c r="N3229" t="s">
        <v>607</v>
      </c>
      <c r="O3229" s="14">
        <f t="shared" si="314"/>
        <v>1</v>
      </c>
      <c r="P3229" s="15" t="str">
        <f t="shared" si="315"/>
        <v>1</v>
      </c>
      <c r="Q3229" s="15">
        <f t="shared" si="316"/>
        <v>0</v>
      </c>
      <c r="R3229" s="16">
        <f t="shared" si="317"/>
        <v>60</v>
      </c>
      <c r="S3229" s="16">
        <f t="shared" si="318"/>
        <v>1</v>
      </c>
    </row>
    <row r="3230" spans="1:19">
      <c r="A3230" t="s">
        <v>324</v>
      </c>
      <c r="B3230" t="s">
        <v>325</v>
      </c>
      <c r="C3230" s="49">
        <v>45566</v>
      </c>
      <c r="D3230" s="1">
        <v>2024</v>
      </c>
      <c r="E3230" s="1" t="str">
        <f t="shared" si="313"/>
        <v>octubre</v>
      </c>
      <c r="F3230" t="s">
        <v>326</v>
      </c>
      <c r="G3230" t="s">
        <v>30</v>
      </c>
      <c r="H3230" t="s">
        <v>98</v>
      </c>
      <c r="I3230" s="2">
        <v>1</v>
      </c>
      <c r="J3230" s="2">
        <v>832</v>
      </c>
      <c r="K3230" s="47">
        <v>2.2999999999999998</v>
      </c>
      <c r="L3230" t="s">
        <v>456</v>
      </c>
      <c r="M3230" t="s">
        <v>457</v>
      </c>
      <c r="N3230" t="s">
        <v>607</v>
      </c>
      <c r="O3230" s="14">
        <f t="shared" si="314"/>
        <v>3</v>
      </c>
      <c r="P3230" s="15" t="str">
        <f t="shared" si="315"/>
        <v>2,</v>
      </c>
      <c r="Q3230" s="15" t="str">
        <f t="shared" si="316"/>
        <v>3</v>
      </c>
      <c r="R3230" s="16">
        <f t="shared" si="317"/>
        <v>123</v>
      </c>
      <c r="S3230" s="16">
        <f t="shared" si="318"/>
        <v>2.0499999999999998</v>
      </c>
    </row>
    <row r="3231" spans="1:19">
      <c r="A3231" t="s">
        <v>324</v>
      </c>
      <c r="B3231" t="s">
        <v>325</v>
      </c>
      <c r="C3231" s="49">
        <v>45566</v>
      </c>
      <c r="D3231" s="1">
        <v>2024</v>
      </c>
      <c r="E3231" s="1" t="str">
        <f t="shared" si="313"/>
        <v>octubre</v>
      </c>
      <c r="F3231" t="s">
        <v>326</v>
      </c>
      <c r="G3231" t="s">
        <v>30</v>
      </c>
      <c r="H3231" t="s">
        <v>98</v>
      </c>
      <c r="I3231" s="2">
        <v>4</v>
      </c>
      <c r="J3231" s="2">
        <v>3330</v>
      </c>
      <c r="K3231" s="47">
        <v>13.2</v>
      </c>
      <c r="L3231" t="s">
        <v>111</v>
      </c>
      <c r="M3231" t="s">
        <v>587</v>
      </c>
      <c r="N3231" t="s">
        <v>533</v>
      </c>
      <c r="O3231" s="14">
        <f t="shared" si="314"/>
        <v>4</v>
      </c>
      <c r="P3231" s="15" t="str">
        <f t="shared" si="315"/>
        <v>13</v>
      </c>
      <c r="Q3231" s="15" t="str">
        <f t="shared" si="316"/>
        <v>,2</v>
      </c>
      <c r="R3231" s="16">
        <f t="shared" si="317"/>
        <v>780.2</v>
      </c>
      <c r="S3231" s="16">
        <f t="shared" si="318"/>
        <v>13.003333333333334</v>
      </c>
    </row>
    <row r="3232" spans="1:19">
      <c r="A3232" t="s">
        <v>324</v>
      </c>
      <c r="B3232" t="s">
        <v>325</v>
      </c>
      <c r="C3232" s="49">
        <v>45566</v>
      </c>
      <c r="D3232" s="1">
        <v>2024</v>
      </c>
      <c r="E3232" s="1" t="str">
        <f t="shared" si="313"/>
        <v>octubre</v>
      </c>
      <c r="F3232" t="s">
        <v>326</v>
      </c>
      <c r="G3232" t="s">
        <v>30</v>
      </c>
      <c r="H3232" t="s">
        <v>98</v>
      </c>
      <c r="I3232" s="2">
        <v>11</v>
      </c>
      <c r="J3232" s="2">
        <v>3330</v>
      </c>
      <c r="K3232" s="47">
        <v>22.55</v>
      </c>
      <c r="L3232" t="s">
        <v>128</v>
      </c>
      <c r="M3232" t="s">
        <v>129</v>
      </c>
      <c r="N3232" t="s">
        <v>533</v>
      </c>
      <c r="O3232" s="14">
        <f t="shared" si="314"/>
        <v>5</v>
      </c>
      <c r="P3232" s="15" t="str">
        <f t="shared" si="315"/>
        <v>22</v>
      </c>
      <c r="Q3232" s="15" t="str">
        <f t="shared" si="316"/>
        <v>,55</v>
      </c>
      <c r="R3232" s="16">
        <f t="shared" si="317"/>
        <v>1320.55</v>
      </c>
      <c r="S3232" s="16">
        <f t="shared" si="318"/>
        <v>22.009166666666665</v>
      </c>
    </row>
    <row r="3233" spans="1:19">
      <c r="A3233" t="s">
        <v>324</v>
      </c>
      <c r="B3233" t="s">
        <v>325</v>
      </c>
      <c r="C3233" s="49">
        <v>45566</v>
      </c>
      <c r="D3233" s="1">
        <v>2024</v>
      </c>
      <c r="E3233" s="1" t="str">
        <f t="shared" si="313"/>
        <v>octubre</v>
      </c>
      <c r="F3233" t="s">
        <v>327</v>
      </c>
      <c r="G3233" t="s">
        <v>220</v>
      </c>
      <c r="H3233" t="s">
        <v>98</v>
      </c>
      <c r="I3233" s="2">
        <v>21</v>
      </c>
      <c r="J3233" s="2">
        <v>3330</v>
      </c>
      <c r="K3233" s="47">
        <v>39.35</v>
      </c>
      <c r="L3233" t="s">
        <v>39</v>
      </c>
      <c r="M3233" t="s">
        <v>548</v>
      </c>
      <c r="N3233" t="s">
        <v>548</v>
      </c>
      <c r="O3233" s="14">
        <f t="shared" si="314"/>
        <v>5</v>
      </c>
      <c r="P3233" s="15" t="str">
        <f t="shared" si="315"/>
        <v>39</v>
      </c>
      <c r="Q3233" s="15" t="str">
        <f t="shared" si="316"/>
        <v>,35</v>
      </c>
      <c r="R3233" s="16">
        <f t="shared" si="317"/>
        <v>2340.35</v>
      </c>
      <c r="S3233" s="16">
        <f t="shared" si="318"/>
        <v>39.005833333333335</v>
      </c>
    </row>
    <row r="3234" spans="1:19">
      <c r="A3234" t="s">
        <v>324</v>
      </c>
      <c r="B3234" t="s">
        <v>325</v>
      </c>
      <c r="C3234" s="49">
        <v>45566</v>
      </c>
      <c r="D3234" s="1">
        <v>2024</v>
      </c>
      <c r="E3234" s="1" t="str">
        <f t="shared" si="313"/>
        <v>octubre</v>
      </c>
      <c r="F3234" t="s">
        <v>327</v>
      </c>
      <c r="G3234" t="s">
        <v>220</v>
      </c>
      <c r="H3234" t="s">
        <v>98</v>
      </c>
      <c r="I3234" s="2">
        <v>582</v>
      </c>
      <c r="J3234" s="2">
        <v>1.45</v>
      </c>
      <c r="K3234" s="47">
        <v>2.4</v>
      </c>
      <c r="L3234" t="s">
        <v>33</v>
      </c>
      <c r="M3234" t="s">
        <v>34</v>
      </c>
      <c r="N3234" t="s">
        <v>526</v>
      </c>
      <c r="O3234" s="14">
        <f t="shared" si="314"/>
        <v>3</v>
      </c>
      <c r="P3234" s="15" t="str">
        <f t="shared" si="315"/>
        <v>2,</v>
      </c>
      <c r="Q3234" s="15" t="str">
        <f t="shared" si="316"/>
        <v>4</v>
      </c>
      <c r="R3234" s="16">
        <f t="shared" si="317"/>
        <v>124</v>
      </c>
      <c r="S3234" s="16">
        <f t="shared" si="318"/>
        <v>2.0666666666666669</v>
      </c>
    </row>
    <row r="3235" spans="1:19">
      <c r="A3235" t="s">
        <v>324</v>
      </c>
      <c r="B3235" t="s">
        <v>325</v>
      </c>
      <c r="C3235" s="49">
        <v>45566</v>
      </c>
      <c r="D3235" s="1">
        <v>2024</v>
      </c>
      <c r="E3235" s="1" t="str">
        <f t="shared" si="313"/>
        <v>octubre</v>
      </c>
      <c r="F3235" t="s">
        <v>327</v>
      </c>
      <c r="G3235" t="s">
        <v>220</v>
      </c>
      <c r="H3235" t="s">
        <v>98</v>
      </c>
      <c r="I3235" s="2">
        <v>4</v>
      </c>
      <c r="J3235" s="2">
        <v>915</v>
      </c>
      <c r="K3235" s="47">
        <v>2.4</v>
      </c>
      <c r="L3235" t="s">
        <v>108</v>
      </c>
      <c r="M3235" t="s">
        <v>591</v>
      </c>
      <c r="N3235" t="s">
        <v>604</v>
      </c>
      <c r="O3235" s="14">
        <f t="shared" si="314"/>
        <v>3</v>
      </c>
      <c r="P3235" s="15" t="str">
        <f t="shared" si="315"/>
        <v>2,</v>
      </c>
      <c r="Q3235" s="15" t="str">
        <f t="shared" si="316"/>
        <v>4</v>
      </c>
      <c r="R3235" s="16">
        <f t="shared" si="317"/>
        <v>124</v>
      </c>
      <c r="S3235" s="16">
        <f t="shared" si="318"/>
        <v>2.0666666666666669</v>
      </c>
    </row>
    <row r="3236" spans="1:19">
      <c r="A3236" t="s">
        <v>324</v>
      </c>
      <c r="B3236" t="s">
        <v>325</v>
      </c>
      <c r="C3236" s="49">
        <v>45566</v>
      </c>
      <c r="D3236" s="1">
        <v>2024</v>
      </c>
      <c r="E3236" s="1" t="str">
        <f t="shared" si="313"/>
        <v>octubre</v>
      </c>
      <c r="F3236" t="s">
        <v>327</v>
      </c>
      <c r="G3236" t="s">
        <v>220</v>
      </c>
      <c r="H3236" t="s">
        <v>98</v>
      </c>
      <c r="I3236" s="2">
        <v>1</v>
      </c>
      <c r="J3236" s="2">
        <v>1.45</v>
      </c>
      <c r="K3236" s="47">
        <v>2.4</v>
      </c>
      <c r="L3236" t="s">
        <v>146</v>
      </c>
      <c r="M3236" t="s">
        <v>147</v>
      </c>
      <c r="N3236" t="s">
        <v>527</v>
      </c>
      <c r="O3236" s="14">
        <f t="shared" si="314"/>
        <v>3</v>
      </c>
      <c r="P3236" s="15" t="str">
        <f t="shared" si="315"/>
        <v>2,</v>
      </c>
      <c r="Q3236" s="15" t="str">
        <f t="shared" si="316"/>
        <v>4</v>
      </c>
      <c r="R3236" s="16">
        <f t="shared" si="317"/>
        <v>124</v>
      </c>
      <c r="S3236" s="16">
        <f t="shared" si="318"/>
        <v>2.0666666666666669</v>
      </c>
    </row>
    <row r="3237" spans="1:19">
      <c r="A3237" t="s">
        <v>324</v>
      </c>
      <c r="B3237" t="s">
        <v>325</v>
      </c>
      <c r="C3237" s="49">
        <v>45566</v>
      </c>
      <c r="D3237" s="1">
        <v>2024</v>
      </c>
      <c r="E3237" s="1" t="str">
        <f t="shared" si="313"/>
        <v>octubre</v>
      </c>
      <c r="F3237" t="s">
        <v>327</v>
      </c>
      <c r="G3237" t="s">
        <v>220</v>
      </c>
      <c r="H3237" t="s">
        <v>98</v>
      </c>
      <c r="I3237" s="2">
        <v>1</v>
      </c>
      <c r="J3237" s="2">
        <v>166</v>
      </c>
      <c r="K3237" s="47">
        <v>0.25</v>
      </c>
      <c r="L3237" t="s">
        <v>21</v>
      </c>
      <c r="M3237" t="s">
        <v>578</v>
      </c>
      <c r="N3237" t="s">
        <v>22</v>
      </c>
      <c r="O3237" s="14">
        <f t="shared" si="314"/>
        <v>4</v>
      </c>
      <c r="P3237" s="15" t="str">
        <f t="shared" si="315"/>
        <v>0,</v>
      </c>
      <c r="Q3237" s="15" t="str">
        <f t="shared" si="316"/>
        <v>25</v>
      </c>
      <c r="R3237" s="16">
        <f t="shared" si="317"/>
        <v>25</v>
      </c>
      <c r="S3237" s="16">
        <f t="shared" si="318"/>
        <v>0.41666666666666669</v>
      </c>
    </row>
    <row r="3238" spans="1:19">
      <c r="A3238" t="s">
        <v>324</v>
      </c>
      <c r="B3238" t="s">
        <v>325</v>
      </c>
      <c r="C3238" s="49">
        <v>45566</v>
      </c>
      <c r="D3238" s="1">
        <v>2024</v>
      </c>
      <c r="E3238" s="1" t="str">
        <f t="shared" si="313"/>
        <v>octubre</v>
      </c>
      <c r="F3238" t="s">
        <v>327</v>
      </c>
      <c r="G3238" t="s">
        <v>220</v>
      </c>
      <c r="H3238" t="s">
        <v>98</v>
      </c>
      <c r="I3238" s="2">
        <v>1</v>
      </c>
      <c r="J3238" s="2">
        <v>166</v>
      </c>
      <c r="K3238" s="47">
        <v>0.25</v>
      </c>
      <c r="L3238" t="s">
        <v>99</v>
      </c>
      <c r="M3238" t="s">
        <v>553</v>
      </c>
      <c r="N3238" t="s">
        <v>535</v>
      </c>
      <c r="O3238" s="14">
        <f t="shared" si="314"/>
        <v>4</v>
      </c>
      <c r="P3238" s="15" t="str">
        <f t="shared" si="315"/>
        <v>0,</v>
      </c>
      <c r="Q3238" s="15" t="str">
        <f t="shared" si="316"/>
        <v>25</v>
      </c>
      <c r="R3238" s="16">
        <f t="shared" si="317"/>
        <v>25</v>
      </c>
      <c r="S3238" s="16">
        <f t="shared" si="318"/>
        <v>0.41666666666666669</v>
      </c>
    </row>
    <row r="3239" spans="1:19">
      <c r="A3239" t="s">
        <v>324</v>
      </c>
      <c r="B3239" t="s">
        <v>325</v>
      </c>
      <c r="C3239" s="49">
        <v>45566</v>
      </c>
      <c r="D3239" s="1">
        <v>2024</v>
      </c>
      <c r="E3239" s="1" t="str">
        <f t="shared" si="313"/>
        <v>octubre</v>
      </c>
      <c r="F3239" t="s">
        <v>327</v>
      </c>
      <c r="G3239" t="s">
        <v>220</v>
      </c>
      <c r="H3239" t="s">
        <v>98</v>
      </c>
      <c r="I3239" s="2">
        <v>2</v>
      </c>
      <c r="J3239" s="2">
        <v>749</v>
      </c>
      <c r="K3239" s="47">
        <v>2.1</v>
      </c>
      <c r="L3239" t="s">
        <v>49</v>
      </c>
      <c r="M3239" t="s">
        <v>50</v>
      </c>
      <c r="N3239" t="s">
        <v>22</v>
      </c>
      <c r="O3239" s="14">
        <f t="shared" si="314"/>
        <v>3</v>
      </c>
      <c r="P3239" s="15" t="str">
        <f t="shared" si="315"/>
        <v>2,</v>
      </c>
      <c r="Q3239" s="15" t="str">
        <f t="shared" si="316"/>
        <v>1</v>
      </c>
      <c r="R3239" s="16">
        <f t="shared" si="317"/>
        <v>121</v>
      </c>
      <c r="S3239" s="16">
        <f t="shared" si="318"/>
        <v>2.0166666666666666</v>
      </c>
    </row>
    <row r="3240" spans="1:19">
      <c r="A3240" t="s">
        <v>324</v>
      </c>
      <c r="B3240" t="s">
        <v>325</v>
      </c>
      <c r="C3240" s="49">
        <v>45566</v>
      </c>
      <c r="D3240" s="1">
        <v>2024</v>
      </c>
      <c r="E3240" s="1" t="str">
        <f t="shared" si="313"/>
        <v>octubre</v>
      </c>
      <c r="F3240" t="s">
        <v>327</v>
      </c>
      <c r="G3240" t="s">
        <v>220</v>
      </c>
      <c r="H3240" t="s">
        <v>98</v>
      </c>
      <c r="I3240" s="2">
        <v>3</v>
      </c>
      <c r="J3240" s="2">
        <v>1581</v>
      </c>
      <c r="K3240" s="47">
        <v>4.3499999999999996</v>
      </c>
      <c r="L3240" t="s">
        <v>35</v>
      </c>
      <c r="M3240" t="s">
        <v>36</v>
      </c>
      <c r="N3240" t="s">
        <v>528</v>
      </c>
      <c r="O3240" s="14">
        <f t="shared" si="314"/>
        <v>4</v>
      </c>
      <c r="P3240" s="15" t="str">
        <f t="shared" si="315"/>
        <v>4,</v>
      </c>
      <c r="Q3240" s="15" t="str">
        <f t="shared" si="316"/>
        <v>35</v>
      </c>
      <c r="R3240" s="16">
        <f t="shared" si="317"/>
        <v>275</v>
      </c>
      <c r="S3240" s="16">
        <f t="shared" si="318"/>
        <v>4.583333333333333</v>
      </c>
    </row>
    <row r="3241" spans="1:19">
      <c r="A3241" t="s">
        <v>324</v>
      </c>
      <c r="B3241" t="s">
        <v>325</v>
      </c>
      <c r="C3241" s="49">
        <v>45566</v>
      </c>
      <c r="D3241" s="1">
        <v>2024</v>
      </c>
      <c r="E3241" s="1" t="str">
        <f t="shared" si="313"/>
        <v>octubre</v>
      </c>
      <c r="F3241" t="s">
        <v>327</v>
      </c>
      <c r="G3241" t="s">
        <v>220</v>
      </c>
      <c r="H3241" t="s">
        <v>98</v>
      </c>
      <c r="I3241" s="2">
        <v>1</v>
      </c>
      <c r="J3241" s="2">
        <v>333</v>
      </c>
      <c r="K3241" s="47">
        <v>0.55000000000000004</v>
      </c>
      <c r="L3241" t="s">
        <v>241</v>
      </c>
      <c r="M3241" t="s">
        <v>595</v>
      </c>
      <c r="N3241" t="s">
        <v>557</v>
      </c>
      <c r="O3241" s="14">
        <f t="shared" si="314"/>
        <v>4</v>
      </c>
      <c r="P3241" s="15" t="str">
        <f t="shared" si="315"/>
        <v>0,</v>
      </c>
      <c r="Q3241" s="15" t="str">
        <f t="shared" si="316"/>
        <v>55</v>
      </c>
      <c r="R3241" s="16">
        <f t="shared" si="317"/>
        <v>55</v>
      </c>
      <c r="S3241" s="16">
        <f t="shared" si="318"/>
        <v>0.91666666666666663</v>
      </c>
    </row>
    <row r="3242" spans="1:19">
      <c r="A3242" t="s">
        <v>324</v>
      </c>
      <c r="B3242" t="s">
        <v>325</v>
      </c>
      <c r="C3242" s="49">
        <v>45566</v>
      </c>
      <c r="D3242" s="1">
        <v>2024</v>
      </c>
      <c r="E3242" s="1" t="str">
        <f t="shared" si="313"/>
        <v>octubre</v>
      </c>
      <c r="F3242" t="s">
        <v>327</v>
      </c>
      <c r="G3242" t="s">
        <v>220</v>
      </c>
      <c r="H3242" t="s">
        <v>98</v>
      </c>
      <c r="I3242" s="2">
        <v>4</v>
      </c>
      <c r="J3242" s="2">
        <v>2331</v>
      </c>
      <c r="K3242" s="47">
        <v>7</v>
      </c>
      <c r="L3242" t="s">
        <v>100</v>
      </c>
      <c r="M3242" t="s">
        <v>101</v>
      </c>
      <c r="N3242" t="s">
        <v>608</v>
      </c>
      <c r="O3242" s="14">
        <f t="shared" si="314"/>
        <v>1</v>
      </c>
      <c r="P3242" s="15" t="str">
        <f t="shared" si="315"/>
        <v>7</v>
      </c>
      <c r="Q3242" s="15">
        <f t="shared" si="316"/>
        <v>0</v>
      </c>
      <c r="R3242" s="16">
        <f t="shared" si="317"/>
        <v>420</v>
      </c>
      <c r="S3242" s="16">
        <f t="shared" si="318"/>
        <v>7</v>
      </c>
    </row>
    <row r="3243" spans="1:19">
      <c r="A3243" t="s">
        <v>324</v>
      </c>
      <c r="B3243" t="s">
        <v>325</v>
      </c>
      <c r="C3243" s="49">
        <v>45566</v>
      </c>
      <c r="D3243" s="1">
        <v>2024</v>
      </c>
      <c r="E3243" s="1" t="str">
        <f t="shared" si="313"/>
        <v>octubre</v>
      </c>
      <c r="F3243" t="s">
        <v>327</v>
      </c>
      <c r="G3243" t="s">
        <v>220</v>
      </c>
      <c r="H3243" t="s">
        <v>98</v>
      </c>
      <c r="I3243" s="2">
        <v>2</v>
      </c>
      <c r="J3243" s="2">
        <v>832</v>
      </c>
      <c r="K3243" s="47">
        <v>2.2999999999999998</v>
      </c>
      <c r="L3243" t="s">
        <v>109</v>
      </c>
      <c r="M3243" t="s">
        <v>530</v>
      </c>
      <c r="N3243" t="s">
        <v>530</v>
      </c>
      <c r="O3243" s="14">
        <f t="shared" si="314"/>
        <v>3</v>
      </c>
      <c r="P3243" s="15" t="str">
        <f t="shared" si="315"/>
        <v>2,</v>
      </c>
      <c r="Q3243" s="15" t="str">
        <f t="shared" si="316"/>
        <v>3</v>
      </c>
      <c r="R3243" s="16">
        <f t="shared" si="317"/>
        <v>123</v>
      </c>
      <c r="S3243" s="16">
        <f t="shared" si="318"/>
        <v>2.0499999999999998</v>
      </c>
    </row>
    <row r="3244" spans="1:19">
      <c r="A3244" t="s">
        <v>324</v>
      </c>
      <c r="B3244" t="s">
        <v>325</v>
      </c>
      <c r="C3244" s="49">
        <v>45566</v>
      </c>
      <c r="D3244" s="1">
        <v>2024</v>
      </c>
      <c r="E3244" s="1" t="str">
        <f t="shared" si="313"/>
        <v>octubre</v>
      </c>
      <c r="F3244" t="s">
        <v>327</v>
      </c>
      <c r="G3244" t="s">
        <v>220</v>
      </c>
      <c r="H3244" t="s">
        <v>98</v>
      </c>
      <c r="I3244" s="2">
        <v>3</v>
      </c>
      <c r="J3244" s="2">
        <v>1082</v>
      </c>
      <c r="K3244" s="47">
        <v>3.05</v>
      </c>
      <c r="L3244" t="s">
        <v>114</v>
      </c>
      <c r="M3244" t="s">
        <v>115</v>
      </c>
      <c r="N3244" t="s">
        <v>530</v>
      </c>
      <c r="O3244" s="14">
        <f t="shared" si="314"/>
        <v>4</v>
      </c>
      <c r="P3244" s="15" t="str">
        <f t="shared" si="315"/>
        <v>3,</v>
      </c>
      <c r="Q3244" s="15" t="str">
        <f t="shared" si="316"/>
        <v>05</v>
      </c>
      <c r="R3244" s="16">
        <f t="shared" si="317"/>
        <v>185</v>
      </c>
      <c r="S3244" s="16">
        <f t="shared" si="318"/>
        <v>3.0833333333333335</v>
      </c>
    </row>
    <row r="3245" spans="1:19">
      <c r="A3245" t="s">
        <v>324</v>
      </c>
      <c r="B3245" t="s">
        <v>325</v>
      </c>
      <c r="C3245" s="49">
        <v>45566</v>
      </c>
      <c r="D3245" s="1">
        <v>2024</v>
      </c>
      <c r="E3245" s="1" t="str">
        <f t="shared" si="313"/>
        <v>octubre</v>
      </c>
      <c r="F3245" t="s">
        <v>327</v>
      </c>
      <c r="G3245" t="s">
        <v>220</v>
      </c>
      <c r="H3245" t="s">
        <v>98</v>
      </c>
      <c r="I3245" s="2">
        <v>1</v>
      </c>
      <c r="J3245" s="2">
        <v>499</v>
      </c>
      <c r="K3245" s="47">
        <v>1.2</v>
      </c>
      <c r="L3245" t="s">
        <v>25</v>
      </c>
      <c r="M3245" t="s">
        <v>26</v>
      </c>
      <c r="N3245" t="s">
        <v>529</v>
      </c>
      <c r="O3245" s="14">
        <f t="shared" si="314"/>
        <v>3</v>
      </c>
      <c r="P3245" s="15" t="str">
        <f t="shared" si="315"/>
        <v>1,</v>
      </c>
      <c r="Q3245" s="15" t="str">
        <f t="shared" si="316"/>
        <v>2</v>
      </c>
      <c r="R3245" s="16">
        <f t="shared" si="317"/>
        <v>62</v>
      </c>
      <c r="S3245" s="16">
        <f t="shared" si="318"/>
        <v>1.0333333333333334</v>
      </c>
    </row>
    <row r="3246" spans="1:19">
      <c r="A3246" t="s">
        <v>324</v>
      </c>
      <c r="B3246" t="s">
        <v>325</v>
      </c>
      <c r="C3246" s="49">
        <v>45566</v>
      </c>
      <c r="D3246" s="1">
        <v>2024</v>
      </c>
      <c r="E3246" s="1" t="str">
        <f t="shared" si="313"/>
        <v>octubre</v>
      </c>
      <c r="F3246" t="s">
        <v>327</v>
      </c>
      <c r="G3246" t="s">
        <v>220</v>
      </c>
      <c r="H3246" t="s">
        <v>98</v>
      </c>
      <c r="I3246" s="2">
        <v>6</v>
      </c>
      <c r="J3246" s="2">
        <v>3330</v>
      </c>
      <c r="K3246" s="47">
        <v>10.55</v>
      </c>
      <c r="L3246" t="s">
        <v>116</v>
      </c>
      <c r="M3246" t="s">
        <v>117</v>
      </c>
      <c r="N3246" t="s">
        <v>556</v>
      </c>
      <c r="O3246" s="14">
        <f t="shared" si="314"/>
        <v>5</v>
      </c>
      <c r="P3246" s="15" t="str">
        <f t="shared" si="315"/>
        <v>10</v>
      </c>
      <c r="Q3246" s="15" t="str">
        <f t="shared" si="316"/>
        <v>,55</v>
      </c>
      <c r="R3246" s="16">
        <f t="shared" si="317"/>
        <v>600.54999999999995</v>
      </c>
      <c r="S3246" s="16">
        <f t="shared" si="318"/>
        <v>10.009166666666665</v>
      </c>
    </row>
    <row r="3247" spans="1:19">
      <c r="A3247" t="s">
        <v>324</v>
      </c>
      <c r="B3247" t="s">
        <v>325</v>
      </c>
      <c r="C3247" s="49">
        <v>45566</v>
      </c>
      <c r="D3247" s="1">
        <v>2024</v>
      </c>
      <c r="E3247" s="1" t="str">
        <f t="shared" si="313"/>
        <v>octubre</v>
      </c>
      <c r="F3247" t="s">
        <v>327</v>
      </c>
      <c r="G3247" t="s">
        <v>220</v>
      </c>
      <c r="H3247" t="s">
        <v>98</v>
      </c>
      <c r="I3247" s="2">
        <v>2</v>
      </c>
      <c r="J3247" s="2">
        <v>2081</v>
      </c>
      <c r="K3247" s="47">
        <v>6.05</v>
      </c>
      <c r="L3247" t="s">
        <v>148</v>
      </c>
      <c r="M3247" t="s">
        <v>149</v>
      </c>
      <c r="N3247" t="s">
        <v>556</v>
      </c>
      <c r="O3247" s="14">
        <f t="shared" si="314"/>
        <v>4</v>
      </c>
      <c r="P3247" s="15" t="str">
        <f t="shared" si="315"/>
        <v>6,</v>
      </c>
      <c r="Q3247" s="15" t="str">
        <f t="shared" si="316"/>
        <v>05</v>
      </c>
      <c r="R3247" s="16">
        <f t="shared" si="317"/>
        <v>365</v>
      </c>
      <c r="S3247" s="16">
        <f t="shared" si="318"/>
        <v>6.083333333333333</v>
      </c>
    </row>
    <row r="3248" spans="1:19">
      <c r="A3248" t="s">
        <v>324</v>
      </c>
      <c r="B3248" t="s">
        <v>325</v>
      </c>
      <c r="C3248" s="49">
        <v>45566</v>
      </c>
      <c r="D3248" s="1">
        <v>2024</v>
      </c>
      <c r="E3248" s="1" t="str">
        <f t="shared" si="313"/>
        <v>octubre</v>
      </c>
      <c r="F3248" t="s">
        <v>327</v>
      </c>
      <c r="G3248" t="s">
        <v>220</v>
      </c>
      <c r="H3248" t="s">
        <v>98</v>
      </c>
      <c r="I3248" s="2">
        <v>4</v>
      </c>
      <c r="J3248" s="2">
        <v>3330</v>
      </c>
      <c r="K3248" s="47">
        <v>10.55</v>
      </c>
      <c r="L3248" t="s">
        <v>118</v>
      </c>
      <c r="M3248" t="s">
        <v>119</v>
      </c>
      <c r="N3248" t="s">
        <v>534</v>
      </c>
      <c r="O3248" s="14">
        <f t="shared" si="314"/>
        <v>5</v>
      </c>
      <c r="P3248" s="15" t="str">
        <f t="shared" si="315"/>
        <v>10</v>
      </c>
      <c r="Q3248" s="15" t="str">
        <f t="shared" si="316"/>
        <v>,55</v>
      </c>
      <c r="R3248" s="16">
        <f t="shared" si="317"/>
        <v>600.54999999999995</v>
      </c>
      <c r="S3248" s="16">
        <f t="shared" si="318"/>
        <v>10.009166666666665</v>
      </c>
    </row>
    <row r="3249" spans="1:19">
      <c r="A3249" t="s">
        <v>324</v>
      </c>
      <c r="B3249" t="s">
        <v>325</v>
      </c>
      <c r="C3249" s="49">
        <v>45566</v>
      </c>
      <c r="D3249" s="1">
        <v>2024</v>
      </c>
      <c r="E3249" s="1" t="str">
        <f t="shared" si="313"/>
        <v>octubre</v>
      </c>
      <c r="F3249" t="s">
        <v>327</v>
      </c>
      <c r="G3249" t="s">
        <v>220</v>
      </c>
      <c r="H3249" t="s">
        <v>98</v>
      </c>
      <c r="I3249" s="2">
        <v>2</v>
      </c>
      <c r="J3249" s="2">
        <v>1498</v>
      </c>
      <c r="K3249" s="47">
        <v>4.2</v>
      </c>
      <c r="L3249" t="s">
        <v>111</v>
      </c>
      <c r="M3249" t="s">
        <v>587</v>
      </c>
      <c r="N3249" t="s">
        <v>533</v>
      </c>
      <c r="O3249" s="14">
        <f t="shared" si="314"/>
        <v>3</v>
      </c>
      <c r="P3249" s="15" t="str">
        <f t="shared" si="315"/>
        <v>4,</v>
      </c>
      <c r="Q3249" s="15" t="str">
        <f t="shared" si="316"/>
        <v>2</v>
      </c>
      <c r="R3249" s="16">
        <f t="shared" si="317"/>
        <v>242</v>
      </c>
      <c r="S3249" s="16">
        <f t="shared" si="318"/>
        <v>4.0333333333333332</v>
      </c>
    </row>
    <row r="3250" spans="1:19">
      <c r="A3250" t="s">
        <v>324</v>
      </c>
      <c r="B3250" t="s">
        <v>325</v>
      </c>
      <c r="C3250" s="49">
        <v>45566</v>
      </c>
      <c r="D3250" s="1">
        <v>2024</v>
      </c>
      <c r="E3250" s="1" t="str">
        <f t="shared" si="313"/>
        <v>octubre</v>
      </c>
      <c r="F3250" t="s">
        <v>328</v>
      </c>
      <c r="G3250" t="s">
        <v>220</v>
      </c>
      <c r="H3250" t="s">
        <v>98</v>
      </c>
      <c r="I3250" s="2">
        <v>15</v>
      </c>
      <c r="J3250" s="2">
        <v>3330</v>
      </c>
      <c r="K3250" s="47">
        <v>31.15</v>
      </c>
      <c r="L3250" t="s">
        <v>39</v>
      </c>
      <c r="M3250" t="s">
        <v>548</v>
      </c>
      <c r="N3250" t="s">
        <v>548</v>
      </c>
      <c r="O3250" s="14">
        <f t="shared" si="314"/>
        <v>5</v>
      </c>
      <c r="P3250" s="15" t="str">
        <f t="shared" si="315"/>
        <v>31</v>
      </c>
      <c r="Q3250" s="15" t="str">
        <f t="shared" si="316"/>
        <v>,15</v>
      </c>
      <c r="R3250" s="16">
        <f t="shared" si="317"/>
        <v>1860.15</v>
      </c>
      <c r="S3250" s="16">
        <f t="shared" si="318"/>
        <v>31.002500000000001</v>
      </c>
    </row>
    <row r="3251" spans="1:19">
      <c r="A3251" t="s">
        <v>324</v>
      </c>
      <c r="B3251" t="s">
        <v>325</v>
      </c>
      <c r="C3251" s="49">
        <v>45566</v>
      </c>
      <c r="D3251" s="1">
        <v>2024</v>
      </c>
      <c r="E3251" s="1" t="str">
        <f t="shared" si="313"/>
        <v>octubre</v>
      </c>
      <c r="F3251" t="s">
        <v>328</v>
      </c>
      <c r="G3251" t="s">
        <v>220</v>
      </c>
      <c r="H3251" t="s">
        <v>98</v>
      </c>
      <c r="I3251" s="2">
        <v>1</v>
      </c>
      <c r="J3251" s="2">
        <v>582</v>
      </c>
      <c r="K3251" s="47">
        <v>1.4</v>
      </c>
      <c r="L3251" t="s">
        <v>33</v>
      </c>
      <c r="M3251" t="s">
        <v>34</v>
      </c>
      <c r="N3251" t="s">
        <v>526</v>
      </c>
      <c r="O3251" s="14">
        <f t="shared" si="314"/>
        <v>3</v>
      </c>
      <c r="P3251" s="15" t="str">
        <f t="shared" si="315"/>
        <v>1,</v>
      </c>
      <c r="Q3251" s="15" t="str">
        <f t="shared" si="316"/>
        <v>4</v>
      </c>
      <c r="R3251" s="16">
        <f t="shared" si="317"/>
        <v>64</v>
      </c>
      <c r="S3251" s="16">
        <f t="shared" si="318"/>
        <v>1.0666666666666667</v>
      </c>
    </row>
    <row r="3252" spans="1:19">
      <c r="A3252" t="s">
        <v>324</v>
      </c>
      <c r="B3252" t="s">
        <v>325</v>
      </c>
      <c r="C3252" s="49">
        <v>45566</v>
      </c>
      <c r="D3252" s="1">
        <v>2024</v>
      </c>
      <c r="E3252" s="1" t="str">
        <f t="shared" si="313"/>
        <v>octubre</v>
      </c>
      <c r="F3252" t="s">
        <v>328</v>
      </c>
      <c r="G3252" t="s">
        <v>220</v>
      </c>
      <c r="H3252" t="s">
        <v>98</v>
      </c>
      <c r="I3252" s="2">
        <v>2</v>
      </c>
      <c r="J3252" s="2">
        <v>416</v>
      </c>
      <c r="K3252" s="47">
        <v>1.1499999999999999</v>
      </c>
      <c r="L3252" t="s">
        <v>108</v>
      </c>
      <c r="M3252" t="s">
        <v>591</v>
      </c>
      <c r="N3252" t="s">
        <v>604</v>
      </c>
      <c r="O3252" s="14">
        <f t="shared" si="314"/>
        <v>4</v>
      </c>
      <c r="P3252" s="15" t="str">
        <f t="shared" si="315"/>
        <v>1,</v>
      </c>
      <c r="Q3252" s="15" t="str">
        <f t="shared" si="316"/>
        <v>15</v>
      </c>
      <c r="R3252" s="16">
        <f t="shared" si="317"/>
        <v>75</v>
      </c>
      <c r="S3252" s="16">
        <f t="shared" si="318"/>
        <v>1.25</v>
      </c>
    </row>
    <row r="3253" spans="1:19">
      <c r="A3253" t="s">
        <v>324</v>
      </c>
      <c r="B3253" t="s">
        <v>325</v>
      </c>
      <c r="C3253" s="49">
        <v>45566</v>
      </c>
      <c r="D3253" s="1">
        <v>2024</v>
      </c>
      <c r="E3253" s="1" t="str">
        <f t="shared" si="313"/>
        <v>octubre</v>
      </c>
      <c r="F3253" t="s">
        <v>328</v>
      </c>
      <c r="G3253" t="s">
        <v>220</v>
      </c>
      <c r="H3253" t="s">
        <v>98</v>
      </c>
      <c r="I3253" s="2">
        <v>1</v>
      </c>
      <c r="J3253" s="2">
        <v>582</v>
      </c>
      <c r="K3253" s="47">
        <v>1.45</v>
      </c>
      <c r="L3253" t="s">
        <v>140</v>
      </c>
      <c r="M3253" t="s">
        <v>141</v>
      </c>
      <c r="N3253" t="s">
        <v>544</v>
      </c>
      <c r="O3253" s="14">
        <f t="shared" si="314"/>
        <v>4</v>
      </c>
      <c r="P3253" s="15" t="str">
        <f t="shared" si="315"/>
        <v>1,</v>
      </c>
      <c r="Q3253" s="15" t="str">
        <f t="shared" si="316"/>
        <v>45</v>
      </c>
      <c r="R3253" s="16">
        <f t="shared" si="317"/>
        <v>105</v>
      </c>
      <c r="S3253" s="16">
        <f t="shared" si="318"/>
        <v>1.75</v>
      </c>
    </row>
    <row r="3254" spans="1:19">
      <c r="A3254" t="s">
        <v>324</v>
      </c>
      <c r="B3254" t="s">
        <v>325</v>
      </c>
      <c r="C3254" s="49">
        <v>45566</v>
      </c>
      <c r="D3254" s="1">
        <v>2024</v>
      </c>
      <c r="E3254" s="1" t="str">
        <f t="shared" si="313"/>
        <v>octubre</v>
      </c>
      <c r="F3254" t="s">
        <v>328</v>
      </c>
      <c r="G3254" t="s">
        <v>220</v>
      </c>
      <c r="H3254" t="s">
        <v>98</v>
      </c>
      <c r="I3254" s="2">
        <v>2</v>
      </c>
      <c r="J3254" s="2">
        <v>666</v>
      </c>
      <c r="K3254" s="47">
        <v>2</v>
      </c>
      <c r="L3254" t="s">
        <v>21</v>
      </c>
      <c r="M3254" t="s">
        <v>578</v>
      </c>
      <c r="N3254" t="s">
        <v>22</v>
      </c>
      <c r="O3254" s="14">
        <f t="shared" si="314"/>
        <v>1</v>
      </c>
      <c r="P3254" s="15" t="str">
        <f t="shared" si="315"/>
        <v>2</v>
      </c>
      <c r="Q3254" s="15">
        <f t="shared" si="316"/>
        <v>0</v>
      </c>
      <c r="R3254" s="16">
        <f t="shared" si="317"/>
        <v>120</v>
      </c>
      <c r="S3254" s="16">
        <f t="shared" si="318"/>
        <v>2</v>
      </c>
    </row>
    <row r="3255" spans="1:19">
      <c r="A3255" t="s">
        <v>324</v>
      </c>
      <c r="B3255" t="s">
        <v>325</v>
      </c>
      <c r="C3255" s="49">
        <v>45566</v>
      </c>
      <c r="D3255" s="1">
        <v>2024</v>
      </c>
      <c r="E3255" s="1" t="str">
        <f t="shared" si="313"/>
        <v>octubre</v>
      </c>
      <c r="F3255" t="s">
        <v>328</v>
      </c>
      <c r="G3255" t="s">
        <v>220</v>
      </c>
      <c r="H3255" t="s">
        <v>98</v>
      </c>
      <c r="I3255" s="2">
        <v>1</v>
      </c>
      <c r="J3255" s="2">
        <v>416</v>
      </c>
      <c r="K3255" s="47">
        <v>1.1000000000000001</v>
      </c>
      <c r="L3255" t="s">
        <v>222</v>
      </c>
      <c r="M3255" t="s">
        <v>567</v>
      </c>
      <c r="N3255" t="s">
        <v>22</v>
      </c>
      <c r="O3255" s="14">
        <f t="shared" si="314"/>
        <v>3</v>
      </c>
      <c r="P3255" s="15" t="str">
        <f t="shared" si="315"/>
        <v>1,</v>
      </c>
      <c r="Q3255" s="15" t="str">
        <f t="shared" si="316"/>
        <v>1</v>
      </c>
      <c r="R3255" s="16">
        <f t="shared" si="317"/>
        <v>61</v>
      </c>
      <c r="S3255" s="16">
        <f t="shared" si="318"/>
        <v>1.0166666666666666</v>
      </c>
    </row>
    <row r="3256" spans="1:19">
      <c r="A3256" t="s">
        <v>324</v>
      </c>
      <c r="B3256" t="s">
        <v>325</v>
      </c>
      <c r="C3256" s="49">
        <v>45566</v>
      </c>
      <c r="D3256" s="1">
        <v>2024</v>
      </c>
      <c r="E3256" s="1" t="str">
        <f t="shared" si="313"/>
        <v>octubre</v>
      </c>
      <c r="F3256" t="s">
        <v>328</v>
      </c>
      <c r="G3256" t="s">
        <v>220</v>
      </c>
      <c r="H3256" t="s">
        <v>98</v>
      </c>
      <c r="I3256" s="2">
        <v>2</v>
      </c>
      <c r="J3256" s="2">
        <v>749</v>
      </c>
      <c r="K3256" s="47">
        <v>2.0499999999999998</v>
      </c>
      <c r="L3256" t="s">
        <v>49</v>
      </c>
      <c r="M3256" t="s">
        <v>50</v>
      </c>
      <c r="N3256" t="s">
        <v>22</v>
      </c>
      <c r="O3256" s="14">
        <f t="shared" si="314"/>
        <v>4</v>
      </c>
      <c r="P3256" s="15" t="str">
        <f t="shared" si="315"/>
        <v>2,</v>
      </c>
      <c r="Q3256" s="15" t="str">
        <f t="shared" si="316"/>
        <v>05</v>
      </c>
      <c r="R3256" s="16">
        <f t="shared" si="317"/>
        <v>125</v>
      </c>
      <c r="S3256" s="16">
        <f t="shared" si="318"/>
        <v>2.0833333333333335</v>
      </c>
    </row>
    <row r="3257" spans="1:19">
      <c r="A3257" t="s">
        <v>324</v>
      </c>
      <c r="B3257" t="s">
        <v>325</v>
      </c>
      <c r="C3257" s="49">
        <v>45566</v>
      </c>
      <c r="D3257" s="1">
        <v>2024</v>
      </c>
      <c r="E3257" s="1" t="str">
        <f t="shared" si="313"/>
        <v>octubre</v>
      </c>
      <c r="F3257" t="s">
        <v>328</v>
      </c>
      <c r="G3257" t="s">
        <v>220</v>
      </c>
      <c r="H3257" t="s">
        <v>98</v>
      </c>
      <c r="I3257" s="2">
        <v>1</v>
      </c>
      <c r="J3257" s="2">
        <v>749</v>
      </c>
      <c r="K3257" s="47">
        <v>2.1</v>
      </c>
      <c r="L3257" t="s">
        <v>100</v>
      </c>
      <c r="M3257" t="s">
        <v>101</v>
      </c>
      <c r="N3257" t="s">
        <v>608</v>
      </c>
      <c r="O3257" s="14">
        <f t="shared" si="314"/>
        <v>3</v>
      </c>
      <c r="P3257" s="15" t="str">
        <f t="shared" si="315"/>
        <v>2,</v>
      </c>
      <c r="Q3257" s="15" t="str">
        <f t="shared" si="316"/>
        <v>1</v>
      </c>
      <c r="R3257" s="16">
        <f t="shared" si="317"/>
        <v>121</v>
      </c>
      <c r="S3257" s="16">
        <f t="shared" si="318"/>
        <v>2.0166666666666666</v>
      </c>
    </row>
    <row r="3258" spans="1:19">
      <c r="A3258" t="s">
        <v>324</v>
      </c>
      <c r="B3258" t="s">
        <v>325</v>
      </c>
      <c r="C3258" s="49">
        <v>45566</v>
      </c>
      <c r="D3258" s="1">
        <v>2024</v>
      </c>
      <c r="E3258" s="1" t="str">
        <f t="shared" si="313"/>
        <v>octubre</v>
      </c>
      <c r="F3258" t="s">
        <v>328</v>
      </c>
      <c r="G3258" t="s">
        <v>220</v>
      </c>
      <c r="H3258" t="s">
        <v>98</v>
      </c>
      <c r="I3258" s="2">
        <v>1</v>
      </c>
      <c r="J3258" s="2">
        <v>416</v>
      </c>
      <c r="K3258" s="47">
        <v>1.1499999999999999</v>
      </c>
      <c r="L3258" t="s">
        <v>109</v>
      </c>
      <c r="M3258" t="s">
        <v>530</v>
      </c>
      <c r="N3258" t="s">
        <v>530</v>
      </c>
      <c r="O3258" s="14">
        <f t="shared" si="314"/>
        <v>4</v>
      </c>
      <c r="P3258" s="15" t="str">
        <f t="shared" si="315"/>
        <v>1,</v>
      </c>
      <c r="Q3258" s="15" t="str">
        <f t="shared" si="316"/>
        <v>15</v>
      </c>
      <c r="R3258" s="16">
        <f t="shared" si="317"/>
        <v>75</v>
      </c>
      <c r="S3258" s="16">
        <f t="shared" si="318"/>
        <v>1.25</v>
      </c>
    </row>
    <row r="3259" spans="1:19">
      <c r="A3259" t="s">
        <v>324</v>
      </c>
      <c r="B3259" t="s">
        <v>325</v>
      </c>
      <c r="C3259" s="49">
        <v>45566</v>
      </c>
      <c r="D3259" s="1">
        <v>2024</v>
      </c>
      <c r="E3259" s="1" t="str">
        <f t="shared" si="313"/>
        <v>octubre</v>
      </c>
      <c r="F3259" t="s">
        <v>328</v>
      </c>
      <c r="G3259" t="s">
        <v>220</v>
      </c>
      <c r="H3259" t="s">
        <v>98</v>
      </c>
      <c r="I3259" s="2">
        <v>1</v>
      </c>
      <c r="J3259" s="2">
        <v>416</v>
      </c>
      <c r="K3259" s="47">
        <v>1.05</v>
      </c>
      <c r="L3259" t="s">
        <v>114</v>
      </c>
      <c r="M3259" t="s">
        <v>115</v>
      </c>
      <c r="N3259" t="s">
        <v>530</v>
      </c>
      <c r="O3259" s="14">
        <f t="shared" si="314"/>
        <v>4</v>
      </c>
      <c r="P3259" s="15" t="str">
        <f t="shared" si="315"/>
        <v>1,</v>
      </c>
      <c r="Q3259" s="15" t="str">
        <f t="shared" si="316"/>
        <v>05</v>
      </c>
      <c r="R3259" s="16">
        <f t="shared" si="317"/>
        <v>65</v>
      </c>
      <c r="S3259" s="16">
        <f t="shared" si="318"/>
        <v>1.0833333333333333</v>
      </c>
    </row>
    <row r="3260" spans="1:19">
      <c r="A3260" t="s">
        <v>324</v>
      </c>
      <c r="B3260" t="s">
        <v>325</v>
      </c>
      <c r="C3260" s="49">
        <v>45566</v>
      </c>
      <c r="D3260" s="1">
        <v>2024</v>
      </c>
      <c r="E3260" s="1" t="str">
        <f t="shared" si="313"/>
        <v>octubre</v>
      </c>
      <c r="F3260" t="s">
        <v>328</v>
      </c>
      <c r="G3260" t="s">
        <v>220</v>
      </c>
      <c r="H3260" t="s">
        <v>98</v>
      </c>
      <c r="I3260" s="2">
        <v>4</v>
      </c>
      <c r="J3260" s="2">
        <v>2913</v>
      </c>
      <c r="K3260" s="47">
        <v>8.01</v>
      </c>
      <c r="L3260" t="s">
        <v>116</v>
      </c>
      <c r="M3260" t="s">
        <v>117</v>
      </c>
      <c r="N3260" t="s">
        <v>556</v>
      </c>
      <c r="O3260" s="14">
        <f t="shared" si="314"/>
        <v>4</v>
      </c>
      <c r="P3260" s="15" t="str">
        <f t="shared" si="315"/>
        <v>8,</v>
      </c>
      <c r="Q3260" s="15" t="str">
        <f t="shared" si="316"/>
        <v>01</v>
      </c>
      <c r="R3260" s="16">
        <f t="shared" si="317"/>
        <v>481</v>
      </c>
      <c r="S3260" s="16">
        <f t="shared" si="318"/>
        <v>8.0166666666666675</v>
      </c>
    </row>
    <row r="3261" spans="1:19">
      <c r="A3261" t="s">
        <v>324</v>
      </c>
      <c r="B3261" t="s">
        <v>325</v>
      </c>
      <c r="C3261" s="49">
        <v>45566</v>
      </c>
      <c r="D3261" s="1">
        <v>2024</v>
      </c>
      <c r="E3261" s="1" t="str">
        <f t="shared" si="313"/>
        <v>octubre</v>
      </c>
      <c r="F3261" t="s">
        <v>328</v>
      </c>
      <c r="G3261" t="s">
        <v>220</v>
      </c>
      <c r="H3261" t="s">
        <v>98</v>
      </c>
      <c r="I3261" s="2">
        <v>5</v>
      </c>
      <c r="J3261" s="2">
        <v>3330</v>
      </c>
      <c r="K3261" s="47">
        <v>10.15</v>
      </c>
      <c r="L3261" t="s">
        <v>118</v>
      </c>
      <c r="M3261" t="s">
        <v>119</v>
      </c>
      <c r="N3261" t="s">
        <v>534</v>
      </c>
      <c r="O3261" s="14">
        <f t="shared" si="314"/>
        <v>5</v>
      </c>
      <c r="P3261" s="15" t="str">
        <f t="shared" si="315"/>
        <v>10</v>
      </c>
      <c r="Q3261" s="15" t="str">
        <f t="shared" si="316"/>
        <v>,15</v>
      </c>
      <c r="R3261" s="16">
        <f t="shared" si="317"/>
        <v>600.15</v>
      </c>
      <c r="S3261" s="16">
        <f t="shared" si="318"/>
        <v>10.0025</v>
      </c>
    </row>
    <row r="3262" spans="1:19">
      <c r="A3262" t="s">
        <v>324</v>
      </c>
      <c r="B3262" t="s">
        <v>325</v>
      </c>
      <c r="C3262" s="49">
        <v>45566</v>
      </c>
      <c r="D3262" s="1">
        <v>2024</v>
      </c>
      <c r="E3262" s="1" t="str">
        <f t="shared" si="313"/>
        <v>octubre</v>
      </c>
      <c r="F3262" t="s">
        <v>328</v>
      </c>
      <c r="G3262" t="s">
        <v>220</v>
      </c>
      <c r="H3262" t="s">
        <v>98</v>
      </c>
      <c r="I3262" s="2">
        <v>1</v>
      </c>
      <c r="J3262" s="2">
        <v>915</v>
      </c>
      <c r="K3262" s="47">
        <v>2.35</v>
      </c>
      <c r="L3262" t="s">
        <v>169</v>
      </c>
      <c r="M3262" t="s">
        <v>170</v>
      </c>
      <c r="N3262" t="s">
        <v>534</v>
      </c>
      <c r="O3262" s="14">
        <f t="shared" si="314"/>
        <v>4</v>
      </c>
      <c r="P3262" s="15" t="str">
        <f t="shared" si="315"/>
        <v>2,</v>
      </c>
      <c r="Q3262" s="15" t="str">
        <f t="shared" si="316"/>
        <v>35</v>
      </c>
      <c r="R3262" s="16">
        <f t="shared" si="317"/>
        <v>155</v>
      </c>
      <c r="S3262" s="16">
        <f t="shared" si="318"/>
        <v>2.5833333333333335</v>
      </c>
    </row>
    <row r="3263" spans="1:19">
      <c r="A3263" t="s">
        <v>324</v>
      </c>
      <c r="B3263" t="s">
        <v>325</v>
      </c>
      <c r="C3263" s="49">
        <v>45566</v>
      </c>
      <c r="D3263" s="1">
        <v>2024</v>
      </c>
      <c r="E3263" s="1" t="str">
        <f t="shared" si="313"/>
        <v>octubre</v>
      </c>
      <c r="F3263" t="s">
        <v>328</v>
      </c>
      <c r="G3263" t="s">
        <v>220</v>
      </c>
      <c r="H3263" t="s">
        <v>98</v>
      </c>
      <c r="I3263" s="2">
        <v>2</v>
      </c>
      <c r="J3263" s="2">
        <v>749</v>
      </c>
      <c r="K3263" s="47">
        <v>2.15</v>
      </c>
      <c r="L3263" t="s">
        <v>173</v>
      </c>
      <c r="M3263" t="s">
        <v>592</v>
      </c>
      <c r="N3263" t="s">
        <v>531</v>
      </c>
      <c r="O3263" s="14">
        <f t="shared" si="314"/>
        <v>4</v>
      </c>
      <c r="P3263" s="15" t="str">
        <f t="shared" si="315"/>
        <v>2,</v>
      </c>
      <c r="Q3263" s="15" t="str">
        <f t="shared" si="316"/>
        <v>15</v>
      </c>
      <c r="R3263" s="16">
        <f t="shared" si="317"/>
        <v>135</v>
      </c>
      <c r="S3263" s="16">
        <f t="shared" si="318"/>
        <v>2.25</v>
      </c>
    </row>
    <row r="3264" spans="1:19">
      <c r="A3264" t="s">
        <v>324</v>
      </c>
      <c r="B3264" t="s">
        <v>325</v>
      </c>
      <c r="C3264" s="49">
        <v>45566</v>
      </c>
      <c r="D3264" s="1">
        <v>2024</v>
      </c>
      <c r="E3264" s="1" t="str">
        <f t="shared" si="313"/>
        <v>octubre</v>
      </c>
      <c r="F3264" t="s">
        <v>329</v>
      </c>
      <c r="G3264" t="s">
        <v>220</v>
      </c>
      <c r="H3264" t="s">
        <v>98</v>
      </c>
      <c r="I3264" s="2">
        <v>26</v>
      </c>
      <c r="J3264" s="2">
        <v>3330</v>
      </c>
      <c r="K3264" s="47">
        <v>56.5</v>
      </c>
      <c r="L3264" t="s">
        <v>39</v>
      </c>
      <c r="M3264" t="s">
        <v>548</v>
      </c>
      <c r="N3264" t="s">
        <v>548</v>
      </c>
      <c r="O3264" s="14">
        <f t="shared" si="314"/>
        <v>4</v>
      </c>
      <c r="P3264" s="15" t="str">
        <f t="shared" si="315"/>
        <v>56</v>
      </c>
      <c r="Q3264" s="15" t="str">
        <f t="shared" si="316"/>
        <v>,5</v>
      </c>
      <c r="R3264" s="16">
        <f t="shared" si="317"/>
        <v>3360.5</v>
      </c>
      <c r="S3264" s="16">
        <f t="shared" si="318"/>
        <v>56.008333333333333</v>
      </c>
    </row>
    <row r="3265" spans="1:19">
      <c r="A3265" t="s">
        <v>324</v>
      </c>
      <c r="B3265" t="s">
        <v>325</v>
      </c>
      <c r="C3265" s="49">
        <v>45566</v>
      </c>
      <c r="D3265" s="1">
        <v>2024</v>
      </c>
      <c r="E3265" s="1" t="str">
        <f t="shared" si="313"/>
        <v>octubre</v>
      </c>
      <c r="F3265" t="s">
        <v>329</v>
      </c>
      <c r="G3265" t="s">
        <v>220</v>
      </c>
      <c r="H3265" t="s">
        <v>98</v>
      </c>
      <c r="I3265" s="2">
        <v>2</v>
      </c>
      <c r="J3265" s="2">
        <v>915</v>
      </c>
      <c r="K3265" s="47">
        <v>2.35</v>
      </c>
      <c r="L3265" t="s">
        <v>19</v>
      </c>
      <c r="M3265" t="s">
        <v>581</v>
      </c>
      <c r="N3265" t="s">
        <v>605</v>
      </c>
      <c r="O3265" s="14">
        <f t="shared" si="314"/>
        <v>4</v>
      </c>
      <c r="P3265" s="15" t="str">
        <f t="shared" si="315"/>
        <v>2,</v>
      </c>
      <c r="Q3265" s="15" t="str">
        <f t="shared" si="316"/>
        <v>35</v>
      </c>
      <c r="R3265" s="16">
        <f t="shared" si="317"/>
        <v>155</v>
      </c>
      <c r="S3265" s="16">
        <f t="shared" si="318"/>
        <v>2.5833333333333335</v>
      </c>
    </row>
    <row r="3266" spans="1:19">
      <c r="A3266" t="s">
        <v>324</v>
      </c>
      <c r="B3266" t="s">
        <v>325</v>
      </c>
      <c r="C3266" s="49">
        <v>45566</v>
      </c>
      <c r="D3266" s="1">
        <v>2024</v>
      </c>
      <c r="E3266" s="1" t="str">
        <f t="shared" ref="E3266:E3329" si="319">TEXT(C3266,"mmmm")</f>
        <v>octubre</v>
      </c>
      <c r="F3266" t="s">
        <v>329</v>
      </c>
      <c r="G3266" t="s">
        <v>220</v>
      </c>
      <c r="H3266" t="s">
        <v>98</v>
      </c>
      <c r="I3266" s="2">
        <v>2</v>
      </c>
      <c r="J3266" s="2">
        <v>666</v>
      </c>
      <c r="K3266" s="47">
        <v>1.55</v>
      </c>
      <c r="L3266" t="s">
        <v>108</v>
      </c>
      <c r="M3266" t="s">
        <v>591</v>
      </c>
      <c r="N3266" t="s">
        <v>604</v>
      </c>
      <c r="O3266" s="14">
        <f t="shared" si="314"/>
        <v>4</v>
      </c>
      <c r="P3266" s="15" t="str">
        <f t="shared" si="315"/>
        <v>1,</v>
      </c>
      <c r="Q3266" s="15" t="str">
        <f t="shared" si="316"/>
        <v>55</v>
      </c>
      <c r="R3266" s="16">
        <f t="shared" si="317"/>
        <v>115</v>
      </c>
      <c r="S3266" s="16">
        <f t="shared" si="318"/>
        <v>1.9166666666666667</v>
      </c>
    </row>
    <row r="3267" spans="1:19">
      <c r="A3267" t="s">
        <v>324</v>
      </c>
      <c r="B3267" t="s">
        <v>325</v>
      </c>
      <c r="C3267" s="49">
        <v>45566</v>
      </c>
      <c r="D3267" s="1">
        <v>2024</v>
      </c>
      <c r="E3267" s="1" t="str">
        <f t="shared" si="319"/>
        <v>octubre</v>
      </c>
      <c r="F3267" t="s">
        <v>329</v>
      </c>
      <c r="G3267" t="s">
        <v>220</v>
      </c>
      <c r="H3267" t="s">
        <v>98</v>
      </c>
      <c r="I3267" s="2">
        <v>3</v>
      </c>
      <c r="J3267" s="2">
        <v>1665</v>
      </c>
      <c r="K3267" s="47">
        <v>5</v>
      </c>
      <c r="L3267" t="s">
        <v>146</v>
      </c>
      <c r="M3267" t="s">
        <v>147</v>
      </c>
      <c r="N3267" t="s">
        <v>527</v>
      </c>
      <c r="O3267" s="14">
        <f t="shared" ref="O3267:O3330" si="320">LEN($K3267)</f>
        <v>1</v>
      </c>
      <c r="P3267" s="15" t="str">
        <f t="shared" si="315"/>
        <v>5</v>
      </c>
      <c r="Q3267" s="15">
        <f t="shared" si="316"/>
        <v>0</v>
      </c>
      <c r="R3267" s="16">
        <f t="shared" si="317"/>
        <v>300</v>
      </c>
      <c r="S3267" s="16">
        <f t="shared" si="318"/>
        <v>5</v>
      </c>
    </row>
    <row r="3268" spans="1:19">
      <c r="A3268" t="s">
        <v>324</v>
      </c>
      <c r="B3268" t="s">
        <v>325</v>
      </c>
      <c r="C3268" s="49">
        <v>45566</v>
      </c>
      <c r="D3268" s="1">
        <v>2024</v>
      </c>
      <c r="E3268" s="1" t="str">
        <f t="shared" si="319"/>
        <v>octubre</v>
      </c>
      <c r="F3268" t="s">
        <v>329</v>
      </c>
      <c r="G3268" t="s">
        <v>220</v>
      </c>
      <c r="H3268" t="s">
        <v>98</v>
      </c>
      <c r="I3268" s="2">
        <v>2</v>
      </c>
      <c r="J3268" s="2">
        <v>499</v>
      </c>
      <c r="K3268" s="47">
        <v>1.2</v>
      </c>
      <c r="L3268" t="s">
        <v>35</v>
      </c>
      <c r="M3268" t="s">
        <v>36</v>
      </c>
      <c r="N3268" t="s">
        <v>528</v>
      </c>
      <c r="O3268" s="14">
        <f t="shared" si="320"/>
        <v>3</v>
      </c>
      <c r="P3268" s="15" t="str">
        <f t="shared" ref="P3268:P3326" si="321">IF(O3268="1",$K3268,IF(O3268=2,LEFT($K3268,2),LEFT($K3268,2)))</f>
        <v>1,</v>
      </c>
      <c r="Q3268" s="15" t="str">
        <f t="shared" ref="Q3268:Q3326" si="322">IF(O3268&lt;=2,0,MID($K3268,3,3))</f>
        <v>2</v>
      </c>
      <c r="R3268" s="16">
        <f t="shared" ref="R3268:R3326" si="323">+(P3268*60)+Q3268</f>
        <v>62</v>
      </c>
      <c r="S3268" s="16">
        <f t="shared" ref="S3268:S3326" si="324">+R3268/60</f>
        <v>1.0333333333333334</v>
      </c>
    </row>
    <row r="3269" spans="1:19">
      <c r="A3269" t="s">
        <v>324</v>
      </c>
      <c r="B3269" t="s">
        <v>325</v>
      </c>
      <c r="C3269" s="49">
        <v>45566</v>
      </c>
      <c r="D3269" s="1">
        <v>2024</v>
      </c>
      <c r="E3269" s="1" t="str">
        <f t="shared" si="319"/>
        <v>octubre</v>
      </c>
      <c r="F3269" t="s">
        <v>329</v>
      </c>
      <c r="G3269" t="s">
        <v>220</v>
      </c>
      <c r="H3269" t="s">
        <v>98</v>
      </c>
      <c r="I3269" s="2">
        <v>4</v>
      </c>
      <c r="J3269" s="2">
        <v>2913</v>
      </c>
      <c r="K3269" s="47">
        <v>8.35</v>
      </c>
      <c r="L3269" t="s">
        <v>100</v>
      </c>
      <c r="M3269" t="s">
        <v>101</v>
      </c>
      <c r="N3269" t="s">
        <v>608</v>
      </c>
      <c r="O3269" s="14">
        <f t="shared" si="320"/>
        <v>4</v>
      </c>
      <c r="P3269" s="15" t="str">
        <f t="shared" si="321"/>
        <v>8,</v>
      </c>
      <c r="Q3269" s="15" t="str">
        <f t="shared" si="322"/>
        <v>35</v>
      </c>
      <c r="R3269" s="16">
        <f t="shared" si="323"/>
        <v>515</v>
      </c>
      <c r="S3269" s="16">
        <f t="shared" si="324"/>
        <v>8.5833333333333339</v>
      </c>
    </row>
    <row r="3270" spans="1:19">
      <c r="A3270" t="s">
        <v>324</v>
      </c>
      <c r="B3270" t="s">
        <v>325</v>
      </c>
      <c r="C3270" s="49">
        <v>45566</v>
      </c>
      <c r="D3270" s="1">
        <v>2024</v>
      </c>
      <c r="E3270" s="1" t="str">
        <f t="shared" si="319"/>
        <v>octubre</v>
      </c>
      <c r="F3270" t="s">
        <v>329</v>
      </c>
      <c r="G3270" t="s">
        <v>220</v>
      </c>
      <c r="H3270" t="s">
        <v>98</v>
      </c>
      <c r="I3270" s="2">
        <v>4</v>
      </c>
      <c r="J3270" s="2">
        <v>1581</v>
      </c>
      <c r="K3270" s="47">
        <v>4.3499999999999996</v>
      </c>
      <c r="L3270" t="s">
        <v>109</v>
      </c>
      <c r="M3270" t="s">
        <v>530</v>
      </c>
      <c r="N3270" t="s">
        <v>530</v>
      </c>
      <c r="O3270" s="14">
        <f t="shared" si="320"/>
        <v>4</v>
      </c>
      <c r="P3270" s="15" t="str">
        <f t="shared" si="321"/>
        <v>4,</v>
      </c>
      <c r="Q3270" s="15" t="str">
        <f t="shared" si="322"/>
        <v>35</v>
      </c>
      <c r="R3270" s="16">
        <f t="shared" si="323"/>
        <v>275</v>
      </c>
      <c r="S3270" s="16">
        <f t="shared" si="324"/>
        <v>4.583333333333333</v>
      </c>
    </row>
    <row r="3271" spans="1:19">
      <c r="A3271" t="s">
        <v>324</v>
      </c>
      <c r="B3271" t="s">
        <v>325</v>
      </c>
      <c r="C3271" s="49">
        <v>45566</v>
      </c>
      <c r="D3271" s="1">
        <v>2024</v>
      </c>
      <c r="E3271" s="1" t="str">
        <f t="shared" si="319"/>
        <v>octubre</v>
      </c>
      <c r="F3271" t="s">
        <v>329</v>
      </c>
      <c r="G3271" t="s">
        <v>220</v>
      </c>
      <c r="H3271" t="s">
        <v>98</v>
      </c>
      <c r="I3271" s="2">
        <v>3</v>
      </c>
      <c r="J3271" s="2">
        <v>999</v>
      </c>
      <c r="K3271" s="47">
        <v>3</v>
      </c>
      <c r="L3271" t="s">
        <v>114</v>
      </c>
      <c r="M3271" t="s">
        <v>115</v>
      </c>
      <c r="N3271" t="s">
        <v>530</v>
      </c>
      <c r="O3271" s="14">
        <f t="shared" si="320"/>
        <v>1</v>
      </c>
      <c r="P3271" s="15" t="str">
        <f t="shared" si="321"/>
        <v>3</v>
      </c>
      <c r="Q3271" s="15">
        <f t="shared" si="322"/>
        <v>0</v>
      </c>
      <c r="R3271" s="16">
        <f t="shared" si="323"/>
        <v>180</v>
      </c>
      <c r="S3271" s="16">
        <f t="shared" si="324"/>
        <v>3</v>
      </c>
    </row>
    <row r="3272" spans="1:19">
      <c r="A3272" t="s">
        <v>324</v>
      </c>
      <c r="B3272" t="s">
        <v>325</v>
      </c>
      <c r="C3272" s="49">
        <v>45566</v>
      </c>
      <c r="D3272" s="1">
        <v>2024</v>
      </c>
      <c r="E3272" s="1" t="str">
        <f t="shared" si="319"/>
        <v>octubre</v>
      </c>
      <c r="F3272" t="s">
        <v>329</v>
      </c>
      <c r="G3272" t="s">
        <v>220</v>
      </c>
      <c r="H3272" t="s">
        <v>98</v>
      </c>
      <c r="I3272" s="2">
        <v>1</v>
      </c>
      <c r="J3272" s="2">
        <v>582</v>
      </c>
      <c r="K3272" s="47">
        <v>1.4</v>
      </c>
      <c r="L3272" t="s">
        <v>25</v>
      </c>
      <c r="M3272" t="s">
        <v>26</v>
      </c>
      <c r="N3272" t="s">
        <v>529</v>
      </c>
      <c r="O3272" s="14">
        <f t="shared" si="320"/>
        <v>3</v>
      </c>
      <c r="P3272" s="15" t="str">
        <f t="shared" si="321"/>
        <v>1,</v>
      </c>
      <c r="Q3272" s="15" t="str">
        <f t="shared" si="322"/>
        <v>4</v>
      </c>
      <c r="R3272" s="16">
        <f t="shared" si="323"/>
        <v>64</v>
      </c>
      <c r="S3272" s="16">
        <f t="shared" si="324"/>
        <v>1.0666666666666667</v>
      </c>
    </row>
    <row r="3273" spans="1:19">
      <c r="A3273" t="s">
        <v>324</v>
      </c>
      <c r="B3273" t="s">
        <v>325</v>
      </c>
      <c r="C3273" s="49">
        <v>45566</v>
      </c>
      <c r="D3273" s="1">
        <v>2024</v>
      </c>
      <c r="E3273" s="1" t="str">
        <f t="shared" si="319"/>
        <v>octubre</v>
      </c>
      <c r="F3273" t="s">
        <v>329</v>
      </c>
      <c r="G3273" t="s">
        <v>220</v>
      </c>
      <c r="H3273" t="s">
        <v>98</v>
      </c>
      <c r="I3273" s="2">
        <v>10</v>
      </c>
      <c r="J3273" s="2">
        <v>3330</v>
      </c>
      <c r="K3273" s="47">
        <v>20.25</v>
      </c>
      <c r="L3273" t="s">
        <v>116</v>
      </c>
      <c r="M3273" t="s">
        <v>117</v>
      </c>
      <c r="N3273" t="s">
        <v>556</v>
      </c>
      <c r="O3273" s="14">
        <f t="shared" si="320"/>
        <v>5</v>
      </c>
      <c r="P3273" s="15" t="str">
        <f t="shared" si="321"/>
        <v>20</v>
      </c>
      <c r="Q3273" s="15" t="str">
        <f t="shared" si="322"/>
        <v>,25</v>
      </c>
      <c r="R3273" s="16">
        <f t="shared" si="323"/>
        <v>1200.25</v>
      </c>
      <c r="S3273" s="16">
        <f t="shared" si="324"/>
        <v>20.004166666666666</v>
      </c>
    </row>
    <row r="3274" spans="1:19">
      <c r="A3274" t="s">
        <v>324</v>
      </c>
      <c r="B3274" t="s">
        <v>325</v>
      </c>
      <c r="C3274" s="49">
        <v>45566</v>
      </c>
      <c r="D3274" s="1">
        <v>2024</v>
      </c>
      <c r="E3274" s="1" t="str">
        <f t="shared" si="319"/>
        <v>octubre</v>
      </c>
      <c r="F3274" t="s">
        <v>329</v>
      </c>
      <c r="G3274" t="s">
        <v>220</v>
      </c>
      <c r="H3274" t="s">
        <v>98</v>
      </c>
      <c r="I3274" s="2">
        <v>3</v>
      </c>
      <c r="J3274" s="2">
        <v>1415</v>
      </c>
      <c r="K3274" s="47">
        <v>4.0999999999999996</v>
      </c>
      <c r="L3274" t="s">
        <v>148</v>
      </c>
      <c r="M3274" t="s">
        <v>149</v>
      </c>
      <c r="N3274" t="s">
        <v>556</v>
      </c>
      <c r="O3274" s="14">
        <f t="shared" si="320"/>
        <v>3</v>
      </c>
      <c r="P3274" s="15" t="str">
        <f t="shared" si="321"/>
        <v>4,</v>
      </c>
      <c r="Q3274" s="15" t="str">
        <f t="shared" si="322"/>
        <v>1</v>
      </c>
      <c r="R3274" s="16">
        <f t="shared" si="323"/>
        <v>241</v>
      </c>
      <c r="S3274" s="16">
        <f t="shared" si="324"/>
        <v>4.0166666666666666</v>
      </c>
    </row>
    <row r="3275" spans="1:19">
      <c r="A3275" t="s">
        <v>324</v>
      </c>
      <c r="B3275" t="s">
        <v>325</v>
      </c>
      <c r="C3275" s="49">
        <v>45566</v>
      </c>
      <c r="D3275" s="1">
        <v>2024</v>
      </c>
      <c r="E3275" s="1" t="str">
        <f t="shared" si="319"/>
        <v>octubre</v>
      </c>
      <c r="F3275" t="s">
        <v>329</v>
      </c>
      <c r="G3275" t="s">
        <v>220</v>
      </c>
      <c r="H3275" t="s">
        <v>98</v>
      </c>
      <c r="I3275" s="2">
        <v>7</v>
      </c>
      <c r="J3275" s="2">
        <v>3829</v>
      </c>
      <c r="K3275" s="47">
        <v>14.7</v>
      </c>
      <c r="L3275" t="s">
        <v>118</v>
      </c>
      <c r="M3275" t="s">
        <v>119</v>
      </c>
      <c r="N3275" t="s">
        <v>534</v>
      </c>
      <c r="O3275" s="14">
        <f t="shared" si="320"/>
        <v>4</v>
      </c>
      <c r="P3275" s="15" t="str">
        <f t="shared" si="321"/>
        <v>14</v>
      </c>
      <c r="Q3275" s="15" t="str">
        <f t="shared" si="322"/>
        <v>,7</v>
      </c>
      <c r="R3275" s="16">
        <f t="shared" si="323"/>
        <v>840.7</v>
      </c>
      <c r="S3275" s="16">
        <f t="shared" si="324"/>
        <v>14.011666666666667</v>
      </c>
    </row>
    <row r="3276" spans="1:19">
      <c r="A3276" t="s">
        <v>324</v>
      </c>
      <c r="B3276" t="s">
        <v>325</v>
      </c>
      <c r="C3276" s="49">
        <v>45566</v>
      </c>
      <c r="D3276" s="1">
        <v>2024</v>
      </c>
      <c r="E3276" s="1" t="str">
        <f t="shared" si="319"/>
        <v>octubre</v>
      </c>
      <c r="F3276" t="s">
        <v>329</v>
      </c>
      <c r="G3276" t="s">
        <v>220</v>
      </c>
      <c r="H3276" t="s">
        <v>98</v>
      </c>
      <c r="I3276" s="2">
        <v>1</v>
      </c>
      <c r="J3276" s="2">
        <v>832</v>
      </c>
      <c r="K3276" s="47">
        <v>2.2000000000000002</v>
      </c>
      <c r="L3276" t="s">
        <v>167</v>
      </c>
      <c r="M3276" t="s">
        <v>168</v>
      </c>
      <c r="N3276" t="s">
        <v>534</v>
      </c>
      <c r="O3276" s="14">
        <f t="shared" si="320"/>
        <v>3</v>
      </c>
      <c r="P3276" s="15" t="str">
        <f t="shared" si="321"/>
        <v>2,</v>
      </c>
      <c r="Q3276" s="15" t="str">
        <f t="shared" si="322"/>
        <v>2</v>
      </c>
      <c r="R3276" s="16">
        <f t="shared" si="323"/>
        <v>122</v>
      </c>
      <c r="S3276" s="16">
        <f t="shared" si="324"/>
        <v>2.0333333333333332</v>
      </c>
    </row>
    <row r="3277" spans="1:19">
      <c r="A3277" t="s">
        <v>324</v>
      </c>
      <c r="B3277" t="s">
        <v>325</v>
      </c>
      <c r="C3277" s="49">
        <v>45566</v>
      </c>
      <c r="D3277" s="1">
        <v>2024</v>
      </c>
      <c r="E3277" s="1" t="str">
        <f t="shared" si="319"/>
        <v>octubre</v>
      </c>
      <c r="F3277" t="s">
        <v>329</v>
      </c>
      <c r="G3277" t="s">
        <v>220</v>
      </c>
      <c r="H3277" t="s">
        <v>98</v>
      </c>
      <c r="I3277" s="2">
        <v>1</v>
      </c>
      <c r="J3277" s="2">
        <v>666</v>
      </c>
      <c r="K3277" s="47">
        <v>1.5</v>
      </c>
      <c r="L3277" t="s">
        <v>131</v>
      </c>
      <c r="M3277" t="s">
        <v>572</v>
      </c>
      <c r="N3277" t="s">
        <v>606</v>
      </c>
      <c r="O3277" s="14">
        <f t="shared" si="320"/>
        <v>3</v>
      </c>
      <c r="P3277" s="15" t="str">
        <f t="shared" si="321"/>
        <v>1,</v>
      </c>
      <c r="Q3277" s="15" t="str">
        <f t="shared" si="322"/>
        <v>5</v>
      </c>
      <c r="R3277" s="16">
        <f t="shared" si="323"/>
        <v>65</v>
      </c>
      <c r="S3277" s="16">
        <f t="shared" si="324"/>
        <v>1.0833333333333333</v>
      </c>
    </row>
    <row r="3278" spans="1:19">
      <c r="A3278" t="s">
        <v>324</v>
      </c>
      <c r="B3278" t="s">
        <v>325</v>
      </c>
      <c r="C3278" s="49">
        <v>45566</v>
      </c>
      <c r="D3278" s="1">
        <v>2024</v>
      </c>
      <c r="E3278" s="1" t="str">
        <f t="shared" si="319"/>
        <v>octubre</v>
      </c>
      <c r="F3278" t="s">
        <v>329</v>
      </c>
      <c r="G3278" t="s">
        <v>220</v>
      </c>
      <c r="H3278" t="s">
        <v>98</v>
      </c>
      <c r="I3278" s="2">
        <v>1</v>
      </c>
      <c r="J3278" s="2">
        <v>333</v>
      </c>
      <c r="K3278" s="47">
        <v>0.55000000000000004</v>
      </c>
      <c r="L3278" t="s">
        <v>173</v>
      </c>
      <c r="M3278" t="s">
        <v>592</v>
      </c>
      <c r="N3278" t="s">
        <v>531</v>
      </c>
      <c r="O3278" s="14">
        <f t="shared" si="320"/>
        <v>4</v>
      </c>
      <c r="P3278" s="15" t="str">
        <f t="shared" si="321"/>
        <v>0,</v>
      </c>
      <c r="Q3278" s="15" t="str">
        <f t="shared" si="322"/>
        <v>55</v>
      </c>
      <c r="R3278" s="16">
        <f t="shared" si="323"/>
        <v>55</v>
      </c>
      <c r="S3278" s="16">
        <f t="shared" si="324"/>
        <v>0.91666666666666663</v>
      </c>
    </row>
    <row r="3279" spans="1:19">
      <c r="A3279" t="s">
        <v>324</v>
      </c>
      <c r="B3279" t="s">
        <v>325</v>
      </c>
      <c r="C3279" s="49">
        <v>45566</v>
      </c>
      <c r="D3279" s="1">
        <v>2024</v>
      </c>
      <c r="E3279" s="1" t="str">
        <f t="shared" si="319"/>
        <v>octubre</v>
      </c>
      <c r="F3279" t="s">
        <v>329</v>
      </c>
      <c r="G3279" t="s">
        <v>220</v>
      </c>
      <c r="H3279" t="s">
        <v>98</v>
      </c>
      <c r="I3279" s="2">
        <v>5</v>
      </c>
      <c r="J3279" s="2">
        <v>3330</v>
      </c>
      <c r="K3279" s="47">
        <v>10.050000000000001</v>
      </c>
      <c r="L3279" t="s">
        <v>111</v>
      </c>
      <c r="M3279" t="s">
        <v>587</v>
      </c>
      <c r="N3279" t="s">
        <v>533</v>
      </c>
      <c r="O3279" s="14">
        <f t="shared" si="320"/>
        <v>5</v>
      </c>
      <c r="P3279" s="15" t="str">
        <f t="shared" si="321"/>
        <v>10</v>
      </c>
      <c r="Q3279" s="15" t="str">
        <f t="shared" si="322"/>
        <v>,05</v>
      </c>
      <c r="R3279" s="16">
        <f t="shared" si="323"/>
        <v>600.04999999999995</v>
      </c>
      <c r="S3279" s="16">
        <f t="shared" si="324"/>
        <v>10.000833333333333</v>
      </c>
    </row>
    <row r="3280" spans="1:19">
      <c r="A3280" t="s">
        <v>324</v>
      </c>
      <c r="B3280" t="s">
        <v>325</v>
      </c>
      <c r="C3280" s="49">
        <v>45566</v>
      </c>
      <c r="D3280" s="1">
        <v>2024</v>
      </c>
      <c r="E3280" s="1" t="str">
        <f t="shared" si="319"/>
        <v>octubre</v>
      </c>
      <c r="F3280" t="s">
        <v>329</v>
      </c>
      <c r="G3280" t="s">
        <v>220</v>
      </c>
      <c r="H3280" t="s">
        <v>98</v>
      </c>
      <c r="I3280" s="2">
        <v>1</v>
      </c>
      <c r="J3280" s="2">
        <v>333</v>
      </c>
      <c r="K3280" s="47">
        <v>0.55000000000000004</v>
      </c>
      <c r="L3280" t="s">
        <v>135</v>
      </c>
      <c r="M3280" t="s">
        <v>136</v>
      </c>
      <c r="N3280" t="s">
        <v>533</v>
      </c>
      <c r="O3280" s="14">
        <f t="shared" si="320"/>
        <v>4</v>
      </c>
      <c r="P3280" s="15" t="str">
        <f t="shared" si="321"/>
        <v>0,</v>
      </c>
      <c r="Q3280" s="15" t="str">
        <f t="shared" si="322"/>
        <v>55</v>
      </c>
      <c r="R3280" s="16">
        <f t="shared" si="323"/>
        <v>55</v>
      </c>
      <c r="S3280" s="16">
        <f t="shared" si="324"/>
        <v>0.91666666666666663</v>
      </c>
    </row>
    <row r="3281" spans="1:19">
      <c r="A3281" t="s">
        <v>324</v>
      </c>
      <c r="B3281" t="s">
        <v>325</v>
      </c>
      <c r="C3281" s="49">
        <v>45566</v>
      </c>
      <c r="D3281" s="1">
        <v>2024</v>
      </c>
      <c r="E3281" s="1" t="str">
        <f t="shared" si="319"/>
        <v>octubre</v>
      </c>
      <c r="F3281" t="s">
        <v>330</v>
      </c>
      <c r="G3281" t="s">
        <v>331</v>
      </c>
      <c r="H3281" t="s">
        <v>98</v>
      </c>
      <c r="I3281" s="2">
        <v>15</v>
      </c>
      <c r="J3281" s="2">
        <v>3330</v>
      </c>
      <c r="K3281" s="47">
        <v>17.22</v>
      </c>
      <c r="L3281" t="s">
        <v>39</v>
      </c>
      <c r="M3281" t="s">
        <v>548</v>
      </c>
      <c r="N3281" t="s">
        <v>548</v>
      </c>
      <c r="O3281" s="14">
        <f t="shared" si="320"/>
        <v>5</v>
      </c>
      <c r="P3281" s="15" t="str">
        <f t="shared" si="321"/>
        <v>17</v>
      </c>
      <c r="Q3281" s="15" t="str">
        <f t="shared" si="322"/>
        <v>,22</v>
      </c>
      <c r="R3281" s="16">
        <f t="shared" si="323"/>
        <v>1020.22</v>
      </c>
      <c r="S3281" s="16">
        <f t="shared" si="324"/>
        <v>17.003666666666668</v>
      </c>
    </row>
    <row r="3282" spans="1:19">
      <c r="A3282" t="s">
        <v>324</v>
      </c>
      <c r="B3282" t="s">
        <v>325</v>
      </c>
      <c r="C3282" s="49">
        <v>45566</v>
      </c>
      <c r="D3282" s="1">
        <v>2024</v>
      </c>
      <c r="E3282" s="1" t="str">
        <f t="shared" si="319"/>
        <v>octubre</v>
      </c>
      <c r="F3282" t="s">
        <v>330</v>
      </c>
      <c r="G3282" t="s">
        <v>331</v>
      </c>
      <c r="H3282" t="s">
        <v>98</v>
      </c>
      <c r="I3282" s="2">
        <v>1</v>
      </c>
      <c r="J3282" s="2">
        <v>666</v>
      </c>
      <c r="K3282" s="47">
        <v>2</v>
      </c>
      <c r="L3282" t="s">
        <v>19</v>
      </c>
      <c r="M3282" t="s">
        <v>581</v>
      </c>
      <c r="N3282" t="s">
        <v>605</v>
      </c>
      <c r="O3282" s="14">
        <f t="shared" si="320"/>
        <v>1</v>
      </c>
      <c r="P3282" s="15" t="str">
        <f t="shared" si="321"/>
        <v>2</v>
      </c>
      <c r="Q3282" s="15">
        <f t="shared" si="322"/>
        <v>0</v>
      </c>
      <c r="R3282" s="16">
        <f t="shared" si="323"/>
        <v>120</v>
      </c>
      <c r="S3282" s="16">
        <f t="shared" si="324"/>
        <v>2</v>
      </c>
    </row>
    <row r="3283" spans="1:19">
      <c r="A3283" t="s">
        <v>324</v>
      </c>
      <c r="B3283" t="s">
        <v>325</v>
      </c>
      <c r="C3283" s="49">
        <v>45566</v>
      </c>
      <c r="D3283" s="1">
        <v>2024</v>
      </c>
      <c r="E3283" s="1" t="str">
        <f t="shared" si="319"/>
        <v>octubre</v>
      </c>
      <c r="F3283" t="s">
        <v>330</v>
      </c>
      <c r="G3283" t="s">
        <v>331</v>
      </c>
      <c r="H3283" t="s">
        <v>98</v>
      </c>
      <c r="I3283" s="2">
        <v>2</v>
      </c>
      <c r="J3283" s="2">
        <v>1165</v>
      </c>
      <c r="K3283" s="47">
        <v>3.3</v>
      </c>
      <c r="L3283" t="s">
        <v>146</v>
      </c>
      <c r="M3283" t="s">
        <v>147</v>
      </c>
      <c r="N3283" t="s">
        <v>527</v>
      </c>
      <c r="O3283" s="14">
        <f t="shared" si="320"/>
        <v>3</v>
      </c>
      <c r="P3283" s="15" t="str">
        <f t="shared" si="321"/>
        <v>3,</v>
      </c>
      <c r="Q3283" s="15" t="str">
        <f t="shared" si="322"/>
        <v>3</v>
      </c>
      <c r="R3283" s="16">
        <f t="shared" si="323"/>
        <v>183</v>
      </c>
      <c r="S3283" s="16">
        <f t="shared" si="324"/>
        <v>3.05</v>
      </c>
    </row>
    <row r="3284" spans="1:19">
      <c r="A3284" t="s">
        <v>324</v>
      </c>
      <c r="B3284" t="s">
        <v>325</v>
      </c>
      <c r="C3284" s="49">
        <v>45566</v>
      </c>
      <c r="D3284" s="1">
        <v>2024</v>
      </c>
      <c r="E3284" s="1" t="str">
        <f t="shared" si="319"/>
        <v>octubre</v>
      </c>
      <c r="F3284" t="s">
        <v>330</v>
      </c>
      <c r="G3284" t="s">
        <v>331</v>
      </c>
      <c r="H3284" t="s">
        <v>98</v>
      </c>
      <c r="I3284" s="2">
        <v>1</v>
      </c>
      <c r="J3284" s="2">
        <v>333</v>
      </c>
      <c r="K3284" s="47">
        <v>1</v>
      </c>
      <c r="L3284" t="s">
        <v>242</v>
      </c>
      <c r="M3284" t="s">
        <v>243</v>
      </c>
      <c r="N3284" t="s">
        <v>555</v>
      </c>
      <c r="O3284" s="14">
        <f t="shared" si="320"/>
        <v>1</v>
      </c>
      <c r="P3284" s="15" t="str">
        <f t="shared" si="321"/>
        <v>1</v>
      </c>
      <c r="Q3284" s="15">
        <f t="shared" si="322"/>
        <v>0</v>
      </c>
      <c r="R3284" s="16">
        <f t="shared" si="323"/>
        <v>60</v>
      </c>
      <c r="S3284" s="16">
        <f t="shared" si="324"/>
        <v>1</v>
      </c>
    </row>
    <row r="3285" spans="1:19">
      <c r="A3285" t="s">
        <v>324</v>
      </c>
      <c r="B3285" t="s">
        <v>325</v>
      </c>
      <c r="C3285" s="49">
        <v>45566</v>
      </c>
      <c r="D3285" s="1">
        <v>2024</v>
      </c>
      <c r="E3285" s="1" t="str">
        <f t="shared" si="319"/>
        <v>octubre</v>
      </c>
      <c r="F3285" t="s">
        <v>330</v>
      </c>
      <c r="G3285" t="s">
        <v>331</v>
      </c>
      <c r="H3285" t="s">
        <v>98</v>
      </c>
      <c r="I3285" s="2">
        <v>3</v>
      </c>
      <c r="J3285" s="2">
        <v>749</v>
      </c>
      <c r="K3285" s="47">
        <v>2.15</v>
      </c>
      <c r="L3285" t="s">
        <v>35</v>
      </c>
      <c r="M3285" t="s">
        <v>36</v>
      </c>
      <c r="N3285" t="s">
        <v>528</v>
      </c>
      <c r="O3285" s="14">
        <f t="shared" si="320"/>
        <v>4</v>
      </c>
      <c r="P3285" s="15" t="str">
        <f t="shared" si="321"/>
        <v>2,</v>
      </c>
      <c r="Q3285" s="15" t="str">
        <f t="shared" si="322"/>
        <v>15</v>
      </c>
      <c r="R3285" s="16">
        <f t="shared" si="323"/>
        <v>135</v>
      </c>
      <c r="S3285" s="16">
        <f t="shared" si="324"/>
        <v>2.25</v>
      </c>
    </row>
    <row r="3286" spans="1:19">
      <c r="A3286" t="s">
        <v>324</v>
      </c>
      <c r="B3286" t="s">
        <v>325</v>
      </c>
      <c r="C3286" s="49">
        <v>45566</v>
      </c>
      <c r="D3286" s="1">
        <v>2024</v>
      </c>
      <c r="E3286" s="1" t="str">
        <f t="shared" si="319"/>
        <v>octubre</v>
      </c>
      <c r="F3286" t="s">
        <v>330</v>
      </c>
      <c r="G3286" t="s">
        <v>331</v>
      </c>
      <c r="H3286" t="s">
        <v>98</v>
      </c>
      <c r="I3286" s="2">
        <v>1</v>
      </c>
      <c r="J3286" s="2">
        <v>249</v>
      </c>
      <c r="K3286" s="47">
        <v>0.46</v>
      </c>
      <c r="L3286" t="s">
        <v>241</v>
      </c>
      <c r="M3286" t="s">
        <v>595</v>
      </c>
      <c r="N3286" t="s">
        <v>557</v>
      </c>
      <c r="O3286" s="14">
        <f t="shared" si="320"/>
        <v>4</v>
      </c>
      <c r="P3286" s="15" t="str">
        <f t="shared" si="321"/>
        <v>0,</v>
      </c>
      <c r="Q3286" s="15" t="str">
        <f t="shared" si="322"/>
        <v>46</v>
      </c>
      <c r="R3286" s="16">
        <f t="shared" si="323"/>
        <v>46</v>
      </c>
      <c r="S3286" s="16">
        <f t="shared" si="324"/>
        <v>0.76666666666666672</v>
      </c>
    </row>
    <row r="3287" spans="1:19">
      <c r="A3287" t="s">
        <v>324</v>
      </c>
      <c r="B3287" t="s">
        <v>325</v>
      </c>
      <c r="C3287" s="49">
        <v>45566</v>
      </c>
      <c r="D3287" s="1">
        <v>2024</v>
      </c>
      <c r="E3287" s="1" t="str">
        <f t="shared" si="319"/>
        <v>octubre</v>
      </c>
      <c r="F3287" t="s">
        <v>330</v>
      </c>
      <c r="G3287" t="s">
        <v>331</v>
      </c>
      <c r="H3287" t="s">
        <v>98</v>
      </c>
      <c r="I3287" s="2">
        <v>1</v>
      </c>
      <c r="J3287" s="2">
        <v>666</v>
      </c>
      <c r="K3287" s="47">
        <v>1.59</v>
      </c>
      <c r="L3287" t="s">
        <v>100</v>
      </c>
      <c r="M3287" t="s">
        <v>101</v>
      </c>
      <c r="N3287" t="s">
        <v>608</v>
      </c>
      <c r="O3287" s="14">
        <f t="shared" si="320"/>
        <v>4</v>
      </c>
      <c r="P3287" s="15" t="str">
        <f t="shared" si="321"/>
        <v>1,</v>
      </c>
      <c r="Q3287" s="15" t="str">
        <f t="shared" si="322"/>
        <v>59</v>
      </c>
      <c r="R3287" s="16">
        <f t="shared" si="323"/>
        <v>119</v>
      </c>
      <c r="S3287" s="16">
        <f t="shared" si="324"/>
        <v>1.9833333333333334</v>
      </c>
    </row>
    <row r="3288" spans="1:19">
      <c r="A3288" t="s">
        <v>324</v>
      </c>
      <c r="B3288" t="s">
        <v>325</v>
      </c>
      <c r="C3288" s="49">
        <v>45566</v>
      </c>
      <c r="D3288" s="1">
        <v>2024</v>
      </c>
      <c r="E3288" s="1" t="str">
        <f t="shared" si="319"/>
        <v>octubre</v>
      </c>
      <c r="F3288" t="s">
        <v>330</v>
      </c>
      <c r="G3288" t="s">
        <v>331</v>
      </c>
      <c r="H3288" t="s">
        <v>98</v>
      </c>
      <c r="I3288" s="2">
        <v>1</v>
      </c>
      <c r="J3288" s="2">
        <v>416</v>
      </c>
      <c r="K3288" s="47">
        <v>1.1000000000000001</v>
      </c>
      <c r="L3288" t="s">
        <v>109</v>
      </c>
      <c r="M3288" t="s">
        <v>530</v>
      </c>
      <c r="N3288" t="s">
        <v>530</v>
      </c>
      <c r="O3288" s="14">
        <f t="shared" si="320"/>
        <v>3</v>
      </c>
      <c r="P3288" s="15" t="str">
        <f t="shared" si="321"/>
        <v>1,</v>
      </c>
      <c r="Q3288" s="15" t="str">
        <f t="shared" si="322"/>
        <v>1</v>
      </c>
      <c r="R3288" s="16">
        <f t="shared" si="323"/>
        <v>61</v>
      </c>
      <c r="S3288" s="16">
        <f t="shared" si="324"/>
        <v>1.0166666666666666</v>
      </c>
    </row>
    <row r="3289" spans="1:19">
      <c r="A3289" t="s">
        <v>324</v>
      </c>
      <c r="B3289" t="s">
        <v>325</v>
      </c>
      <c r="C3289" s="49">
        <v>45566</v>
      </c>
      <c r="D3289" s="1">
        <v>2024</v>
      </c>
      <c r="E3289" s="1" t="str">
        <f t="shared" si="319"/>
        <v>octubre</v>
      </c>
      <c r="F3289" t="s">
        <v>330</v>
      </c>
      <c r="G3289" t="s">
        <v>331</v>
      </c>
      <c r="H3289" t="s">
        <v>98</v>
      </c>
      <c r="I3289" s="2">
        <v>4</v>
      </c>
      <c r="J3289" s="2">
        <v>1248</v>
      </c>
      <c r="K3289" s="47">
        <v>3.35</v>
      </c>
      <c r="L3289" t="s">
        <v>114</v>
      </c>
      <c r="M3289" t="s">
        <v>115</v>
      </c>
      <c r="N3289" t="s">
        <v>530</v>
      </c>
      <c r="O3289" s="14">
        <f t="shared" si="320"/>
        <v>4</v>
      </c>
      <c r="P3289" s="15" t="str">
        <f t="shared" si="321"/>
        <v>3,</v>
      </c>
      <c r="Q3289" s="15" t="str">
        <f t="shared" si="322"/>
        <v>35</v>
      </c>
      <c r="R3289" s="16">
        <f t="shared" si="323"/>
        <v>215</v>
      </c>
      <c r="S3289" s="16">
        <f t="shared" si="324"/>
        <v>3.5833333333333335</v>
      </c>
    </row>
    <row r="3290" spans="1:19">
      <c r="A3290" t="s">
        <v>324</v>
      </c>
      <c r="B3290" t="s">
        <v>325</v>
      </c>
      <c r="C3290" s="49">
        <v>45566</v>
      </c>
      <c r="D3290" s="1">
        <v>2024</v>
      </c>
      <c r="E3290" s="1" t="str">
        <f t="shared" si="319"/>
        <v>octubre</v>
      </c>
      <c r="F3290" t="s">
        <v>330</v>
      </c>
      <c r="G3290" t="s">
        <v>331</v>
      </c>
      <c r="H3290" t="s">
        <v>98</v>
      </c>
      <c r="I3290" s="2">
        <v>1</v>
      </c>
      <c r="J3290" s="2">
        <v>166</v>
      </c>
      <c r="K3290" s="47">
        <v>0.35</v>
      </c>
      <c r="L3290" t="s">
        <v>25</v>
      </c>
      <c r="M3290" t="s">
        <v>26</v>
      </c>
      <c r="N3290" t="s">
        <v>529</v>
      </c>
      <c r="O3290" s="14">
        <f t="shared" si="320"/>
        <v>4</v>
      </c>
      <c r="P3290" s="15" t="str">
        <f t="shared" si="321"/>
        <v>0,</v>
      </c>
      <c r="Q3290" s="15" t="str">
        <f t="shared" si="322"/>
        <v>35</v>
      </c>
      <c r="R3290" s="16">
        <f t="shared" si="323"/>
        <v>35</v>
      </c>
      <c r="S3290" s="16">
        <f t="shared" si="324"/>
        <v>0.58333333333333337</v>
      </c>
    </row>
    <row r="3291" spans="1:19">
      <c r="A3291" t="s">
        <v>324</v>
      </c>
      <c r="B3291" t="s">
        <v>325</v>
      </c>
      <c r="C3291" s="49">
        <v>45566</v>
      </c>
      <c r="D3291" s="1">
        <v>2024</v>
      </c>
      <c r="E3291" s="1" t="str">
        <f t="shared" si="319"/>
        <v>octubre</v>
      </c>
      <c r="F3291" t="s">
        <v>330</v>
      </c>
      <c r="G3291" t="s">
        <v>331</v>
      </c>
      <c r="H3291" t="s">
        <v>98</v>
      </c>
      <c r="I3291" s="2">
        <v>4</v>
      </c>
      <c r="J3291" s="2">
        <v>2747</v>
      </c>
      <c r="K3291" s="47">
        <v>8.0500000000000007</v>
      </c>
      <c r="L3291" t="s">
        <v>118</v>
      </c>
      <c r="M3291" t="s">
        <v>119</v>
      </c>
      <c r="N3291" t="s">
        <v>534</v>
      </c>
      <c r="O3291" s="14">
        <f t="shared" si="320"/>
        <v>4</v>
      </c>
      <c r="P3291" s="15" t="str">
        <f t="shared" si="321"/>
        <v>8,</v>
      </c>
      <c r="Q3291" s="15" t="str">
        <f t="shared" si="322"/>
        <v>05</v>
      </c>
      <c r="R3291" s="16">
        <f t="shared" si="323"/>
        <v>485</v>
      </c>
      <c r="S3291" s="16">
        <f t="shared" si="324"/>
        <v>8.0833333333333339</v>
      </c>
    </row>
    <row r="3292" spans="1:19">
      <c r="A3292" t="s">
        <v>324</v>
      </c>
      <c r="B3292" t="s">
        <v>325</v>
      </c>
      <c r="C3292" s="49">
        <v>45566</v>
      </c>
      <c r="D3292" s="1">
        <v>2024</v>
      </c>
      <c r="E3292" s="1" t="str">
        <f t="shared" si="319"/>
        <v>octubre</v>
      </c>
      <c r="F3292" t="s">
        <v>330</v>
      </c>
      <c r="G3292" t="s">
        <v>331</v>
      </c>
      <c r="H3292" t="s">
        <v>98</v>
      </c>
      <c r="I3292" s="2">
        <v>8</v>
      </c>
      <c r="J3292" s="2">
        <v>3330</v>
      </c>
      <c r="K3292" s="47">
        <v>11.13</v>
      </c>
      <c r="L3292" t="s">
        <v>173</v>
      </c>
      <c r="M3292" t="s">
        <v>592</v>
      </c>
      <c r="N3292" t="s">
        <v>531</v>
      </c>
      <c r="O3292" s="14">
        <f t="shared" si="320"/>
        <v>5</v>
      </c>
      <c r="P3292" s="15" t="str">
        <f t="shared" si="321"/>
        <v>11</v>
      </c>
      <c r="Q3292" s="15" t="str">
        <f t="shared" si="322"/>
        <v>,13</v>
      </c>
      <c r="R3292" s="16">
        <f t="shared" si="323"/>
        <v>660.13</v>
      </c>
      <c r="S3292" s="16">
        <f t="shared" si="324"/>
        <v>11.002166666666666</v>
      </c>
    </row>
    <row r="3293" spans="1:19">
      <c r="A3293" t="s">
        <v>324</v>
      </c>
      <c r="B3293" t="s">
        <v>325</v>
      </c>
      <c r="C3293" s="49">
        <v>45566</v>
      </c>
      <c r="D3293" s="1">
        <v>2024</v>
      </c>
      <c r="E3293" s="1" t="str">
        <f t="shared" si="319"/>
        <v>octubre</v>
      </c>
      <c r="F3293" t="s">
        <v>330</v>
      </c>
      <c r="G3293" t="s">
        <v>331</v>
      </c>
      <c r="H3293" t="s">
        <v>98</v>
      </c>
      <c r="I3293" s="2">
        <v>5</v>
      </c>
      <c r="J3293" s="2">
        <v>3246</v>
      </c>
      <c r="K3293" s="47">
        <v>9.35</v>
      </c>
      <c r="L3293" t="s">
        <v>111</v>
      </c>
      <c r="M3293" t="s">
        <v>587</v>
      </c>
      <c r="N3293" t="s">
        <v>533</v>
      </c>
      <c r="O3293" s="14">
        <f t="shared" si="320"/>
        <v>4</v>
      </c>
      <c r="P3293" s="15" t="str">
        <f t="shared" si="321"/>
        <v>9,</v>
      </c>
      <c r="Q3293" s="15" t="str">
        <f t="shared" si="322"/>
        <v>35</v>
      </c>
      <c r="R3293" s="16">
        <f t="shared" si="323"/>
        <v>575</v>
      </c>
      <c r="S3293" s="16">
        <f t="shared" si="324"/>
        <v>9.5833333333333339</v>
      </c>
    </row>
    <row r="3294" spans="1:19">
      <c r="A3294" t="s">
        <v>344</v>
      </c>
      <c r="B3294" t="s">
        <v>345</v>
      </c>
      <c r="C3294" s="49">
        <v>45566</v>
      </c>
      <c r="D3294" s="1">
        <v>2024</v>
      </c>
      <c r="E3294" s="1" t="str">
        <f t="shared" si="319"/>
        <v>octubre</v>
      </c>
      <c r="F3294" t="s">
        <v>346</v>
      </c>
      <c r="G3294" t="s">
        <v>93</v>
      </c>
      <c r="H3294" t="s">
        <v>98</v>
      </c>
      <c r="I3294" s="2">
        <v>1</v>
      </c>
      <c r="J3294" s="2">
        <v>215</v>
      </c>
      <c r="K3294" s="47">
        <v>0.35</v>
      </c>
      <c r="L3294" t="s">
        <v>39</v>
      </c>
      <c r="M3294" t="s">
        <v>548</v>
      </c>
      <c r="N3294" t="s">
        <v>548</v>
      </c>
      <c r="O3294" s="14">
        <f t="shared" si="320"/>
        <v>4</v>
      </c>
      <c r="P3294" s="15" t="str">
        <f t="shared" si="321"/>
        <v>0,</v>
      </c>
      <c r="Q3294" s="15" t="str">
        <f t="shared" si="322"/>
        <v>35</v>
      </c>
      <c r="R3294" s="16">
        <f t="shared" si="323"/>
        <v>35</v>
      </c>
      <c r="S3294" s="16">
        <f t="shared" si="324"/>
        <v>0.58333333333333337</v>
      </c>
    </row>
    <row r="3295" spans="1:19">
      <c r="A3295" t="s">
        <v>344</v>
      </c>
      <c r="B3295" t="s">
        <v>345</v>
      </c>
      <c r="C3295" s="49">
        <v>45566</v>
      </c>
      <c r="D3295" s="1">
        <v>2024</v>
      </c>
      <c r="E3295" s="1" t="str">
        <f t="shared" si="319"/>
        <v>octubre</v>
      </c>
      <c r="F3295" t="s">
        <v>346</v>
      </c>
      <c r="G3295" t="s">
        <v>93</v>
      </c>
      <c r="H3295" t="s">
        <v>98</v>
      </c>
      <c r="I3295" s="2">
        <v>1</v>
      </c>
      <c r="J3295" s="2">
        <v>472</v>
      </c>
      <c r="K3295" s="47">
        <v>1.2</v>
      </c>
      <c r="L3295" t="s">
        <v>130</v>
      </c>
      <c r="M3295" t="s">
        <v>599</v>
      </c>
      <c r="N3295" t="s">
        <v>609</v>
      </c>
      <c r="O3295" s="14">
        <f t="shared" si="320"/>
        <v>3</v>
      </c>
      <c r="P3295" s="15" t="str">
        <f t="shared" si="321"/>
        <v>1,</v>
      </c>
      <c r="Q3295" s="15" t="str">
        <f t="shared" si="322"/>
        <v>2</v>
      </c>
      <c r="R3295" s="16">
        <f t="shared" si="323"/>
        <v>62</v>
      </c>
      <c r="S3295" s="16">
        <f t="shared" si="324"/>
        <v>1.0333333333333334</v>
      </c>
    </row>
    <row r="3296" spans="1:19">
      <c r="A3296" t="s">
        <v>344</v>
      </c>
      <c r="B3296" t="s">
        <v>345</v>
      </c>
      <c r="C3296" s="49">
        <v>45566</v>
      </c>
      <c r="D3296" s="1">
        <v>2024</v>
      </c>
      <c r="E3296" s="1" t="str">
        <f t="shared" si="319"/>
        <v>octubre</v>
      </c>
      <c r="F3296" t="s">
        <v>346</v>
      </c>
      <c r="G3296" t="s">
        <v>93</v>
      </c>
      <c r="H3296" t="s">
        <v>98</v>
      </c>
      <c r="I3296" s="2">
        <v>7</v>
      </c>
      <c r="J3296" s="2">
        <v>1288</v>
      </c>
      <c r="K3296" s="47">
        <v>4.2</v>
      </c>
      <c r="L3296" t="s">
        <v>122</v>
      </c>
      <c r="M3296" t="s">
        <v>123</v>
      </c>
      <c r="N3296" t="s">
        <v>532</v>
      </c>
      <c r="O3296" s="14">
        <f t="shared" si="320"/>
        <v>3</v>
      </c>
      <c r="P3296" s="15" t="str">
        <f t="shared" si="321"/>
        <v>4,</v>
      </c>
      <c r="Q3296" s="15" t="str">
        <f t="shared" si="322"/>
        <v>2</v>
      </c>
      <c r="R3296" s="16">
        <f t="shared" si="323"/>
        <v>242</v>
      </c>
      <c r="S3296" s="16">
        <f t="shared" si="324"/>
        <v>4.0333333333333332</v>
      </c>
    </row>
    <row r="3297" spans="1:19">
      <c r="A3297" t="s">
        <v>344</v>
      </c>
      <c r="B3297" t="s">
        <v>345</v>
      </c>
      <c r="C3297" s="49">
        <v>45566</v>
      </c>
      <c r="D3297" s="1">
        <v>2024</v>
      </c>
      <c r="E3297" s="1" t="str">
        <f t="shared" si="319"/>
        <v>octubre</v>
      </c>
      <c r="F3297" t="s">
        <v>346</v>
      </c>
      <c r="G3297" t="s">
        <v>93</v>
      </c>
      <c r="H3297" t="s">
        <v>98</v>
      </c>
      <c r="I3297" s="2">
        <v>4</v>
      </c>
      <c r="J3297" s="2">
        <v>1154</v>
      </c>
      <c r="K3297" s="47">
        <v>3.3</v>
      </c>
      <c r="L3297" t="s">
        <v>19</v>
      </c>
      <c r="M3297" t="s">
        <v>581</v>
      </c>
      <c r="N3297" t="s">
        <v>605</v>
      </c>
      <c r="O3297" s="14">
        <f t="shared" si="320"/>
        <v>3</v>
      </c>
      <c r="P3297" s="15" t="str">
        <f t="shared" si="321"/>
        <v>3,</v>
      </c>
      <c r="Q3297" s="15" t="str">
        <f t="shared" si="322"/>
        <v>3</v>
      </c>
      <c r="R3297" s="16">
        <f t="shared" si="323"/>
        <v>183</v>
      </c>
      <c r="S3297" s="16">
        <f t="shared" si="324"/>
        <v>3.05</v>
      </c>
    </row>
    <row r="3298" spans="1:19">
      <c r="A3298" t="s">
        <v>344</v>
      </c>
      <c r="B3298" t="s">
        <v>345</v>
      </c>
      <c r="C3298" s="49">
        <v>45566</v>
      </c>
      <c r="D3298" s="1">
        <v>2024</v>
      </c>
      <c r="E3298" s="1" t="str">
        <f t="shared" si="319"/>
        <v>octubre</v>
      </c>
      <c r="F3298" t="s">
        <v>346</v>
      </c>
      <c r="G3298" t="s">
        <v>93</v>
      </c>
      <c r="H3298" t="s">
        <v>98</v>
      </c>
      <c r="I3298" s="2">
        <v>1</v>
      </c>
      <c r="J3298" s="2">
        <v>961</v>
      </c>
      <c r="K3298" s="47">
        <v>2.4</v>
      </c>
      <c r="L3298" t="s">
        <v>159</v>
      </c>
      <c r="M3298" t="s">
        <v>160</v>
      </c>
      <c r="N3298" t="s">
        <v>554</v>
      </c>
      <c r="O3298" s="14">
        <f t="shared" si="320"/>
        <v>3</v>
      </c>
      <c r="P3298" s="15" t="str">
        <f t="shared" si="321"/>
        <v>2,</v>
      </c>
      <c r="Q3298" s="15" t="str">
        <f t="shared" si="322"/>
        <v>4</v>
      </c>
      <c r="R3298" s="16">
        <f t="shared" si="323"/>
        <v>124</v>
      </c>
      <c r="S3298" s="16">
        <f t="shared" si="324"/>
        <v>2.0666666666666669</v>
      </c>
    </row>
    <row r="3299" spans="1:19">
      <c r="A3299" t="s">
        <v>344</v>
      </c>
      <c r="B3299" t="s">
        <v>345</v>
      </c>
      <c r="C3299" s="49">
        <v>45566</v>
      </c>
      <c r="D3299" s="1">
        <v>2024</v>
      </c>
      <c r="E3299" s="1" t="str">
        <f t="shared" si="319"/>
        <v>octubre</v>
      </c>
      <c r="F3299" t="s">
        <v>346</v>
      </c>
      <c r="G3299" t="s">
        <v>93</v>
      </c>
      <c r="H3299" t="s">
        <v>98</v>
      </c>
      <c r="I3299" s="2">
        <v>1</v>
      </c>
      <c r="J3299" s="2">
        <v>214</v>
      </c>
      <c r="K3299" s="47">
        <v>0.4</v>
      </c>
      <c r="L3299" t="s">
        <v>222</v>
      </c>
      <c r="M3299" t="s">
        <v>567</v>
      </c>
      <c r="N3299" t="s">
        <v>22</v>
      </c>
      <c r="O3299" s="14">
        <f t="shared" si="320"/>
        <v>3</v>
      </c>
      <c r="P3299" s="15" t="str">
        <f t="shared" si="321"/>
        <v>0,</v>
      </c>
      <c r="Q3299" s="15" t="str">
        <f t="shared" si="322"/>
        <v>4</v>
      </c>
      <c r="R3299" s="16">
        <f t="shared" si="323"/>
        <v>4</v>
      </c>
      <c r="S3299" s="16">
        <f t="shared" si="324"/>
        <v>6.6666666666666666E-2</v>
      </c>
    </row>
    <row r="3300" spans="1:19">
      <c r="A3300" t="s">
        <v>344</v>
      </c>
      <c r="B3300" t="s">
        <v>345</v>
      </c>
      <c r="C3300" s="49">
        <v>45566</v>
      </c>
      <c r="D3300" s="1">
        <v>2024</v>
      </c>
      <c r="E3300" s="1" t="str">
        <f t="shared" si="319"/>
        <v>octubre</v>
      </c>
      <c r="F3300" t="s">
        <v>346</v>
      </c>
      <c r="G3300" t="s">
        <v>93</v>
      </c>
      <c r="H3300" t="s">
        <v>98</v>
      </c>
      <c r="I3300" s="2">
        <v>1</v>
      </c>
      <c r="J3300" s="2">
        <v>325</v>
      </c>
      <c r="K3300" s="47">
        <v>1</v>
      </c>
      <c r="L3300" t="s">
        <v>208</v>
      </c>
      <c r="M3300" t="s">
        <v>594</v>
      </c>
      <c r="N3300" t="s">
        <v>555</v>
      </c>
      <c r="O3300" s="14">
        <f t="shared" si="320"/>
        <v>1</v>
      </c>
      <c r="P3300" s="15" t="str">
        <f t="shared" si="321"/>
        <v>1</v>
      </c>
      <c r="Q3300" s="15">
        <f t="shared" si="322"/>
        <v>0</v>
      </c>
      <c r="R3300" s="16">
        <f t="shared" si="323"/>
        <v>60</v>
      </c>
      <c r="S3300" s="16">
        <f t="shared" si="324"/>
        <v>1</v>
      </c>
    </row>
    <row r="3301" spans="1:19">
      <c r="A3301" t="s">
        <v>344</v>
      </c>
      <c r="B3301" t="s">
        <v>345</v>
      </c>
      <c r="C3301" s="49">
        <v>45566</v>
      </c>
      <c r="D3301" s="1">
        <v>2024</v>
      </c>
      <c r="E3301" s="1" t="str">
        <f t="shared" si="319"/>
        <v>octubre</v>
      </c>
      <c r="F3301" t="s">
        <v>346</v>
      </c>
      <c r="G3301" t="s">
        <v>93</v>
      </c>
      <c r="H3301" t="s">
        <v>98</v>
      </c>
      <c r="I3301" s="2">
        <v>1</v>
      </c>
      <c r="J3301" s="2">
        <v>409</v>
      </c>
      <c r="K3301" s="47">
        <v>1</v>
      </c>
      <c r="L3301" t="s">
        <v>137</v>
      </c>
      <c r="M3301" t="s">
        <v>561</v>
      </c>
      <c r="N3301" t="s">
        <v>535</v>
      </c>
      <c r="O3301" s="14">
        <f t="shared" si="320"/>
        <v>1</v>
      </c>
      <c r="P3301" s="15" t="str">
        <f t="shared" si="321"/>
        <v>1</v>
      </c>
      <c r="Q3301" s="15">
        <f t="shared" si="322"/>
        <v>0</v>
      </c>
      <c r="R3301" s="16">
        <f t="shared" si="323"/>
        <v>60</v>
      </c>
      <c r="S3301" s="16">
        <f t="shared" si="324"/>
        <v>1</v>
      </c>
    </row>
    <row r="3302" spans="1:19">
      <c r="A3302" t="s">
        <v>344</v>
      </c>
      <c r="B3302" t="s">
        <v>345</v>
      </c>
      <c r="C3302" s="49">
        <v>45566</v>
      </c>
      <c r="D3302" s="1">
        <v>2024</v>
      </c>
      <c r="E3302" s="1" t="str">
        <f t="shared" si="319"/>
        <v>octubre</v>
      </c>
      <c r="F3302" t="s">
        <v>346</v>
      </c>
      <c r="G3302" t="s">
        <v>93</v>
      </c>
      <c r="H3302" t="s">
        <v>98</v>
      </c>
      <c r="I3302" s="2">
        <v>1</v>
      </c>
      <c r="J3302" s="2">
        <v>307</v>
      </c>
      <c r="K3302" s="47">
        <v>1</v>
      </c>
      <c r="L3302" t="s">
        <v>49</v>
      </c>
      <c r="M3302" t="s">
        <v>50</v>
      </c>
      <c r="N3302" t="s">
        <v>22</v>
      </c>
      <c r="O3302" s="14">
        <f t="shared" si="320"/>
        <v>1</v>
      </c>
      <c r="P3302" s="15" t="str">
        <f t="shared" si="321"/>
        <v>1</v>
      </c>
      <c r="Q3302" s="15">
        <f t="shared" si="322"/>
        <v>0</v>
      </c>
      <c r="R3302" s="16">
        <f t="shared" si="323"/>
        <v>60</v>
      </c>
      <c r="S3302" s="16">
        <f t="shared" si="324"/>
        <v>1</v>
      </c>
    </row>
    <row r="3303" spans="1:19">
      <c r="A3303" t="s">
        <v>344</v>
      </c>
      <c r="B3303" t="s">
        <v>345</v>
      </c>
      <c r="C3303" s="49">
        <v>45566</v>
      </c>
      <c r="D3303" s="1">
        <v>2024</v>
      </c>
      <c r="E3303" s="1" t="str">
        <f t="shared" si="319"/>
        <v>octubre</v>
      </c>
      <c r="F3303" t="s">
        <v>346</v>
      </c>
      <c r="G3303" t="s">
        <v>93</v>
      </c>
      <c r="H3303" t="s">
        <v>98</v>
      </c>
      <c r="I3303" s="2">
        <v>1</v>
      </c>
      <c r="J3303" s="2">
        <v>153</v>
      </c>
      <c r="K3303" s="47">
        <v>0.3</v>
      </c>
      <c r="L3303" t="s">
        <v>197</v>
      </c>
      <c r="M3303" t="s">
        <v>198</v>
      </c>
      <c r="N3303" t="s">
        <v>538</v>
      </c>
      <c r="O3303" s="14">
        <f t="shared" si="320"/>
        <v>3</v>
      </c>
      <c r="P3303" s="15" t="str">
        <f t="shared" si="321"/>
        <v>0,</v>
      </c>
      <c r="Q3303" s="15" t="str">
        <f t="shared" si="322"/>
        <v>3</v>
      </c>
      <c r="R3303" s="16">
        <f t="shared" si="323"/>
        <v>3</v>
      </c>
      <c r="S3303" s="16">
        <f t="shared" si="324"/>
        <v>0.05</v>
      </c>
    </row>
    <row r="3304" spans="1:19">
      <c r="A3304" t="s">
        <v>344</v>
      </c>
      <c r="B3304" t="s">
        <v>345</v>
      </c>
      <c r="C3304" s="49">
        <v>45566</v>
      </c>
      <c r="D3304" s="1">
        <v>2024</v>
      </c>
      <c r="E3304" s="1" t="str">
        <f t="shared" si="319"/>
        <v>octubre</v>
      </c>
      <c r="F3304" t="s">
        <v>346</v>
      </c>
      <c r="G3304" t="s">
        <v>93</v>
      </c>
      <c r="H3304" t="s">
        <v>98</v>
      </c>
      <c r="I3304" s="2">
        <v>1</v>
      </c>
      <c r="J3304" s="2">
        <v>59</v>
      </c>
      <c r="K3304" s="47">
        <v>2</v>
      </c>
      <c r="L3304" t="s">
        <v>109</v>
      </c>
      <c r="M3304" t="s">
        <v>530</v>
      </c>
      <c r="N3304" t="s">
        <v>530</v>
      </c>
      <c r="O3304" s="14">
        <f t="shared" si="320"/>
        <v>1</v>
      </c>
      <c r="P3304" s="15" t="str">
        <f t="shared" si="321"/>
        <v>2</v>
      </c>
      <c r="Q3304" s="15">
        <f t="shared" si="322"/>
        <v>0</v>
      </c>
      <c r="R3304" s="16">
        <f t="shared" si="323"/>
        <v>120</v>
      </c>
      <c r="S3304" s="16">
        <f t="shared" si="324"/>
        <v>2</v>
      </c>
    </row>
    <row r="3305" spans="1:19">
      <c r="A3305" t="s">
        <v>344</v>
      </c>
      <c r="B3305" t="s">
        <v>345</v>
      </c>
      <c r="C3305" s="49">
        <v>45566</v>
      </c>
      <c r="D3305" s="1">
        <v>2024</v>
      </c>
      <c r="E3305" s="1" t="str">
        <f t="shared" si="319"/>
        <v>octubre</v>
      </c>
      <c r="F3305" t="s">
        <v>346</v>
      </c>
      <c r="G3305" t="s">
        <v>93</v>
      </c>
      <c r="H3305" t="s">
        <v>98</v>
      </c>
      <c r="I3305" s="2">
        <v>1</v>
      </c>
      <c r="J3305" s="2">
        <v>990</v>
      </c>
      <c r="K3305" s="47">
        <v>2.5</v>
      </c>
      <c r="L3305" t="s">
        <v>116</v>
      </c>
      <c r="M3305" t="s">
        <v>117</v>
      </c>
      <c r="N3305" t="s">
        <v>556</v>
      </c>
      <c r="O3305" s="14">
        <f t="shared" si="320"/>
        <v>3</v>
      </c>
      <c r="P3305" s="15" t="str">
        <f t="shared" si="321"/>
        <v>2,</v>
      </c>
      <c r="Q3305" s="15" t="str">
        <f t="shared" si="322"/>
        <v>5</v>
      </c>
      <c r="R3305" s="16">
        <f t="shared" si="323"/>
        <v>125</v>
      </c>
      <c r="S3305" s="16">
        <f t="shared" si="324"/>
        <v>2.0833333333333335</v>
      </c>
    </row>
    <row r="3306" spans="1:19">
      <c r="A3306" t="s">
        <v>344</v>
      </c>
      <c r="B3306" t="s">
        <v>345</v>
      </c>
      <c r="C3306" s="49">
        <v>45566</v>
      </c>
      <c r="D3306" s="1">
        <v>2024</v>
      </c>
      <c r="E3306" s="1" t="str">
        <f t="shared" si="319"/>
        <v>octubre</v>
      </c>
      <c r="F3306" t="s">
        <v>346</v>
      </c>
      <c r="G3306" t="s">
        <v>93</v>
      </c>
      <c r="H3306" t="s">
        <v>98</v>
      </c>
      <c r="I3306" s="2">
        <v>1</v>
      </c>
      <c r="J3306" s="2">
        <v>1044</v>
      </c>
      <c r="K3306" s="47">
        <v>2.4</v>
      </c>
      <c r="L3306" t="s">
        <v>118</v>
      </c>
      <c r="M3306" t="s">
        <v>119</v>
      </c>
      <c r="N3306" t="s">
        <v>534</v>
      </c>
      <c r="O3306" s="14">
        <f t="shared" si="320"/>
        <v>3</v>
      </c>
      <c r="P3306" s="15" t="str">
        <f t="shared" si="321"/>
        <v>2,</v>
      </c>
      <c r="Q3306" s="15" t="str">
        <f t="shared" si="322"/>
        <v>4</v>
      </c>
      <c r="R3306" s="16">
        <f t="shared" si="323"/>
        <v>124</v>
      </c>
      <c r="S3306" s="16">
        <f t="shared" si="324"/>
        <v>2.0666666666666669</v>
      </c>
    </row>
    <row r="3307" spans="1:19">
      <c r="A3307" t="s">
        <v>344</v>
      </c>
      <c r="B3307" t="s">
        <v>345</v>
      </c>
      <c r="C3307" s="49">
        <v>45566</v>
      </c>
      <c r="D3307" s="1">
        <v>2024</v>
      </c>
      <c r="E3307" s="1" t="str">
        <f t="shared" si="319"/>
        <v>octubre</v>
      </c>
      <c r="F3307" t="s">
        <v>347</v>
      </c>
      <c r="G3307" t="s">
        <v>121</v>
      </c>
      <c r="H3307" t="s">
        <v>98</v>
      </c>
      <c r="I3307" s="2">
        <v>4</v>
      </c>
      <c r="J3307" s="2">
        <v>744</v>
      </c>
      <c r="K3307" s="47">
        <v>3.05</v>
      </c>
      <c r="L3307" t="s">
        <v>122</v>
      </c>
      <c r="M3307" t="s">
        <v>123</v>
      </c>
      <c r="N3307" t="s">
        <v>532</v>
      </c>
      <c r="O3307" s="14">
        <f t="shared" si="320"/>
        <v>4</v>
      </c>
      <c r="P3307" s="15" t="str">
        <f t="shared" si="321"/>
        <v>3,</v>
      </c>
      <c r="Q3307" s="15" t="str">
        <f t="shared" si="322"/>
        <v>05</v>
      </c>
      <c r="R3307" s="16">
        <f t="shared" si="323"/>
        <v>185</v>
      </c>
      <c r="S3307" s="16">
        <f t="shared" si="324"/>
        <v>3.0833333333333335</v>
      </c>
    </row>
    <row r="3308" spans="1:19">
      <c r="A3308" t="s">
        <v>344</v>
      </c>
      <c r="B3308" t="s">
        <v>345</v>
      </c>
      <c r="C3308" s="49">
        <v>45566</v>
      </c>
      <c r="D3308" s="1">
        <v>2024</v>
      </c>
      <c r="E3308" s="1" t="str">
        <f t="shared" si="319"/>
        <v>octubre</v>
      </c>
      <c r="F3308" t="s">
        <v>347</v>
      </c>
      <c r="G3308" t="s">
        <v>121</v>
      </c>
      <c r="H3308" t="s">
        <v>98</v>
      </c>
      <c r="I3308" s="2">
        <v>3</v>
      </c>
      <c r="J3308" s="2">
        <v>544</v>
      </c>
      <c r="K3308" s="47">
        <v>2.15</v>
      </c>
      <c r="L3308" t="s">
        <v>124</v>
      </c>
      <c r="M3308" t="s">
        <v>596</v>
      </c>
      <c r="N3308" t="s">
        <v>532</v>
      </c>
      <c r="O3308" s="14">
        <f t="shared" si="320"/>
        <v>4</v>
      </c>
      <c r="P3308" s="15" t="str">
        <f t="shared" si="321"/>
        <v>2,</v>
      </c>
      <c r="Q3308" s="15" t="str">
        <f t="shared" si="322"/>
        <v>15</v>
      </c>
      <c r="R3308" s="16">
        <f t="shared" si="323"/>
        <v>135</v>
      </c>
      <c r="S3308" s="16">
        <f t="shared" si="324"/>
        <v>2.25</v>
      </c>
    </row>
    <row r="3309" spans="1:19">
      <c r="A3309" t="s">
        <v>344</v>
      </c>
      <c r="B3309" t="s">
        <v>345</v>
      </c>
      <c r="C3309" s="49">
        <v>45566</v>
      </c>
      <c r="D3309" s="1">
        <v>2024</v>
      </c>
      <c r="E3309" s="1" t="str">
        <f t="shared" si="319"/>
        <v>octubre</v>
      </c>
      <c r="F3309" t="s">
        <v>347</v>
      </c>
      <c r="G3309" t="s">
        <v>121</v>
      </c>
      <c r="H3309" t="s">
        <v>98</v>
      </c>
      <c r="I3309" s="2">
        <v>1</v>
      </c>
      <c r="J3309" s="2">
        <v>133</v>
      </c>
      <c r="K3309" s="47">
        <v>0.35</v>
      </c>
      <c r="L3309" t="s">
        <v>108</v>
      </c>
      <c r="M3309" t="s">
        <v>591</v>
      </c>
      <c r="N3309" t="s">
        <v>604</v>
      </c>
      <c r="O3309" s="14">
        <f t="shared" si="320"/>
        <v>4</v>
      </c>
      <c r="P3309" s="15" t="str">
        <f t="shared" si="321"/>
        <v>0,</v>
      </c>
      <c r="Q3309" s="15" t="str">
        <f t="shared" si="322"/>
        <v>35</v>
      </c>
      <c r="R3309" s="16">
        <f t="shared" si="323"/>
        <v>35</v>
      </c>
      <c r="S3309" s="16">
        <f t="shared" si="324"/>
        <v>0.58333333333333337</v>
      </c>
    </row>
    <row r="3310" spans="1:19">
      <c r="A3310" t="s">
        <v>353</v>
      </c>
      <c r="B3310" t="s">
        <v>354</v>
      </c>
      <c r="C3310" s="49">
        <v>45566</v>
      </c>
      <c r="D3310" s="1">
        <v>2024</v>
      </c>
      <c r="E3310" s="1" t="str">
        <f t="shared" si="319"/>
        <v>octubre</v>
      </c>
      <c r="F3310" t="s">
        <v>82</v>
      </c>
      <c r="G3310" t="s">
        <v>30</v>
      </c>
      <c r="H3310" t="s">
        <v>18</v>
      </c>
      <c r="I3310" s="2">
        <v>2</v>
      </c>
      <c r="J3310" s="2">
        <v>324</v>
      </c>
      <c r="K3310" s="47">
        <v>43.3</v>
      </c>
      <c r="L3310" t="s">
        <v>20</v>
      </c>
      <c r="M3310" t="s">
        <v>570</v>
      </c>
      <c r="N3310" t="s">
        <v>525</v>
      </c>
      <c r="O3310" s="14">
        <f t="shared" si="320"/>
        <v>4</v>
      </c>
      <c r="P3310" s="15" t="str">
        <f t="shared" si="321"/>
        <v>43</v>
      </c>
      <c r="Q3310" s="15" t="str">
        <f t="shared" si="322"/>
        <v>,3</v>
      </c>
      <c r="R3310" s="16">
        <f t="shared" si="323"/>
        <v>2580.3000000000002</v>
      </c>
      <c r="S3310" s="16">
        <f t="shared" si="324"/>
        <v>43.005000000000003</v>
      </c>
    </row>
    <row r="3311" spans="1:19">
      <c r="A3311" t="s">
        <v>355</v>
      </c>
      <c r="B3311" t="s">
        <v>356</v>
      </c>
      <c r="C3311" s="49">
        <v>45566</v>
      </c>
      <c r="D3311" s="1">
        <v>2024</v>
      </c>
      <c r="E3311" s="1" t="str">
        <f t="shared" si="319"/>
        <v>octubre</v>
      </c>
      <c r="F3311" t="s">
        <v>358</v>
      </c>
      <c r="G3311" t="s">
        <v>227</v>
      </c>
      <c r="H3311" t="s">
        <v>379</v>
      </c>
      <c r="I3311" s="2">
        <v>5</v>
      </c>
      <c r="J3311" s="2">
        <v>3204</v>
      </c>
      <c r="K3311" s="47">
        <v>11.42</v>
      </c>
      <c r="L3311" t="s">
        <v>20</v>
      </c>
      <c r="M3311" t="s">
        <v>570</v>
      </c>
      <c r="N3311" t="s">
        <v>525</v>
      </c>
      <c r="O3311" s="14">
        <f t="shared" si="320"/>
        <v>5</v>
      </c>
      <c r="P3311" s="15" t="str">
        <f t="shared" si="321"/>
        <v>11</v>
      </c>
      <c r="Q3311" s="15" t="str">
        <f t="shared" si="322"/>
        <v>,42</v>
      </c>
      <c r="R3311" s="16">
        <f t="shared" si="323"/>
        <v>660.42</v>
      </c>
      <c r="S3311" s="16">
        <f t="shared" si="324"/>
        <v>11.007</v>
      </c>
    </row>
    <row r="3312" spans="1:19">
      <c r="A3312" t="s">
        <v>355</v>
      </c>
      <c r="B3312" t="s">
        <v>356</v>
      </c>
      <c r="C3312" s="49">
        <v>45566</v>
      </c>
      <c r="D3312" s="1">
        <v>2024</v>
      </c>
      <c r="E3312" s="1" t="str">
        <f t="shared" si="319"/>
        <v>octubre</v>
      </c>
      <c r="F3312" t="s">
        <v>358</v>
      </c>
      <c r="G3312" t="s">
        <v>227</v>
      </c>
      <c r="H3312" t="s">
        <v>379</v>
      </c>
      <c r="I3312" s="2">
        <v>21</v>
      </c>
      <c r="J3312" s="2">
        <v>16484</v>
      </c>
      <c r="K3312" s="47">
        <v>60.17</v>
      </c>
      <c r="L3312" t="s">
        <v>159</v>
      </c>
      <c r="M3312" t="s">
        <v>160</v>
      </c>
      <c r="N3312" t="s">
        <v>554</v>
      </c>
      <c r="O3312" s="14">
        <f t="shared" si="320"/>
        <v>5</v>
      </c>
      <c r="P3312" s="15" t="str">
        <f t="shared" si="321"/>
        <v>60</v>
      </c>
      <c r="Q3312" s="15" t="str">
        <f t="shared" si="322"/>
        <v>,17</v>
      </c>
      <c r="R3312" s="16">
        <f t="shared" si="323"/>
        <v>3600.17</v>
      </c>
      <c r="S3312" s="16">
        <f t="shared" si="324"/>
        <v>60.002833333333335</v>
      </c>
    </row>
    <row r="3313" spans="1:19">
      <c r="A3313" t="s">
        <v>355</v>
      </c>
      <c r="B3313" t="s">
        <v>356</v>
      </c>
      <c r="C3313" s="49">
        <v>45566</v>
      </c>
      <c r="D3313" s="1">
        <v>2024</v>
      </c>
      <c r="E3313" s="1" t="str">
        <f t="shared" si="319"/>
        <v>octubre</v>
      </c>
      <c r="F3313" t="s">
        <v>357</v>
      </c>
      <c r="G3313" t="s">
        <v>93</v>
      </c>
      <c r="H3313" t="s">
        <v>379</v>
      </c>
      <c r="I3313" s="2">
        <v>1</v>
      </c>
      <c r="J3313" s="2">
        <v>913</v>
      </c>
      <c r="K3313" s="47">
        <v>3.05</v>
      </c>
      <c r="L3313" t="s">
        <v>20</v>
      </c>
      <c r="M3313" t="s">
        <v>570</v>
      </c>
      <c r="N3313" t="s">
        <v>525</v>
      </c>
      <c r="O3313" s="14">
        <f t="shared" si="320"/>
        <v>4</v>
      </c>
      <c r="P3313" s="15" t="str">
        <f t="shared" si="321"/>
        <v>3,</v>
      </c>
      <c r="Q3313" s="15" t="str">
        <f t="shared" si="322"/>
        <v>05</v>
      </c>
      <c r="R3313" s="16">
        <f t="shared" si="323"/>
        <v>185</v>
      </c>
      <c r="S3313" s="16">
        <f t="shared" si="324"/>
        <v>3.0833333333333335</v>
      </c>
    </row>
    <row r="3314" spans="1:19">
      <c r="A3314" t="s">
        <v>369</v>
      </c>
      <c r="B3314" t="s">
        <v>370</v>
      </c>
      <c r="C3314" s="49">
        <v>45566</v>
      </c>
      <c r="D3314" s="1">
        <v>2024</v>
      </c>
      <c r="E3314" s="1" t="str">
        <f t="shared" si="319"/>
        <v>octubre</v>
      </c>
      <c r="F3314" t="s">
        <v>372</v>
      </c>
      <c r="G3314" t="s">
        <v>220</v>
      </c>
      <c r="H3314" t="s">
        <v>98</v>
      </c>
      <c r="I3314" s="2">
        <v>2</v>
      </c>
      <c r="J3314" s="2">
        <v>1350</v>
      </c>
      <c r="K3314" s="47">
        <v>3</v>
      </c>
      <c r="L3314" t="s">
        <v>39</v>
      </c>
      <c r="M3314" t="s">
        <v>548</v>
      </c>
      <c r="N3314" t="s">
        <v>548</v>
      </c>
      <c r="O3314" s="14">
        <f t="shared" si="320"/>
        <v>1</v>
      </c>
      <c r="P3314" s="15" t="str">
        <f t="shared" si="321"/>
        <v>3</v>
      </c>
      <c r="Q3314" s="15">
        <f t="shared" si="322"/>
        <v>0</v>
      </c>
      <c r="R3314" s="16">
        <f t="shared" si="323"/>
        <v>180</v>
      </c>
      <c r="S3314" s="16">
        <f t="shared" si="324"/>
        <v>3</v>
      </c>
    </row>
    <row r="3315" spans="1:19">
      <c r="A3315" t="s">
        <v>369</v>
      </c>
      <c r="B3315" t="s">
        <v>370</v>
      </c>
      <c r="C3315" s="49">
        <v>45566</v>
      </c>
      <c r="D3315" s="1">
        <v>2024</v>
      </c>
      <c r="E3315" s="1" t="str">
        <f t="shared" si="319"/>
        <v>octubre</v>
      </c>
      <c r="F3315" t="s">
        <v>372</v>
      </c>
      <c r="G3315" t="s">
        <v>220</v>
      </c>
      <c r="H3315" t="s">
        <v>98</v>
      </c>
      <c r="I3315" s="2">
        <v>1</v>
      </c>
      <c r="J3315" s="2">
        <v>350</v>
      </c>
      <c r="K3315" s="47">
        <v>0.45</v>
      </c>
      <c r="L3315" t="s">
        <v>19</v>
      </c>
      <c r="M3315" t="s">
        <v>581</v>
      </c>
      <c r="N3315" t="s">
        <v>605</v>
      </c>
      <c r="O3315" s="14">
        <f t="shared" si="320"/>
        <v>4</v>
      </c>
      <c r="P3315" s="15" t="str">
        <f t="shared" si="321"/>
        <v>0,</v>
      </c>
      <c r="Q3315" s="15" t="str">
        <f t="shared" si="322"/>
        <v>45</v>
      </c>
      <c r="R3315" s="16">
        <f t="shared" si="323"/>
        <v>45</v>
      </c>
      <c r="S3315" s="16">
        <f t="shared" si="324"/>
        <v>0.75</v>
      </c>
    </row>
    <row r="3316" spans="1:19">
      <c r="A3316" t="s">
        <v>369</v>
      </c>
      <c r="B3316" t="s">
        <v>370</v>
      </c>
      <c r="C3316" s="49">
        <v>45566</v>
      </c>
      <c r="D3316" s="1">
        <v>2024</v>
      </c>
      <c r="E3316" s="1" t="str">
        <f t="shared" si="319"/>
        <v>octubre</v>
      </c>
      <c r="F3316" t="s">
        <v>372</v>
      </c>
      <c r="G3316" t="s">
        <v>220</v>
      </c>
      <c r="H3316" t="s">
        <v>98</v>
      </c>
      <c r="I3316" s="2">
        <v>2</v>
      </c>
      <c r="J3316" s="2">
        <v>680</v>
      </c>
      <c r="K3316" s="47">
        <v>1.3</v>
      </c>
      <c r="L3316" t="s">
        <v>108</v>
      </c>
      <c r="M3316" t="s">
        <v>591</v>
      </c>
      <c r="N3316" t="s">
        <v>604</v>
      </c>
      <c r="O3316" s="14">
        <f t="shared" si="320"/>
        <v>3</v>
      </c>
      <c r="P3316" s="15" t="str">
        <f t="shared" si="321"/>
        <v>1,</v>
      </c>
      <c r="Q3316" s="15" t="str">
        <f t="shared" si="322"/>
        <v>3</v>
      </c>
      <c r="R3316" s="16">
        <f t="shared" si="323"/>
        <v>63</v>
      </c>
      <c r="S3316" s="16">
        <f t="shared" si="324"/>
        <v>1.05</v>
      </c>
    </row>
    <row r="3317" spans="1:19">
      <c r="A3317" t="s">
        <v>369</v>
      </c>
      <c r="B3317" t="s">
        <v>370</v>
      </c>
      <c r="C3317" s="49">
        <v>45566</v>
      </c>
      <c r="D3317" s="1">
        <v>2024</v>
      </c>
      <c r="E3317" s="1" t="str">
        <f t="shared" si="319"/>
        <v>octubre</v>
      </c>
      <c r="F3317" t="s">
        <v>372</v>
      </c>
      <c r="G3317" t="s">
        <v>220</v>
      </c>
      <c r="H3317" t="s">
        <v>98</v>
      </c>
      <c r="I3317" s="2">
        <v>1</v>
      </c>
      <c r="J3317" s="2">
        <v>550</v>
      </c>
      <c r="K3317" s="47">
        <v>1.1499999999999999</v>
      </c>
      <c r="L3317" t="s">
        <v>137</v>
      </c>
      <c r="M3317" t="s">
        <v>561</v>
      </c>
      <c r="N3317" t="s">
        <v>535</v>
      </c>
      <c r="O3317" s="14">
        <f t="shared" si="320"/>
        <v>4</v>
      </c>
      <c r="P3317" s="15" t="str">
        <f t="shared" si="321"/>
        <v>1,</v>
      </c>
      <c r="Q3317" s="15" t="str">
        <f t="shared" si="322"/>
        <v>15</v>
      </c>
      <c r="R3317" s="16">
        <f t="shared" si="323"/>
        <v>75</v>
      </c>
      <c r="S3317" s="16">
        <f t="shared" si="324"/>
        <v>1.25</v>
      </c>
    </row>
    <row r="3318" spans="1:19">
      <c r="A3318" t="s">
        <v>369</v>
      </c>
      <c r="B3318" t="s">
        <v>370</v>
      </c>
      <c r="C3318" s="49">
        <v>45566</v>
      </c>
      <c r="D3318" s="1">
        <v>2024</v>
      </c>
      <c r="E3318" s="1" t="str">
        <f t="shared" si="319"/>
        <v>octubre</v>
      </c>
      <c r="F3318" t="s">
        <v>372</v>
      </c>
      <c r="G3318" t="s">
        <v>220</v>
      </c>
      <c r="H3318" t="s">
        <v>98</v>
      </c>
      <c r="I3318" s="2">
        <v>2</v>
      </c>
      <c r="J3318" s="2">
        <v>1800</v>
      </c>
      <c r="K3318" s="47">
        <v>2</v>
      </c>
      <c r="L3318" t="s">
        <v>35</v>
      </c>
      <c r="M3318" t="s">
        <v>36</v>
      </c>
      <c r="N3318" t="s">
        <v>528</v>
      </c>
      <c r="O3318" s="14">
        <f t="shared" si="320"/>
        <v>1</v>
      </c>
      <c r="P3318" s="15" t="str">
        <f t="shared" si="321"/>
        <v>2</v>
      </c>
      <c r="Q3318" s="15">
        <f t="shared" si="322"/>
        <v>0</v>
      </c>
      <c r="R3318" s="16">
        <f t="shared" si="323"/>
        <v>120</v>
      </c>
      <c r="S3318" s="16">
        <f t="shared" si="324"/>
        <v>2</v>
      </c>
    </row>
    <row r="3319" spans="1:19">
      <c r="A3319" t="s">
        <v>369</v>
      </c>
      <c r="B3319" t="s">
        <v>370</v>
      </c>
      <c r="C3319" s="49">
        <v>45566</v>
      </c>
      <c r="D3319" s="1">
        <v>2024</v>
      </c>
      <c r="E3319" s="1" t="str">
        <f t="shared" si="319"/>
        <v>octubre</v>
      </c>
      <c r="F3319" t="s">
        <v>372</v>
      </c>
      <c r="G3319" t="s">
        <v>220</v>
      </c>
      <c r="H3319" t="s">
        <v>98</v>
      </c>
      <c r="I3319" s="2">
        <v>7</v>
      </c>
      <c r="J3319" s="2">
        <v>3150</v>
      </c>
      <c r="K3319" s="47">
        <v>7</v>
      </c>
      <c r="L3319" t="s">
        <v>109</v>
      </c>
      <c r="M3319" t="s">
        <v>530</v>
      </c>
      <c r="N3319" t="s">
        <v>530</v>
      </c>
      <c r="O3319" s="14">
        <f t="shared" si="320"/>
        <v>1</v>
      </c>
      <c r="P3319" s="15" t="str">
        <f t="shared" si="321"/>
        <v>7</v>
      </c>
      <c r="Q3319" s="15">
        <f t="shared" si="322"/>
        <v>0</v>
      </c>
      <c r="R3319" s="16">
        <f t="shared" si="323"/>
        <v>420</v>
      </c>
      <c r="S3319" s="16">
        <f t="shared" si="324"/>
        <v>7</v>
      </c>
    </row>
    <row r="3320" spans="1:19">
      <c r="A3320" t="s">
        <v>369</v>
      </c>
      <c r="B3320" t="s">
        <v>370</v>
      </c>
      <c r="C3320" s="49">
        <v>45566</v>
      </c>
      <c r="D3320" s="1">
        <v>2024</v>
      </c>
      <c r="E3320" s="1" t="str">
        <f t="shared" si="319"/>
        <v>octubre</v>
      </c>
      <c r="F3320" t="s">
        <v>372</v>
      </c>
      <c r="G3320" t="s">
        <v>220</v>
      </c>
      <c r="H3320" t="s">
        <v>98</v>
      </c>
      <c r="I3320" s="2">
        <v>7</v>
      </c>
      <c r="J3320" s="2">
        <v>3150</v>
      </c>
      <c r="K3320" s="47">
        <v>7</v>
      </c>
      <c r="L3320" t="s">
        <v>114</v>
      </c>
      <c r="M3320" t="s">
        <v>115</v>
      </c>
      <c r="N3320" t="s">
        <v>530</v>
      </c>
      <c r="O3320" s="14">
        <f t="shared" si="320"/>
        <v>1</v>
      </c>
      <c r="P3320" s="15" t="str">
        <f t="shared" si="321"/>
        <v>7</v>
      </c>
      <c r="Q3320" s="15">
        <f t="shared" si="322"/>
        <v>0</v>
      </c>
      <c r="R3320" s="16">
        <f t="shared" si="323"/>
        <v>420</v>
      </c>
      <c r="S3320" s="16">
        <f t="shared" si="324"/>
        <v>7</v>
      </c>
    </row>
    <row r="3321" spans="1:19">
      <c r="A3321" t="s">
        <v>369</v>
      </c>
      <c r="B3321" t="s">
        <v>370</v>
      </c>
      <c r="C3321" s="49">
        <v>45566</v>
      </c>
      <c r="D3321" s="1">
        <v>2024</v>
      </c>
      <c r="E3321" s="1" t="str">
        <f t="shared" si="319"/>
        <v>octubre</v>
      </c>
      <c r="F3321" t="s">
        <v>372</v>
      </c>
      <c r="G3321" t="s">
        <v>220</v>
      </c>
      <c r="H3321" t="s">
        <v>98</v>
      </c>
      <c r="I3321" s="2">
        <v>2</v>
      </c>
      <c r="J3321" s="2">
        <v>1800</v>
      </c>
      <c r="K3321" s="47">
        <v>2</v>
      </c>
      <c r="L3321" t="s">
        <v>25</v>
      </c>
      <c r="M3321" t="s">
        <v>26</v>
      </c>
      <c r="N3321" t="s">
        <v>529</v>
      </c>
      <c r="O3321" s="14">
        <f t="shared" si="320"/>
        <v>1</v>
      </c>
      <c r="P3321" s="15" t="str">
        <f t="shared" si="321"/>
        <v>2</v>
      </c>
      <c r="Q3321" s="15">
        <f t="shared" si="322"/>
        <v>0</v>
      </c>
      <c r="R3321" s="16">
        <f t="shared" si="323"/>
        <v>120</v>
      </c>
      <c r="S3321" s="16">
        <f t="shared" si="324"/>
        <v>2</v>
      </c>
    </row>
    <row r="3322" spans="1:19">
      <c r="A3322" t="s">
        <v>369</v>
      </c>
      <c r="B3322" t="s">
        <v>370</v>
      </c>
      <c r="C3322" s="49">
        <v>45566</v>
      </c>
      <c r="D3322" s="1">
        <v>2024</v>
      </c>
      <c r="E3322" s="1" t="str">
        <f t="shared" si="319"/>
        <v>octubre</v>
      </c>
      <c r="F3322" t="s">
        <v>372</v>
      </c>
      <c r="G3322" t="s">
        <v>220</v>
      </c>
      <c r="H3322" t="s">
        <v>98</v>
      </c>
      <c r="I3322" s="2">
        <v>1</v>
      </c>
      <c r="J3322" s="2">
        <v>680</v>
      </c>
      <c r="K3322" s="47">
        <v>1.3</v>
      </c>
      <c r="L3322" t="s">
        <v>221</v>
      </c>
      <c r="M3322" t="s">
        <v>588</v>
      </c>
      <c r="N3322" t="s">
        <v>537</v>
      </c>
      <c r="O3322" s="14">
        <f t="shared" si="320"/>
        <v>3</v>
      </c>
      <c r="P3322" s="15" t="str">
        <f t="shared" si="321"/>
        <v>1,</v>
      </c>
      <c r="Q3322" s="15" t="str">
        <f t="shared" si="322"/>
        <v>3</v>
      </c>
      <c r="R3322" s="16">
        <f t="shared" si="323"/>
        <v>63</v>
      </c>
      <c r="S3322" s="16">
        <f t="shared" si="324"/>
        <v>1.05</v>
      </c>
    </row>
    <row r="3323" spans="1:19">
      <c r="A3323" t="s">
        <v>369</v>
      </c>
      <c r="B3323" t="s">
        <v>370</v>
      </c>
      <c r="C3323" s="49">
        <v>45566</v>
      </c>
      <c r="D3323" s="1">
        <v>2024</v>
      </c>
      <c r="E3323" s="1" t="str">
        <f t="shared" si="319"/>
        <v>octubre</v>
      </c>
      <c r="F3323" t="s">
        <v>372</v>
      </c>
      <c r="G3323" t="s">
        <v>220</v>
      </c>
      <c r="H3323" t="s">
        <v>98</v>
      </c>
      <c r="I3323" s="2">
        <v>8</v>
      </c>
      <c r="J3323" s="2">
        <v>9000</v>
      </c>
      <c r="K3323" s="47">
        <v>20</v>
      </c>
      <c r="L3323" t="s">
        <v>116</v>
      </c>
      <c r="M3323" t="s">
        <v>117</v>
      </c>
      <c r="N3323" t="s">
        <v>556</v>
      </c>
      <c r="O3323" s="14">
        <f t="shared" si="320"/>
        <v>2</v>
      </c>
      <c r="P3323" s="15" t="str">
        <f t="shared" si="321"/>
        <v>20</v>
      </c>
      <c r="Q3323" s="15">
        <f t="shared" si="322"/>
        <v>0</v>
      </c>
      <c r="R3323" s="16">
        <f t="shared" si="323"/>
        <v>1200</v>
      </c>
      <c r="S3323" s="16">
        <f t="shared" si="324"/>
        <v>20</v>
      </c>
    </row>
    <row r="3324" spans="1:19">
      <c r="A3324" t="s">
        <v>369</v>
      </c>
      <c r="B3324" t="s">
        <v>370</v>
      </c>
      <c r="C3324" s="49">
        <v>45566</v>
      </c>
      <c r="D3324" s="1">
        <v>2024</v>
      </c>
      <c r="E3324" s="1" t="str">
        <f t="shared" si="319"/>
        <v>octubre</v>
      </c>
      <c r="F3324" t="s">
        <v>372</v>
      </c>
      <c r="G3324" t="s">
        <v>220</v>
      </c>
      <c r="H3324" t="s">
        <v>98</v>
      </c>
      <c r="I3324" s="2">
        <v>7</v>
      </c>
      <c r="J3324" s="2">
        <v>9450</v>
      </c>
      <c r="K3324" s="47">
        <v>21</v>
      </c>
      <c r="L3324" t="s">
        <v>118</v>
      </c>
      <c r="M3324" t="s">
        <v>119</v>
      </c>
      <c r="N3324" t="s">
        <v>534</v>
      </c>
      <c r="O3324" s="14">
        <f t="shared" si="320"/>
        <v>2</v>
      </c>
      <c r="P3324" s="15" t="str">
        <f t="shared" si="321"/>
        <v>21</v>
      </c>
      <c r="Q3324" s="15">
        <f t="shared" si="322"/>
        <v>0</v>
      </c>
      <c r="R3324" s="16">
        <f t="shared" si="323"/>
        <v>1260</v>
      </c>
      <c r="S3324" s="16">
        <f t="shared" si="324"/>
        <v>21</v>
      </c>
    </row>
    <row r="3325" spans="1:19">
      <c r="A3325" t="s">
        <v>369</v>
      </c>
      <c r="B3325" t="s">
        <v>370</v>
      </c>
      <c r="C3325" s="49">
        <v>45566</v>
      </c>
      <c r="D3325" s="1">
        <v>2024</v>
      </c>
      <c r="E3325" s="1" t="str">
        <f t="shared" si="319"/>
        <v>octubre</v>
      </c>
      <c r="F3325" t="s">
        <v>372</v>
      </c>
      <c r="G3325" t="s">
        <v>220</v>
      </c>
      <c r="H3325" t="s">
        <v>98</v>
      </c>
      <c r="I3325" s="2">
        <v>1</v>
      </c>
      <c r="J3325" s="2">
        <v>450</v>
      </c>
      <c r="K3325" s="47">
        <v>1</v>
      </c>
      <c r="L3325" t="s">
        <v>167</v>
      </c>
      <c r="M3325" t="s">
        <v>168</v>
      </c>
      <c r="N3325" t="s">
        <v>534</v>
      </c>
      <c r="O3325" s="14">
        <f t="shared" si="320"/>
        <v>1</v>
      </c>
      <c r="P3325" s="15" t="str">
        <f t="shared" si="321"/>
        <v>1</v>
      </c>
      <c r="Q3325" s="15">
        <f t="shared" si="322"/>
        <v>0</v>
      </c>
      <c r="R3325" s="16">
        <f t="shared" si="323"/>
        <v>60</v>
      </c>
      <c r="S3325" s="16">
        <f t="shared" si="324"/>
        <v>1</v>
      </c>
    </row>
    <row r="3326" spans="1:19">
      <c r="A3326" t="s">
        <v>369</v>
      </c>
      <c r="B3326" t="s">
        <v>370</v>
      </c>
      <c r="C3326" s="49">
        <v>45566</v>
      </c>
      <c r="D3326" s="1">
        <v>2024</v>
      </c>
      <c r="E3326" s="1" t="str">
        <f t="shared" si="319"/>
        <v>octubre</v>
      </c>
      <c r="F3326" t="s">
        <v>372</v>
      </c>
      <c r="G3326" t="s">
        <v>220</v>
      </c>
      <c r="H3326" t="s">
        <v>98</v>
      </c>
      <c r="I3326" s="2">
        <v>1</v>
      </c>
      <c r="J3326" s="2">
        <v>1800</v>
      </c>
      <c r="K3326" s="47">
        <v>2</v>
      </c>
      <c r="L3326" t="s">
        <v>131</v>
      </c>
      <c r="M3326" t="s">
        <v>572</v>
      </c>
      <c r="N3326" t="s">
        <v>606</v>
      </c>
      <c r="O3326" s="14">
        <f t="shared" si="320"/>
        <v>1</v>
      </c>
      <c r="P3326" s="15" t="str">
        <f t="shared" si="321"/>
        <v>2</v>
      </c>
      <c r="Q3326" s="15">
        <f t="shared" si="322"/>
        <v>0</v>
      </c>
      <c r="R3326" s="16">
        <f t="shared" si="323"/>
        <v>120</v>
      </c>
      <c r="S3326" s="16">
        <f t="shared" si="324"/>
        <v>2</v>
      </c>
    </row>
    <row r="3327" spans="1:19">
      <c r="A3327" t="s">
        <v>14</v>
      </c>
      <c r="B3327" t="s">
        <v>15</v>
      </c>
      <c r="C3327" s="49">
        <v>45597</v>
      </c>
      <c r="D3327" s="1">
        <v>2024</v>
      </c>
      <c r="E3327" s="1" t="str">
        <f t="shared" si="319"/>
        <v>noviembre</v>
      </c>
      <c r="F3327" t="s">
        <v>16</v>
      </c>
      <c r="G3327" t="s">
        <v>17</v>
      </c>
      <c r="H3327" t="s">
        <v>18</v>
      </c>
      <c r="I3327" s="2">
        <v>6</v>
      </c>
      <c r="J3327" s="2">
        <v>1989</v>
      </c>
      <c r="K3327" s="47">
        <v>11.56</v>
      </c>
      <c r="L3327" t="s">
        <v>21</v>
      </c>
      <c r="M3327" t="s">
        <v>578</v>
      </c>
      <c r="N3327" t="s">
        <v>22</v>
      </c>
      <c r="O3327" s="14">
        <f t="shared" si="320"/>
        <v>5</v>
      </c>
      <c r="P3327" s="15" t="str">
        <f t="shared" ref="P3327:P3390" si="325">IF(O3327="1",$K3327,IF(O3327=2,LEFT($K3327,2),LEFT($K3327,2)))</f>
        <v>11</v>
      </c>
      <c r="Q3327" s="15" t="str">
        <f t="shared" ref="Q3327:Q3390" si="326">IF(O3327&lt;=2,0,MID($K3327,3,3))</f>
        <v>,56</v>
      </c>
      <c r="R3327" s="16">
        <f t="shared" ref="R3327:R3390" si="327">+(P3327*60)+Q3327</f>
        <v>660.56</v>
      </c>
      <c r="S3327" s="16">
        <f t="shared" ref="S3327:S3390" si="328">+R3327/60</f>
        <v>11.009333333333332</v>
      </c>
    </row>
    <row r="3328" spans="1:19">
      <c r="A3328" t="s">
        <v>14</v>
      </c>
      <c r="B3328" t="s">
        <v>15</v>
      </c>
      <c r="C3328" s="49">
        <v>45597</v>
      </c>
      <c r="D3328" s="1">
        <v>2024</v>
      </c>
      <c r="E3328" s="1" t="str">
        <f t="shared" si="319"/>
        <v>noviembre</v>
      </c>
      <c r="F3328" t="s">
        <v>16</v>
      </c>
      <c r="G3328" t="s">
        <v>17</v>
      </c>
      <c r="H3328" t="s">
        <v>18</v>
      </c>
      <c r="I3328" s="2">
        <v>1</v>
      </c>
      <c r="J3328" s="2">
        <v>389</v>
      </c>
      <c r="K3328" s="47">
        <v>2.2000000000000002</v>
      </c>
      <c r="L3328" t="s">
        <v>305</v>
      </c>
      <c r="M3328" t="s">
        <v>306</v>
      </c>
      <c r="N3328" t="s">
        <v>22</v>
      </c>
      <c r="O3328" s="14">
        <f t="shared" si="320"/>
        <v>3</v>
      </c>
      <c r="P3328" s="15" t="str">
        <f t="shared" si="325"/>
        <v>2,</v>
      </c>
      <c r="Q3328" s="15" t="str">
        <f t="shared" si="326"/>
        <v>2</v>
      </c>
      <c r="R3328" s="16">
        <f t="shared" si="327"/>
        <v>122</v>
      </c>
      <c r="S3328" s="16">
        <f t="shared" si="328"/>
        <v>2.0333333333333332</v>
      </c>
    </row>
    <row r="3329" spans="1:19">
      <c r="A3329" t="s">
        <v>14</v>
      </c>
      <c r="B3329" t="s">
        <v>15</v>
      </c>
      <c r="C3329" s="49">
        <v>45597</v>
      </c>
      <c r="D3329" s="1">
        <v>2024</v>
      </c>
      <c r="E3329" s="1" t="str">
        <f t="shared" si="319"/>
        <v>noviembre</v>
      </c>
      <c r="F3329" t="s">
        <v>29</v>
      </c>
      <c r="G3329" t="s">
        <v>30</v>
      </c>
      <c r="H3329" t="s">
        <v>18</v>
      </c>
      <c r="I3329" s="2">
        <v>1</v>
      </c>
      <c r="J3329" s="2">
        <v>250</v>
      </c>
      <c r="K3329" s="47">
        <v>1.3</v>
      </c>
      <c r="L3329" t="s">
        <v>21</v>
      </c>
      <c r="M3329" t="s">
        <v>578</v>
      </c>
      <c r="N3329" t="s">
        <v>22</v>
      </c>
      <c r="O3329" s="14">
        <f t="shared" si="320"/>
        <v>3</v>
      </c>
      <c r="P3329" s="15" t="str">
        <f t="shared" si="325"/>
        <v>1,</v>
      </c>
      <c r="Q3329" s="15" t="str">
        <f t="shared" si="326"/>
        <v>3</v>
      </c>
      <c r="R3329" s="16">
        <f t="shared" si="327"/>
        <v>63</v>
      </c>
      <c r="S3329" s="16">
        <f t="shared" si="328"/>
        <v>1.05</v>
      </c>
    </row>
    <row r="3330" spans="1:19">
      <c r="A3330" t="s">
        <v>14</v>
      </c>
      <c r="B3330" t="s">
        <v>15</v>
      </c>
      <c r="C3330" s="49">
        <v>45597</v>
      </c>
      <c r="D3330" s="1">
        <v>2024</v>
      </c>
      <c r="E3330" s="1" t="str">
        <f t="shared" ref="E3330:E3393" si="329">TEXT(C3330,"mmmm")</f>
        <v>noviembre</v>
      </c>
      <c r="F3330" t="s">
        <v>29</v>
      </c>
      <c r="G3330" t="s">
        <v>30</v>
      </c>
      <c r="H3330" t="s">
        <v>18</v>
      </c>
      <c r="I3330" s="2">
        <v>1</v>
      </c>
      <c r="J3330" s="2">
        <v>378</v>
      </c>
      <c r="K3330" s="47">
        <v>2.16</v>
      </c>
      <c r="L3330" t="s">
        <v>49</v>
      </c>
      <c r="M3330" t="s">
        <v>50</v>
      </c>
      <c r="N3330" t="s">
        <v>22</v>
      </c>
      <c r="O3330" s="14">
        <f t="shared" si="320"/>
        <v>4</v>
      </c>
      <c r="P3330" s="15" t="str">
        <f t="shared" si="325"/>
        <v>2,</v>
      </c>
      <c r="Q3330" s="15" t="str">
        <f t="shared" si="326"/>
        <v>16</v>
      </c>
      <c r="R3330" s="16">
        <f t="shared" si="327"/>
        <v>136</v>
      </c>
      <c r="S3330" s="16">
        <f t="shared" si="328"/>
        <v>2.2666666666666666</v>
      </c>
    </row>
    <row r="3331" spans="1:19">
      <c r="A3331" t="s">
        <v>14</v>
      </c>
      <c r="B3331" t="s">
        <v>15</v>
      </c>
      <c r="C3331" s="49">
        <v>45597</v>
      </c>
      <c r="D3331" s="1">
        <v>2024</v>
      </c>
      <c r="E3331" s="1" t="str">
        <f t="shared" si="329"/>
        <v>noviembre</v>
      </c>
      <c r="F3331" t="s">
        <v>29</v>
      </c>
      <c r="G3331" t="s">
        <v>30</v>
      </c>
      <c r="H3331" t="s">
        <v>18</v>
      </c>
      <c r="I3331" s="2">
        <v>2</v>
      </c>
      <c r="J3331" s="2">
        <v>514</v>
      </c>
      <c r="K3331" s="47">
        <v>3.05</v>
      </c>
      <c r="L3331" t="s">
        <v>475</v>
      </c>
      <c r="M3331" t="s">
        <v>476</v>
      </c>
      <c r="N3331" t="s">
        <v>22</v>
      </c>
      <c r="O3331" s="14">
        <f t="shared" ref="O3331:O3394" si="330">LEN($K3331)</f>
        <v>4</v>
      </c>
      <c r="P3331" s="15" t="str">
        <f t="shared" si="325"/>
        <v>3,</v>
      </c>
      <c r="Q3331" s="15" t="str">
        <f t="shared" si="326"/>
        <v>05</v>
      </c>
      <c r="R3331" s="16">
        <f t="shared" si="327"/>
        <v>185</v>
      </c>
      <c r="S3331" s="16">
        <f t="shared" si="328"/>
        <v>3.0833333333333335</v>
      </c>
    </row>
    <row r="3332" spans="1:19">
      <c r="A3332" t="s">
        <v>14</v>
      </c>
      <c r="B3332" t="s">
        <v>15</v>
      </c>
      <c r="C3332" s="49">
        <v>45597</v>
      </c>
      <c r="D3332" s="1">
        <v>2024</v>
      </c>
      <c r="E3332" s="1" t="str">
        <f t="shared" si="329"/>
        <v>noviembre</v>
      </c>
      <c r="F3332" t="s">
        <v>29</v>
      </c>
      <c r="G3332" t="s">
        <v>30</v>
      </c>
      <c r="H3332" t="s">
        <v>18</v>
      </c>
      <c r="I3332" s="2">
        <v>2</v>
      </c>
      <c r="J3332" s="2">
        <v>400</v>
      </c>
      <c r="K3332" s="47">
        <v>2.2400000000000002</v>
      </c>
      <c r="L3332" t="s">
        <v>447</v>
      </c>
      <c r="M3332" t="s">
        <v>448</v>
      </c>
      <c r="N3332" t="s">
        <v>22</v>
      </c>
      <c r="O3332" s="14">
        <f t="shared" si="330"/>
        <v>4</v>
      </c>
      <c r="P3332" s="15" t="str">
        <f t="shared" si="325"/>
        <v>2,</v>
      </c>
      <c r="Q3332" s="15" t="str">
        <f t="shared" si="326"/>
        <v>24</v>
      </c>
      <c r="R3332" s="16">
        <f t="shared" si="327"/>
        <v>144</v>
      </c>
      <c r="S3332" s="16">
        <f t="shared" si="328"/>
        <v>2.4</v>
      </c>
    </row>
    <row r="3333" spans="1:19">
      <c r="A3333" t="s">
        <v>85</v>
      </c>
      <c r="B3333" t="s">
        <v>86</v>
      </c>
      <c r="C3333" s="49">
        <v>45597</v>
      </c>
      <c r="D3333" s="1">
        <v>2024</v>
      </c>
      <c r="E3333" s="1" t="str">
        <f t="shared" si="329"/>
        <v>noviembre</v>
      </c>
      <c r="F3333" t="s">
        <v>87</v>
      </c>
      <c r="G3333" t="s">
        <v>17</v>
      </c>
      <c r="H3333" t="s">
        <v>18</v>
      </c>
      <c r="I3333" s="2">
        <v>2</v>
      </c>
      <c r="J3333" s="2">
        <v>368</v>
      </c>
      <c r="K3333" s="47">
        <v>2.44</v>
      </c>
      <c r="L3333" t="s">
        <v>20</v>
      </c>
      <c r="M3333" t="s">
        <v>570</v>
      </c>
      <c r="N3333" t="s">
        <v>525</v>
      </c>
      <c r="O3333" s="14">
        <f t="shared" si="330"/>
        <v>4</v>
      </c>
      <c r="P3333" s="15" t="str">
        <f t="shared" si="325"/>
        <v>2,</v>
      </c>
      <c r="Q3333" s="15" t="str">
        <f t="shared" si="326"/>
        <v>44</v>
      </c>
      <c r="R3333" s="16">
        <f t="shared" si="327"/>
        <v>164</v>
      </c>
      <c r="S3333" s="16">
        <f t="shared" si="328"/>
        <v>2.7333333333333334</v>
      </c>
    </row>
    <row r="3334" spans="1:19">
      <c r="A3334" t="s">
        <v>85</v>
      </c>
      <c r="B3334" t="s">
        <v>86</v>
      </c>
      <c r="C3334" s="49">
        <v>45597</v>
      </c>
      <c r="D3334" s="1">
        <v>2024</v>
      </c>
      <c r="E3334" s="1" t="str">
        <f t="shared" si="329"/>
        <v>noviembre</v>
      </c>
      <c r="F3334" t="s">
        <v>87</v>
      </c>
      <c r="G3334" t="s">
        <v>17</v>
      </c>
      <c r="H3334" t="s">
        <v>18</v>
      </c>
      <c r="I3334" s="2">
        <v>8</v>
      </c>
      <c r="J3334" s="2">
        <v>3050</v>
      </c>
      <c r="K3334" s="47">
        <v>22.9</v>
      </c>
      <c r="L3334" t="s">
        <v>108</v>
      </c>
      <c r="M3334" t="s">
        <v>591</v>
      </c>
      <c r="N3334" t="s">
        <v>604</v>
      </c>
      <c r="O3334" s="14">
        <f t="shared" si="330"/>
        <v>4</v>
      </c>
      <c r="P3334" s="15" t="str">
        <f t="shared" si="325"/>
        <v>22</v>
      </c>
      <c r="Q3334" s="15" t="str">
        <f t="shared" si="326"/>
        <v>,9</v>
      </c>
      <c r="R3334" s="16">
        <f t="shared" si="327"/>
        <v>1320.9</v>
      </c>
      <c r="S3334" s="16">
        <f t="shared" si="328"/>
        <v>22.015000000000001</v>
      </c>
    </row>
    <row r="3335" spans="1:19">
      <c r="A3335" t="s">
        <v>85</v>
      </c>
      <c r="B3335" t="s">
        <v>86</v>
      </c>
      <c r="C3335" s="49">
        <v>45597</v>
      </c>
      <c r="D3335" s="1">
        <v>2024</v>
      </c>
      <c r="E3335" s="1" t="str">
        <f t="shared" si="329"/>
        <v>noviembre</v>
      </c>
      <c r="F3335" t="s">
        <v>87</v>
      </c>
      <c r="G3335" t="s">
        <v>17</v>
      </c>
      <c r="H3335" t="s">
        <v>612</v>
      </c>
      <c r="I3335" s="2">
        <v>4</v>
      </c>
      <c r="J3335" s="2">
        <v>730</v>
      </c>
      <c r="K3335" s="47">
        <v>7</v>
      </c>
      <c r="L3335" t="s">
        <v>20</v>
      </c>
      <c r="M3335" t="s">
        <v>570</v>
      </c>
      <c r="N3335" t="s">
        <v>525</v>
      </c>
      <c r="O3335" s="14">
        <f t="shared" si="330"/>
        <v>1</v>
      </c>
      <c r="P3335" s="15" t="str">
        <f t="shared" si="325"/>
        <v>7</v>
      </c>
      <c r="Q3335" s="15">
        <f t="shared" si="326"/>
        <v>0</v>
      </c>
      <c r="R3335" s="16">
        <f t="shared" si="327"/>
        <v>420</v>
      </c>
      <c r="S3335" s="16">
        <f t="shared" si="328"/>
        <v>7</v>
      </c>
    </row>
    <row r="3336" spans="1:19">
      <c r="A3336" t="s">
        <v>94</v>
      </c>
      <c r="B3336" t="s">
        <v>95</v>
      </c>
      <c r="C3336" s="49">
        <v>45597</v>
      </c>
      <c r="D3336" s="1">
        <v>2024</v>
      </c>
      <c r="E3336" s="1" t="str">
        <f t="shared" si="329"/>
        <v>noviembre</v>
      </c>
      <c r="F3336" t="s">
        <v>96</v>
      </c>
      <c r="G3336" t="s">
        <v>97</v>
      </c>
      <c r="H3336" t="s">
        <v>98</v>
      </c>
      <c r="I3336" s="2">
        <v>1</v>
      </c>
      <c r="J3336" s="2">
        <v>841</v>
      </c>
      <c r="K3336" s="47">
        <v>1.34</v>
      </c>
      <c r="L3336" t="s">
        <v>39</v>
      </c>
      <c r="M3336" t="s">
        <v>548</v>
      </c>
      <c r="N3336" t="s">
        <v>548</v>
      </c>
      <c r="O3336" s="14">
        <f t="shared" si="330"/>
        <v>4</v>
      </c>
      <c r="P3336" s="15" t="str">
        <f t="shared" si="325"/>
        <v>1,</v>
      </c>
      <c r="Q3336" s="15" t="str">
        <f t="shared" si="326"/>
        <v>34</v>
      </c>
      <c r="R3336" s="16">
        <f t="shared" si="327"/>
        <v>94</v>
      </c>
      <c r="S3336" s="16">
        <f t="shared" si="328"/>
        <v>1.5666666666666667</v>
      </c>
    </row>
    <row r="3337" spans="1:19">
      <c r="A3337" t="s">
        <v>94</v>
      </c>
      <c r="B3337" t="s">
        <v>95</v>
      </c>
      <c r="C3337" s="49">
        <v>45597</v>
      </c>
      <c r="D3337" s="1">
        <v>2024</v>
      </c>
      <c r="E3337" s="1" t="str">
        <f t="shared" si="329"/>
        <v>noviembre</v>
      </c>
      <c r="F3337" t="s">
        <v>96</v>
      </c>
      <c r="G3337" t="s">
        <v>97</v>
      </c>
      <c r="H3337" t="s">
        <v>98</v>
      </c>
      <c r="I3337" s="2">
        <v>2</v>
      </c>
      <c r="J3337" s="2">
        <v>350</v>
      </c>
      <c r="K3337" s="47">
        <v>1.32</v>
      </c>
      <c r="L3337" t="s">
        <v>33</v>
      </c>
      <c r="M3337" t="s">
        <v>34</v>
      </c>
      <c r="N3337" t="s">
        <v>526</v>
      </c>
      <c r="O3337" s="14">
        <f t="shared" si="330"/>
        <v>4</v>
      </c>
      <c r="P3337" s="15" t="str">
        <f t="shared" si="325"/>
        <v>1,</v>
      </c>
      <c r="Q3337" s="15" t="str">
        <f t="shared" si="326"/>
        <v>32</v>
      </c>
      <c r="R3337" s="16">
        <f t="shared" si="327"/>
        <v>92</v>
      </c>
      <c r="S3337" s="16">
        <f t="shared" si="328"/>
        <v>1.5333333333333334</v>
      </c>
    </row>
    <row r="3338" spans="1:19">
      <c r="A3338" t="s">
        <v>94</v>
      </c>
      <c r="B3338" t="s">
        <v>95</v>
      </c>
      <c r="C3338" s="49">
        <v>45597</v>
      </c>
      <c r="D3338" s="1">
        <v>2024</v>
      </c>
      <c r="E3338" s="1" t="str">
        <f t="shared" si="329"/>
        <v>noviembre</v>
      </c>
      <c r="F3338" t="s">
        <v>96</v>
      </c>
      <c r="G3338" t="s">
        <v>97</v>
      </c>
      <c r="H3338" t="s">
        <v>98</v>
      </c>
      <c r="I3338" s="2">
        <v>2</v>
      </c>
      <c r="J3338" s="2">
        <v>689</v>
      </c>
      <c r="K3338" s="47">
        <v>2.2200000000000002</v>
      </c>
      <c r="L3338" t="s">
        <v>35</v>
      </c>
      <c r="M3338" t="s">
        <v>36</v>
      </c>
      <c r="N3338" t="s">
        <v>528</v>
      </c>
      <c r="O3338" s="14">
        <f t="shared" si="330"/>
        <v>4</v>
      </c>
      <c r="P3338" s="15" t="str">
        <f t="shared" si="325"/>
        <v>2,</v>
      </c>
      <c r="Q3338" s="15" t="str">
        <f t="shared" si="326"/>
        <v>22</v>
      </c>
      <c r="R3338" s="16">
        <f t="shared" si="327"/>
        <v>142</v>
      </c>
      <c r="S3338" s="16">
        <f t="shared" si="328"/>
        <v>2.3666666666666667</v>
      </c>
    </row>
    <row r="3339" spans="1:19">
      <c r="A3339" t="s">
        <v>104</v>
      </c>
      <c r="B3339" t="s">
        <v>105</v>
      </c>
      <c r="C3339" s="49">
        <v>45597</v>
      </c>
      <c r="D3339" s="1">
        <v>2024</v>
      </c>
      <c r="E3339" s="1" t="str">
        <f t="shared" si="329"/>
        <v>noviembre</v>
      </c>
      <c r="F3339" t="s">
        <v>125</v>
      </c>
      <c r="G3339" t="s">
        <v>121</v>
      </c>
      <c r="H3339" t="s">
        <v>98</v>
      </c>
      <c r="I3339" s="2">
        <v>8</v>
      </c>
      <c r="J3339" s="2">
        <v>3712</v>
      </c>
      <c r="K3339" s="47">
        <v>7.4</v>
      </c>
      <c r="L3339" t="s">
        <v>122</v>
      </c>
      <c r="M3339" t="s">
        <v>123</v>
      </c>
      <c r="N3339" t="s">
        <v>532</v>
      </c>
      <c r="O3339" s="14">
        <f t="shared" si="330"/>
        <v>3</v>
      </c>
      <c r="P3339" s="15" t="str">
        <f t="shared" si="325"/>
        <v>7,</v>
      </c>
      <c r="Q3339" s="15" t="str">
        <f t="shared" si="326"/>
        <v>4</v>
      </c>
      <c r="R3339" s="16">
        <f t="shared" si="327"/>
        <v>424</v>
      </c>
      <c r="S3339" s="16">
        <f t="shared" si="328"/>
        <v>7.0666666666666664</v>
      </c>
    </row>
    <row r="3340" spans="1:19">
      <c r="A3340" t="s">
        <v>104</v>
      </c>
      <c r="B3340" t="s">
        <v>105</v>
      </c>
      <c r="C3340" s="49">
        <v>45597</v>
      </c>
      <c r="D3340" s="1">
        <v>2024</v>
      </c>
      <c r="E3340" s="1" t="str">
        <f t="shared" si="329"/>
        <v>noviembre</v>
      </c>
      <c r="F3340" t="s">
        <v>125</v>
      </c>
      <c r="G3340" t="s">
        <v>121</v>
      </c>
      <c r="H3340" t="s">
        <v>98</v>
      </c>
      <c r="I3340" s="2">
        <v>1</v>
      </c>
      <c r="J3340" s="2">
        <v>195</v>
      </c>
      <c r="K3340" s="47">
        <v>0.5</v>
      </c>
      <c r="L3340" t="s">
        <v>20</v>
      </c>
      <c r="M3340" t="s">
        <v>570</v>
      </c>
      <c r="N3340" t="s">
        <v>525</v>
      </c>
      <c r="O3340" s="14">
        <f t="shared" si="330"/>
        <v>3</v>
      </c>
      <c r="P3340" s="15" t="str">
        <f t="shared" si="325"/>
        <v>0,</v>
      </c>
      <c r="Q3340" s="15" t="str">
        <f t="shared" si="326"/>
        <v>5</v>
      </c>
      <c r="R3340" s="16">
        <f t="shared" si="327"/>
        <v>5</v>
      </c>
      <c r="S3340" s="16">
        <f t="shared" si="328"/>
        <v>8.3333333333333329E-2</v>
      </c>
    </row>
    <row r="3341" spans="1:19">
      <c r="A3341" t="s">
        <v>104</v>
      </c>
      <c r="B3341" t="s">
        <v>105</v>
      </c>
      <c r="C3341" s="49">
        <v>45597</v>
      </c>
      <c r="D3341" s="1">
        <v>2024</v>
      </c>
      <c r="E3341" s="1" t="str">
        <f t="shared" si="329"/>
        <v>noviembre</v>
      </c>
      <c r="F3341" t="s">
        <v>125</v>
      </c>
      <c r="G3341" t="s">
        <v>121</v>
      </c>
      <c r="H3341" t="s">
        <v>98</v>
      </c>
      <c r="I3341" s="2">
        <v>16</v>
      </c>
      <c r="J3341" s="2">
        <v>3760</v>
      </c>
      <c r="K3341" s="47">
        <v>18.399999999999999</v>
      </c>
      <c r="L3341" t="s">
        <v>108</v>
      </c>
      <c r="M3341" t="s">
        <v>591</v>
      </c>
      <c r="N3341" t="s">
        <v>604</v>
      </c>
      <c r="O3341" s="14">
        <f t="shared" si="330"/>
        <v>4</v>
      </c>
      <c r="P3341" s="15" t="str">
        <f t="shared" si="325"/>
        <v>18</v>
      </c>
      <c r="Q3341" s="15" t="str">
        <f t="shared" si="326"/>
        <v>,4</v>
      </c>
      <c r="R3341" s="16">
        <f t="shared" si="327"/>
        <v>1080.4000000000001</v>
      </c>
      <c r="S3341" s="16">
        <f t="shared" si="328"/>
        <v>18.006666666666668</v>
      </c>
    </row>
    <row r="3342" spans="1:19">
      <c r="A3342" t="s">
        <v>104</v>
      </c>
      <c r="B3342" t="s">
        <v>105</v>
      </c>
      <c r="C3342" s="49">
        <v>45597</v>
      </c>
      <c r="D3342" s="1">
        <v>2024</v>
      </c>
      <c r="E3342" s="1" t="str">
        <f t="shared" si="329"/>
        <v>noviembre</v>
      </c>
      <c r="F3342" t="s">
        <v>125</v>
      </c>
      <c r="G3342" t="s">
        <v>121</v>
      </c>
      <c r="H3342" t="s">
        <v>98</v>
      </c>
      <c r="I3342" s="2">
        <v>1</v>
      </c>
      <c r="J3342" s="2">
        <v>213</v>
      </c>
      <c r="K3342" s="47">
        <v>1</v>
      </c>
      <c r="L3342" t="s">
        <v>134</v>
      </c>
      <c r="M3342" t="s">
        <v>583</v>
      </c>
      <c r="N3342" t="s">
        <v>604</v>
      </c>
      <c r="O3342" s="14">
        <f t="shared" si="330"/>
        <v>1</v>
      </c>
      <c r="P3342" s="15" t="str">
        <f t="shared" si="325"/>
        <v>1</v>
      </c>
      <c r="Q3342" s="15">
        <f t="shared" si="326"/>
        <v>0</v>
      </c>
      <c r="R3342" s="16">
        <f t="shared" si="327"/>
        <v>60</v>
      </c>
      <c r="S3342" s="16">
        <f t="shared" si="328"/>
        <v>1</v>
      </c>
    </row>
    <row r="3343" spans="1:19">
      <c r="A3343" t="s">
        <v>104</v>
      </c>
      <c r="B3343" t="s">
        <v>105</v>
      </c>
      <c r="C3343" s="49">
        <v>45597</v>
      </c>
      <c r="D3343" s="1">
        <v>2024</v>
      </c>
      <c r="E3343" s="1" t="str">
        <f t="shared" si="329"/>
        <v>noviembre</v>
      </c>
      <c r="F3343" t="s">
        <v>125</v>
      </c>
      <c r="G3343" t="s">
        <v>121</v>
      </c>
      <c r="H3343" t="s">
        <v>98</v>
      </c>
      <c r="I3343" s="2">
        <v>1</v>
      </c>
      <c r="J3343" s="2">
        <v>492</v>
      </c>
      <c r="K3343" s="47">
        <v>2</v>
      </c>
      <c r="L3343" t="s">
        <v>142</v>
      </c>
      <c r="M3343" t="s">
        <v>143</v>
      </c>
      <c r="N3343" t="s">
        <v>527</v>
      </c>
      <c r="O3343" s="14">
        <f t="shared" si="330"/>
        <v>1</v>
      </c>
      <c r="P3343" s="15" t="str">
        <f t="shared" si="325"/>
        <v>2</v>
      </c>
      <c r="Q3343" s="15">
        <f t="shared" si="326"/>
        <v>0</v>
      </c>
      <c r="R3343" s="16">
        <f t="shared" si="327"/>
        <v>120</v>
      </c>
      <c r="S3343" s="16">
        <f t="shared" si="328"/>
        <v>2</v>
      </c>
    </row>
    <row r="3344" spans="1:19">
      <c r="A3344" t="s">
        <v>104</v>
      </c>
      <c r="B3344" t="s">
        <v>105</v>
      </c>
      <c r="C3344" s="49">
        <v>45597</v>
      </c>
      <c r="D3344" s="1">
        <v>2024</v>
      </c>
      <c r="E3344" s="1" t="str">
        <f t="shared" si="329"/>
        <v>noviembre</v>
      </c>
      <c r="F3344" t="s">
        <v>125</v>
      </c>
      <c r="G3344" t="s">
        <v>121</v>
      </c>
      <c r="H3344" t="s">
        <v>98</v>
      </c>
      <c r="I3344" s="2">
        <v>1</v>
      </c>
      <c r="J3344" s="2">
        <v>351</v>
      </c>
      <c r="K3344" s="47">
        <v>1</v>
      </c>
      <c r="L3344" t="s">
        <v>99</v>
      </c>
      <c r="M3344" t="s">
        <v>553</v>
      </c>
      <c r="N3344" t="s">
        <v>535</v>
      </c>
      <c r="O3344" s="14">
        <f t="shared" si="330"/>
        <v>1</v>
      </c>
      <c r="P3344" s="15" t="str">
        <f t="shared" si="325"/>
        <v>1</v>
      </c>
      <c r="Q3344" s="15">
        <f t="shared" si="326"/>
        <v>0</v>
      </c>
      <c r="R3344" s="16">
        <f t="shared" si="327"/>
        <v>60</v>
      </c>
      <c r="S3344" s="16">
        <f t="shared" si="328"/>
        <v>1</v>
      </c>
    </row>
    <row r="3345" spans="1:19">
      <c r="A3345" t="s">
        <v>104</v>
      </c>
      <c r="B3345" t="s">
        <v>105</v>
      </c>
      <c r="C3345" s="49">
        <v>45597</v>
      </c>
      <c r="D3345" s="1">
        <v>2024</v>
      </c>
      <c r="E3345" s="1" t="str">
        <f t="shared" si="329"/>
        <v>noviembre</v>
      </c>
      <c r="F3345" t="s">
        <v>125</v>
      </c>
      <c r="G3345" t="s">
        <v>121</v>
      </c>
      <c r="H3345" t="s">
        <v>98</v>
      </c>
      <c r="I3345" s="2">
        <v>1</v>
      </c>
      <c r="J3345" s="2">
        <v>391</v>
      </c>
      <c r="K3345" s="47">
        <v>1.4</v>
      </c>
      <c r="L3345" t="s">
        <v>109</v>
      </c>
      <c r="M3345" t="s">
        <v>530</v>
      </c>
      <c r="N3345" t="s">
        <v>530</v>
      </c>
      <c r="O3345" s="14">
        <f t="shared" si="330"/>
        <v>3</v>
      </c>
      <c r="P3345" s="15" t="str">
        <f t="shared" si="325"/>
        <v>1,</v>
      </c>
      <c r="Q3345" s="15" t="str">
        <f t="shared" si="326"/>
        <v>4</v>
      </c>
      <c r="R3345" s="16">
        <f t="shared" si="327"/>
        <v>64</v>
      </c>
      <c r="S3345" s="16">
        <f t="shared" si="328"/>
        <v>1.0666666666666667</v>
      </c>
    </row>
    <row r="3346" spans="1:19">
      <c r="A3346" t="s">
        <v>104</v>
      </c>
      <c r="B3346" t="s">
        <v>105</v>
      </c>
      <c r="C3346" s="49">
        <v>45597</v>
      </c>
      <c r="D3346" s="1">
        <v>2024</v>
      </c>
      <c r="E3346" s="1" t="str">
        <f t="shared" si="329"/>
        <v>noviembre</v>
      </c>
      <c r="F3346" t="s">
        <v>125</v>
      </c>
      <c r="G3346" t="s">
        <v>121</v>
      </c>
      <c r="H3346" t="s">
        <v>98</v>
      </c>
      <c r="I3346" s="2">
        <v>9</v>
      </c>
      <c r="J3346" s="2">
        <v>4293</v>
      </c>
      <c r="K3346" s="47">
        <v>13.35</v>
      </c>
      <c r="L3346" t="s">
        <v>114</v>
      </c>
      <c r="M3346" t="s">
        <v>115</v>
      </c>
      <c r="N3346" t="s">
        <v>530</v>
      </c>
      <c r="O3346" s="14">
        <f t="shared" si="330"/>
        <v>5</v>
      </c>
      <c r="P3346" s="15" t="str">
        <f t="shared" si="325"/>
        <v>13</v>
      </c>
      <c r="Q3346" s="15" t="str">
        <f t="shared" si="326"/>
        <v>,35</v>
      </c>
      <c r="R3346" s="16">
        <f t="shared" si="327"/>
        <v>780.35</v>
      </c>
      <c r="S3346" s="16">
        <f t="shared" si="328"/>
        <v>13.005833333333333</v>
      </c>
    </row>
    <row r="3347" spans="1:19">
      <c r="A3347" t="s">
        <v>104</v>
      </c>
      <c r="B3347" t="s">
        <v>105</v>
      </c>
      <c r="C3347" s="49">
        <v>45597</v>
      </c>
      <c r="D3347" s="1">
        <v>2024</v>
      </c>
      <c r="E3347" s="1" t="str">
        <f t="shared" si="329"/>
        <v>noviembre</v>
      </c>
      <c r="F3347" t="s">
        <v>125</v>
      </c>
      <c r="G3347" t="s">
        <v>121</v>
      </c>
      <c r="H3347" t="s">
        <v>98</v>
      </c>
      <c r="I3347" s="2">
        <v>1</v>
      </c>
      <c r="J3347" s="2">
        <v>134</v>
      </c>
      <c r="K3347" s="47">
        <v>1</v>
      </c>
      <c r="L3347" t="s">
        <v>25</v>
      </c>
      <c r="M3347" t="s">
        <v>26</v>
      </c>
      <c r="N3347" t="s">
        <v>529</v>
      </c>
      <c r="O3347" s="14">
        <f t="shared" si="330"/>
        <v>1</v>
      </c>
      <c r="P3347" s="15" t="str">
        <f t="shared" si="325"/>
        <v>1</v>
      </c>
      <c r="Q3347" s="15">
        <f t="shared" si="326"/>
        <v>0</v>
      </c>
      <c r="R3347" s="16">
        <f t="shared" si="327"/>
        <v>60</v>
      </c>
      <c r="S3347" s="16">
        <f t="shared" si="328"/>
        <v>1</v>
      </c>
    </row>
    <row r="3348" spans="1:19">
      <c r="A3348" t="s">
        <v>104</v>
      </c>
      <c r="B3348" t="s">
        <v>105</v>
      </c>
      <c r="C3348" s="49">
        <v>45597</v>
      </c>
      <c r="D3348" s="1">
        <v>2024</v>
      </c>
      <c r="E3348" s="1" t="str">
        <f t="shared" si="329"/>
        <v>noviembre</v>
      </c>
      <c r="F3348" t="s">
        <v>125</v>
      </c>
      <c r="G3348" t="s">
        <v>121</v>
      </c>
      <c r="H3348" t="s">
        <v>98</v>
      </c>
      <c r="I3348" s="2">
        <v>1</v>
      </c>
      <c r="J3348" s="2">
        <v>762</v>
      </c>
      <c r="K3348" s="47">
        <v>0.45</v>
      </c>
      <c r="L3348" t="s">
        <v>150</v>
      </c>
      <c r="M3348" t="s">
        <v>601</v>
      </c>
      <c r="N3348" t="s">
        <v>606</v>
      </c>
      <c r="O3348" s="14">
        <f t="shared" si="330"/>
        <v>4</v>
      </c>
      <c r="P3348" s="15" t="str">
        <f t="shared" si="325"/>
        <v>0,</v>
      </c>
      <c r="Q3348" s="15" t="str">
        <f t="shared" si="326"/>
        <v>45</v>
      </c>
      <c r="R3348" s="16">
        <f t="shared" si="327"/>
        <v>45</v>
      </c>
      <c r="S3348" s="16">
        <f t="shared" si="328"/>
        <v>0.75</v>
      </c>
    </row>
    <row r="3349" spans="1:19">
      <c r="A3349" t="s">
        <v>104</v>
      </c>
      <c r="B3349" t="s">
        <v>105</v>
      </c>
      <c r="C3349" s="49">
        <v>45597</v>
      </c>
      <c r="D3349" s="1">
        <v>2024</v>
      </c>
      <c r="E3349" s="1" t="str">
        <f t="shared" si="329"/>
        <v>noviembre</v>
      </c>
      <c r="F3349" t="s">
        <v>106</v>
      </c>
      <c r="G3349" t="s">
        <v>107</v>
      </c>
      <c r="H3349" t="s">
        <v>98</v>
      </c>
      <c r="I3349" s="2">
        <v>1</v>
      </c>
      <c r="J3349" s="2">
        <v>189</v>
      </c>
      <c r="K3349" s="47">
        <v>0.45</v>
      </c>
      <c r="L3349" t="s">
        <v>122</v>
      </c>
      <c r="M3349" t="s">
        <v>123</v>
      </c>
      <c r="N3349" t="s">
        <v>532</v>
      </c>
      <c r="O3349" s="14">
        <f t="shared" si="330"/>
        <v>4</v>
      </c>
      <c r="P3349" s="15" t="str">
        <f t="shared" si="325"/>
        <v>0,</v>
      </c>
      <c r="Q3349" s="15" t="str">
        <f t="shared" si="326"/>
        <v>45</v>
      </c>
      <c r="R3349" s="16">
        <f t="shared" si="327"/>
        <v>45</v>
      </c>
      <c r="S3349" s="16">
        <f t="shared" si="328"/>
        <v>0.75</v>
      </c>
    </row>
    <row r="3350" spans="1:19">
      <c r="A3350" t="s">
        <v>104</v>
      </c>
      <c r="B3350" t="s">
        <v>105</v>
      </c>
      <c r="C3350" s="49">
        <v>45597</v>
      </c>
      <c r="D3350" s="1">
        <v>2024</v>
      </c>
      <c r="E3350" s="1" t="str">
        <f t="shared" si="329"/>
        <v>noviembre</v>
      </c>
      <c r="F3350" t="s">
        <v>106</v>
      </c>
      <c r="G3350" t="s">
        <v>107</v>
      </c>
      <c r="H3350" t="s">
        <v>98</v>
      </c>
      <c r="I3350" s="2">
        <v>10</v>
      </c>
      <c r="J3350" s="2">
        <v>2528</v>
      </c>
      <c r="K3350" s="47">
        <v>8.1999999999999993</v>
      </c>
      <c r="L3350" t="s">
        <v>108</v>
      </c>
      <c r="M3350" t="s">
        <v>591</v>
      </c>
      <c r="N3350" t="s">
        <v>604</v>
      </c>
      <c r="O3350" s="14">
        <f t="shared" si="330"/>
        <v>3</v>
      </c>
      <c r="P3350" s="15" t="str">
        <f t="shared" si="325"/>
        <v>8,</v>
      </c>
      <c r="Q3350" s="15" t="str">
        <f t="shared" si="326"/>
        <v>2</v>
      </c>
      <c r="R3350" s="16">
        <f t="shared" si="327"/>
        <v>482</v>
      </c>
      <c r="S3350" s="16">
        <f t="shared" si="328"/>
        <v>8.0333333333333332</v>
      </c>
    </row>
    <row r="3351" spans="1:19">
      <c r="A3351" t="s">
        <v>104</v>
      </c>
      <c r="B3351" t="s">
        <v>105</v>
      </c>
      <c r="C3351" s="49">
        <v>45597</v>
      </c>
      <c r="D3351" s="1">
        <v>2024</v>
      </c>
      <c r="E3351" s="1" t="str">
        <f t="shared" si="329"/>
        <v>noviembre</v>
      </c>
      <c r="F3351" t="s">
        <v>106</v>
      </c>
      <c r="G3351" t="s">
        <v>107</v>
      </c>
      <c r="H3351" t="s">
        <v>98</v>
      </c>
      <c r="I3351" s="2">
        <v>2</v>
      </c>
      <c r="J3351" s="2">
        <v>755</v>
      </c>
      <c r="K3351" s="47">
        <v>2.35</v>
      </c>
      <c r="L3351" t="s">
        <v>146</v>
      </c>
      <c r="M3351" t="s">
        <v>147</v>
      </c>
      <c r="N3351" t="s">
        <v>527</v>
      </c>
      <c r="O3351" s="14">
        <f t="shared" si="330"/>
        <v>4</v>
      </c>
      <c r="P3351" s="15" t="str">
        <f t="shared" si="325"/>
        <v>2,</v>
      </c>
      <c r="Q3351" s="15" t="str">
        <f t="shared" si="326"/>
        <v>35</v>
      </c>
      <c r="R3351" s="16">
        <f t="shared" si="327"/>
        <v>155</v>
      </c>
      <c r="S3351" s="16">
        <f t="shared" si="328"/>
        <v>2.5833333333333335</v>
      </c>
    </row>
    <row r="3352" spans="1:19">
      <c r="A3352" t="s">
        <v>104</v>
      </c>
      <c r="B3352" t="s">
        <v>105</v>
      </c>
      <c r="C3352" s="49">
        <v>45597</v>
      </c>
      <c r="D3352" s="1">
        <v>2024</v>
      </c>
      <c r="E3352" s="1" t="str">
        <f t="shared" si="329"/>
        <v>noviembre</v>
      </c>
      <c r="F3352" t="s">
        <v>106</v>
      </c>
      <c r="G3352" t="s">
        <v>107</v>
      </c>
      <c r="H3352" t="s">
        <v>98</v>
      </c>
      <c r="I3352" s="2">
        <v>8</v>
      </c>
      <c r="J3352" s="2">
        <v>3805</v>
      </c>
      <c r="K3352" s="47">
        <v>13.1</v>
      </c>
      <c r="L3352" t="s">
        <v>109</v>
      </c>
      <c r="M3352" t="s">
        <v>530</v>
      </c>
      <c r="N3352" t="s">
        <v>530</v>
      </c>
      <c r="O3352" s="14">
        <f t="shared" si="330"/>
        <v>4</v>
      </c>
      <c r="P3352" s="15" t="str">
        <f t="shared" si="325"/>
        <v>13</v>
      </c>
      <c r="Q3352" s="15" t="str">
        <f t="shared" si="326"/>
        <v>,1</v>
      </c>
      <c r="R3352" s="16">
        <f t="shared" si="327"/>
        <v>780.1</v>
      </c>
      <c r="S3352" s="16">
        <f t="shared" si="328"/>
        <v>13.001666666666667</v>
      </c>
    </row>
    <row r="3353" spans="1:19">
      <c r="A3353" t="s">
        <v>104</v>
      </c>
      <c r="B3353" t="s">
        <v>105</v>
      </c>
      <c r="C3353" s="49">
        <v>45597</v>
      </c>
      <c r="D3353" s="1">
        <v>2024</v>
      </c>
      <c r="E3353" s="1" t="str">
        <f t="shared" si="329"/>
        <v>noviembre</v>
      </c>
      <c r="F3353" t="s">
        <v>106</v>
      </c>
      <c r="G3353" t="s">
        <v>107</v>
      </c>
      <c r="H3353" t="s">
        <v>98</v>
      </c>
      <c r="I3353" s="2">
        <v>6</v>
      </c>
      <c r="J3353" s="2">
        <v>4483</v>
      </c>
      <c r="K3353" s="47">
        <v>13.3</v>
      </c>
      <c r="L3353" t="s">
        <v>111</v>
      </c>
      <c r="M3353" t="s">
        <v>587</v>
      </c>
      <c r="N3353" t="s">
        <v>533</v>
      </c>
      <c r="O3353" s="14">
        <f t="shared" si="330"/>
        <v>4</v>
      </c>
      <c r="P3353" s="15" t="str">
        <f t="shared" si="325"/>
        <v>13</v>
      </c>
      <c r="Q3353" s="15" t="str">
        <f t="shared" si="326"/>
        <v>,3</v>
      </c>
      <c r="R3353" s="16">
        <f t="shared" si="327"/>
        <v>780.3</v>
      </c>
      <c r="S3353" s="16">
        <f t="shared" si="328"/>
        <v>13.004999999999999</v>
      </c>
    </row>
    <row r="3354" spans="1:19">
      <c r="A3354" t="s">
        <v>104</v>
      </c>
      <c r="B3354" t="s">
        <v>105</v>
      </c>
      <c r="C3354" s="49">
        <v>45597</v>
      </c>
      <c r="D3354" s="1">
        <v>2024</v>
      </c>
      <c r="E3354" s="1" t="str">
        <f t="shared" si="329"/>
        <v>noviembre</v>
      </c>
      <c r="F3354" t="s">
        <v>112</v>
      </c>
      <c r="G3354" t="s">
        <v>113</v>
      </c>
      <c r="H3354" t="s">
        <v>98</v>
      </c>
      <c r="I3354" s="2">
        <v>1</v>
      </c>
      <c r="J3354" s="2">
        <v>469</v>
      </c>
      <c r="K3354" s="47">
        <v>1.2</v>
      </c>
      <c r="L3354" t="s">
        <v>130</v>
      </c>
      <c r="M3354" t="s">
        <v>599</v>
      </c>
      <c r="N3354" t="s">
        <v>609</v>
      </c>
      <c r="O3354" s="14">
        <f t="shared" si="330"/>
        <v>3</v>
      </c>
      <c r="P3354" s="15" t="str">
        <f t="shared" si="325"/>
        <v>1,</v>
      </c>
      <c r="Q3354" s="15" t="str">
        <f t="shared" si="326"/>
        <v>2</v>
      </c>
      <c r="R3354" s="16">
        <f t="shared" si="327"/>
        <v>62</v>
      </c>
      <c r="S3354" s="16">
        <f t="shared" si="328"/>
        <v>1.0333333333333334</v>
      </c>
    </row>
    <row r="3355" spans="1:19">
      <c r="A3355" t="s">
        <v>104</v>
      </c>
      <c r="B3355" t="s">
        <v>105</v>
      </c>
      <c r="C3355" s="49">
        <v>45597</v>
      </c>
      <c r="D3355" s="1">
        <v>2024</v>
      </c>
      <c r="E3355" s="1" t="str">
        <f t="shared" si="329"/>
        <v>noviembre</v>
      </c>
      <c r="F3355" t="s">
        <v>112</v>
      </c>
      <c r="G3355" t="s">
        <v>113</v>
      </c>
      <c r="H3355" t="s">
        <v>98</v>
      </c>
      <c r="I3355" s="2">
        <v>2</v>
      </c>
      <c r="J3355" s="2">
        <v>818</v>
      </c>
      <c r="K3355" s="47">
        <v>1.05</v>
      </c>
      <c r="L3355" t="s">
        <v>122</v>
      </c>
      <c r="M3355" t="s">
        <v>123</v>
      </c>
      <c r="N3355" t="s">
        <v>532</v>
      </c>
      <c r="O3355" s="14">
        <f t="shared" si="330"/>
        <v>4</v>
      </c>
      <c r="P3355" s="15" t="str">
        <f t="shared" si="325"/>
        <v>1,</v>
      </c>
      <c r="Q3355" s="15" t="str">
        <f t="shared" si="326"/>
        <v>05</v>
      </c>
      <c r="R3355" s="16">
        <f t="shared" si="327"/>
        <v>65</v>
      </c>
      <c r="S3355" s="16">
        <f t="shared" si="328"/>
        <v>1.0833333333333333</v>
      </c>
    </row>
    <row r="3356" spans="1:19">
      <c r="A3356" t="s">
        <v>104</v>
      </c>
      <c r="B3356" t="s">
        <v>105</v>
      </c>
      <c r="C3356" s="49">
        <v>45597</v>
      </c>
      <c r="D3356" s="1">
        <v>2024</v>
      </c>
      <c r="E3356" s="1" t="str">
        <f t="shared" si="329"/>
        <v>noviembre</v>
      </c>
      <c r="F3356" t="s">
        <v>112</v>
      </c>
      <c r="G3356" t="s">
        <v>113</v>
      </c>
      <c r="H3356" t="s">
        <v>98</v>
      </c>
      <c r="I3356" s="2">
        <v>3</v>
      </c>
      <c r="J3356" s="2">
        <v>958</v>
      </c>
      <c r="K3356" s="47">
        <v>2.35</v>
      </c>
      <c r="L3356" t="s">
        <v>108</v>
      </c>
      <c r="M3356" t="s">
        <v>591</v>
      </c>
      <c r="N3356" t="s">
        <v>604</v>
      </c>
      <c r="O3356" s="14">
        <f t="shared" si="330"/>
        <v>4</v>
      </c>
      <c r="P3356" s="15" t="str">
        <f t="shared" si="325"/>
        <v>2,</v>
      </c>
      <c r="Q3356" s="15" t="str">
        <f t="shared" si="326"/>
        <v>35</v>
      </c>
      <c r="R3356" s="16">
        <f t="shared" si="327"/>
        <v>155</v>
      </c>
      <c r="S3356" s="16">
        <f t="shared" si="328"/>
        <v>2.5833333333333335</v>
      </c>
    </row>
    <row r="3357" spans="1:19">
      <c r="A3357" t="s">
        <v>104</v>
      </c>
      <c r="B3357" t="s">
        <v>105</v>
      </c>
      <c r="C3357" s="49">
        <v>45597</v>
      </c>
      <c r="D3357" s="1">
        <v>2024</v>
      </c>
      <c r="E3357" s="1" t="str">
        <f t="shared" si="329"/>
        <v>noviembre</v>
      </c>
      <c r="F3357" t="s">
        <v>112</v>
      </c>
      <c r="G3357" t="s">
        <v>113</v>
      </c>
      <c r="H3357" t="s">
        <v>98</v>
      </c>
      <c r="I3357" s="2">
        <v>1</v>
      </c>
      <c r="J3357" s="2">
        <v>415</v>
      </c>
      <c r="K3357" s="47">
        <v>0.45</v>
      </c>
      <c r="L3357" t="s">
        <v>102</v>
      </c>
      <c r="M3357" t="s">
        <v>103</v>
      </c>
      <c r="N3357" t="s">
        <v>555</v>
      </c>
      <c r="O3357" s="14">
        <f t="shared" si="330"/>
        <v>4</v>
      </c>
      <c r="P3357" s="15" t="str">
        <f t="shared" si="325"/>
        <v>0,</v>
      </c>
      <c r="Q3357" s="15" t="str">
        <f t="shared" si="326"/>
        <v>45</v>
      </c>
      <c r="R3357" s="16">
        <f t="shared" si="327"/>
        <v>45</v>
      </c>
      <c r="S3357" s="16">
        <f t="shared" si="328"/>
        <v>0.75</v>
      </c>
    </row>
    <row r="3358" spans="1:19">
      <c r="A3358" t="s">
        <v>104</v>
      </c>
      <c r="B3358" t="s">
        <v>105</v>
      </c>
      <c r="C3358" s="49">
        <v>45597</v>
      </c>
      <c r="D3358" s="1">
        <v>2024</v>
      </c>
      <c r="E3358" s="1" t="str">
        <f t="shared" si="329"/>
        <v>noviembre</v>
      </c>
      <c r="F3358" t="s">
        <v>112</v>
      </c>
      <c r="G3358" t="s">
        <v>113</v>
      </c>
      <c r="H3358" t="s">
        <v>98</v>
      </c>
      <c r="I3358" s="2">
        <v>1</v>
      </c>
      <c r="J3358" s="2">
        <v>384</v>
      </c>
      <c r="K3358" s="47">
        <v>1.2</v>
      </c>
      <c r="L3358" t="s">
        <v>109</v>
      </c>
      <c r="M3358" t="s">
        <v>530</v>
      </c>
      <c r="N3358" t="s">
        <v>530</v>
      </c>
      <c r="O3358" s="14">
        <f t="shared" si="330"/>
        <v>3</v>
      </c>
      <c r="P3358" s="15" t="str">
        <f t="shared" si="325"/>
        <v>1,</v>
      </c>
      <c r="Q3358" s="15" t="str">
        <f t="shared" si="326"/>
        <v>2</v>
      </c>
      <c r="R3358" s="16">
        <f t="shared" si="327"/>
        <v>62</v>
      </c>
      <c r="S3358" s="16">
        <f t="shared" si="328"/>
        <v>1.0333333333333334</v>
      </c>
    </row>
    <row r="3359" spans="1:19">
      <c r="A3359" t="s">
        <v>104</v>
      </c>
      <c r="B3359" t="s">
        <v>105</v>
      </c>
      <c r="C3359" s="49">
        <v>45597</v>
      </c>
      <c r="D3359" s="1">
        <v>2024</v>
      </c>
      <c r="E3359" s="1" t="str">
        <f t="shared" si="329"/>
        <v>noviembre</v>
      </c>
      <c r="F3359" t="s">
        <v>112</v>
      </c>
      <c r="G3359" t="s">
        <v>113</v>
      </c>
      <c r="H3359" t="s">
        <v>98</v>
      </c>
      <c r="I3359" s="2">
        <v>4</v>
      </c>
      <c r="J3359" s="2">
        <v>714</v>
      </c>
      <c r="K3359" s="47">
        <v>3.25</v>
      </c>
      <c r="L3359" t="s">
        <v>114</v>
      </c>
      <c r="M3359" t="s">
        <v>115</v>
      </c>
      <c r="N3359" t="s">
        <v>530</v>
      </c>
      <c r="O3359" s="14">
        <f t="shared" si="330"/>
        <v>4</v>
      </c>
      <c r="P3359" s="15" t="str">
        <f t="shared" si="325"/>
        <v>3,</v>
      </c>
      <c r="Q3359" s="15" t="str">
        <f t="shared" si="326"/>
        <v>25</v>
      </c>
      <c r="R3359" s="16">
        <f t="shared" si="327"/>
        <v>205</v>
      </c>
      <c r="S3359" s="16">
        <f t="shared" si="328"/>
        <v>3.4166666666666665</v>
      </c>
    </row>
    <row r="3360" spans="1:19">
      <c r="A3360" t="s">
        <v>104</v>
      </c>
      <c r="B3360" t="s">
        <v>105</v>
      </c>
      <c r="C3360" s="49">
        <v>45597</v>
      </c>
      <c r="D3360" s="1">
        <v>2024</v>
      </c>
      <c r="E3360" s="1" t="str">
        <f t="shared" si="329"/>
        <v>noviembre</v>
      </c>
      <c r="F3360" t="s">
        <v>112</v>
      </c>
      <c r="G3360" t="s">
        <v>113</v>
      </c>
      <c r="H3360" t="s">
        <v>98</v>
      </c>
      <c r="I3360" s="2">
        <v>1</v>
      </c>
      <c r="J3360" s="2">
        <v>649</v>
      </c>
      <c r="K3360" s="47">
        <v>2.0499999999999998</v>
      </c>
      <c r="L3360" t="s">
        <v>116</v>
      </c>
      <c r="M3360" t="s">
        <v>117</v>
      </c>
      <c r="N3360" t="s">
        <v>556</v>
      </c>
      <c r="O3360" s="14">
        <f t="shared" si="330"/>
        <v>4</v>
      </c>
      <c r="P3360" s="15" t="str">
        <f t="shared" si="325"/>
        <v>2,</v>
      </c>
      <c r="Q3360" s="15" t="str">
        <f t="shared" si="326"/>
        <v>05</v>
      </c>
      <c r="R3360" s="16">
        <f t="shared" si="327"/>
        <v>125</v>
      </c>
      <c r="S3360" s="16">
        <f t="shared" si="328"/>
        <v>2.0833333333333335</v>
      </c>
    </row>
    <row r="3361" spans="1:19">
      <c r="A3361" t="s">
        <v>104</v>
      </c>
      <c r="B3361" t="s">
        <v>105</v>
      </c>
      <c r="C3361" s="49">
        <v>45597</v>
      </c>
      <c r="D3361" s="1">
        <v>2024</v>
      </c>
      <c r="E3361" s="1" t="str">
        <f t="shared" si="329"/>
        <v>noviembre</v>
      </c>
      <c r="F3361" t="s">
        <v>112</v>
      </c>
      <c r="G3361" t="s">
        <v>113</v>
      </c>
      <c r="H3361" t="s">
        <v>98</v>
      </c>
      <c r="I3361" s="2">
        <v>4</v>
      </c>
      <c r="J3361" s="2">
        <v>3501</v>
      </c>
      <c r="K3361" s="47">
        <v>13.45</v>
      </c>
      <c r="L3361" t="s">
        <v>118</v>
      </c>
      <c r="M3361" t="s">
        <v>119</v>
      </c>
      <c r="N3361" t="s">
        <v>534</v>
      </c>
      <c r="O3361" s="14">
        <f t="shared" si="330"/>
        <v>5</v>
      </c>
      <c r="P3361" s="15" t="str">
        <f t="shared" si="325"/>
        <v>13</v>
      </c>
      <c r="Q3361" s="15" t="str">
        <f t="shared" si="326"/>
        <v>,45</v>
      </c>
      <c r="R3361" s="16">
        <f t="shared" si="327"/>
        <v>780.45</v>
      </c>
      <c r="S3361" s="16">
        <f t="shared" si="328"/>
        <v>13.0075</v>
      </c>
    </row>
    <row r="3362" spans="1:19">
      <c r="A3362" t="s">
        <v>104</v>
      </c>
      <c r="B3362" t="s">
        <v>105</v>
      </c>
      <c r="C3362" s="49">
        <v>45597</v>
      </c>
      <c r="D3362" s="1">
        <v>2024</v>
      </c>
      <c r="E3362" s="1" t="str">
        <f t="shared" si="329"/>
        <v>noviembre</v>
      </c>
      <c r="F3362" t="s">
        <v>112</v>
      </c>
      <c r="G3362" t="s">
        <v>113</v>
      </c>
      <c r="H3362" t="s">
        <v>98</v>
      </c>
      <c r="I3362" s="2">
        <v>1</v>
      </c>
      <c r="J3362" s="2">
        <v>571</v>
      </c>
      <c r="K3362" s="47">
        <v>0.5</v>
      </c>
      <c r="L3362" t="s">
        <v>167</v>
      </c>
      <c r="M3362" t="s">
        <v>168</v>
      </c>
      <c r="N3362" t="s">
        <v>534</v>
      </c>
      <c r="O3362" s="14">
        <f t="shared" si="330"/>
        <v>3</v>
      </c>
      <c r="P3362" s="15" t="str">
        <f t="shared" si="325"/>
        <v>0,</v>
      </c>
      <c r="Q3362" s="15" t="str">
        <f t="shared" si="326"/>
        <v>5</v>
      </c>
      <c r="R3362" s="16">
        <f t="shared" si="327"/>
        <v>5</v>
      </c>
      <c r="S3362" s="16">
        <f t="shared" si="328"/>
        <v>8.3333333333333329E-2</v>
      </c>
    </row>
    <row r="3363" spans="1:19">
      <c r="A3363" t="s">
        <v>104</v>
      </c>
      <c r="B3363" t="s">
        <v>105</v>
      </c>
      <c r="C3363" s="49">
        <v>45597</v>
      </c>
      <c r="D3363" s="1">
        <v>2024</v>
      </c>
      <c r="E3363" s="1" t="str">
        <f t="shared" si="329"/>
        <v>noviembre</v>
      </c>
      <c r="F3363" t="s">
        <v>112</v>
      </c>
      <c r="G3363" t="s">
        <v>113</v>
      </c>
      <c r="H3363" t="s">
        <v>98</v>
      </c>
      <c r="I3363" s="2">
        <v>2</v>
      </c>
      <c r="J3363" s="2">
        <v>445</v>
      </c>
      <c r="K3363" s="47">
        <v>3.55</v>
      </c>
      <c r="L3363" t="s">
        <v>110</v>
      </c>
      <c r="M3363" t="s">
        <v>580</v>
      </c>
      <c r="N3363" t="s">
        <v>607</v>
      </c>
      <c r="O3363" s="14">
        <f t="shared" si="330"/>
        <v>4</v>
      </c>
      <c r="P3363" s="15" t="str">
        <f t="shared" si="325"/>
        <v>3,</v>
      </c>
      <c r="Q3363" s="15" t="str">
        <f t="shared" si="326"/>
        <v>55</v>
      </c>
      <c r="R3363" s="16">
        <f t="shared" si="327"/>
        <v>235</v>
      </c>
      <c r="S3363" s="16">
        <f t="shared" si="328"/>
        <v>3.9166666666666665</v>
      </c>
    </row>
    <row r="3364" spans="1:19">
      <c r="A3364" t="s">
        <v>104</v>
      </c>
      <c r="B3364" t="s">
        <v>105</v>
      </c>
      <c r="C3364" s="49">
        <v>45597</v>
      </c>
      <c r="D3364" s="1">
        <v>2024</v>
      </c>
      <c r="E3364" s="1" t="str">
        <f t="shared" si="329"/>
        <v>noviembre</v>
      </c>
      <c r="F3364" t="s">
        <v>112</v>
      </c>
      <c r="G3364" t="s">
        <v>113</v>
      </c>
      <c r="H3364" t="s">
        <v>98</v>
      </c>
      <c r="I3364" s="2">
        <v>2</v>
      </c>
      <c r="J3364" s="2">
        <v>314</v>
      </c>
      <c r="K3364" s="47">
        <v>4.0999999999999996</v>
      </c>
      <c r="L3364" t="s">
        <v>111</v>
      </c>
      <c r="M3364" t="s">
        <v>587</v>
      </c>
      <c r="N3364" t="s">
        <v>533</v>
      </c>
      <c r="O3364" s="14">
        <f t="shared" si="330"/>
        <v>3</v>
      </c>
      <c r="P3364" s="15" t="str">
        <f t="shared" si="325"/>
        <v>4,</v>
      </c>
      <c r="Q3364" s="15" t="str">
        <f t="shared" si="326"/>
        <v>1</v>
      </c>
      <c r="R3364" s="16">
        <f t="shared" si="327"/>
        <v>241</v>
      </c>
      <c r="S3364" s="16">
        <f t="shared" si="328"/>
        <v>4.0166666666666666</v>
      </c>
    </row>
    <row r="3365" spans="1:19">
      <c r="A3365" t="s">
        <v>104</v>
      </c>
      <c r="B3365" t="s">
        <v>105</v>
      </c>
      <c r="C3365" s="49">
        <v>45597</v>
      </c>
      <c r="D3365" s="1">
        <v>2024</v>
      </c>
      <c r="E3365" s="1" t="str">
        <f t="shared" si="329"/>
        <v>noviembre</v>
      </c>
      <c r="F3365" t="s">
        <v>120</v>
      </c>
      <c r="G3365" t="s">
        <v>121</v>
      </c>
      <c r="H3365" t="s">
        <v>98</v>
      </c>
      <c r="I3365" s="2">
        <v>1</v>
      </c>
      <c r="J3365" s="2">
        <v>379</v>
      </c>
      <c r="K3365" s="47">
        <v>1.25</v>
      </c>
      <c r="L3365" t="s">
        <v>19</v>
      </c>
      <c r="M3365" t="s">
        <v>581</v>
      </c>
      <c r="N3365" t="s">
        <v>605</v>
      </c>
      <c r="O3365" s="14">
        <f t="shared" si="330"/>
        <v>4</v>
      </c>
      <c r="P3365" s="15" t="str">
        <f t="shared" si="325"/>
        <v>1,</v>
      </c>
      <c r="Q3365" s="15" t="str">
        <f t="shared" si="326"/>
        <v>25</v>
      </c>
      <c r="R3365" s="16">
        <f t="shared" si="327"/>
        <v>85</v>
      </c>
      <c r="S3365" s="16">
        <f t="shared" si="328"/>
        <v>1.4166666666666667</v>
      </c>
    </row>
    <row r="3366" spans="1:19">
      <c r="A3366" t="s">
        <v>104</v>
      </c>
      <c r="B3366" t="s">
        <v>105</v>
      </c>
      <c r="C3366" s="49">
        <v>45597</v>
      </c>
      <c r="D3366" s="1">
        <v>2024</v>
      </c>
      <c r="E3366" s="1" t="str">
        <f t="shared" si="329"/>
        <v>noviembre</v>
      </c>
      <c r="F3366" t="s">
        <v>120</v>
      </c>
      <c r="G3366" t="s">
        <v>121</v>
      </c>
      <c r="H3366" t="s">
        <v>98</v>
      </c>
      <c r="I3366" s="2">
        <v>3</v>
      </c>
      <c r="J3366" s="2">
        <v>834</v>
      </c>
      <c r="K3366" s="47">
        <v>3.05</v>
      </c>
      <c r="L3366" t="s">
        <v>108</v>
      </c>
      <c r="M3366" t="s">
        <v>591</v>
      </c>
      <c r="N3366" t="s">
        <v>604</v>
      </c>
      <c r="O3366" s="14">
        <f t="shared" si="330"/>
        <v>4</v>
      </c>
      <c r="P3366" s="15" t="str">
        <f t="shared" si="325"/>
        <v>3,</v>
      </c>
      <c r="Q3366" s="15" t="str">
        <f t="shared" si="326"/>
        <v>05</v>
      </c>
      <c r="R3366" s="16">
        <f t="shared" si="327"/>
        <v>185</v>
      </c>
      <c r="S3366" s="16">
        <f t="shared" si="328"/>
        <v>3.0833333333333335</v>
      </c>
    </row>
    <row r="3367" spans="1:19">
      <c r="A3367" t="s">
        <v>104</v>
      </c>
      <c r="B3367" t="s">
        <v>105</v>
      </c>
      <c r="C3367" s="49">
        <v>45597</v>
      </c>
      <c r="D3367" s="1">
        <v>2024</v>
      </c>
      <c r="E3367" s="1" t="str">
        <f t="shared" si="329"/>
        <v>noviembre</v>
      </c>
      <c r="F3367" t="s">
        <v>120</v>
      </c>
      <c r="G3367" t="s">
        <v>121</v>
      </c>
      <c r="H3367" t="s">
        <v>98</v>
      </c>
      <c r="I3367" s="2">
        <v>7</v>
      </c>
      <c r="J3367" s="2">
        <v>3904</v>
      </c>
      <c r="K3367" s="47">
        <v>11.25</v>
      </c>
      <c r="L3367" t="s">
        <v>109</v>
      </c>
      <c r="M3367" t="s">
        <v>530</v>
      </c>
      <c r="N3367" t="s">
        <v>530</v>
      </c>
      <c r="O3367" s="14">
        <f t="shared" si="330"/>
        <v>5</v>
      </c>
      <c r="P3367" s="15" t="str">
        <f t="shared" si="325"/>
        <v>11</v>
      </c>
      <c r="Q3367" s="15" t="str">
        <f t="shared" si="326"/>
        <v>,25</v>
      </c>
      <c r="R3367" s="16">
        <f t="shared" si="327"/>
        <v>660.25</v>
      </c>
      <c r="S3367" s="16">
        <f t="shared" si="328"/>
        <v>11.004166666666666</v>
      </c>
    </row>
    <row r="3368" spans="1:19">
      <c r="A3368" t="s">
        <v>104</v>
      </c>
      <c r="B3368" t="s">
        <v>105</v>
      </c>
      <c r="C3368" s="49">
        <v>45597</v>
      </c>
      <c r="D3368" s="1">
        <v>2024</v>
      </c>
      <c r="E3368" s="1" t="str">
        <f t="shared" si="329"/>
        <v>noviembre</v>
      </c>
      <c r="F3368" t="s">
        <v>120</v>
      </c>
      <c r="G3368" t="s">
        <v>121</v>
      </c>
      <c r="H3368" t="s">
        <v>98</v>
      </c>
      <c r="I3368" s="2">
        <v>4</v>
      </c>
      <c r="J3368" s="2">
        <v>1924</v>
      </c>
      <c r="K3368" s="47">
        <v>5.5</v>
      </c>
      <c r="L3368" t="s">
        <v>114</v>
      </c>
      <c r="M3368" t="s">
        <v>115</v>
      </c>
      <c r="N3368" t="s">
        <v>530</v>
      </c>
      <c r="O3368" s="14">
        <f t="shared" si="330"/>
        <v>3</v>
      </c>
      <c r="P3368" s="15" t="str">
        <f t="shared" si="325"/>
        <v>5,</v>
      </c>
      <c r="Q3368" s="15" t="str">
        <f t="shared" si="326"/>
        <v>5</v>
      </c>
      <c r="R3368" s="16">
        <f t="shared" si="327"/>
        <v>305</v>
      </c>
      <c r="S3368" s="16">
        <f t="shared" si="328"/>
        <v>5.083333333333333</v>
      </c>
    </row>
    <row r="3369" spans="1:19">
      <c r="A3369" t="s">
        <v>104</v>
      </c>
      <c r="B3369" t="s">
        <v>105</v>
      </c>
      <c r="C3369" s="49">
        <v>45597</v>
      </c>
      <c r="D3369" s="1">
        <v>2024</v>
      </c>
      <c r="E3369" s="1" t="str">
        <f t="shared" si="329"/>
        <v>noviembre</v>
      </c>
      <c r="F3369" t="s">
        <v>120</v>
      </c>
      <c r="G3369" t="s">
        <v>121</v>
      </c>
      <c r="H3369" t="s">
        <v>98</v>
      </c>
      <c r="I3369" s="2">
        <v>2</v>
      </c>
      <c r="J3369" s="2">
        <v>1428</v>
      </c>
      <c r="K3369" s="47">
        <v>4.45</v>
      </c>
      <c r="L3369" t="s">
        <v>135</v>
      </c>
      <c r="M3369" t="s">
        <v>136</v>
      </c>
      <c r="N3369" t="s">
        <v>533</v>
      </c>
      <c r="O3369" s="14">
        <f t="shared" si="330"/>
        <v>4</v>
      </c>
      <c r="P3369" s="15" t="str">
        <f t="shared" si="325"/>
        <v>4,</v>
      </c>
      <c r="Q3369" s="15" t="str">
        <f t="shared" si="326"/>
        <v>45</v>
      </c>
      <c r="R3369" s="16">
        <f t="shared" si="327"/>
        <v>285</v>
      </c>
      <c r="S3369" s="16">
        <f t="shared" si="328"/>
        <v>4.75</v>
      </c>
    </row>
    <row r="3370" spans="1:19">
      <c r="A3370" t="s">
        <v>151</v>
      </c>
      <c r="B3370" t="s">
        <v>152</v>
      </c>
      <c r="C3370" s="49">
        <v>45597</v>
      </c>
      <c r="D3370" s="1">
        <v>2024</v>
      </c>
      <c r="E3370" s="1" t="str">
        <f t="shared" si="329"/>
        <v>noviembre</v>
      </c>
      <c r="F3370" t="s">
        <v>153</v>
      </c>
      <c r="G3370" t="s">
        <v>17</v>
      </c>
      <c r="H3370" t="s">
        <v>18</v>
      </c>
      <c r="I3370" s="2">
        <v>3</v>
      </c>
      <c r="J3370" s="2">
        <v>1494</v>
      </c>
      <c r="K3370" s="47">
        <v>8.3000000000000007</v>
      </c>
      <c r="L3370" t="s">
        <v>39</v>
      </c>
      <c r="M3370" t="s">
        <v>548</v>
      </c>
      <c r="N3370" t="s">
        <v>548</v>
      </c>
      <c r="O3370" s="14">
        <f t="shared" si="330"/>
        <v>3</v>
      </c>
      <c r="P3370" s="15" t="str">
        <f t="shared" si="325"/>
        <v>8,</v>
      </c>
      <c r="Q3370" s="15" t="str">
        <f t="shared" si="326"/>
        <v>3</v>
      </c>
      <c r="R3370" s="16">
        <f t="shared" si="327"/>
        <v>483</v>
      </c>
      <c r="S3370" s="16">
        <f t="shared" si="328"/>
        <v>8.0500000000000007</v>
      </c>
    </row>
    <row r="3371" spans="1:19">
      <c r="A3371" t="s">
        <v>151</v>
      </c>
      <c r="B3371" t="s">
        <v>152</v>
      </c>
      <c r="C3371" s="49">
        <v>45597</v>
      </c>
      <c r="D3371" s="1">
        <v>2024</v>
      </c>
      <c r="E3371" s="1" t="str">
        <f t="shared" si="329"/>
        <v>noviembre</v>
      </c>
      <c r="F3371" t="s">
        <v>153</v>
      </c>
      <c r="G3371" t="s">
        <v>17</v>
      </c>
      <c r="H3371" t="s">
        <v>18</v>
      </c>
      <c r="I3371" s="2">
        <v>1</v>
      </c>
      <c r="J3371" s="2">
        <v>540</v>
      </c>
      <c r="K3371" s="47">
        <v>3</v>
      </c>
      <c r="L3371" t="s">
        <v>303</v>
      </c>
      <c r="M3371" t="s">
        <v>304</v>
      </c>
      <c r="N3371" t="s">
        <v>526</v>
      </c>
      <c r="O3371" s="14">
        <f t="shared" si="330"/>
        <v>1</v>
      </c>
      <c r="P3371" s="15" t="str">
        <f t="shared" si="325"/>
        <v>3</v>
      </c>
      <c r="Q3371" s="15">
        <f t="shared" si="326"/>
        <v>0</v>
      </c>
      <c r="R3371" s="16">
        <f t="shared" si="327"/>
        <v>180</v>
      </c>
      <c r="S3371" s="16">
        <f t="shared" si="328"/>
        <v>3</v>
      </c>
    </row>
    <row r="3372" spans="1:19">
      <c r="A3372" t="s">
        <v>151</v>
      </c>
      <c r="B3372" t="s">
        <v>152</v>
      </c>
      <c r="C3372" s="49">
        <v>45597</v>
      </c>
      <c r="D3372" s="1">
        <v>2024</v>
      </c>
      <c r="E3372" s="1" t="str">
        <f t="shared" si="329"/>
        <v>noviembre</v>
      </c>
      <c r="F3372" t="s">
        <v>153</v>
      </c>
      <c r="G3372" t="s">
        <v>17</v>
      </c>
      <c r="H3372" t="s">
        <v>18</v>
      </c>
      <c r="I3372" s="2">
        <v>1</v>
      </c>
      <c r="J3372" s="2">
        <v>774</v>
      </c>
      <c r="K3372" s="47">
        <v>4.3</v>
      </c>
      <c r="L3372" t="s">
        <v>19</v>
      </c>
      <c r="M3372" t="s">
        <v>581</v>
      </c>
      <c r="N3372" t="s">
        <v>605</v>
      </c>
      <c r="O3372" s="14">
        <f t="shared" si="330"/>
        <v>3</v>
      </c>
      <c r="P3372" s="15" t="str">
        <f t="shared" si="325"/>
        <v>4,</v>
      </c>
      <c r="Q3372" s="15" t="str">
        <f t="shared" si="326"/>
        <v>3</v>
      </c>
      <c r="R3372" s="16">
        <f t="shared" si="327"/>
        <v>243</v>
      </c>
      <c r="S3372" s="16">
        <f t="shared" si="328"/>
        <v>4.05</v>
      </c>
    </row>
    <row r="3373" spans="1:19">
      <c r="A3373" t="s">
        <v>151</v>
      </c>
      <c r="B3373" t="s">
        <v>152</v>
      </c>
      <c r="C3373" s="49">
        <v>45597</v>
      </c>
      <c r="D3373" s="1">
        <v>2024</v>
      </c>
      <c r="E3373" s="1" t="str">
        <f t="shared" si="329"/>
        <v>noviembre</v>
      </c>
      <c r="F3373" t="s">
        <v>153</v>
      </c>
      <c r="G3373" t="s">
        <v>17</v>
      </c>
      <c r="H3373" t="s">
        <v>18</v>
      </c>
      <c r="I3373" s="2">
        <v>1</v>
      </c>
      <c r="J3373" s="2">
        <v>54</v>
      </c>
      <c r="K3373" s="47">
        <v>0.3</v>
      </c>
      <c r="L3373" t="s">
        <v>108</v>
      </c>
      <c r="M3373" t="s">
        <v>591</v>
      </c>
      <c r="N3373" t="s">
        <v>604</v>
      </c>
      <c r="O3373" s="14">
        <f t="shared" si="330"/>
        <v>3</v>
      </c>
      <c r="P3373" s="15" t="str">
        <f t="shared" si="325"/>
        <v>0,</v>
      </c>
      <c r="Q3373" s="15" t="str">
        <f t="shared" si="326"/>
        <v>3</v>
      </c>
      <c r="R3373" s="16">
        <f t="shared" si="327"/>
        <v>3</v>
      </c>
      <c r="S3373" s="16">
        <f t="shared" si="328"/>
        <v>0.05</v>
      </c>
    </row>
    <row r="3374" spans="1:19">
      <c r="A3374" t="s">
        <v>151</v>
      </c>
      <c r="B3374" t="s">
        <v>152</v>
      </c>
      <c r="C3374" s="49">
        <v>45597</v>
      </c>
      <c r="D3374" s="1">
        <v>2024</v>
      </c>
      <c r="E3374" s="1" t="str">
        <f t="shared" si="329"/>
        <v>noviembre</v>
      </c>
      <c r="F3374" t="s">
        <v>153</v>
      </c>
      <c r="G3374" t="s">
        <v>17</v>
      </c>
      <c r="H3374" t="s">
        <v>18</v>
      </c>
      <c r="I3374" s="2">
        <v>3</v>
      </c>
      <c r="J3374" s="2">
        <v>1260</v>
      </c>
      <c r="K3374" s="47">
        <v>7</v>
      </c>
      <c r="L3374" t="s">
        <v>21</v>
      </c>
      <c r="M3374" t="s">
        <v>578</v>
      </c>
      <c r="N3374" t="s">
        <v>22</v>
      </c>
      <c r="O3374" s="14">
        <f t="shared" si="330"/>
        <v>1</v>
      </c>
      <c r="P3374" s="15" t="str">
        <f t="shared" si="325"/>
        <v>7</v>
      </c>
      <c r="Q3374" s="15">
        <f t="shared" si="326"/>
        <v>0</v>
      </c>
      <c r="R3374" s="16">
        <f t="shared" si="327"/>
        <v>420</v>
      </c>
      <c r="S3374" s="16">
        <f t="shared" si="328"/>
        <v>7</v>
      </c>
    </row>
    <row r="3375" spans="1:19">
      <c r="A3375" t="s">
        <v>151</v>
      </c>
      <c r="B3375" t="s">
        <v>152</v>
      </c>
      <c r="C3375" s="49">
        <v>45597</v>
      </c>
      <c r="D3375" s="1">
        <v>2024</v>
      </c>
      <c r="E3375" s="1" t="str">
        <f t="shared" si="329"/>
        <v>noviembre</v>
      </c>
      <c r="F3375" t="s">
        <v>153</v>
      </c>
      <c r="G3375" t="s">
        <v>17</v>
      </c>
      <c r="H3375" t="s">
        <v>18</v>
      </c>
      <c r="I3375" s="2">
        <v>3</v>
      </c>
      <c r="J3375" s="2">
        <v>2088</v>
      </c>
      <c r="K3375" s="47">
        <v>11.6</v>
      </c>
      <c r="L3375" t="s">
        <v>239</v>
      </c>
      <c r="M3375" t="s">
        <v>240</v>
      </c>
      <c r="N3375" t="s">
        <v>22</v>
      </c>
      <c r="O3375" s="14">
        <f t="shared" si="330"/>
        <v>4</v>
      </c>
      <c r="P3375" s="15" t="str">
        <f t="shared" si="325"/>
        <v>11</v>
      </c>
      <c r="Q3375" s="15" t="str">
        <f t="shared" si="326"/>
        <v>,6</v>
      </c>
      <c r="R3375" s="16">
        <f t="shared" si="327"/>
        <v>660.6</v>
      </c>
      <c r="S3375" s="16">
        <f t="shared" si="328"/>
        <v>11.01</v>
      </c>
    </row>
    <row r="3376" spans="1:19">
      <c r="A3376" t="s">
        <v>151</v>
      </c>
      <c r="B3376" t="s">
        <v>152</v>
      </c>
      <c r="C3376" s="49">
        <v>45597</v>
      </c>
      <c r="D3376" s="1">
        <v>2024</v>
      </c>
      <c r="E3376" s="1" t="str">
        <f t="shared" si="329"/>
        <v>noviembre</v>
      </c>
      <c r="F3376" t="s">
        <v>153</v>
      </c>
      <c r="G3376" t="s">
        <v>17</v>
      </c>
      <c r="H3376" t="s">
        <v>18</v>
      </c>
      <c r="I3376" s="2">
        <v>2</v>
      </c>
      <c r="J3376" s="2">
        <v>1080</v>
      </c>
      <c r="K3376" s="47">
        <v>6</v>
      </c>
      <c r="L3376" t="s">
        <v>155</v>
      </c>
      <c r="M3376" t="s">
        <v>156</v>
      </c>
      <c r="N3376" t="s">
        <v>528</v>
      </c>
      <c r="O3376" s="14">
        <f t="shared" si="330"/>
        <v>1</v>
      </c>
      <c r="P3376" s="15" t="str">
        <f t="shared" si="325"/>
        <v>6</v>
      </c>
      <c r="Q3376" s="15">
        <f t="shared" si="326"/>
        <v>0</v>
      </c>
      <c r="R3376" s="16">
        <f t="shared" si="327"/>
        <v>360</v>
      </c>
      <c r="S3376" s="16">
        <f t="shared" si="328"/>
        <v>6</v>
      </c>
    </row>
    <row r="3377" spans="1:19">
      <c r="A3377" t="s">
        <v>151</v>
      </c>
      <c r="B3377" t="s">
        <v>152</v>
      </c>
      <c r="C3377" s="49">
        <v>45597</v>
      </c>
      <c r="D3377" s="1">
        <v>2024</v>
      </c>
      <c r="E3377" s="1" t="str">
        <f t="shared" si="329"/>
        <v>noviembre</v>
      </c>
      <c r="F3377" t="s">
        <v>153</v>
      </c>
      <c r="G3377" t="s">
        <v>17</v>
      </c>
      <c r="H3377" t="s">
        <v>18</v>
      </c>
      <c r="I3377" s="2">
        <v>2</v>
      </c>
      <c r="J3377" s="2">
        <v>288</v>
      </c>
      <c r="K3377" s="47">
        <v>1.6</v>
      </c>
      <c r="L3377" t="s">
        <v>23</v>
      </c>
      <c r="M3377" t="s">
        <v>613</v>
      </c>
      <c r="N3377" t="s">
        <v>523</v>
      </c>
      <c r="O3377" s="14">
        <f t="shared" si="330"/>
        <v>3</v>
      </c>
      <c r="P3377" s="15" t="str">
        <f t="shared" si="325"/>
        <v>1,</v>
      </c>
      <c r="Q3377" s="15" t="str">
        <f t="shared" si="326"/>
        <v>6</v>
      </c>
      <c r="R3377" s="16">
        <f t="shared" si="327"/>
        <v>66</v>
      </c>
      <c r="S3377" s="16">
        <f t="shared" si="328"/>
        <v>1.1000000000000001</v>
      </c>
    </row>
    <row r="3378" spans="1:19">
      <c r="A3378" t="s">
        <v>151</v>
      </c>
      <c r="B3378" t="s">
        <v>152</v>
      </c>
      <c r="C3378" s="49">
        <v>45597</v>
      </c>
      <c r="D3378" s="1">
        <v>2024</v>
      </c>
      <c r="E3378" s="1" t="str">
        <f t="shared" si="329"/>
        <v>noviembre</v>
      </c>
      <c r="F3378" t="s">
        <v>153</v>
      </c>
      <c r="G3378" t="s">
        <v>17</v>
      </c>
      <c r="H3378" t="s">
        <v>18</v>
      </c>
      <c r="I3378" s="2">
        <v>1</v>
      </c>
      <c r="J3378" s="2">
        <v>90</v>
      </c>
      <c r="K3378" s="47">
        <v>0.5</v>
      </c>
      <c r="L3378" t="s">
        <v>157</v>
      </c>
      <c r="M3378" t="s">
        <v>158</v>
      </c>
      <c r="N3378" t="s">
        <v>557</v>
      </c>
      <c r="O3378" s="14">
        <f t="shared" si="330"/>
        <v>3</v>
      </c>
      <c r="P3378" s="15" t="str">
        <f t="shared" si="325"/>
        <v>0,</v>
      </c>
      <c r="Q3378" s="15" t="str">
        <f t="shared" si="326"/>
        <v>5</v>
      </c>
      <c r="R3378" s="16">
        <f t="shared" si="327"/>
        <v>5</v>
      </c>
      <c r="S3378" s="16">
        <f t="shared" si="328"/>
        <v>8.3333333333333329E-2</v>
      </c>
    </row>
    <row r="3379" spans="1:19">
      <c r="A3379" t="s">
        <v>151</v>
      </c>
      <c r="B3379" t="s">
        <v>152</v>
      </c>
      <c r="C3379" s="49">
        <v>45597</v>
      </c>
      <c r="D3379" s="1">
        <v>2024</v>
      </c>
      <c r="E3379" s="1" t="str">
        <f t="shared" si="329"/>
        <v>noviembre</v>
      </c>
      <c r="F3379" t="s">
        <v>153</v>
      </c>
      <c r="G3379" t="s">
        <v>17</v>
      </c>
      <c r="H3379" t="s">
        <v>18</v>
      </c>
      <c r="I3379" s="2">
        <v>4</v>
      </c>
      <c r="J3379" s="2">
        <v>1458</v>
      </c>
      <c r="K3379" s="47">
        <v>8.1</v>
      </c>
      <c r="L3379" t="s">
        <v>100</v>
      </c>
      <c r="M3379" t="s">
        <v>101</v>
      </c>
      <c r="N3379" t="s">
        <v>608</v>
      </c>
      <c r="O3379" s="14">
        <f t="shared" si="330"/>
        <v>3</v>
      </c>
      <c r="P3379" s="15" t="str">
        <f t="shared" si="325"/>
        <v>8,</v>
      </c>
      <c r="Q3379" s="15" t="str">
        <f t="shared" si="326"/>
        <v>1</v>
      </c>
      <c r="R3379" s="16">
        <f t="shared" si="327"/>
        <v>481</v>
      </c>
      <c r="S3379" s="16">
        <f t="shared" si="328"/>
        <v>8.0166666666666675</v>
      </c>
    </row>
    <row r="3380" spans="1:19">
      <c r="A3380" t="s">
        <v>151</v>
      </c>
      <c r="B3380" t="s">
        <v>152</v>
      </c>
      <c r="C3380" s="49">
        <v>45597</v>
      </c>
      <c r="D3380" s="1">
        <v>2024</v>
      </c>
      <c r="E3380" s="1" t="str">
        <f t="shared" si="329"/>
        <v>noviembre</v>
      </c>
      <c r="F3380" t="s">
        <v>153</v>
      </c>
      <c r="G3380" t="s">
        <v>17</v>
      </c>
      <c r="H3380" t="s">
        <v>18</v>
      </c>
      <c r="I3380" s="2">
        <v>2</v>
      </c>
      <c r="J3380" s="2">
        <v>1260</v>
      </c>
      <c r="K3380" s="47">
        <v>7</v>
      </c>
      <c r="L3380" t="s">
        <v>173</v>
      </c>
      <c r="M3380" t="s">
        <v>592</v>
      </c>
      <c r="N3380" t="s">
        <v>531</v>
      </c>
      <c r="O3380" s="14">
        <f t="shared" si="330"/>
        <v>1</v>
      </c>
      <c r="P3380" s="15" t="str">
        <f t="shared" si="325"/>
        <v>7</v>
      </c>
      <c r="Q3380" s="15">
        <f t="shared" si="326"/>
        <v>0</v>
      </c>
      <c r="R3380" s="16">
        <f t="shared" si="327"/>
        <v>420</v>
      </c>
      <c r="S3380" s="16">
        <f t="shared" si="328"/>
        <v>7</v>
      </c>
    </row>
    <row r="3381" spans="1:19">
      <c r="A3381" t="s">
        <v>151</v>
      </c>
      <c r="B3381" t="s">
        <v>152</v>
      </c>
      <c r="C3381" s="49">
        <v>45597</v>
      </c>
      <c r="D3381" s="1">
        <v>2024</v>
      </c>
      <c r="E3381" s="1" t="str">
        <f t="shared" si="329"/>
        <v>noviembre</v>
      </c>
      <c r="F3381" t="s">
        <v>154</v>
      </c>
      <c r="G3381" t="s">
        <v>30</v>
      </c>
      <c r="H3381" t="s">
        <v>18</v>
      </c>
      <c r="I3381" s="2">
        <v>3</v>
      </c>
      <c r="J3381" s="2">
        <v>1116</v>
      </c>
      <c r="K3381" s="47">
        <v>6.2</v>
      </c>
      <c r="L3381" t="s">
        <v>39</v>
      </c>
      <c r="M3381" t="s">
        <v>548</v>
      </c>
      <c r="N3381" t="s">
        <v>548</v>
      </c>
      <c r="O3381" s="14">
        <f t="shared" si="330"/>
        <v>3</v>
      </c>
      <c r="P3381" s="15" t="str">
        <f t="shared" si="325"/>
        <v>6,</v>
      </c>
      <c r="Q3381" s="15" t="str">
        <f t="shared" si="326"/>
        <v>2</v>
      </c>
      <c r="R3381" s="16">
        <f t="shared" si="327"/>
        <v>362</v>
      </c>
      <c r="S3381" s="16">
        <f t="shared" si="328"/>
        <v>6.0333333333333332</v>
      </c>
    </row>
    <row r="3382" spans="1:19">
      <c r="A3382" t="s">
        <v>151</v>
      </c>
      <c r="B3382" t="s">
        <v>152</v>
      </c>
      <c r="C3382" s="49">
        <v>45597</v>
      </c>
      <c r="D3382" s="1">
        <v>2024</v>
      </c>
      <c r="E3382" s="1" t="str">
        <f t="shared" si="329"/>
        <v>noviembre</v>
      </c>
      <c r="F3382" t="s">
        <v>154</v>
      </c>
      <c r="G3382" t="s">
        <v>30</v>
      </c>
      <c r="H3382" t="s">
        <v>18</v>
      </c>
      <c r="I3382" s="2">
        <v>5</v>
      </c>
      <c r="J3382" s="2">
        <v>900</v>
      </c>
      <c r="K3382" s="47">
        <v>5</v>
      </c>
      <c r="L3382" t="s">
        <v>19</v>
      </c>
      <c r="M3382" t="s">
        <v>581</v>
      </c>
      <c r="N3382" t="s">
        <v>605</v>
      </c>
      <c r="O3382" s="14">
        <f t="shared" si="330"/>
        <v>1</v>
      </c>
      <c r="P3382" s="15" t="str">
        <f t="shared" si="325"/>
        <v>5</v>
      </c>
      <c r="Q3382" s="15">
        <f t="shared" si="326"/>
        <v>0</v>
      </c>
      <c r="R3382" s="16">
        <f t="shared" si="327"/>
        <v>300</v>
      </c>
      <c r="S3382" s="16">
        <f t="shared" si="328"/>
        <v>5</v>
      </c>
    </row>
    <row r="3383" spans="1:19">
      <c r="A3383" t="s">
        <v>162</v>
      </c>
      <c r="B3383" t="s">
        <v>163</v>
      </c>
      <c r="C3383" s="49">
        <v>45597</v>
      </c>
      <c r="D3383" s="1">
        <v>2024</v>
      </c>
      <c r="E3383" s="1" t="str">
        <f t="shared" si="329"/>
        <v>noviembre</v>
      </c>
      <c r="F3383" t="s">
        <v>164</v>
      </c>
      <c r="G3383" t="s">
        <v>30</v>
      </c>
      <c r="H3383" t="s">
        <v>98</v>
      </c>
      <c r="I3383" s="2">
        <v>8</v>
      </c>
      <c r="J3383" s="2">
        <v>3380</v>
      </c>
      <c r="K3383" s="47">
        <v>15.3</v>
      </c>
      <c r="L3383" t="s">
        <v>20</v>
      </c>
      <c r="M3383" t="s">
        <v>570</v>
      </c>
      <c r="N3383" t="s">
        <v>525</v>
      </c>
      <c r="O3383" s="14">
        <f t="shared" si="330"/>
        <v>4</v>
      </c>
      <c r="P3383" s="15" t="str">
        <f t="shared" si="325"/>
        <v>15</v>
      </c>
      <c r="Q3383" s="15" t="str">
        <f t="shared" si="326"/>
        <v>,3</v>
      </c>
      <c r="R3383" s="16">
        <f t="shared" si="327"/>
        <v>900.3</v>
      </c>
      <c r="S3383" s="16">
        <f t="shared" si="328"/>
        <v>15.004999999999999</v>
      </c>
    </row>
    <row r="3384" spans="1:19">
      <c r="A3384" t="s">
        <v>162</v>
      </c>
      <c r="B3384" t="s">
        <v>163</v>
      </c>
      <c r="C3384" s="49">
        <v>45597</v>
      </c>
      <c r="D3384" s="1">
        <v>2024</v>
      </c>
      <c r="E3384" s="1" t="str">
        <f t="shared" si="329"/>
        <v>noviembre</v>
      </c>
      <c r="F3384" t="s">
        <v>164</v>
      </c>
      <c r="G3384" t="s">
        <v>30</v>
      </c>
      <c r="H3384" t="s">
        <v>98</v>
      </c>
      <c r="I3384" s="2">
        <v>16</v>
      </c>
      <c r="J3384" s="2">
        <v>5999</v>
      </c>
      <c r="K3384" s="47">
        <v>0.4</v>
      </c>
      <c r="L3384" t="s">
        <v>146</v>
      </c>
      <c r="M3384" t="s">
        <v>147</v>
      </c>
      <c r="N3384" t="s">
        <v>527</v>
      </c>
      <c r="O3384" s="14">
        <f t="shared" si="330"/>
        <v>3</v>
      </c>
      <c r="P3384" s="15" t="str">
        <f t="shared" si="325"/>
        <v>0,</v>
      </c>
      <c r="Q3384" s="15" t="str">
        <f t="shared" si="326"/>
        <v>4</v>
      </c>
      <c r="R3384" s="16">
        <f t="shared" si="327"/>
        <v>4</v>
      </c>
      <c r="S3384" s="16">
        <f t="shared" si="328"/>
        <v>6.6666666666666666E-2</v>
      </c>
    </row>
    <row r="3385" spans="1:19">
      <c r="A3385" t="s">
        <v>162</v>
      </c>
      <c r="B3385" t="s">
        <v>163</v>
      </c>
      <c r="C3385" s="49">
        <v>45597</v>
      </c>
      <c r="D3385" s="1">
        <v>2024</v>
      </c>
      <c r="E3385" s="1" t="str">
        <f t="shared" si="329"/>
        <v>noviembre</v>
      </c>
      <c r="F3385" t="s">
        <v>164</v>
      </c>
      <c r="G3385" t="s">
        <v>30</v>
      </c>
      <c r="H3385" t="s">
        <v>98</v>
      </c>
      <c r="I3385" s="2">
        <v>1</v>
      </c>
      <c r="J3385" s="2">
        <v>438</v>
      </c>
      <c r="K3385" s="47">
        <v>2</v>
      </c>
      <c r="L3385" t="s">
        <v>109</v>
      </c>
      <c r="M3385" t="s">
        <v>530</v>
      </c>
      <c r="N3385" t="s">
        <v>530</v>
      </c>
      <c r="O3385" s="14">
        <f t="shared" si="330"/>
        <v>1</v>
      </c>
      <c r="P3385" s="15" t="str">
        <f t="shared" si="325"/>
        <v>2</v>
      </c>
      <c r="Q3385" s="15">
        <f t="shared" si="326"/>
        <v>0</v>
      </c>
      <c r="R3385" s="16">
        <f t="shared" si="327"/>
        <v>120</v>
      </c>
      <c r="S3385" s="16">
        <f t="shared" si="328"/>
        <v>2</v>
      </c>
    </row>
    <row r="3386" spans="1:19">
      <c r="A3386" t="s">
        <v>162</v>
      </c>
      <c r="B3386" t="s">
        <v>163</v>
      </c>
      <c r="C3386" s="49">
        <v>45597</v>
      </c>
      <c r="D3386" s="1">
        <v>2024</v>
      </c>
      <c r="E3386" s="1" t="str">
        <f t="shared" si="329"/>
        <v>noviembre</v>
      </c>
      <c r="F3386" t="s">
        <v>164</v>
      </c>
      <c r="G3386" t="s">
        <v>30</v>
      </c>
      <c r="H3386" t="s">
        <v>98</v>
      </c>
      <c r="I3386" s="2">
        <v>1</v>
      </c>
      <c r="J3386" s="2">
        <v>263</v>
      </c>
      <c r="K3386" s="47">
        <v>0.5</v>
      </c>
      <c r="L3386" t="s">
        <v>25</v>
      </c>
      <c r="M3386" t="s">
        <v>26</v>
      </c>
      <c r="N3386" t="s">
        <v>529</v>
      </c>
      <c r="O3386" s="14">
        <f t="shared" si="330"/>
        <v>3</v>
      </c>
      <c r="P3386" s="15" t="str">
        <f t="shared" si="325"/>
        <v>0,</v>
      </c>
      <c r="Q3386" s="15" t="str">
        <f t="shared" si="326"/>
        <v>5</v>
      </c>
      <c r="R3386" s="16">
        <f t="shared" si="327"/>
        <v>5</v>
      </c>
      <c r="S3386" s="16">
        <f t="shared" si="328"/>
        <v>8.3333333333333329E-2</v>
      </c>
    </row>
    <row r="3387" spans="1:19">
      <c r="A3387" t="s">
        <v>162</v>
      </c>
      <c r="B3387" t="s">
        <v>163</v>
      </c>
      <c r="C3387" s="49">
        <v>45597</v>
      </c>
      <c r="D3387" s="1">
        <v>2024</v>
      </c>
      <c r="E3387" s="1" t="str">
        <f t="shared" si="329"/>
        <v>noviembre</v>
      </c>
      <c r="F3387" t="s">
        <v>164</v>
      </c>
      <c r="G3387" t="s">
        <v>30</v>
      </c>
      <c r="H3387" t="s">
        <v>98</v>
      </c>
      <c r="I3387" s="2">
        <v>1</v>
      </c>
      <c r="J3387" s="2">
        <v>174</v>
      </c>
      <c r="K3387" s="47">
        <v>0.5</v>
      </c>
      <c r="L3387" t="s">
        <v>131</v>
      </c>
      <c r="M3387" t="s">
        <v>572</v>
      </c>
      <c r="N3387" t="s">
        <v>606</v>
      </c>
      <c r="O3387" s="14">
        <f t="shared" si="330"/>
        <v>3</v>
      </c>
      <c r="P3387" s="15" t="str">
        <f t="shared" si="325"/>
        <v>0,</v>
      </c>
      <c r="Q3387" s="15" t="str">
        <f t="shared" si="326"/>
        <v>5</v>
      </c>
      <c r="R3387" s="16">
        <f t="shared" si="327"/>
        <v>5</v>
      </c>
      <c r="S3387" s="16">
        <f t="shared" si="328"/>
        <v>8.3333333333333329E-2</v>
      </c>
    </row>
    <row r="3388" spans="1:19">
      <c r="A3388" t="s">
        <v>162</v>
      </c>
      <c r="B3388" t="s">
        <v>163</v>
      </c>
      <c r="C3388" s="49">
        <v>45597</v>
      </c>
      <c r="D3388" s="1">
        <v>2024</v>
      </c>
      <c r="E3388" s="1" t="str">
        <f t="shared" si="329"/>
        <v>noviembre</v>
      </c>
      <c r="F3388" t="s">
        <v>164</v>
      </c>
      <c r="G3388" t="s">
        <v>30</v>
      </c>
      <c r="H3388" t="s">
        <v>98</v>
      </c>
      <c r="I3388" s="2">
        <v>7</v>
      </c>
      <c r="J3388" s="2">
        <v>2022</v>
      </c>
      <c r="K3388" s="47">
        <v>4.45</v>
      </c>
      <c r="L3388" t="s">
        <v>173</v>
      </c>
      <c r="M3388" t="s">
        <v>592</v>
      </c>
      <c r="N3388" t="s">
        <v>531</v>
      </c>
      <c r="O3388" s="14">
        <f t="shared" si="330"/>
        <v>4</v>
      </c>
      <c r="P3388" s="15" t="str">
        <f t="shared" si="325"/>
        <v>4,</v>
      </c>
      <c r="Q3388" s="15" t="str">
        <f t="shared" si="326"/>
        <v>45</v>
      </c>
      <c r="R3388" s="16">
        <f t="shared" si="327"/>
        <v>285</v>
      </c>
      <c r="S3388" s="16">
        <f t="shared" si="328"/>
        <v>4.75</v>
      </c>
    </row>
    <row r="3389" spans="1:19">
      <c r="A3389" t="s">
        <v>162</v>
      </c>
      <c r="B3389" t="s">
        <v>163</v>
      </c>
      <c r="C3389" s="49">
        <v>45597</v>
      </c>
      <c r="D3389" s="1">
        <v>2024</v>
      </c>
      <c r="E3389" s="1" t="str">
        <f t="shared" si="329"/>
        <v>noviembre</v>
      </c>
      <c r="F3389" t="s">
        <v>164</v>
      </c>
      <c r="G3389" t="s">
        <v>30</v>
      </c>
      <c r="H3389" t="s">
        <v>98</v>
      </c>
      <c r="I3389" s="2">
        <v>1</v>
      </c>
      <c r="J3389" s="2">
        <v>45</v>
      </c>
      <c r="K3389" s="47">
        <v>0.15</v>
      </c>
      <c r="L3389" t="s">
        <v>110</v>
      </c>
      <c r="M3389" t="s">
        <v>580</v>
      </c>
      <c r="N3389" t="s">
        <v>607</v>
      </c>
      <c r="O3389" s="14">
        <f t="shared" si="330"/>
        <v>4</v>
      </c>
      <c r="P3389" s="15" t="str">
        <f t="shared" si="325"/>
        <v>0,</v>
      </c>
      <c r="Q3389" s="15" t="str">
        <f t="shared" si="326"/>
        <v>15</v>
      </c>
      <c r="R3389" s="16">
        <f t="shared" si="327"/>
        <v>15</v>
      </c>
      <c r="S3389" s="16">
        <f t="shared" si="328"/>
        <v>0.25</v>
      </c>
    </row>
    <row r="3390" spans="1:19">
      <c r="A3390" t="s">
        <v>162</v>
      </c>
      <c r="B3390" t="s">
        <v>163</v>
      </c>
      <c r="C3390" s="49">
        <v>45597</v>
      </c>
      <c r="D3390" s="1">
        <v>2024</v>
      </c>
      <c r="E3390" s="1" t="str">
        <f t="shared" si="329"/>
        <v>noviembre</v>
      </c>
      <c r="F3390" t="s">
        <v>176</v>
      </c>
      <c r="G3390" t="s">
        <v>121</v>
      </c>
      <c r="H3390" t="s">
        <v>98</v>
      </c>
      <c r="I3390" s="2">
        <v>1</v>
      </c>
      <c r="J3390" s="2">
        <v>125</v>
      </c>
      <c r="K3390" s="47">
        <v>0.45</v>
      </c>
      <c r="L3390" t="s">
        <v>161</v>
      </c>
      <c r="M3390" t="s">
        <v>585</v>
      </c>
      <c r="N3390" t="s">
        <v>532</v>
      </c>
      <c r="O3390" s="14">
        <f t="shared" si="330"/>
        <v>4</v>
      </c>
      <c r="P3390" s="15" t="str">
        <f t="shared" si="325"/>
        <v>0,</v>
      </c>
      <c r="Q3390" s="15" t="str">
        <f t="shared" si="326"/>
        <v>45</v>
      </c>
      <c r="R3390" s="16">
        <f t="shared" si="327"/>
        <v>45</v>
      </c>
      <c r="S3390" s="16">
        <f t="shared" si="328"/>
        <v>0.75</v>
      </c>
    </row>
    <row r="3391" spans="1:19">
      <c r="A3391" t="s">
        <v>162</v>
      </c>
      <c r="B3391" t="s">
        <v>163</v>
      </c>
      <c r="C3391" s="49">
        <v>45597</v>
      </c>
      <c r="D3391" s="1">
        <v>2024</v>
      </c>
      <c r="E3391" s="1" t="str">
        <f t="shared" si="329"/>
        <v>noviembre</v>
      </c>
      <c r="F3391" t="s">
        <v>176</v>
      </c>
      <c r="G3391" t="s">
        <v>121</v>
      </c>
      <c r="H3391" t="s">
        <v>98</v>
      </c>
      <c r="I3391" s="2">
        <v>1</v>
      </c>
      <c r="J3391" s="2">
        <v>1068</v>
      </c>
      <c r="K3391" s="47">
        <v>3.45</v>
      </c>
      <c r="L3391" t="s">
        <v>33</v>
      </c>
      <c r="M3391" t="s">
        <v>34</v>
      </c>
      <c r="N3391" t="s">
        <v>526</v>
      </c>
      <c r="O3391" s="14">
        <f t="shared" si="330"/>
        <v>4</v>
      </c>
      <c r="P3391" s="15" t="str">
        <f t="shared" ref="P3391:P3454" si="331">IF(O3391="1",$K3391,IF(O3391=2,LEFT($K3391,2),LEFT($K3391,2)))</f>
        <v>3,</v>
      </c>
      <c r="Q3391" s="15" t="str">
        <f t="shared" ref="Q3391:Q3454" si="332">IF(O3391&lt;=2,0,MID($K3391,3,3))</f>
        <v>45</v>
      </c>
      <c r="R3391" s="16">
        <f t="shared" ref="R3391:R3454" si="333">+(P3391*60)+Q3391</f>
        <v>225</v>
      </c>
      <c r="S3391" s="16">
        <f t="shared" ref="S3391:S3454" si="334">+R3391/60</f>
        <v>3.75</v>
      </c>
    </row>
    <row r="3392" spans="1:19">
      <c r="A3392" t="s">
        <v>162</v>
      </c>
      <c r="B3392" t="s">
        <v>163</v>
      </c>
      <c r="C3392" s="49">
        <v>45597</v>
      </c>
      <c r="D3392" s="1">
        <v>2024</v>
      </c>
      <c r="E3392" s="1" t="str">
        <f t="shared" si="329"/>
        <v>noviembre</v>
      </c>
      <c r="F3392" t="s">
        <v>176</v>
      </c>
      <c r="G3392" t="s">
        <v>121</v>
      </c>
      <c r="H3392" t="s">
        <v>98</v>
      </c>
      <c r="I3392" s="2">
        <v>6</v>
      </c>
      <c r="J3392" s="2">
        <v>3036</v>
      </c>
      <c r="K3392" s="47">
        <v>12.35</v>
      </c>
      <c r="L3392" t="s">
        <v>20</v>
      </c>
      <c r="M3392" t="s">
        <v>570</v>
      </c>
      <c r="N3392" t="s">
        <v>525</v>
      </c>
      <c r="O3392" s="14">
        <f t="shared" si="330"/>
        <v>5</v>
      </c>
      <c r="P3392" s="15" t="str">
        <f t="shared" si="331"/>
        <v>12</v>
      </c>
      <c r="Q3392" s="15" t="str">
        <f t="shared" si="332"/>
        <v>,35</v>
      </c>
      <c r="R3392" s="16">
        <f t="shared" si="333"/>
        <v>720.35</v>
      </c>
      <c r="S3392" s="16">
        <f t="shared" si="334"/>
        <v>12.005833333333333</v>
      </c>
    </row>
    <row r="3393" spans="1:19">
      <c r="A3393" t="s">
        <v>162</v>
      </c>
      <c r="B3393" t="s">
        <v>163</v>
      </c>
      <c r="C3393" s="49">
        <v>45597</v>
      </c>
      <c r="D3393" s="1">
        <v>2024</v>
      </c>
      <c r="E3393" s="1" t="str">
        <f t="shared" si="329"/>
        <v>noviembre</v>
      </c>
      <c r="F3393" t="s">
        <v>176</v>
      </c>
      <c r="G3393" t="s">
        <v>121</v>
      </c>
      <c r="H3393" t="s">
        <v>98</v>
      </c>
      <c r="I3393" s="2">
        <v>9</v>
      </c>
      <c r="J3393" s="2">
        <v>4726</v>
      </c>
      <c r="K3393" s="47">
        <v>17.05</v>
      </c>
      <c r="L3393" t="s">
        <v>146</v>
      </c>
      <c r="M3393" t="s">
        <v>147</v>
      </c>
      <c r="N3393" t="s">
        <v>527</v>
      </c>
      <c r="O3393" s="14">
        <f t="shared" si="330"/>
        <v>5</v>
      </c>
      <c r="P3393" s="15" t="str">
        <f t="shared" si="331"/>
        <v>17</v>
      </c>
      <c r="Q3393" s="15" t="str">
        <f t="shared" si="332"/>
        <v>,05</v>
      </c>
      <c r="R3393" s="16">
        <f t="shared" si="333"/>
        <v>1020.05</v>
      </c>
      <c r="S3393" s="16">
        <f t="shared" si="334"/>
        <v>17.000833333333333</v>
      </c>
    </row>
    <row r="3394" spans="1:19">
      <c r="A3394" t="s">
        <v>162</v>
      </c>
      <c r="B3394" t="s">
        <v>163</v>
      </c>
      <c r="C3394" s="49">
        <v>45597</v>
      </c>
      <c r="D3394" s="1">
        <v>2024</v>
      </c>
      <c r="E3394" s="1" t="str">
        <f t="shared" ref="E3394:E3457" si="335">TEXT(C3394,"mmmm")</f>
        <v>noviembre</v>
      </c>
      <c r="F3394" t="s">
        <v>176</v>
      </c>
      <c r="G3394" t="s">
        <v>121</v>
      </c>
      <c r="H3394" t="s">
        <v>98</v>
      </c>
      <c r="I3394" s="2">
        <v>2</v>
      </c>
      <c r="J3394" s="2">
        <v>1919</v>
      </c>
      <c r="K3394" s="47">
        <v>7.2</v>
      </c>
      <c r="L3394" t="s">
        <v>102</v>
      </c>
      <c r="M3394" t="s">
        <v>103</v>
      </c>
      <c r="N3394" t="s">
        <v>555</v>
      </c>
      <c r="O3394" s="14">
        <f t="shared" si="330"/>
        <v>3</v>
      </c>
      <c r="P3394" s="15" t="str">
        <f t="shared" si="331"/>
        <v>7,</v>
      </c>
      <c r="Q3394" s="15" t="str">
        <f t="shared" si="332"/>
        <v>2</v>
      </c>
      <c r="R3394" s="16">
        <f t="shared" si="333"/>
        <v>422</v>
      </c>
      <c r="S3394" s="16">
        <f t="shared" si="334"/>
        <v>7.0333333333333332</v>
      </c>
    </row>
    <row r="3395" spans="1:19">
      <c r="A3395" t="s">
        <v>162</v>
      </c>
      <c r="B3395" t="s">
        <v>163</v>
      </c>
      <c r="C3395" s="49">
        <v>45597</v>
      </c>
      <c r="D3395" s="1">
        <v>2024</v>
      </c>
      <c r="E3395" s="1" t="str">
        <f t="shared" si="335"/>
        <v>noviembre</v>
      </c>
      <c r="F3395" t="s">
        <v>176</v>
      </c>
      <c r="G3395" t="s">
        <v>121</v>
      </c>
      <c r="H3395" t="s">
        <v>98</v>
      </c>
      <c r="I3395" s="2">
        <v>1</v>
      </c>
      <c r="J3395" s="2">
        <v>230</v>
      </c>
      <c r="K3395" s="47">
        <v>0.5</v>
      </c>
      <c r="L3395" t="s">
        <v>49</v>
      </c>
      <c r="M3395" t="s">
        <v>50</v>
      </c>
      <c r="N3395" t="s">
        <v>22</v>
      </c>
      <c r="O3395" s="14">
        <f t="shared" ref="O3395:O3458" si="336">LEN($K3395)</f>
        <v>3</v>
      </c>
      <c r="P3395" s="15" t="str">
        <f t="shared" si="331"/>
        <v>0,</v>
      </c>
      <c r="Q3395" s="15" t="str">
        <f t="shared" si="332"/>
        <v>5</v>
      </c>
      <c r="R3395" s="16">
        <f t="shared" si="333"/>
        <v>5</v>
      </c>
      <c r="S3395" s="16">
        <f t="shared" si="334"/>
        <v>8.3333333333333329E-2</v>
      </c>
    </row>
    <row r="3396" spans="1:19">
      <c r="A3396" t="s">
        <v>162</v>
      </c>
      <c r="B3396" t="s">
        <v>163</v>
      </c>
      <c r="C3396" s="49">
        <v>45597</v>
      </c>
      <c r="D3396" s="1">
        <v>2024</v>
      </c>
      <c r="E3396" s="1" t="str">
        <f t="shared" si="335"/>
        <v>noviembre</v>
      </c>
      <c r="F3396" t="s">
        <v>176</v>
      </c>
      <c r="G3396" t="s">
        <v>121</v>
      </c>
      <c r="H3396" t="s">
        <v>98</v>
      </c>
      <c r="I3396" s="2">
        <v>1</v>
      </c>
      <c r="J3396" s="2">
        <v>108</v>
      </c>
      <c r="K3396" s="47">
        <v>0.45</v>
      </c>
      <c r="L3396" t="s">
        <v>35</v>
      </c>
      <c r="M3396" t="s">
        <v>36</v>
      </c>
      <c r="N3396" t="s">
        <v>528</v>
      </c>
      <c r="O3396" s="14">
        <f t="shared" si="336"/>
        <v>4</v>
      </c>
      <c r="P3396" s="15" t="str">
        <f t="shared" si="331"/>
        <v>0,</v>
      </c>
      <c r="Q3396" s="15" t="str">
        <f t="shared" si="332"/>
        <v>45</v>
      </c>
      <c r="R3396" s="16">
        <f t="shared" si="333"/>
        <v>45</v>
      </c>
      <c r="S3396" s="16">
        <f t="shared" si="334"/>
        <v>0.75</v>
      </c>
    </row>
    <row r="3397" spans="1:19">
      <c r="A3397" t="s">
        <v>162</v>
      </c>
      <c r="B3397" t="s">
        <v>163</v>
      </c>
      <c r="C3397" s="49">
        <v>45597</v>
      </c>
      <c r="D3397" s="1">
        <v>2024</v>
      </c>
      <c r="E3397" s="1" t="str">
        <f t="shared" si="335"/>
        <v>noviembre</v>
      </c>
      <c r="F3397" t="s">
        <v>176</v>
      </c>
      <c r="G3397" t="s">
        <v>121</v>
      </c>
      <c r="H3397" t="s">
        <v>98</v>
      </c>
      <c r="I3397" s="2">
        <v>4</v>
      </c>
      <c r="J3397" s="2">
        <v>1084</v>
      </c>
      <c r="K3397" s="47">
        <v>4.5</v>
      </c>
      <c r="L3397" t="s">
        <v>241</v>
      </c>
      <c r="M3397" t="s">
        <v>595</v>
      </c>
      <c r="N3397" t="s">
        <v>557</v>
      </c>
      <c r="O3397" s="14">
        <f t="shared" si="336"/>
        <v>3</v>
      </c>
      <c r="P3397" s="15" t="str">
        <f t="shared" si="331"/>
        <v>4,</v>
      </c>
      <c r="Q3397" s="15" t="str">
        <f t="shared" si="332"/>
        <v>5</v>
      </c>
      <c r="R3397" s="16">
        <f t="shared" si="333"/>
        <v>245</v>
      </c>
      <c r="S3397" s="16">
        <f t="shared" si="334"/>
        <v>4.083333333333333</v>
      </c>
    </row>
    <row r="3398" spans="1:19">
      <c r="A3398" t="s">
        <v>162</v>
      </c>
      <c r="B3398" t="s">
        <v>163</v>
      </c>
      <c r="C3398" s="49">
        <v>45597</v>
      </c>
      <c r="D3398" s="1">
        <v>2024</v>
      </c>
      <c r="E3398" s="1" t="str">
        <f t="shared" si="335"/>
        <v>noviembre</v>
      </c>
      <c r="F3398" t="s">
        <v>176</v>
      </c>
      <c r="G3398" t="s">
        <v>121</v>
      </c>
      <c r="H3398" t="s">
        <v>98</v>
      </c>
      <c r="I3398" s="2">
        <v>1</v>
      </c>
      <c r="J3398" s="2">
        <v>899</v>
      </c>
      <c r="K3398" s="47">
        <v>3.4</v>
      </c>
      <c r="L3398" t="s">
        <v>177</v>
      </c>
      <c r="M3398" t="s">
        <v>586</v>
      </c>
      <c r="N3398" t="s">
        <v>537</v>
      </c>
      <c r="O3398" s="14">
        <f t="shared" si="336"/>
        <v>3</v>
      </c>
      <c r="P3398" s="15" t="str">
        <f t="shared" si="331"/>
        <v>3,</v>
      </c>
      <c r="Q3398" s="15" t="str">
        <f t="shared" si="332"/>
        <v>4</v>
      </c>
      <c r="R3398" s="16">
        <f t="shared" si="333"/>
        <v>184</v>
      </c>
      <c r="S3398" s="16">
        <f t="shared" si="334"/>
        <v>3.0666666666666669</v>
      </c>
    </row>
    <row r="3399" spans="1:19">
      <c r="A3399" t="s">
        <v>162</v>
      </c>
      <c r="B3399" t="s">
        <v>163</v>
      </c>
      <c r="C3399" s="49">
        <v>45597</v>
      </c>
      <c r="D3399" s="1">
        <v>2024</v>
      </c>
      <c r="E3399" s="1" t="str">
        <f t="shared" si="335"/>
        <v>noviembre</v>
      </c>
      <c r="F3399" t="s">
        <v>176</v>
      </c>
      <c r="G3399" t="s">
        <v>121</v>
      </c>
      <c r="H3399" t="s">
        <v>98</v>
      </c>
      <c r="I3399" s="2">
        <v>1</v>
      </c>
      <c r="J3399" s="2">
        <v>292</v>
      </c>
      <c r="K3399" s="47">
        <v>0.4</v>
      </c>
      <c r="L3399" t="s">
        <v>118</v>
      </c>
      <c r="M3399" t="s">
        <v>119</v>
      </c>
      <c r="N3399" t="s">
        <v>534</v>
      </c>
      <c r="O3399" s="14">
        <f t="shared" si="336"/>
        <v>3</v>
      </c>
      <c r="P3399" s="15" t="str">
        <f t="shared" si="331"/>
        <v>0,</v>
      </c>
      <c r="Q3399" s="15" t="str">
        <f t="shared" si="332"/>
        <v>4</v>
      </c>
      <c r="R3399" s="16">
        <f t="shared" si="333"/>
        <v>4</v>
      </c>
      <c r="S3399" s="16">
        <f t="shared" si="334"/>
        <v>6.6666666666666666E-2</v>
      </c>
    </row>
    <row r="3400" spans="1:19">
      <c r="A3400" t="s">
        <v>162</v>
      </c>
      <c r="B3400" t="s">
        <v>163</v>
      </c>
      <c r="C3400" s="49">
        <v>45597</v>
      </c>
      <c r="D3400" s="1">
        <v>2024</v>
      </c>
      <c r="E3400" s="1" t="str">
        <f t="shared" si="335"/>
        <v>noviembre</v>
      </c>
      <c r="F3400" t="s">
        <v>176</v>
      </c>
      <c r="G3400" t="s">
        <v>121</v>
      </c>
      <c r="H3400" t="s">
        <v>98</v>
      </c>
      <c r="I3400" s="2">
        <v>1</v>
      </c>
      <c r="J3400" s="2">
        <v>297</v>
      </c>
      <c r="K3400" s="47">
        <v>0.5</v>
      </c>
      <c r="L3400" t="s">
        <v>173</v>
      </c>
      <c r="M3400" t="s">
        <v>592</v>
      </c>
      <c r="N3400" t="s">
        <v>531</v>
      </c>
      <c r="O3400" s="14">
        <f t="shared" si="336"/>
        <v>3</v>
      </c>
      <c r="P3400" s="15" t="str">
        <f t="shared" si="331"/>
        <v>0,</v>
      </c>
      <c r="Q3400" s="15" t="str">
        <f t="shared" si="332"/>
        <v>5</v>
      </c>
      <c r="R3400" s="16">
        <f t="shared" si="333"/>
        <v>5</v>
      </c>
      <c r="S3400" s="16">
        <f t="shared" si="334"/>
        <v>8.3333333333333329E-2</v>
      </c>
    </row>
    <row r="3401" spans="1:19">
      <c r="A3401" t="s">
        <v>162</v>
      </c>
      <c r="B3401" t="s">
        <v>163</v>
      </c>
      <c r="C3401" s="49">
        <v>45597</v>
      </c>
      <c r="D3401" s="1">
        <v>2024</v>
      </c>
      <c r="E3401" s="1" t="str">
        <f t="shared" si="335"/>
        <v>noviembre</v>
      </c>
      <c r="F3401" t="s">
        <v>178</v>
      </c>
      <c r="G3401" t="s">
        <v>113</v>
      </c>
      <c r="H3401" t="s">
        <v>98</v>
      </c>
      <c r="I3401" s="2">
        <v>2</v>
      </c>
      <c r="J3401" s="2">
        <v>1228</v>
      </c>
      <c r="K3401" s="47">
        <v>2.5</v>
      </c>
      <c r="L3401" t="s">
        <v>20</v>
      </c>
      <c r="M3401" t="s">
        <v>570</v>
      </c>
      <c r="N3401" t="s">
        <v>525</v>
      </c>
      <c r="O3401" s="14">
        <f t="shared" si="336"/>
        <v>3</v>
      </c>
      <c r="P3401" s="15" t="str">
        <f t="shared" si="331"/>
        <v>2,</v>
      </c>
      <c r="Q3401" s="15" t="str">
        <f t="shared" si="332"/>
        <v>5</v>
      </c>
      <c r="R3401" s="16">
        <f t="shared" si="333"/>
        <v>125</v>
      </c>
      <c r="S3401" s="16">
        <f t="shared" si="334"/>
        <v>2.0833333333333335</v>
      </c>
    </row>
    <row r="3402" spans="1:19">
      <c r="A3402" t="s">
        <v>162</v>
      </c>
      <c r="B3402" t="s">
        <v>163</v>
      </c>
      <c r="C3402" s="49">
        <v>45597</v>
      </c>
      <c r="D3402" s="1">
        <v>2024</v>
      </c>
      <c r="E3402" s="1" t="str">
        <f t="shared" si="335"/>
        <v>noviembre</v>
      </c>
      <c r="F3402" t="s">
        <v>178</v>
      </c>
      <c r="G3402" t="s">
        <v>113</v>
      </c>
      <c r="H3402" t="s">
        <v>98</v>
      </c>
      <c r="I3402" s="2">
        <v>2</v>
      </c>
      <c r="J3402" s="2">
        <v>1641</v>
      </c>
      <c r="K3402" s="47">
        <v>4.4000000000000004</v>
      </c>
      <c r="L3402" t="s">
        <v>146</v>
      </c>
      <c r="M3402" t="s">
        <v>147</v>
      </c>
      <c r="N3402" t="s">
        <v>527</v>
      </c>
      <c r="O3402" s="14">
        <f t="shared" si="336"/>
        <v>3</v>
      </c>
      <c r="P3402" s="15" t="str">
        <f t="shared" si="331"/>
        <v>4,</v>
      </c>
      <c r="Q3402" s="15" t="str">
        <f t="shared" si="332"/>
        <v>4</v>
      </c>
      <c r="R3402" s="16">
        <f t="shared" si="333"/>
        <v>244</v>
      </c>
      <c r="S3402" s="16">
        <f t="shared" si="334"/>
        <v>4.0666666666666664</v>
      </c>
    </row>
    <row r="3403" spans="1:19">
      <c r="A3403" t="s">
        <v>162</v>
      </c>
      <c r="B3403" t="s">
        <v>163</v>
      </c>
      <c r="C3403" s="49">
        <v>45597</v>
      </c>
      <c r="D3403" s="1">
        <v>2024</v>
      </c>
      <c r="E3403" s="1" t="str">
        <f t="shared" si="335"/>
        <v>noviembre</v>
      </c>
      <c r="F3403" t="s">
        <v>178</v>
      </c>
      <c r="G3403" t="s">
        <v>113</v>
      </c>
      <c r="H3403" t="s">
        <v>98</v>
      </c>
      <c r="I3403" s="2">
        <v>1</v>
      </c>
      <c r="J3403" s="2">
        <v>1014</v>
      </c>
      <c r="K3403" s="47">
        <v>2.5</v>
      </c>
      <c r="L3403" t="s">
        <v>102</v>
      </c>
      <c r="M3403" t="s">
        <v>103</v>
      </c>
      <c r="N3403" t="s">
        <v>555</v>
      </c>
      <c r="O3403" s="14">
        <f t="shared" si="336"/>
        <v>3</v>
      </c>
      <c r="P3403" s="15" t="str">
        <f t="shared" si="331"/>
        <v>2,</v>
      </c>
      <c r="Q3403" s="15" t="str">
        <f t="shared" si="332"/>
        <v>5</v>
      </c>
      <c r="R3403" s="16">
        <f t="shared" si="333"/>
        <v>125</v>
      </c>
      <c r="S3403" s="16">
        <f t="shared" si="334"/>
        <v>2.0833333333333335</v>
      </c>
    </row>
    <row r="3404" spans="1:19">
      <c r="A3404" t="s">
        <v>162</v>
      </c>
      <c r="B3404" t="s">
        <v>163</v>
      </c>
      <c r="C3404" s="49">
        <v>45597</v>
      </c>
      <c r="D3404" s="1">
        <v>2024</v>
      </c>
      <c r="E3404" s="1" t="str">
        <f t="shared" si="335"/>
        <v>noviembre</v>
      </c>
      <c r="F3404" t="s">
        <v>178</v>
      </c>
      <c r="G3404" t="s">
        <v>113</v>
      </c>
      <c r="H3404" t="s">
        <v>98</v>
      </c>
      <c r="I3404" s="2">
        <v>1</v>
      </c>
      <c r="J3404" s="2">
        <v>272</v>
      </c>
      <c r="K3404" s="47">
        <v>0.4</v>
      </c>
      <c r="L3404" t="s">
        <v>100</v>
      </c>
      <c r="M3404" t="s">
        <v>101</v>
      </c>
      <c r="N3404" t="s">
        <v>608</v>
      </c>
      <c r="O3404" s="14">
        <f t="shared" si="336"/>
        <v>3</v>
      </c>
      <c r="P3404" s="15" t="str">
        <f t="shared" si="331"/>
        <v>0,</v>
      </c>
      <c r="Q3404" s="15" t="str">
        <f t="shared" si="332"/>
        <v>4</v>
      </c>
      <c r="R3404" s="16">
        <f t="shared" si="333"/>
        <v>4</v>
      </c>
      <c r="S3404" s="16">
        <f t="shared" si="334"/>
        <v>6.6666666666666666E-2</v>
      </c>
    </row>
    <row r="3405" spans="1:19">
      <c r="A3405" t="s">
        <v>162</v>
      </c>
      <c r="B3405" t="s">
        <v>163</v>
      </c>
      <c r="C3405" s="49">
        <v>45597</v>
      </c>
      <c r="D3405" s="1">
        <v>2024</v>
      </c>
      <c r="E3405" s="1" t="str">
        <f t="shared" si="335"/>
        <v>noviembre</v>
      </c>
      <c r="F3405" t="s">
        <v>178</v>
      </c>
      <c r="G3405" t="s">
        <v>113</v>
      </c>
      <c r="H3405" t="s">
        <v>98</v>
      </c>
      <c r="I3405" s="2">
        <v>1</v>
      </c>
      <c r="J3405" s="2">
        <v>292</v>
      </c>
      <c r="K3405" s="47">
        <v>0.4</v>
      </c>
      <c r="L3405" t="s">
        <v>118</v>
      </c>
      <c r="M3405" t="s">
        <v>119</v>
      </c>
      <c r="N3405" t="s">
        <v>534</v>
      </c>
      <c r="O3405" s="14">
        <f t="shared" si="336"/>
        <v>3</v>
      </c>
      <c r="P3405" s="15" t="str">
        <f t="shared" si="331"/>
        <v>0,</v>
      </c>
      <c r="Q3405" s="15" t="str">
        <f t="shared" si="332"/>
        <v>4</v>
      </c>
      <c r="R3405" s="16">
        <f t="shared" si="333"/>
        <v>4</v>
      </c>
      <c r="S3405" s="16">
        <f t="shared" si="334"/>
        <v>6.6666666666666666E-2</v>
      </c>
    </row>
    <row r="3406" spans="1:19">
      <c r="A3406" t="s">
        <v>162</v>
      </c>
      <c r="B3406" t="s">
        <v>163</v>
      </c>
      <c r="C3406" s="49">
        <v>45597</v>
      </c>
      <c r="D3406" s="1">
        <v>2024</v>
      </c>
      <c r="E3406" s="1" t="str">
        <f t="shared" si="335"/>
        <v>noviembre</v>
      </c>
      <c r="F3406" t="s">
        <v>178</v>
      </c>
      <c r="G3406" t="s">
        <v>113</v>
      </c>
      <c r="H3406" t="s">
        <v>98</v>
      </c>
      <c r="I3406" s="2">
        <v>1</v>
      </c>
      <c r="J3406" s="2">
        <v>297</v>
      </c>
      <c r="K3406" s="47">
        <v>0.4</v>
      </c>
      <c r="L3406" t="s">
        <v>173</v>
      </c>
      <c r="M3406" t="s">
        <v>592</v>
      </c>
      <c r="N3406" t="s">
        <v>531</v>
      </c>
      <c r="O3406" s="14">
        <f t="shared" si="336"/>
        <v>3</v>
      </c>
      <c r="P3406" s="15" t="str">
        <f t="shared" si="331"/>
        <v>0,</v>
      </c>
      <c r="Q3406" s="15" t="str">
        <f t="shared" si="332"/>
        <v>4</v>
      </c>
      <c r="R3406" s="16">
        <f t="shared" si="333"/>
        <v>4</v>
      </c>
      <c r="S3406" s="16">
        <f t="shared" si="334"/>
        <v>6.6666666666666666E-2</v>
      </c>
    </row>
    <row r="3407" spans="1:19">
      <c r="A3407" t="s">
        <v>162</v>
      </c>
      <c r="B3407" t="s">
        <v>163</v>
      </c>
      <c r="C3407" s="49">
        <v>45597</v>
      </c>
      <c r="D3407" s="1">
        <v>2024</v>
      </c>
      <c r="E3407" s="1" t="str">
        <f t="shared" si="335"/>
        <v>noviembre</v>
      </c>
      <c r="F3407" t="s">
        <v>181</v>
      </c>
      <c r="G3407" t="s">
        <v>121</v>
      </c>
      <c r="H3407" t="s">
        <v>98</v>
      </c>
      <c r="I3407" s="2">
        <v>1</v>
      </c>
      <c r="J3407" s="2">
        <v>783</v>
      </c>
      <c r="K3407" s="47">
        <v>1.3</v>
      </c>
      <c r="L3407" t="s">
        <v>209</v>
      </c>
      <c r="M3407" t="s">
        <v>210</v>
      </c>
      <c r="N3407" t="s">
        <v>603</v>
      </c>
      <c r="O3407" s="14">
        <f t="shared" si="336"/>
        <v>3</v>
      </c>
      <c r="P3407" s="15" t="str">
        <f t="shared" si="331"/>
        <v>1,</v>
      </c>
      <c r="Q3407" s="15" t="str">
        <f t="shared" si="332"/>
        <v>3</v>
      </c>
      <c r="R3407" s="16">
        <f t="shared" si="333"/>
        <v>63</v>
      </c>
      <c r="S3407" s="16">
        <f t="shared" si="334"/>
        <v>1.05</v>
      </c>
    </row>
    <row r="3408" spans="1:19">
      <c r="A3408" t="s">
        <v>162</v>
      </c>
      <c r="B3408" t="s">
        <v>163</v>
      </c>
      <c r="C3408" s="49">
        <v>45597</v>
      </c>
      <c r="D3408" s="1">
        <v>2024</v>
      </c>
      <c r="E3408" s="1" t="str">
        <f t="shared" si="335"/>
        <v>noviembre</v>
      </c>
      <c r="F3408" t="s">
        <v>181</v>
      </c>
      <c r="G3408" t="s">
        <v>121</v>
      </c>
      <c r="H3408" t="s">
        <v>98</v>
      </c>
      <c r="I3408" s="2">
        <v>1</v>
      </c>
      <c r="J3408" s="2">
        <v>125</v>
      </c>
      <c r="K3408" s="47">
        <v>0.35</v>
      </c>
      <c r="L3408" t="s">
        <v>161</v>
      </c>
      <c r="M3408" t="s">
        <v>585</v>
      </c>
      <c r="N3408" t="s">
        <v>532</v>
      </c>
      <c r="O3408" s="14">
        <f t="shared" si="336"/>
        <v>4</v>
      </c>
      <c r="P3408" s="15" t="str">
        <f t="shared" si="331"/>
        <v>0,</v>
      </c>
      <c r="Q3408" s="15" t="str">
        <f t="shared" si="332"/>
        <v>35</v>
      </c>
      <c r="R3408" s="16">
        <f t="shared" si="333"/>
        <v>35</v>
      </c>
      <c r="S3408" s="16">
        <f t="shared" si="334"/>
        <v>0.58333333333333337</v>
      </c>
    </row>
    <row r="3409" spans="1:19">
      <c r="A3409" t="s">
        <v>162</v>
      </c>
      <c r="B3409" t="s">
        <v>163</v>
      </c>
      <c r="C3409" s="49">
        <v>45597</v>
      </c>
      <c r="D3409" s="1">
        <v>2024</v>
      </c>
      <c r="E3409" s="1" t="str">
        <f t="shared" si="335"/>
        <v>noviembre</v>
      </c>
      <c r="F3409" t="s">
        <v>181</v>
      </c>
      <c r="G3409" t="s">
        <v>121</v>
      </c>
      <c r="H3409" t="s">
        <v>98</v>
      </c>
      <c r="I3409" s="2">
        <v>2</v>
      </c>
      <c r="J3409" s="2">
        <v>1613</v>
      </c>
      <c r="K3409" s="47">
        <v>4.45</v>
      </c>
      <c r="L3409" t="s">
        <v>19</v>
      </c>
      <c r="M3409" t="s">
        <v>581</v>
      </c>
      <c r="N3409" t="s">
        <v>605</v>
      </c>
      <c r="O3409" s="14">
        <f t="shared" si="336"/>
        <v>4</v>
      </c>
      <c r="P3409" s="15" t="str">
        <f t="shared" si="331"/>
        <v>4,</v>
      </c>
      <c r="Q3409" s="15" t="str">
        <f t="shared" si="332"/>
        <v>45</v>
      </c>
      <c r="R3409" s="16">
        <f t="shared" si="333"/>
        <v>285</v>
      </c>
      <c r="S3409" s="16">
        <f t="shared" si="334"/>
        <v>4.75</v>
      </c>
    </row>
    <row r="3410" spans="1:19">
      <c r="A3410" t="s">
        <v>162</v>
      </c>
      <c r="B3410" t="s">
        <v>163</v>
      </c>
      <c r="C3410" s="49">
        <v>45597</v>
      </c>
      <c r="D3410" s="1">
        <v>2024</v>
      </c>
      <c r="E3410" s="1" t="str">
        <f t="shared" si="335"/>
        <v>noviembre</v>
      </c>
      <c r="F3410" t="s">
        <v>181</v>
      </c>
      <c r="G3410" t="s">
        <v>121</v>
      </c>
      <c r="H3410" t="s">
        <v>98</v>
      </c>
      <c r="I3410" s="2">
        <v>9</v>
      </c>
      <c r="J3410" s="2">
        <v>5575</v>
      </c>
      <c r="K3410" s="47">
        <v>19.399999999999999</v>
      </c>
      <c r="L3410" t="s">
        <v>20</v>
      </c>
      <c r="M3410" t="s">
        <v>570</v>
      </c>
      <c r="N3410" t="s">
        <v>525</v>
      </c>
      <c r="O3410" s="14">
        <f t="shared" si="336"/>
        <v>4</v>
      </c>
      <c r="P3410" s="15" t="str">
        <f t="shared" si="331"/>
        <v>19</v>
      </c>
      <c r="Q3410" s="15" t="str">
        <f t="shared" si="332"/>
        <v>,4</v>
      </c>
      <c r="R3410" s="16">
        <f t="shared" si="333"/>
        <v>1140.4000000000001</v>
      </c>
      <c r="S3410" s="16">
        <f t="shared" si="334"/>
        <v>19.006666666666668</v>
      </c>
    </row>
    <row r="3411" spans="1:19">
      <c r="A3411" t="s">
        <v>162</v>
      </c>
      <c r="B3411" t="s">
        <v>163</v>
      </c>
      <c r="C3411" s="49">
        <v>45597</v>
      </c>
      <c r="D3411" s="1">
        <v>2024</v>
      </c>
      <c r="E3411" s="1" t="str">
        <f t="shared" si="335"/>
        <v>noviembre</v>
      </c>
      <c r="F3411" t="s">
        <v>181</v>
      </c>
      <c r="G3411" t="s">
        <v>121</v>
      </c>
      <c r="H3411" t="s">
        <v>98</v>
      </c>
      <c r="I3411" s="2">
        <v>1</v>
      </c>
      <c r="J3411" s="2">
        <v>663</v>
      </c>
      <c r="K3411" s="47">
        <v>3</v>
      </c>
      <c r="L3411" t="s">
        <v>102</v>
      </c>
      <c r="M3411" t="s">
        <v>103</v>
      </c>
      <c r="N3411" t="s">
        <v>555</v>
      </c>
      <c r="O3411" s="14">
        <f t="shared" si="336"/>
        <v>1</v>
      </c>
      <c r="P3411" s="15" t="str">
        <f t="shared" si="331"/>
        <v>3</v>
      </c>
      <c r="Q3411" s="15">
        <f t="shared" si="332"/>
        <v>0</v>
      </c>
      <c r="R3411" s="16">
        <f t="shared" si="333"/>
        <v>180</v>
      </c>
      <c r="S3411" s="16">
        <f t="shared" si="334"/>
        <v>3</v>
      </c>
    </row>
    <row r="3412" spans="1:19">
      <c r="A3412" t="s">
        <v>162</v>
      </c>
      <c r="B3412" t="s">
        <v>163</v>
      </c>
      <c r="C3412" s="49">
        <v>45597</v>
      </c>
      <c r="D3412" s="1">
        <v>2024</v>
      </c>
      <c r="E3412" s="1" t="str">
        <f t="shared" si="335"/>
        <v>noviembre</v>
      </c>
      <c r="F3412" t="s">
        <v>181</v>
      </c>
      <c r="G3412" t="s">
        <v>121</v>
      </c>
      <c r="H3412" t="s">
        <v>98</v>
      </c>
      <c r="I3412" s="2">
        <v>1</v>
      </c>
      <c r="J3412" s="2">
        <v>109</v>
      </c>
      <c r="K3412" s="47">
        <v>0.3</v>
      </c>
      <c r="L3412" t="s">
        <v>208</v>
      </c>
      <c r="M3412" t="s">
        <v>594</v>
      </c>
      <c r="N3412" t="s">
        <v>555</v>
      </c>
      <c r="O3412" s="14">
        <f t="shared" si="336"/>
        <v>3</v>
      </c>
      <c r="P3412" s="15" t="str">
        <f t="shared" si="331"/>
        <v>0,</v>
      </c>
      <c r="Q3412" s="15" t="str">
        <f t="shared" si="332"/>
        <v>3</v>
      </c>
      <c r="R3412" s="16">
        <f t="shared" si="333"/>
        <v>3</v>
      </c>
      <c r="S3412" s="16">
        <f t="shared" si="334"/>
        <v>0.05</v>
      </c>
    </row>
    <row r="3413" spans="1:19">
      <c r="A3413" t="s">
        <v>162</v>
      </c>
      <c r="B3413" t="s">
        <v>163</v>
      </c>
      <c r="C3413" s="49">
        <v>45597</v>
      </c>
      <c r="D3413" s="1">
        <v>2024</v>
      </c>
      <c r="E3413" s="1" t="str">
        <f t="shared" si="335"/>
        <v>noviembre</v>
      </c>
      <c r="F3413" t="s">
        <v>181</v>
      </c>
      <c r="G3413" t="s">
        <v>121</v>
      </c>
      <c r="H3413" t="s">
        <v>98</v>
      </c>
      <c r="I3413" s="2">
        <v>1</v>
      </c>
      <c r="J3413" s="2">
        <v>873</v>
      </c>
      <c r="K3413" s="47">
        <v>2.4</v>
      </c>
      <c r="L3413" t="s">
        <v>49</v>
      </c>
      <c r="M3413" t="s">
        <v>50</v>
      </c>
      <c r="N3413" t="s">
        <v>22</v>
      </c>
      <c r="O3413" s="14">
        <f t="shared" si="336"/>
        <v>3</v>
      </c>
      <c r="P3413" s="15" t="str">
        <f t="shared" si="331"/>
        <v>2,</v>
      </c>
      <c r="Q3413" s="15" t="str">
        <f t="shared" si="332"/>
        <v>4</v>
      </c>
      <c r="R3413" s="16">
        <f t="shared" si="333"/>
        <v>124</v>
      </c>
      <c r="S3413" s="16">
        <f t="shared" si="334"/>
        <v>2.0666666666666669</v>
      </c>
    </row>
    <row r="3414" spans="1:19">
      <c r="A3414" t="s">
        <v>162</v>
      </c>
      <c r="B3414" t="s">
        <v>163</v>
      </c>
      <c r="C3414" s="49">
        <v>45597</v>
      </c>
      <c r="D3414" s="1">
        <v>2024</v>
      </c>
      <c r="E3414" s="1" t="str">
        <f t="shared" si="335"/>
        <v>noviembre</v>
      </c>
      <c r="F3414" t="s">
        <v>181</v>
      </c>
      <c r="G3414" t="s">
        <v>121</v>
      </c>
      <c r="H3414" t="s">
        <v>98</v>
      </c>
      <c r="I3414" s="2">
        <v>2</v>
      </c>
      <c r="J3414" s="2">
        <v>1281</v>
      </c>
      <c r="K3414" s="47">
        <v>3.4</v>
      </c>
      <c r="L3414" t="s">
        <v>35</v>
      </c>
      <c r="M3414" t="s">
        <v>36</v>
      </c>
      <c r="N3414" t="s">
        <v>528</v>
      </c>
      <c r="O3414" s="14">
        <f t="shared" si="336"/>
        <v>3</v>
      </c>
      <c r="P3414" s="15" t="str">
        <f t="shared" si="331"/>
        <v>3,</v>
      </c>
      <c r="Q3414" s="15" t="str">
        <f t="shared" si="332"/>
        <v>4</v>
      </c>
      <c r="R3414" s="16">
        <f t="shared" si="333"/>
        <v>184</v>
      </c>
      <c r="S3414" s="16">
        <f t="shared" si="334"/>
        <v>3.0666666666666669</v>
      </c>
    </row>
    <row r="3415" spans="1:19">
      <c r="A3415" t="s">
        <v>162</v>
      </c>
      <c r="B3415" t="s">
        <v>163</v>
      </c>
      <c r="C3415" s="49">
        <v>45597</v>
      </c>
      <c r="D3415" s="1">
        <v>2024</v>
      </c>
      <c r="E3415" s="1" t="str">
        <f t="shared" si="335"/>
        <v>noviembre</v>
      </c>
      <c r="F3415" t="s">
        <v>181</v>
      </c>
      <c r="G3415" t="s">
        <v>121</v>
      </c>
      <c r="H3415" t="s">
        <v>98</v>
      </c>
      <c r="I3415" s="2">
        <v>4</v>
      </c>
      <c r="J3415" s="2">
        <v>1281</v>
      </c>
      <c r="K3415" s="47">
        <v>3.5</v>
      </c>
      <c r="L3415" t="s">
        <v>241</v>
      </c>
      <c r="M3415" t="s">
        <v>595</v>
      </c>
      <c r="N3415" t="s">
        <v>557</v>
      </c>
      <c r="O3415" s="14">
        <f t="shared" si="336"/>
        <v>3</v>
      </c>
      <c r="P3415" s="15" t="str">
        <f t="shared" si="331"/>
        <v>3,</v>
      </c>
      <c r="Q3415" s="15" t="str">
        <f t="shared" si="332"/>
        <v>5</v>
      </c>
      <c r="R3415" s="16">
        <f t="shared" si="333"/>
        <v>185</v>
      </c>
      <c r="S3415" s="16">
        <f t="shared" si="334"/>
        <v>3.0833333333333335</v>
      </c>
    </row>
    <row r="3416" spans="1:19">
      <c r="A3416" t="s">
        <v>162</v>
      </c>
      <c r="B3416" t="s">
        <v>163</v>
      </c>
      <c r="C3416" s="49">
        <v>45597</v>
      </c>
      <c r="D3416" s="1">
        <v>2024</v>
      </c>
      <c r="E3416" s="1" t="str">
        <f t="shared" si="335"/>
        <v>noviembre</v>
      </c>
      <c r="F3416" t="s">
        <v>181</v>
      </c>
      <c r="G3416" t="s">
        <v>121</v>
      </c>
      <c r="H3416" t="s">
        <v>98</v>
      </c>
      <c r="I3416" s="2">
        <v>3</v>
      </c>
      <c r="J3416" s="2">
        <v>791</v>
      </c>
      <c r="K3416" s="47">
        <v>2.35</v>
      </c>
      <c r="L3416" t="s">
        <v>118</v>
      </c>
      <c r="M3416" t="s">
        <v>119</v>
      </c>
      <c r="N3416" t="s">
        <v>534</v>
      </c>
      <c r="O3416" s="14">
        <f t="shared" si="336"/>
        <v>4</v>
      </c>
      <c r="P3416" s="15" t="str">
        <f t="shared" si="331"/>
        <v>2,</v>
      </c>
      <c r="Q3416" s="15" t="str">
        <f t="shared" si="332"/>
        <v>35</v>
      </c>
      <c r="R3416" s="16">
        <f t="shared" si="333"/>
        <v>155</v>
      </c>
      <c r="S3416" s="16">
        <f t="shared" si="334"/>
        <v>2.5833333333333335</v>
      </c>
    </row>
    <row r="3417" spans="1:19">
      <c r="A3417" t="s">
        <v>162</v>
      </c>
      <c r="B3417" t="s">
        <v>163</v>
      </c>
      <c r="C3417" s="49">
        <v>45597</v>
      </c>
      <c r="D3417" s="1">
        <v>2024</v>
      </c>
      <c r="E3417" s="1" t="str">
        <f t="shared" si="335"/>
        <v>noviembre</v>
      </c>
      <c r="F3417" t="s">
        <v>181</v>
      </c>
      <c r="G3417" t="s">
        <v>121</v>
      </c>
      <c r="H3417" t="s">
        <v>98</v>
      </c>
      <c r="I3417" s="2">
        <v>2</v>
      </c>
      <c r="J3417" s="2">
        <v>1358</v>
      </c>
      <c r="K3417" s="47">
        <v>3.25</v>
      </c>
      <c r="L3417" t="s">
        <v>131</v>
      </c>
      <c r="M3417" t="s">
        <v>572</v>
      </c>
      <c r="N3417" t="s">
        <v>606</v>
      </c>
      <c r="O3417" s="14">
        <f t="shared" si="336"/>
        <v>4</v>
      </c>
      <c r="P3417" s="15" t="str">
        <f t="shared" si="331"/>
        <v>3,</v>
      </c>
      <c r="Q3417" s="15" t="str">
        <f t="shared" si="332"/>
        <v>25</v>
      </c>
      <c r="R3417" s="16">
        <f t="shared" si="333"/>
        <v>205</v>
      </c>
      <c r="S3417" s="16">
        <f t="shared" si="334"/>
        <v>3.4166666666666665</v>
      </c>
    </row>
    <row r="3418" spans="1:19">
      <c r="A3418" t="s">
        <v>162</v>
      </c>
      <c r="B3418" t="s">
        <v>163</v>
      </c>
      <c r="C3418" s="49">
        <v>45597</v>
      </c>
      <c r="D3418" s="1">
        <v>2024</v>
      </c>
      <c r="E3418" s="1" t="str">
        <f t="shared" si="335"/>
        <v>noviembre</v>
      </c>
      <c r="F3418" t="s">
        <v>181</v>
      </c>
      <c r="G3418" t="s">
        <v>121</v>
      </c>
      <c r="H3418" t="s">
        <v>98</v>
      </c>
      <c r="I3418" s="2">
        <v>1</v>
      </c>
      <c r="J3418" s="2">
        <v>321</v>
      </c>
      <c r="K3418" s="47">
        <v>1.1000000000000001</v>
      </c>
      <c r="L3418" t="s">
        <v>111</v>
      </c>
      <c r="M3418" t="s">
        <v>587</v>
      </c>
      <c r="N3418" t="s">
        <v>533</v>
      </c>
      <c r="O3418" s="14">
        <f t="shared" si="336"/>
        <v>3</v>
      </c>
      <c r="P3418" s="15" t="str">
        <f t="shared" si="331"/>
        <v>1,</v>
      </c>
      <c r="Q3418" s="15" t="str">
        <f t="shared" si="332"/>
        <v>1</v>
      </c>
      <c r="R3418" s="16">
        <f t="shared" si="333"/>
        <v>61</v>
      </c>
      <c r="S3418" s="16">
        <f t="shared" si="334"/>
        <v>1.0166666666666666</v>
      </c>
    </row>
    <row r="3419" spans="1:19">
      <c r="A3419" t="s">
        <v>162</v>
      </c>
      <c r="B3419" t="s">
        <v>163</v>
      </c>
      <c r="C3419" s="49">
        <v>45597</v>
      </c>
      <c r="D3419" s="1">
        <v>2024</v>
      </c>
      <c r="E3419" s="1" t="str">
        <f t="shared" si="335"/>
        <v>noviembre</v>
      </c>
      <c r="F3419" t="s">
        <v>463</v>
      </c>
      <c r="G3419" t="s">
        <v>220</v>
      </c>
      <c r="H3419" t="s">
        <v>98</v>
      </c>
      <c r="I3419" s="2">
        <v>1</v>
      </c>
      <c r="J3419" s="2">
        <v>578</v>
      </c>
      <c r="K3419" s="47">
        <v>1.5</v>
      </c>
      <c r="L3419" t="s">
        <v>39</v>
      </c>
      <c r="M3419" t="s">
        <v>548</v>
      </c>
      <c r="N3419" t="s">
        <v>548</v>
      </c>
      <c r="O3419" s="14">
        <f t="shared" si="336"/>
        <v>3</v>
      </c>
      <c r="P3419" s="15" t="str">
        <f t="shared" si="331"/>
        <v>1,</v>
      </c>
      <c r="Q3419" s="15" t="str">
        <f t="shared" si="332"/>
        <v>5</v>
      </c>
      <c r="R3419" s="16">
        <f t="shared" si="333"/>
        <v>65</v>
      </c>
      <c r="S3419" s="16">
        <f t="shared" si="334"/>
        <v>1.0833333333333333</v>
      </c>
    </row>
    <row r="3420" spans="1:19">
      <c r="A3420" t="s">
        <v>162</v>
      </c>
      <c r="B3420" t="s">
        <v>163</v>
      </c>
      <c r="C3420" s="49">
        <v>45597</v>
      </c>
      <c r="D3420" s="1">
        <v>2024</v>
      </c>
      <c r="E3420" s="1" t="str">
        <f t="shared" si="335"/>
        <v>noviembre</v>
      </c>
      <c r="F3420" t="s">
        <v>463</v>
      </c>
      <c r="G3420" t="s">
        <v>220</v>
      </c>
      <c r="H3420" t="s">
        <v>98</v>
      </c>
      <c r="I3420" s="2">
        <v>4</v>
      </c>
      <c r="J3420" s="2">
        <v>1730</v>
      </c>
      <c r="K3420" s="47">
        <v>6.2</v>
      </c>
      <c r="L3420" t="s">
        <v>20</v>
      </c>
      <c r="M3420" t="s">
        <v>570</v>
      </c>
      <c r="N3420" t="s">
        <v>525</v>
      </c>
      <c r="O3420" s="14">
        <f t="shared" si="336"/>
        <v>3</v>
      </c>
      <c r="P3420" s="15" t="str">
        <f t="shared" si="331"/>
        <v>6,</v>
      </c>
      <c r="Q3420" s="15" t="str">
        <f t="shared" si="332"/>
        <v>2</v>
      </c>
      <c r="R3420" s="16">
        <f t="shared" si="333"/>
        <v>362</v>
      </c>
      <c r="S3420" s="16">
        <f t="shared" si="334"/>
        <v>6.0333333333333332</v>
      </c>
    </row>
    <row r="3421" spans="1:19">
      <c r="A3421" t="s">
        <v>162</v>
      </c>
      <c r="B3421" t="s">
        <v>163</v>
      </c>
      <c r="C3421" s="49">
        <v>45597</v>
      </c>
      <c r="D3421" s="1">
        <v>2024</v>
      </c>
      <c r="E3421" s="1" t="str">
        <f t="shared" si="335"/>
        <v>noviembre</v>
      </c>
      <c r="F3421" t="s">
        <v>463</v>
      </c>
      <c r="G3421" t="s">
        <v>220</v>
      </c>
      <c r="H3421" t="s">
        <v>98</v>
      </c>
      <c r="I3421" s="2">
        <v>7</v>
      </c>
      <c r="J3421" s="2">
        <v>4149</v>
      </c>
      <c r="K3421" s="47">
        <v>12.2</v>
      </c>
      <c r="L3421" t="s">
        <v>146</v>
      </c>
      <c r="M3421" t="s">
        <v>147</v>
      </c>
      <c r="N3421" t="s">
        <v>527</v>
      </c>
      <c r="O3421" s="14">
        <f t="shared" si="336"/>
        <v>4</v>
      </c>
      <c r="P3421" s="15" t="str">
        <f t="shared" si="331"/>
        <v>12</v>
      </c>
      <c r="Q3421" s="15" t="str">
        <f t="shared" si="332"/>
        <v>,2</v>
      </c>
      <c r="R3421" s="16">
        <f t="shared" si="333"/>
        <v>720.2</v>
      </c>
      <c r="S3421" s="16">
        <f t="shared" si="334"/>
        <v>12.003333333333334</v>
      </c>
    </row>
    <row r="3422" spans="1:19">
      <c r="A3422" t="s">
        <v>162</v>
      </c>
      <c r="B3422" t="s">
        <v>163</v>
      </c>
      <c r="C3422" s="49">
        <v>45597</v>
      </c>
      <c r="D3422" s="1">
        <v>2024</v>
      </c>
      <c r="E3422" s="1" t="str">
        <f t="shared" si="335"/>
        <v>noviembre</v>
      </c>
      <c r="F3422" t="s">
        <v>463</v>
      </c>
      <c r="G3422" t="s">
        <v>220</v>
      </c>
      <c r="H3422" t="s">
        <v>98</v>
      </c>
      <c r="I3422" s="2">
        <v>2</v>
      </c>
      <c r="J3422" s="2">
        <v>615</v>
      </c>
      <c r="K3422" s="47">
        <v>2.0499999999999998</v>
      </c>
      <c r="L3422" t="s">
        <v>21</v>
      </c>
      <c r="M3422" t="s">
        <v>578</v>
      </c>
      <c r="N3422" t="s">
        <v>22</v>
      </c>
      <c r="O3422" s="14">
        <f t="shared" si="336"/>
        <v>4</v>
      </c>
      <c r="P3422" s="15" t="str">
        <f t="shared" si="331"/>
        <v>2,</v>
      </c>
      <c r="Q3422" s="15" t="str">
        <f t="shared" si="332"/>
        <v>05</v>
      </c>
      <c r="R3422" s="16">
        <f t="shared" si="333"/>
        <v>125</v>
      </c>
      <c r="S3422" s="16">
        <f t="shared" si="334"/>
        <v>2.0833333333333335</v>
      </c>
    </row>
    <row r="3423" spans="1:19">
      <c r="A3423" t="s">
        <v>162</v>
      </c>
      <c r="B3423" t="s">
        <v>163</v>
      </c>
      <c r="C3423" s="49">
        <v>45597</v>
      </c>
      <c r="D3423" s="1">
        <v>2024</v>
      </c>
      <c r="E3423" s="1" t="str">
        <f t="shared" si="335"/>
        <v>noviembre</v>
      </c>
      <c r="F3423" t="s">
        <v>463</v>
      </c>
      <c r="G3423" t="s">
        <v>220</v>
      </c>
      <c r="H3423" t="s">
        <v>98</v>
      </c>
      <c r="I3423" s="2">
        <v>1</v>
      </c>
      <c r="J3423" s="2">
        <v>1014</v>
      </c>
      <c r="K3423" s="47">
        <v>3.2</v>
      </c>
      <c r="L3423" t="s">
        <v>102</v>
      </c>
      <c r="M3423" t="s">
        <v>103</v>
      </c>
      <c r="N3423" t="s">
        <v>555</v>
      </c>
      <c r="O3423" s="14">
        <f t="shared" si="336"/>
        <v>3</v>
      </c>
      <c r="P3423" s="15" t="str">
        <f t="shared" si="331"/>
        <v>3,</v>
      </c>
      <c r="Q3423" s="15" t="str">
        <f t="shared" si="332"/>
        <v>2</v>
      </c>
      <c r="R3423" s="16">
        <f t="shared" si="333"/>
        <v>182</v>
      </c>
      <c r="S3423" s="16">
        <f t="shared" si="334"/>
        <v>3.0333333333333332</v>
      </c>
    </row>
    <row r="3424" spans="1:19">
      <c r="A3424" t="s">
        <v>162</v>
      </c>
      <c r="B3424" t="s">
        <v>163</v>
      </c>
      <c r="C3424" s="49">
        <v>45597</v>
      </c>
      <c r="D3424" s="1">
        <v>2024</v>
      </c>
      <c r="E3424" s="1" t="str">
        <f t="shared" si="335"/>
        <v>noviembre</v>
      </c>
      <c r="F3424" t="s">
        <v>463</v>
      </c>
      <c r="G3424" t="s">
        <v>220</v>
      </c>
      <c r="H3424" t="s">
        <v>98</v>
      </c>
      <c r="I3424" s="2">
        <v>1</v>
      </c>
      <c r="J3424" s="2">
        <v>208</v>
      </c>
      <c r="K3424" s="47">
        <v>0.4</v>
      </c>
      <c r="L3424" t="s">
        <v>49</v>
      </c>
      <c r="M3424" t="s">
        <v>50</v>
      </c>
      <c r="N3424" t="s">
        <v>22</v>
      </c>
      <c r="O3424" s="14">
        <f t="shared" si="336"/>
        <v>3</v>
      </c>
      <c r="P3424" s="15" t="str">
        <f t="shared" si="331"/>
        <v>0,</v>
      </c>
      <c r="Q3424" s="15" t="str">
        <f t="shared" si="332"/>
        <v>4</v>
      </c>
      <c r="R3424" s="16">
        <f t="shared" si="333"/>
        <v>4</v>
      </c>
      <c r="S3424" s="16">
        <f t="shared" si="334"/>
        <v>6.6666666666666666E-2</v>
      </c>
    </row>
    <row r="3425" spans="1:19">
      <c r="A3425" t="s">
        <v>162</v>
      </c>
      <c r="B3425" t="s">
        <v>163</v>
      </c>
      <c r="C3425" s="49">
        <v>45597</v>
      </c>
      <c r="D3425" s="1">
        <v>2024</v>
      </c>
      <c r="E3425" s="1" t="str">
        <f t="shared" si="335"/>
        <v>noviembre</v>
      </c>
      <c r="F3425" t="s">
        <v>463</v>
      </c>
      <c r="G3425" t="s">
        <v>220</v>
      </c>
      <c r="H3425" t="s">
        <v>98</v>
      </c>
      <c r="I3425" s="2">
        <v>3</v>
      </c>
      <c r="J3425" s="2">
        <v>2467</v>
      </c>
      <c r="K3425" s="47">
        <v>7.05</v>
      </c>
      <c r="L3425" t="s">
        <v>241</v>
      </c>
      <c r="M3425" t="s">
        <v>595</v>
      </c>
      <c r="N3425" t="s">
        <v>557</v>
      </c>
      <c r="O3425" s="14">
        <f t="shared" si="336"/>
        <v>4</v>
      </c>
      <c r="P3425" s="15" t="str">
        <f t="shared" si="331"/>
        <v>7,</v>
      </c>
      <c r="Q3425" s="15" t="str">
        <f t="shared" si="332"/>
        <v>05</v>
      </c>
      <c r="R3425" s="16">
        <f t="shared" si="333"/>
        <v>425</v>
      </c>
      <c r="S3425" s="16">
        <f t="shared" si="334"/>
        <v>7.083333333333333</v>
      </c>
    </row>
    <row r="3426" spans="1:19">
      <c r="A3426" t="s">
        <v>162</v>
      </c>
      <c r="B3426" t="s">
        <v>163</v>
      </c>
      <c r="C3426" s="49">
        <v>45597</v>
      </c>
      <c r="D3426" s="1">
        <v>2024</v>
      </c>
      <c r="E3426" s="1" t="str">
        <f t="shared" si="335"/>
        <v>noviembre</v>
      </c>
      <c r="F3426" t="s">
        <v>463</v>
      </c>
      <c r="G3426" t="s">
        <v>220</v>
      </c>
      <c r="H3426" t="s">
        <v>98</v>
      </c>
      <c r="I3426" s="2">
        <v>2</v>
      </c>
      <c r="J3426" s="2">
        <v>1546</v>
      </c>
      <c r="K3426" s="47">
        <v>4</v>
      </c>
      <c r="L3426" t="s">
        <v>100</v>
      </c>
      <c r="M3426" t="s">
        <v>101</v>
      </c>
      <c r="N3426" t="s">
        <v>608</v>
      </c>
      <c r="O3426" s="14">
        <f t="shared" si="336"/>
        <v>1</v>
      </c>
      <c r="P3426" s="15" t="str">
        <f t="shared" si="331"/>
        <v>4</v>
      </c>
      <c r="Q3426" s="15">
        <f t="shared" si="332"/>
        <v>0</v>
      </c>
      <c r="R3426" s="16">
        <f t="shared" si="333"/>
        <v>240</v>
      </c>
      <c r="S3426" s="16">
        <f t="shared" si="334"/>
        <v>4</v>
      </c>
    </row>
    <row r="3427" spans="1:19">
      <c r="A3427" t="s">
        <v>162</v>
      </c>
      <c r="B3427" t="s">
        <v>163</v>
      </c>
      <c r="C3427" s="49">
        <v>45597</v>
      </c>
      <c r="D3427" s="1">
        <v>2024</v>
      </c>
      <c r="E3427" s="1" t="str">
        <f t="shared" si="335"/>
        <v>noviembre</v>
      </c>
      <c r="F3427" t="s">
        <v>463</v>
      </c>
      <c r="G3427" t="s">
        <v>220</v>
      </c>
      <c r="H3427" t="s">
        <v>98</v>
      </c>
      <c r="I3427" s="2">
        <v>1</v>
      </c>
      <c r="J3427" s="2">
        <v>82</v>
      </c>
      <c r="K3427" s="47">
        <v>0.3</v>
      </c>
      <c r="L3427" t="s">
        <v>116</v>
      </c>
      <c r="M3427" t="s">
        <v>117</v>
      </c>
      <c r="N3427" t="s">
        <v>556</v>
      </c>
      <c r="O3427" s="14">
        <f t="shared" si="336"/>
        <v>3</v>
      </c>
      <c r="P3427" s="15" t="str">
        <f t="shared" si="331"/>
        <v>0,</v>
      </c>
      <c r="Q3427" s="15" t="str">
        <f t="shared" si="332"/>
        <v>3</v>
      </c>
      <c r="R3427" s="16">
        <f t="shared" si="333"/>
        <v>3</v>
      </c>
      <c r="S3427" s="16">
        <f t="shared" si="334"/>
        <v>0.05</v>
      </c>
    </row>
    <row r="3428" spans="1:19">
      <c r="A3428" t="s">
        <v>162</v>
      </c>
      <c r="B3428" t="s">
        <v>163</v>
      </c>
      <c r="C3428" s="49">
        <v>45597</v>
      </c>
      <c r="D3428" s="1">
        <v>2024</v>
      </c>
      <c r="E3428" s="1" t="str">
        <f t="shared" si="335"/>
        <v>noviembre</v>
      </c>
      <c r="F3428" t="s">
        <v>184</v>
      </c>
      <c r="G3428" t="s">
        <v>121</v>
      </c>
      <c r="H3428" t="s">
        <v>98</v>
      </c>
      <c r="I3428" s="2">
        <v>1</v>
      </c>
      <c r="J3428" s="2">
        <v>145</v>
      </c>
      <c r="K3428" s="47">
        <v>0.45</v>
      </c>
      <c r="L3428" t="s">
        <v>161</v>
      </c>
      <c r="M3428" t="s">
        <v>585</v>
      </c>
      <c r="N3428" t="s">
        <v>532</v>
      </c>
      <c r="O3428" s="14">
        <f t="shared" si="336"/>
        <v>4</v>
      </c>
      <c r="P3428" s="15" t="str">
        <f t="shared" si="331"/>
        <v>0,</v>
      </c>
      <c r="Q3428" s="15" t="str">
        <f t="shared" si="332"/>
        <v>45</v>
      </c>
      <c r="R3428" s="16">
        <f t="shared" si="333"/>
        <v>45</v>
      </c>
      <c r="S3428" s="16">
        <f t="shared" si="334"/>
        <v>0.75</v>
      </c>
    </row>
    <row r="3429" spans="1:19">
      <c r="A3429" t="s">
        <v>162</v>
      </c>
      <c r="B3429" t="s">
        <v>163</v>
      </c>
      <c r="C3429" s="49">
        <v>45597</v>
      </c>
      <c r="D3429" s="1">
        <v>2024</v>
      </c>
      <c r="E3429" s="1" t="str">
        <f t="shared" si="335"/>
        <v>noviembre</v>
      </c>
      <c r="F3429" t="s">
        <v>184</v>
      </c>
      <c r="G3429" t="s">
        <v>121</v>
      </c>
      <c r="H3429" t="s">
        <v>98</v>
      </c>
      <c r="I3429" s="2">
        <v>2</v>
      </c>
      <c r="J3429" s="2">
        <v>1581</v>
      </c>
      <c r="K3429" s="47">
        <v>4.3</v>
      </c>
      <c r="L3429" t="s">
        <v>19</v>
      </c>
      <c r="M3429" t="s">
        <v>581</v>
      </c>
      <c r="N3429" t="s">
        <v>605</v>
      </c>
      <c r="O3429" s="14">
        <f t="shared" si="336"/>
        <v>3</v>
      </c>
      <c r="P3429" s="15" t="str">
        <f t="shared" si="331"/>
        <v>4,</v>
      </c>
      <c r="Q3429" s="15" t="str">
        <f t="shared" si="332"/>
        <v>3</v>
      </c>
      <c r="R3429" s="16">
        <f t="shared" si="333"/>
        <v>243</v>
      </c>
      <c r="S3429" s="16">
        <f t="shared" si="334"/>
        <v>4.05</v>
      </c>
    </row>
    <row r="3430" spans="1:19">
      <c r="A3430" t="s">
        <v>162</v>
      </c>
      <c r="B3430" t="s">
        <v>163</v>
      </c>
      <c r="C3430" s="49">
        <v>45597</v>
      </c>
      <c r="D3430" s="1">
        <v>2024</v>
      </c>
      <c r="E3430" s="1" t="str">
        <f t="shared" si="335"/>
        <v>noviembre</v>
      </c>
      <c r="F3430" t="s">
        <v>184</v>
      </c>
      <c r="G3430" t="s">
        <v>121</v>
      </c>
      <c r="H3430" t="s">
        <v>98</v>
      </c>
      <c r="I3430" s="2">
        <v>3</v>
      </c>
      <c r="J3430" s="2">
        <v>2070</v>
      </c>
      <c r="K3430" s="47">
        <v>9</v>
      </c>
      <c r="L3430" t="s">
        <v>20</v>
      </c>
      <c r="M3430" t="s">
        <v>570</v>
      </c>
      <c r="N3430" t="s">
        <v>525</v>
      </c>
      <c r="O3430" s="14">
        <f t="shared" si="336"/>
        <v>1</v>
      </c>
      <c r="P3430" s="15" t="str">
        <f t="shared" si="331"/>
        <v>9</v>
      </c>
      <c r="Q3430" s="15">
        <f t="shared" si="332"/>
        <v>0</v>
      </c>
      <c r="R3430" s="16">
        <f t="shared" si="333"/>
        <v>540</v>
      </c>
      <c r="S3430" s="16">
        <f t="shared" si="334"/>
        <v>9</v>
      </c>
    </row>
    <row r="3431" spans="1:19">
      <c r="A3431" t="s">
        <v>162</v>
      </c>
      <c r="B3431" t="s">
        <v>163</v>
      </c>
      <c r="C3431" s="49">
        <v>45597</v>
      </c>
      <c r="D3431" s="1">
        <v>2024</v>
      </c>
      <c r="E3431" s="1" t="str">
        <f t="shared" si="335"/>
        <v>noviembre</v>
      </c>
      <c r="F3431" t="s">
        <v>184</v>
      </c>
      <c r="G3431" t="s">
        <v>121</v>
      </c>
      <c r="H3431" t="s">
        <v>98</v>
      </c>
      <c r="I3431" s="2">
        <v>4</v>
      </c>
      <c r="J3431" s="2">
        <v>2486</v>
      </c>
      <c r="K3431" s="47">
        <v>9.15</v>
      </c>
      <c r="L3431" t="s">
        <v>146</v>
      </c>
      <c r="M3431" t="s">
        <v>147</v>
      </c>
      <c r="N3431" t="s">
        <v>527</v>
      </c>
      <c r="O3431" s="14">
        <f t="shared" si="336"/>
        <v>4</v>
      </c>
      <c r="P3431" s="15" t="str">
        <f t="shared" si="331"/>
        <v>9,</v>
      </c>
      <c r="Q3431" s="15" t="str">
        <f t="shared" si="332"/>
        <v>15</v>
      </c>
      <c r="R3431" s="16">
        <f t="shared" si="333"/>
        <v>555</v>
      </c>
      <c r="S3431" s="16">
        <f t="shared" si="334"/>
        <v>9.25</v>
      </c>
    </row>
    <row r="3432" spans="1:19">
      <c r="A3432" t="s">
        <v>162</v>
      </c>
      <c r="B3432" t="s">
        <v>163</v>
      </c>
      <c r="C3432" s="49">
        <v>45597</v>
      </c>
      <c r="D3432" s="1">
        <v>2024</v>
      </c>
      <c r="E3432" s="1" t="str">
        <f t="shared" si="335"/>
        <v>noviembre</v>
      </c>
      <c r="F3432" t="s">
        <v>184</v>
      </c>
      <c r="G3432" t="s">
        <v>121</v>
      </c>
      <c r="H3432" t="s">
        <v>98</v>
      </c>
      <c r="I3432" s="2">
        <v>2</v>
      </c>
      <c r="J3432" s="2">
        <v>671</v>
      </c>
      <c r="K3432" s="47">
        <v>2.4500000000000002</v>
      </c>
      <c r="L3432" t="s">
        <v>21</v>
      </c>
      <c r="M3432" t="s">
        <v>578</v>
      </c>
      <c r="N3432" t="s">
        <v>22</v>
      </c>
      <c r="O3432" s="14">
        <f t="shared" si="336"/>
        <v>4</v>
      </c>
      <c r="P3432" s="15" t="str">
        <f t="shared" si="331"/>
        <v>2,</v>
      </c>
      <c r="Q3432" s="15" t="str">
        <f t="shared" si="332"/>
        <v>45</v>
      </c>
      <c r="R3432" s="16">
        <f t="shared" si="333"/>
        <v>165</v>
      </c>
      <c r="S3432" s="16">
        <f t="shared" si="334"/>
        <v>2.75</v>
      </c>
    </row>
    <row r="3433" spans="1:19">
      <c r="A3433" t="s">
        <v>162</v>
      </c>
      <c r="B3433" t="s">
        <v>163</v>
      </c>
      <c r="C3433" s="49">
        <v>45597</v>
      </c>
      <c r="D3433" s="1">
        <v>2024</v>
      </c>
      <c r="E3433" s="1" t="str">
        <f t="shared" si="335"/>
        <v>noviembre</v>
      </c>
      <c r="F3433" t="s">
        <v>184</v>
      </c>
      <c r="G3433" t="s">
        <v>121</v>
      </c>
      <c r="H3433" t="s">
        <v>98</v>
      </c>
      <c r="I3433" s="2">
        <v>1</v>
      </c>
      <c r="J3433" s="2">
        <v>226</v>
      </c>
      <c r="K3433" s="47">
        <v>0.35</v>
      </c>
      <c r="L3433" t="s">
        <v>49</v>
      </c>
      <c r="M3433" t="s">
        <v>50</v>
      </c>
      <c r="N3433" t="s">
        <v>22</v>
      </c>
      <c r="O3433" s="14">
        <f t="shared" si="336"/>
        <v>4</v>
      </c>
      <c r="P3433" s="15" t="str">
        <f t="shared" si="331"/>
        <v>0,</v>
      </c>
      <c r="Q3433" s="15" t="str">
        <f t="shared" si="332"/>
        <v>35</v>
      </c>
      <c r="R3433" s="16">
        <f t="shared" si="333"/>
        <v>35</v>
      </c>
      <c r="S3433" s="16">
        <f t="shared" si="334"/>
        <v>0.58333333333333337</v>
      </c>
    </row>
    <row r="3434" spans="1:19">
      <c r="A3434" t="s">
        <v>162</v>
      </c>
      <c r="B3434" t="s">
        <v>163</v>
      </c>
      <c r="C3434" s="49">
        <v>45597</v>
      </c>
      <c r="D3434" s="1">
        <v>2024</v>
      </c>
      <c r="E3434" s="1" t="str">
        <f t="shared" si="335"/>
        <v>noviembre</v>
      </c>
      <c r="F3434" t="s">
        <v>184</v>
      </c>
      <c r="G3434" t="s">
        <v>121</v>
      </c>
      <c r="H3434" t="s">
        <v>98</v>
      </c>
      <c r="I3434" s="2">
        <v>1</v>
      </c>
      <c r="J3434" s="2">
        <v>108</v>
      </c>
      <c r="K3434" s="47">
        <v>1.3</v>
      </c>
      <c r="L3434" t="s">
        <v>35</v>
      </c>
      <c r="M3434" t="s">
        <v>36</v>
      </c>
      <c r="N3434" t="s">
        <v>528</v>
      </c>
      <c r="O3434" s="14">
        <f t="shared" si="336"/>
        <v>3</v>
      </c>
      <c r="P3434" s="15" t="str">
        <f t="shared" si="331"/>
        <v>1,</v>
      </c>
      <c r="Q3434" s="15" t="str">
        <f t="shared" si="332"/>
        <v>3</v>
      </c>
      <c r="R3434" s="16">
        <f t="shared" si="333"/>
        <v>63</v>
      </c>
      <c r="S3434" s="16">
        <f t="shared" si="334"/>
        <v>1.05</v>
      </c>
    </row>
    <row r="3435" spans="1:19">
      <c r="A3435" t="s">
        <v>162</v>
      </c>
      <c r="B3435" t="s">
        <v>163</v>
      </c>
      <c r="C3435" s="49">
        <v>45597</v>
      </c>
      <c r="D3435" s="1">
        <v>2024</v>
      </c>
      <c r="E3435" s="1" t="str">
        <f t="shared" si="335"/>
        <v>noviembre</v>
      </c>
      <c r="F3435" t="s">
        <v>184</v>
      </c>
      <c r="G3435" t="s">
        <v>121</v>
      </c>
      <c r="H3435" t="s">
        <v>98</v>
      </c>
      <c r="I3435" s="2">
        <v>2</v>
      </c>
      <c r="J3435" s="2">
        <v>456</v>
      </c>
      <c r="K3435" s="47">
        <v>2.2000000000000002</v>
      </c>
      <c r="L3435" t="s">
        <v>241</v>
      </c>
      <c r="M3435" t="s">
        <v>595</v>
      </c>
      <c r="N3435" t="s">
        <v>557</v>
      </c>
      <c r="O3435" s="14">
        <f t="shared" si="336"/>
        <v>3</v>
      </c>
      <c r="P3435" s="15" t="str">
        <f t="shared" si="331"/>
        <v>2,</v>
      </c>
      <c r="Q3435" s="15" t="str">
        <f t="shared" si="332"/>
        <v>2</v>
      </c>
      <c r="R3435" s="16">
        <f t="shared" si="333"/>
        <v>122</v>
      </c>
      <c r="S3435" s="16">
        <f t="shared" si="334"/>
        <v>2.0333333333333332</v>
      </c>
    </row>
    <row r="3436" spans="1:19">
      <c r="A3436" t="s">
        <v>162</v>
      </c>
      <c r="B3436" t="s">
        <v>163</v>
      </c>
      <c r="C3436" s="49">
        <v>45597</v>
      </c>
      <c r="D3436" s="1">
        <v>2024</v>
      </c>
      <c r="E3436" s="1" t="str">
        <f t="shared" si="335"/>
        <v>noviembre</v>
      </c>
      <c r="F3436" t="s">
        <v>184</v>
      </c>
      <c r="G3436" t="s">
        <v>121</v>
      </c>
      <c r="H3436" t="s">
        <v>98</v>
      </c>
      <c r="I3436" s="2">
        <v>1</v>
      </c>
      <c r="J3436" s="2">
        <v>109</v>
      </c>
      <c r="K3436" s="47">
        <v>0.45</v>
      </c>
      <c r="L3436" t="s">
        <v>25</v>
      </c>
      <c r="M3436" t="s">
        <v>26</v>
      </c>
      <c r="N3436" t="s">
        <v>529</v>
      </c>
      <c r="O3436" s="14">
        <f t="shared" si="336"/>
        <v>4</v>
      </c>
      <c r="P3436" s="15" t="str">
        <f t="shared" si="331"/>
        <v>0,</v>
      </c>
      <c r="Q3436" s="15" t="str">
        <f t="shared" si="332"/>
        <v>45</v>
      </c>
      <c r="R3436" s="16">
        <f t="shared" si="333"/>
        <v>45</v>
      </c>
      <c r="S3436" s="16">
        <f t="shared" si="334"/>
        <v>0.75</v>
      </c>
    </row>
    <row r="3437" spans="1:19">
      <c r="A3437" t="s">
        <v>162</v>
      </c>
      <c r="B3437" t="s">
        <v>163</v>
      </c>
      <c r="C3437" s="49">
        <v>45597</v>
      </c>
      <c r="D3437" s="1">
        <v>2024</v>
      </c>
      <c r="E3437" s="1" t="str">
        <f t="shared" si="335"/>
        <v>noviembre</v>
      </c>
      <c r="F3437" t="s">
        <v>184</v>
      </c>
      <c r="G3437" t="s">
        <v>121</v>
      </c>
      <c r="H3437" t="s">
        <v>98</v>
      </c>
      <c r="I3437" s="2">
        <v>1</v>
      </c>
      <c r="J3437" s="2">
        <v>475</v>
      </c>
      <c r="K3437" s="47">
        <v>2</v>
      </c>
      <c r="L3437" t="s">
        <v>118</v>
      </c>
      <c r="M3437" t="s">
        <v>119</v>
      </c>
      <c r="N3437" t="s">
        <v>534</v>
      </c>
      <c r="O3437" s="14">
        <f t="shared" si="336"/>
        <v>1</v>
      </c>
      <c r="P3437" s="15" t="str">
        <f t="shared" si="331"/>
        <v>2</v>
      </c>
      <c r="Q3437" s="15">
        <f t="shared" si="332"/>
        <v>0</v>
      </c>
      <c r="R3437" s="16">
        <f t="shared" si="333"/>
        <v>120</v>
      </c>
      <c r="S3437" s="16">
        <f t="shared" si="334"/>
        <v>2</v>
      </c>
    </row>
    <row r="3438" spans="1:19">
      <c r="A3438" t="s">
        <v>162</v>
      </c>
      <c r="B3438" t="s">
        <v>163</v>
      </c>
      <c r="C3438" s="49">
        <v>45597</v>
      </c>
      <c r="D3438" s="1">
        <v>2024</v>
      </c>
      <c r="E3438" s="1" t="str">
        <f t="shared" si="335"/>
        <v>noviembre</v>
      </c>
      <c r="F3438" t="s">
        <v>558</v>
      </c>
      <c r="G3438" t="s">
        <v>121</v>
      </c>
      <c r="H3438" t="s">
        <v>98</v>
      </c>
      <c r="I3438" s="2">
        <v>1</v>
      </c>
      <c r="J3438" s="2">
        <v>837</v>
      </c>
      <c r="K3438" s="47">
        <v>3.3</v>
      </c>
      <c r="L3438" t="s">
        <v>19</v>
      </c>
      <c r="M3438" t="s">
        <v>581</v>
      </c>
      <c r="N3438" t="s">
        <v>605</v>
      </c>
      <c r="O3438" s="14">
        <f t="shared" si="336"/>
        <v>3</v>
      </c>
      <c r="P3438" s="15" t="str">
        <f t="shared" si="331"/>
        <v>3,</v>
      </c>
      <c r="Q3438" s="15" t="str">
        <f t="shared" si="332"/>
        <v>3</v>
      </c>
      <c r="R3438" s="16">
        <f t="shared" si="333"/>
        <v>183</v>
      </c>
      <c r="S3438" s="16">
        <f t="shared" si="334"/>
        <v>3.05</v>
      </c>
    </row>
    <row r="3439" spans="1:19">
      <c r="A3439" t="s">
        <v>162</v>
      </c>
      <c r="B3439" t="s">
        <v>163</v>
      </c>
      <c r="C3439" s="49">
        <v>45597</v>
      </c>
      <c r="D3439" s="1">
        <v>2024</v>
      </c>
      <c r="E3439" s="1" t="str">
        <f t="shared" si="335"/>
        <v>noviembre</v>
      </c>
      <c r="F3439" t="s">
        <v>558</v>
      </c>
      <c r="G3439" t="s">
        <v>121</v>
      </c>
      <c r="H3439" t="s">
        <v>98</v>
      </c>
      <c r="I3439" s="2">
        <v>17</v>
      </c>
      <c r="J3439" s="2">
        <v>8551</v>
      </c>
      <c r="K3439" s="47">
        <v>10.35</v>
      </c>
      <c r="L3439" t="s">
        <v>20</v>
      </c>
      <c r="M3439" t="s">
        <v>570</v>
      </c>
      <c r="N3439" t="s">
        <v>525</v>
      </c>
      <c r="O3439" s="14">
        <f t="shared" si="336"/>
        <v>5</v>
      </c>
      <c r="P3439" s="15" t="str">
        <f t="shared" si="331"/>
        <v>10</v>
      </c>
      <c r="Q3439" s="15" t="str">
        <f t="shared" si="332"/>
        <v>,35</v>
      </c>
      <c r="R3439" s="16">
        <f t="shared" si="333"/>
        <v>600.35</v>
      </c>
      <c r="S3439" s="16">
        <f t="shared" si="334"/>
        <v>10.005833333333333</v>
      </c>
    </row>
    <row r="3440" spans="1:19">
      <c r="A3440" t="s">
        <v>162</v>
      </c>
      <c r="B3440" t="s">
        <v>163</v>
      </c>
      <c r="C3440" s="49">
        <v>45597</v>
      </c>
      <c r="D3440" s="1">
        <v>2024</v>
      </c>
      <c r="E3440" s="1" t="str">
        <f t="shared" si="335"/>
        <v>noviembre</v>
      </c>
      <c r="F3440" t="s">
        <v>558</v>
      </c>
      <c r="G3440" t="s">
        <v>121</v>
      </c>
      <c r="H3440" t="s">
        <v>98</v>
      </c>
      <c r="I3440" s="2">
        <v>1</v>
      </c>
      <c r="J3440" s="2">
        <v>367</v>
      </c>
      <c r="K3440" s="47">
        <v>2.25</v>
      </c>
      <c r="L3440" t="s">
        <v>88</v>
      </c>
      <c r="M3440" t="s">
        <v>89</v>
      </c>
      <c r="N3440" t="s">
        <v>545</v>
      </c>
      <c r="O3440" s="14">
        <f t="shared" si="336"/>
        <v>4</v>
      </c>
      <c r="P3440" s="15" t="str">
        <f t="shared" si="331"/>
        <v>2,</v>
      </c>
      <c r="Q3440" s="15" t="str">
        <f t="shared" si="332"/>
        <v>25</v>
      </c>
      <c r="R3440" s="16">
        <f t="shared" si="333"/>
        <v>145</v>
      </c>
      <c r="S3440" s="16">
        <f t="shared" si="334"/>
        <v>2.4166666666666665</v>
      </c>
    </row>
    <row r="3441" spans="1:19">
      <c r="A3441" t="s">
        <v>162</v>
      </c>
      <c r="B3441" t="s">
        <v>163</v>
      </c>
      <c r="C3441" s="49">
        <v>45597</v>
      </c>
      <c r="D3441" s="1">
        <v>2024</v>
      </c>
      <c r="E3441" s="1" t="str">
        <f t="shared" si="335"/>
        <v>noviembre</v>
      </c>
      <c r="F3441" t="s">
        <v>558</v>
      </c>
      <c r="G3441" t="s">
        <v>121</v>
      </c>
      <c r="H3441" t="s">
        <v>98</v>
      </c>
      <c r="I3441" s="2">
        <v>1</v>
      </c>
      <c r="J3441" s="2">
        <v>454</v>
      </c>
      <c r="K3441" s="47">
        <v>1.45</v>
      </c>
      <c r="L3441" t="s">
        <v>146</v>
      </c>
      <c r="M3441" t="s">
        <v>147</v>
      </c>
      <c r="N3441" t="s">
        <v>527</v>
      </c>
      <c r="O3441" s="14">
        <f t="shared" si="336"/>
        <v>4</v>
      </c>
      <c r="P3441" s="15" t="str">
        <f t="shared" si="331"/>
        <v>1,</v>
      </c>
      <c r="Q3441" s="15" t="str">
        <f t="shared" si="332"/>
        <v>45</v>
      </c>
      <c r="R3441" s="16">
        <f t="shared" si="333"/>
        <v>105</v>
      </c>
      <c r="S3441" s="16">
        <f t="shared" si="334"/>
        <v>1.75</v>
      </c>
    </row>
    <row r="3442" spans="1:19">
      <c r="A3442" t="s">
        <v>162</v>
      </c>
      <c r="B3442" t="s">
        <v>163</v>
      </c>
      <c r="C3442" s="49">
        <v>45597</v>
      </c>
      <c r="D3442" s="1">
        <v>2024</v>
      </c>
      <c r="E3442" s="1" t="str">
        <f t="shared" si="335"/>
        <v>noviembre</v>
      </c>
      <c r="F3442" t="s">
        <v>558</v>
      </c>
      <c r="G3442" t="s">
        <v>121</v>
      </c>
      <c r="H3442" t="s">
        <v>98</v>
      </c>
      <c r="I3442" s="2">
        <v>1</v>
      </c>
      <c r="J3442" s="2">
        <v>136</v>
      </c>
      <c r="K3442" s="47">
        <v>0.5</v>
      </c>
      <c r="L3442" t="s">
        <v>21</v>
      </c>
      <c r="M3442" t="s">
        <v>578</v>
      </c>
      <c r="N3442" t="s">
        <v>22</v>
      </c>
      <c r="O3442" s="14">
        <f t="shared" si="336"/>
        <v>3</v>
      </c>
      <c r="P3442" s="15" t="str">
        <f t="shared" si="331"/>
        <v>0,</v>
      </c>
      <c r="Q3442" s="15" t="str">
        <f t="shared" si="332"/>
        <v>5</v>
      </c>
      <c r="R3442" s="16">
        <f t="shared" si="333"/>
        <v>5</v>
      </c>
      <c r="S3442" s="16">
        <f t="shared" si="334"/>
        <v>8.3333333333333329E-2</v>
      </c>
    </row>
    <row r="3443" spans="1:19">
      <c r="A3443" t="s">
        <v>162</v>
      </c>
      <c r="B3443" t="s">
        <v>163</v>
      </c>
      <c r="C3443" s="49">
        <v>45597</v>
      </c>
      <c r="D3443" s="1">
        <v>2024</v>
      </c>
      <c r="E3443" s="1" t="str">
        <f t="shared" si="335"/>
        <v>noviembre</v>
      </c>
      <c r="F3443" t="s">
        <v>558</v>
      </c>
      <c r="G3443" t="s">
        <v>121</v>
      </c>
      <c r="H3443" t="s">
        <v>98</v>
      </c>
      <c r="I3443" s="2">
        <v>3</v>
      </c>
      <c r="J3443" s="2">
        <v>744</v>
      </c>
      <c r="K3443" s="47">
        <v>3.4</v>
      </c>
      <c r="L3443" t="s">
        <v>49</v>
      </c>
      <c r="M3443" t="s">
        <v>50</v>
      </c>
      <c r="N3443" t="s">
        <v>22</v>
      </c>
      <c r="O3443" s="14">
        <f t="shared" si="336"/>
        <v>3</v>
      </c>
      <c r="P3443" s="15" t="str">
        <f t="shared" si="331"/>
        <v>3,</v>
      </c>
      <c r="Q3443" s="15" t="str">
        <f t="shared" si="332"/>
        <v>4</v>
      </c>
      <c r="R3443" s="16">
        <f t="shared" si="333"/>
        <v>184</v>
      </c>
      <c r="S3443" s="16">
        <f t="shared" si="334"/>
        <v>3.0666666666666669</v>
      </c>
    </row>
    <row r="3444" spans="1:19">
      <c r="A3444" t="s">
        <v>162</v>
      </c>
      <c r="B3444" t="s">
        <v>163</v>
      </c>
      <c r="C3444" s="49">
        <v>45597</v>
      </c>
      <c r="D3444" s="1">
        <v>2024</v>
      </c>
      <c r="E3444" s="1" t="str">
        <f t="shared" si="335"/>
        <v>noviembre</v>
      </c>
      <c r="F3444" t="s">
        <v>558</v>
      </c>
      <c r="G3444" t="s">
        <v>121</v>
      </c>
      <c r="H3444" t="s">
        <v>98</v>
      </c>
      <c r="I3444" s="2">
        <v>5</v>
      </c>
      <c r="J3444" s="2">
        <v>996</v>
      </c>
      <c r="K3444" s="47">
        <v>6.25</v>
      </c>
      <c r="L3444" t="s">
        <v>35</v>
      </c>
      <c r="M3444" t="s">
        <v>36</v>
      </c>
      <c r="N3444" t="s">
        <v>528</v>
      </c>
      <c r="O3444" s="14">
        <f t="shared" si="336"/>
        <v>4</v>
      </c>
      <c r="P3444" s="15" t="str">
        <f t="shared" si="331"/>
        <v>6,</v>
      </c>
      <c r="Q3444" s="15" t="str">
        <f t="shared" si="332"/>
        <v>25</v>
      </c>
      <c r="R3444" s="16">
        <f t="shared" si="333"/>
        <v>385</v>
      </c>
      <c r="S3444" s="16">
        <f t="shared" si="334"/>
        <v>6.416666666666667</v>
      </c>
    </row>
    <row r="3445" spans="1:19">
      <c r="A3445" t="s">
        <v>162</v>
      </c>
      <c r="B3445" t="s">
        <v>163</v>
      </c>
      <c r="C3445" s="49">
        <v>45597</v>
      </c>
      <c r="D3445" s="1">
        <v>2024</v>
      </c>
      <c r="E3445" s="1" t="str">
        <f t="shared" si="335"/>
        <v>noviembre</v>
      </c>
      <c r="F3445" t="s">
        <v>558</v>
      </c>
      <c r="G3445" t="s">
        <v>121</v>
      </c>
      <c r="H3445" t="s">
        <v>98</v>
      </c>
      <c r="I3445" s="2">
        <v>2</v>
      </c>
      <c r="J3445" s="2">
        <v>500</v>
      </c>
      <c r="K3445" s="47">
        <v>2.25</v>
      </c>
      <c r="L3445" t="s">
        <v>241</v>
      </c>
      <c r="M3445" t="s">
        <v>595</v>
      </c>
      <c r="N3445" t="s">
        <v>557</v>
      </c>
      <c r="O3445" s="14">
        <f t="shared" si="336"/>
        <v>4</v>
      </c>
      <c r="P3445" s="15" t="str">
        <f t="shared" si="331"/>
        <v>2,</v>
      </c>
      <c r="Q3445" s="15" t="str">
        <f t="shared" si="332"/>
        <v>25</v>
      </c>
      <c r="R3445" s="16">
        <f t="shared" si="333"/>
        <v>145</v>
      </c>
      <c r="S3445" s="16">
        <f t="shared" si="334"/>
        <v>2.4166666666666665</v>
      </c>
    </row>
    <row r="3446" spans="1:19">
      <c r="A3446" t="s">
        <v>162</v>
      </c>
      <c r="B3446" t="s">
        <v>163</v>
      </c>
      <c r="C3446" s="49">
        <v>45597</v>
      </c>
      <c r="D3446" s="1">
        <v>2024</v>
      </c>
      <c r="E3446" s="1" t="str">
        <f t="shared" si="335"/>
        <v>noviembre</v>
      </c>
      <c r="F3446" t="s">
        <v>211</v>
      </c>
      <c r="G3446" t="s">
        <v>212</v>
      </c>
      <c r="H3446" t="s">
        <v>98</v>
      </c>
      <c r="I3446" s="2">
        <v>4</v>
      </c>
      <c r="J3446" s="2">
        <v>1556</v>
      </c>
      <c r="K3446" s="47">
        <v>7.5</v>
      </c>
      <c r="L3446" t="s">
        <v>20</v>
      </c>
      <c r="M3446" t="s">
        <v>570</v>
      </c>
      <c r="N3446" t="s">
        <v>525</v>
      </c>
      <c r="O3446" s="14">
        <f t="shared" si="336"/>
        <v>3</v>
      </c>
      <c r="P3446" s="15" t="str">
        <f t="shared" si="331"/>
        <v>7,</v>
      </c>
      <c r="Q3446" s="15" t="str">
        <f t="shared" si="332"/>
        <v>5</v>
      </c>
      <c r="R3446" s="16">
        <f t="shared" si="333"/>
        <v>425</v>
      </c>
      <c r="S3446" s="16">
        <f t="shared" si="334"/>
        <v>7.083333333333333</v>
      </c>
    </row>
    <row r="3447" spans="1:19">
      <c r="A3447" t="s">
        <v>162</v>
      </c>
      <c r="B3447" t="s">
        <v>163</v>
      </c>
      <c r="C3447" s="49">
        <v>45597</v>
      </c>
      <c r="D3447" s="1">
        <v>2024</v>
      </c>
      <c r="E3447" s="1" t="str">
        <f t="shared" si="335"/>
        <v>noviembre</v>
      </c>
      <c r="F3447" t="s">
        <v>211</v>
      </c>
      <c r="G3447" t="s">
        <v>212</v>
      </c>
      <c r="H3447" t="s">
        <v>98</v>
      </c>
      <c r="I3447" s="2">
        <v>18</v>
      </c>
      <c r="J3447" s="2">
        <v>8779</v>
      </c>
      <c r="K3447" s="47">
        <v>33.15</v>
      </c>
      <c r="L3447" t="s">
        <v>146</v>
      </c>
      <c r="M3447" t="s">
        <v>147</v>
      </c>
      <c r="N3447" t="s">
        <v>527</v>
      </c>
      <c r="O3447" s="14">
        <f t="shared" si="336"/>
        <v>5</v>
      </c>
      <c r="P3447" s="15" t="str">
        <f t="shared" si="331"/>
        <v>33</v>
      </c>
      <c r="Q3447" s="15" t="str">
        <f t="shared" si="332"/>
        <v>,15</v>
      </c>
      <c r="R3447" s="16">
        <f t="shared" si="333"/>
        <v>1980.15</v>
      </c>
      <c r="S3447" s="16">
        <f t="shared" si="334"/>
        <v>33.002500000000005</v>
      </c>
    </row>
    <row r="3448" spans="1:19">
      <c r="A3448" t="s">
        <v>162</v>
      </c>
      <c r="B3448" t="s">
        <v>163</v>
      </c>
      <c r="C3448" s="49">
        <v>45597</v>
      </c>
      <c r="D3448" s="1">
        <v>2024</v>
      </c>
      <c r="E3448" s="1" t="str">
        <f t="shared" si="335"/>
        <v>noviembre</v>
      </c>
      <c r="F3448" t="s">
        <v>211</v>
      </c>
      <c r="G3448" t="s">
        <v>212</v>
      </c>
      <c r="H3448" t="s">
        <v>98</v>
      </c>
      <c r="I3448" s="2">
        <v>1</v>
      </c>
      <c r="J3448" s="2">
        <v>99</v>
      </c>
      <c r="K3448" s="47">
        <v>0.45</v>
      </c>
      <c r="L3448" t="s">
        <v>167</v>
      </c>
      <c r="M3448" t="s">
        <v>168</v>
      </c>
      <c r="N3448" t="s">
        <v>534</v>
      </c>
      <c r="O3448" s="14">
        <f t="shared" si="336"/>
        <v>4</v>
      </c>
      <c r="P3448" s="15" t="str">
        <f t="shared" si="331"/>
        <v>0,</v>
      </c>
      <c r="Q3448" s="15" t="str">
        <f t="shared" si="332"/>
        <v>45</v>
      </c>
      <c r="R3448" s="16">
        <f t="shared" si="333"/>
        <v>45</v>
      </c>
      <c r="S3448" s="16">
        <f t="shared" si="334"/>
        <v>0.75</v>
      </c>
    </row>
    <row r="3449" spans="1:19">
      <c r="A3449" t="s">
        <v>162</v>
      </c>
      <c r="B3449" t="s">
        <v>163</v>
      </c>
      <c r="C3449" s="49">
        <v>45597</v>
      </c>
      <c r="D3449" s="1">
        <v>2024</v>
      </c>
      <c r="E3449" s="1" t="str">
        <f t="shared" si="335"/>
        <v>noviembre</v>
      </c>
      <c r="F3449" t="s">
        <v>211</v>
      </c>
      <c r="G3449" t="s">
        <v>212</v>
      </c>
      <c r="H3449" t="s">
        <v>98</v>
      </c>
      <c r="I3449" s="2">
        <v>2</v>
      </c>
      <c r="J3449" s="2">
        <v>1038</v>
      </c>
      <c r="K3449" s="47">
        <v>1.55</v>
      </c>
      <c r="L3449" t="s">
        <v>131</v>
      </c>
      <c r="M3449" t="s">
        <v>572</v>
      </c>
      <c r="N3449" t="s">
        <v>606</v>
      </c>
      <c r="O3449" s="14">
        <f t="shared" si="336"/>
        <v>4</v>
      </c>
      <c r="P3449" s="15" t="str">
        <f t="shared" si="331"/>
        <v>1,</v>
      </c>
      <c r="Q3449" s="15" t="str">
        <f t="shared" si="332"/>
        <v>55</v>
      </c>
      <c r="R3449" s="16">
        <f t="shared" si="333"/>
        <v>115</v>
      </c>
      <c r="S3449" s="16">
        <f t="shared" si="334"/>
        <v>1.9166666666666667</v>
      </c>
    </row>
    <row r="3450" spans="1:19">
      <c r="A3450" t="s">
        <v>162</v>
      </c>
      <c r="B3450" t="s">
        <v>163</v>
      </c>
      <c r="C3450" s="49">
        <v>45597</v>
      </c>
      <c r="D3450" s="1">
        <v>2024</v>
      </c>
      <c r="E3450" s="1" t="str">
        <f t="shared" si="335"/>
        <v>noviembre</v>
      </c>
      <c r="F3450" t="s">
        <v>211</v>
      </c>
      <c r="G3450" t="s">
        <v>212</v>
      </c>
      <c r="H3450" t="s">
        <v>98</v>
      </c>
      <c r="I3450" s="2">
        <v>4</v>
      </c>
      <c r="J3450" s="2">
        <v>986</v>
      </c>
      <c r="K3450" s="47">
        <v>4.3499999999999996</v>
      </c>
      <c r="L3450" t="s">
        <v>173</v>
      </c>
      <c r="M3450" t="s">
        <v>592</v>
      </c>
      <c r="N3450" t="s">
        <v>531</v>
      </c>
      <c r="O3450" s="14">
        <f t="shared" si="336"/>
        <v>4</v>
      </c>
      <c r="P3450" s="15" t="str">
        <f t="shared" si="331"/>
        <v>4,</v>
      </c>
      <c r="Q3450" s="15" t="str">
        <f t="shared" si="332"/>
        <v>35</v>
      </c>
      <c r="R3450" s="16">
        <f t="shared" si="333"/>
        <v>275</v>
      </c>
      <c r="S3450" s="16">
        <f t="shared" si="334"/>
        <v>4.583333333333333</v>
      </c>
    </row>
    <row r="3451" spans="1:19">
      <c r="A3451" t="s">
        <v>162</v>
      </c>
      <c r="B3451" t="s">
        <v>163</v>
      </c>
      <c r="C3451" s="49">
        <v>45597</v>
      </c>
      <c r="D3451" s="1">
        <v>2024</v>
      </c>
      <c r="E3451" s="1" t="str">
        <f t="shared" si="335"/>
        <v>noviembre</v>
      </c>
      <c r="F3451" t="s">
        <v>211</v>
      </c>
      <c r="G3451" t="s">
        <v>212</v>
      </c>
      <c r="H3451" t="s">
        <v>98</v>
      </c>
      <c r="I3451" s="2">
        <v>3</v>
      </c>
      <c r="J3451" s="2">
        <v>637</v>
      </c>
      <c r="K3451" s="47">
        <v>2.0499999999999998</v>
      </c>
      <c r="L3451" t="s">
        <v>110</v>
      </c>
      <c r="M3451" t="s">
        <v>580</v>
      </c>
      <c r="N3451" t="s">
        <v>607</v>
      </c>
      <c r="O3451" s="14">
        <f t="shared" si="336"/>
        <v>4</v>
      </c>
      <c r="P3451" s="15" t="str">
        <f t="shared" si="331"/>
        <v>2,</v>
      </c>
      <c r="Q3451" s="15" t="str">
        <f t="shared" si="332"/>
        <v>05</v>
      </c>
      <c r="R3451" s="16">
        <f t="shared" si="333"/>
        <v>125</v>
      </c>
      <c r="S3451" s="16">
        <f t="shared" si="334"/>
        <v>2.0833333333333335</v>
      </c>
    </row>
    <row r="3452" spans="1:19">
      <c r="A3452" t="s">
        <v>162</v>
      </c>
      <c r="B3452" t="s">
        <v>163</v>
      </c>
      <c r="C3452" s="49">
        <v>45597</v>
      </c>
      <c r="D3452" s="1">
        <v>2024</v>
      </c>
      <c r="E3452" s="1" t="str">
        <f t="shared" si="335"/>
        <v>noviembre</v>
      </c>
      <c r="F3452" t="s">
        <v>211</v>
      </c>
      <c r="G3452" t="s">
        <v>212</v>
      </c>
      <c r="H3452" t="s">
        <v>98</v>
      </c>
      <c r="I3452" s="2">
        <v>1</v>
      </c>
      <c r="J3452" s="2">
        <v>322</v>
      </c>
      <c r="K3452" s="47">
        <v>1.2</v>
      </c>
      <c r="L3452" t="s">
        <v>135</v>
      </c>
      <c r="M3452" t="s">
        <v>136</v>
      </c>
      <c r="N3452" t="s">
        <v>533</v>
      </c>
      <c r="O3452" s="14">
        <f t="shared" si="336"/>
        <v>3</v>
      </c>
      <c r="P3452" s="15" t="str">
        <f t="shared" si="331"/>
        <v>1,</v>
      </c>
      <c r="Q3452" s="15" t="str">
        <f t="shared" si="332"/>
        <v>2</v>
      </c>
      <c r="R3452" s="16">
        <f t="shared" si="333"/>
        <v>62</v>
      </c>
      <c r="S3452" s="16">
        <f t="shared" si="334"/>
        <v>1.0333333333333334</v>
      </c>
    </row>
    <row r="3453" spans="1:19">
      <c r="A3453" t="s">
        <v>224</v>
      </c>
      <c r="B3453" t="s">
        <v>225</v>
      </c>
      <c r="C3453" s="49">
        <v>45597</v>
      </c>
      <c r="D3453" s="1">
        <v>2024</v>
      </c>
      <c r="E3453" s="1" t="str">
        <f t="shared" si="335"/>
        <v>noviembre</v>
      </c>
      <c r="F3453" t="s">
        <v>226</v>
      </c>
      <c r="G3453" t="s">
        <v>227</v>
      </c>
      <c r="H3453" t="s">
        <v>98</v>
      </c>
      <c r="I3453" s="2">
        <v>9</v>
      </c>
      <c r="J3453" s="2">
        <v>2508</v>
      </c>
      <c r="K3453" s="47">
        <v>9.3000000000000007</v>
      </c>
      <c r="L3453" t="s">
        <v>108</v>
      </c>
      <c r="M3453" t="s">
        <v>591</v>
      </c>
      <c r="N3453" t="s">
        <v>604</v>
      </c>
      <c r="O3453" s="14">
        <f t="shared" si="336"/>
        <v>3</v>
      </c>
      <c r="P3453" s="15" t="str">
        <f t="shared" si="331"/>
        <v>9,</v>
      </c>
      <c r="Q3453" s="15" t="str">
        <f t="shared" si="332"/>
        <v>3</v>
      </c>
      <c r="R3453" s="16">
        <f t="shared" si="333"/>
        <v>543</v>
      </c>
      <c r="S3453" s="16">
        <f t="shared" si="334"/>
        <v>9.0500000000000007</v>
      </c>
    </row>
    <row r="3454" spans="1:19">
      <c r="A3454" t="s">
        <v>224</v>
      </c>
      <c r="B3454" t="s">
        <v>225</v>
      </c>
      <c r="C3454" s="49">
        <v>45597</v>
      </c>
      <c r="D3454" s="1">
        <v>2024</v>
      </c>
      <c r="E3454" s="1" t="str">
        <f t="shared" si="335"/>
        <v>noviembre</v>
      </c>
      <c r="F3454" t="s">
        <v>226</v>
      </c>
      <c r="G3454" t="s">
        <v>227</v>
      </c>
      <c r="H3454" t="s">
        <v>98</v>
      </c>
      <c r="I3454" s="2">
        <v>4</v>
      </c>
      <c r="J3454" s="2">
        <v>404</v>
      </c>
      <c r="K3454" s="47">
        <v>1.3</v>
      </c>
      <c r="L3454" t="s">
        <v>126</v>
      </c>
      <c r="M3454" t="s">
        <v>568</v>
      </c>
      <c r="N3454" t="s">
        <v>604</v>
      </c>
      <c r="O3454" s="14">
        <f t="shared" si="336"/>
        <v>3</v>
      </c>
      <c r="P3454" s="15" t="str">
        <f t="shared" si="331"/>
        <v>1,</v>
      </c>
      <c r="Q3454" s="15" t="str">
        <f t="shared" si="332"/>
        <v>3</v>
      </c>
      <c r="R3454" s="16">
        <f t="shared" si="333"/>
        <v>63</v>
      </c>
      <c r="S3454" s="16">
        <f t="shared" si="334"/>
        <v>1.05</v>
      </c>
    </row>
    <row r="3455" spans="1:19">
      <c r="A3455" t="s">
        <v>224</v>
      </c>
      <c r="B3455" t="s">
        <v>225</v>
      </c>
      <c r="C3455" s="49">
        <v>45597</v>
      </c>
      <c r="D3455" s="1">
        <v>2024</v>
      </c>
      <c r="E3455" s="1" t="str">
        <f t="shared" si="335"/>
        <v>noviembre</v>
      </c>
      <c r="F3455" t="s">
        <v>226</v>
      </c>
      <c r="G3455" t="s">
        <v>227</v>
      </c>
      <c r="H3455" t="s">
        <v>98</v>
      </c>
      <c r="I3455" s="2">
        <v>2</v>
      </c>
      <c r="J3455" s="2">
        <v>136</v>
      </c>
      <c r="K3455" s="47">
        <v>0.5</v>
      </c>
      <c r="L3455" t="s">
        <v>134</v>
      </c>
      <c r="M3455" t="s">
        <v>583</v>
      </c>
      <c r="N3455" t="s">
        <v>604</v>
      </c>
      <c r="O3455" s="14">
        <f t="shared" si="336"/>
        <v>3</v>
      </c>
      <c r="P3455" s="15" t="str">
        <f t="shared" ref="P3455:P3518" si="337">IF(O3455="1",$K3455,IF(O3455=2,LEFT($K3455,2),LEFT($K3455,2)))</f>
        <v>0,</v>
      </c>
      <c r="Q3455" s="15" t="str">
        <f t="shared" ref="Q3455:Q3518" si="338">IF(O3455&lt;=2,0,MID($K3455,3,3))</f>
        <v>5</v>
      </c>
      <c r="R3455" s="16">
        <f t="shared" ref="R3455:R3518" si="339">+(P3455*60)+Q3455</f>
        <v>5</v>
      </c>
      <c r="S3455" s="16">
        <f t="shared" ref="S3455:S3518" si="340">+R3455/60</f>
        <v>8.3333333333333329E-2</v>
      </c>
    </row>
    <row r="3456" spans="1:19">
      <c r="A3456" t="s">
        <v>228</v>
      </c>
      <c r="B3456" t="s">
        <v>229</v>
      </c>
      <c r="C3456" s="49">
        <v>45597</v>
      </c>
      <c r="D3456" s="1">
        <v>2024</v>
      </c>
      <c r="E3456" s="1" t="str">
        <f t="shared" si="335"/>
        <v>noviembre</v>
      </c>
      <c r="F3456" t="s">
        <v>215</v>
      </c>
      <c r="G3456" t="s">
        <v>216</v>
      </c>
      <c r="H3456" t="s">
        <v>379</v>
      </c>
      <c r="I3456" s="2">
        <v>3916</v>
      </c>
      <c r="J3456" s="2">
        <v>917.71</v>
      </c>
      <c r="K3456" s="47">
        <v>16.690000000000001</v>
      </c>
      <c r="L3456" t="s">
        <v>614</v>
      </c>
      <c r="M3456" t="s">
        <v>615</v>
      </c>
      <c r="N3456" t="s">
        <v>602</v>
      </c>
      <c r="O3456" s="14">
        <f t="shared" si="336"/>
        <v>5</v>
      </c>
      <c r="P3456" s="15" t="str">
        <f t="shared" si="337"/>
        <v>16</v>
      </c>
      <c r="Q3456" s="15" t="str">
        <f t="shared" si="338"/>
        <v>,69</v>
      </c>
      <c r="R3456" s="16">
        <f t="shared" si="339"/>
        <v>960.69</v>
      </c>
      <c r="S3456" s="16">
        <f t="shared" si="340"/>
        <v>16.011500000000002</v>
      </c>
    </row>
    <row r="3457" spans="1:19">
      <c r="A3457" t="s">
        <v>228</v>
      </c>
      <c r="B3457" t="s">
        <v>229</v>
      </c>
      <c r="C3457" s="49">
        <v>45597</v>
      </c>
      <c r="D3457" s="1">
        <v>2024</v>
      </c>
      <c r="E3457" s="1" t="str">
        <f t="shared" si="335"/>
        <v>noviembre</v>
      </c>
      <c r="F3457" t="s">
        <v>215</v>
      </c>
      <c r="G3457" t="s">
        <v>216</v>
      </c>
      <c r="H3457" t="s">
        <v>379</v>
      </c>
      <c r="I3457" s="2">
        <v>4</v>
      </c>
      <c r="J3457" s="2">
        <v>2688</v>
      </c>
      <c r="K3457" s="47">
        <v>12.48</v>
      </c>
      <c r="L3457" t="s">
        <v>616</v>
      </c>
      <c r="M3457" t="s">
        <v>555</v>
      </c>
      <c r="N3457" t="s">
        <v>525</v>
      </c>
      <c r="O3457" s="14">
        <f t="shared" si="336"/>
        <v>5</v>
      </c>
      <c r="P3457" s="15" t="str">
        <f t="shared" si="337"/>
        <v>12</v>
      </c>
      <c r="Q3457" s="15" t="str">
        <f t="shared" si="338"/>
        <v>,48</v>
      </c>
      <c r="R3457" s="16">
        <f t="shared" si="339"/>
        <v>720.48</v>
      </c>
      <c r="S3457" s="16">
        <f t="shared" si="340"/>
        <v>12.008000000000001</v>
      </c>
    </row>
    <row r="3458" spans="1:19">
      <c r="A3458" t="s">
        <v>228</v>
      </c>
      <c r="B3458" t="s">
        <v>229</v>
      </c>
      <c r="C3458" s="49">
        <v>45597</v>
      </c>
      <c r="D3458" s="1">
        <v>2024</v>
      </c>
      <c r="E3458" s="1" t="str">
        <f t="shared" ref="E3458:E3521" si="341">TEXT(C3458,"mmmm")</f>
        <v>noviembre</v>
      </c>
      <c r="F3458" t="s">
        <v>215</v>
      </c>
      <c r="G3458" t="s">
        <v>216</v>
      </c>
      <c r="H3458" t="s">
        <v>379</v>
      </c>
      <c r="I3458" s="2">
        <v>4</v>
      </c>
      <c r="J3458" s="2">
        <v>2688</v>
      </c>
      <c r="K3458" s="47">
        <v>12.48</v>
      </c>
      <c r="L3458" t="s">
        <v>617</v>
      </c>
      <c r="M3458" t="s">
        <v>618</v>
      </c>
      <c r="N3458" t="s">
        <v>525</v>
      </c>
      <c r="O3458" s="14">
        <f t="shared" si="336"/>
        <v>5</v>
      </c>
      <c r="P3458" s="15" t="str">
        <f t="shared" si="337"/>
        <v>12</v>
      </c>
      <c r="Q3458" s="15" t="str">
        <f t="shared" si="338"/>
        <v>,48</v>
      </c>
      <c r="R3458" s="16">
        <f t="shared" si="339"/>
        <v>720.48</v>
      </c>
      <c r="S3458" s="16">
        <f t="shared" si="340"/>
        <v>12.008000000000001</v>
      </c>
    </row>
    <row r="3459" spans="1:19">
      <c r="A3459" t="s">
        <v>228</v>
      </c>
      <c r="B3459" t="s">
        <v>229</v>
      </c>
      <c r="C3459" s="49">
        <v>45597</v>
      </c>
      <c r="D3459" s="1">
        <v>2024</v>
      </c>
      <c r="E3459" s="1" t="str">
        <f t="shared" si="341"/>
        <v>noviembre</v>
      </c>
      <c r="F3459" t="s">
        <v>215</v>
      </c>
      <c r="G3459" t="s">
        <v>216</v>
      </c>
      <c r="H3459" t="s">
        <v>379</v>
      </c>
      <c r="I3459" s="2">
        <v>6</v>
      </c>
      <c r="J3459" s="2">
        <v>3020.5</v>
      </c>
      <c r="K3459" s="47">
        <v>14.23</v>
      </c>
      <c r="L3459" t="s">
        <v>299</v>
      </c>
      <c r="M3459" t="s">
        <v>300</v>
      </c>
      <c r="N3459" t="s">
        <v>525</v>
      </c>
      <c r="O3459" s="14">
        <f t="shared" ref="O3459:O3522" si="342">LEN($K3459)</f>
        <v>5</v>
      </c>
      <c r="P3459" s="15" t="str">
        <f t="shared" si="337"/>
        <v>14</v>
      </c>
      <c r="Q3459" s="15" t="str">
        <f t="shared" si="338"/>
        <v>,23</v>
      </c>
      <c r="R3459" s="16">
        <f t="shared" si="339"/>
        <v>840.23</v>
      </c>
      <c r="S3459" s="16">
        <f t="shared" si="340"/>
        <v>14.003833333333334</v>
      </c>
    </row>
    <row r="3460" spans="1:19">
      <c r="A3460" t="s">
        <v>228</v>
      </c>
      <c r="B3460" t="s">
        <v>229</v>
      </c>
      <c r="C3460" s="49">
        <v>45597</v>
      </c>
      <c r="D3460" s="1">
        <v>2024</v>
      </c>
      <c r="E3460" s="1" t="str">
        <f t="shared" si="341"/>
        <v>noviembre</v>
      </c>
      <c r="F3460" t="s">
        <v>215</v>
      </c>
      <c r="G3460" t="s">
        <v>216</v>
      </c>
      <c r="H3460" t="s">
        <v>379</v>
      </c>
      <c r="I3460" s="2">
        <v>2</v>
      </c>
      <c r="J3460" s="2">
        <v>983.5</v>
      </c>
      <c r="K3460" s="47">
        <v>4.41</v>
      </c>
      <c r="L3460" t="s">
        <v>88</v>
      </c>
      <c r="M3460" t="s">
        <v>89</v>
      </c>
      <c r="N3460" t="s">
        <v>545</v>
      </c>
      <c r="O3460" s="14">
        <f t="shared" si="342"/>
        <v>4</v>
      </c>
      <c r="P3460" s="15" t="str">
        <f t="shared" si="337"/>
        <v>4,</v>
      </c>
      <c r="Q3460" s="15" t="str">
        <f t="shared" si="338"/>
        <v>41</v>
      </c>
      <c r="R3460" s="16">
        <f t="shared" si="339"/>
        <v>281</v>
      </c>
      <c r="S3460" s="16">
        <f t="shared" si="340"/>
        <v>4.6833333333333336</v>
      </c>
    </row>
    <row r="3461" spans="1:19">
      <c r="A3461" t="s">
        <v>228</v>
      </c>
      <c r="B3461" t="s">
        <v>229</v>
      </c>
      <c r="C3461" s="49">
        <v>45597</v>
      </c>
      <c r="D3461" s="1">
        <v>2024</v>
      </c>
      <c r="E3461" s="1" t="str">
        <f t="shared" si="341"/>
        <v>noviembre</v>
      </c>
      <c r="F3461" t="s">
        <v>215</v>
      </c>
      <c r="G3461" t="s">
        <v>216</v>
      </c>
      <c r="H3461" t="s">
        <v>379</v>
      </c>
      <c r="I3461" s="2">
        <v>1</v>
      </c>
      <c r="J3461" s="2">
        <v>486.5</v>
      </c>
      <c r="K3461" s="47">
        <v>2.19</v>
      </c>
      <c r="L3461" t="s">
        <v>31</v>
      </c>
      <c r="M3461" t="s">
        <v>32</v>
      </c>
      <c r="N3461" t="s">
        <v>528</v>
      </c>
      <c r="O3461" s="14">
        <f t="shared" si="342"/>
        <v>4</v>
      </c>
      <c r="P3461" s="15" t="str">
        <f t="shared" si="337"/>
        <v>2,</v>
      </c>
      <c r="Q3461" s="15" t="str">
        <f t="shared" si="338"/>
        <v>19</v>
      </c>
      <c r="R3461" s="16">
        <f t="shared" si="339"/>
        <v>139</v>
      </c>
      <c r="S3461" s="16">
        <f t="shared" si="340"/>
        <v>2.3166666666666669</v>
      </c>
    </row>
    <row r="3462" spans="1:19">
      <c r="A3462" t="s">
        <v>230</v>
      </c>
      <c r="B3462" t="s">
        <v>231</v>
      </c>
      <c r="C3462" s="49">
        <v>45597</v>
      </c>
      <c r="D3462" s="1">
        <v>2024</v>
      </c>
      <c r="E3462" s="1" t="str">
        <f t="shared" si="341"/>
        <v>noviembre</v>
      </c>
      <c r="F3462" t="s">
        <v>247</v>
      </c>
      <c r="G3462" t="s">
        <v>30</v>
      </c>
      <c r="H3462" t="s">
        <v>98</v>
      </c>
      <c r="I3462" s="2">
        <v>21</v>
      </c>
      <c r="J3462" s="2">
        <v>1841</v>
      </c>
      <c r="K3462" s="47">
        <v>11.35</v>
      </c>
      <c r="L3462" t="s">
        <v>20</v>
      </c>
      <c r="M3462" t="s">
        <v>570</v>
      </c>
      <c r="N3462" t="s">
        <v>525</v>
      </c>
      <c r="O3462" s="14">
        <f t="shared" si="342"/>
        <v>5</v>
      </c>
      <c r="P3462" s="15" t="str">
        <f t="shared" si="337"/>
        <v>11</v>
      </c>
      <c r="Q3462" s="15" t="str">
        <f t="shared" si="338"/>
        <v>,35</v>
      </c>
      <c r="R3462" s="16">
        <f t="shared" si="339"/>
        <v>660.35</v>
      </c>
      <c r="S3462" s="16">
        <f t="shared" si="340"/>
        <v>11.005833333333333</v>
      </c>
    </row>
    <row r="3463" spans="1:19">
      <c r="A3463" t="s">
        <v>230</v>
      </c>
      <c r="B3463" t="s">
        <v>231</v>
      </c>
      <c r="C3463" s="49">
        <v>45597</v>
      </c>
      <c r="D3463" s="1">
        <v>2024</v>
      </c>
      <c r="E3463" s="1" t="str">
        <f t="shared" si="341"/>
        <v>noviembre</v>
      </c>
      <c r="F3463" t="s">
        <v>247</v>
      </c>
      <c r="G3463" t="s">
        <v>30</v>
      </c>
      <c r="H3463" t="s">
        <v>98</v>
      </c>
      <c r="I3463" s="2">
        <v>32</v>
      </c>
      <c r="J3463" s="2">
        <v>4934</v>
      </c>
      <c r="K3463" s="47">
        <v>28</v>
      </c>
      <c r="L3463" t="s">
        <v>146</v>
      </c>
      <c r="M3463" t="s">
        <v>147</v>
      </c>
      <c r="N3463" t="s">
        <v>527</v>
      </c>
      <c r="O3463" s="14">
        <f t="shared" si="342"/>
        <v>2</v>
      </c>
      <c r="P3463" s="15" t="str">
        <f t="shared" si="337"/>
        <v>28</v>
      </c>
      <c r="Q3463" s="15">
        <f t="shared" si="338"/>
        <v>0</v>
      </c>
      <c r="R3463" s="16">
        <f t="shared" si="339"/>
        <v>1680</v>
      </c>
      <c r="S3463" s="16">
        <f t="shared" si="340"/>
        <v>28</v>
      </c>
    </row>
    <row r="3464" spans="1:19">
      <c r="A3464" t="s">
        <v>230</v>
      </c>
      <c r="B3464" t="s">
        <v>231</v>
      </c>
      <c r="C3464" s="49">
        <v>45597</v>
      </c>
      <c r="D3464" s="1">
        <v>2024</v>
      </c>
      <c r="E3464" s="1" t="str">
        <f t="shared" si="341"/>
        <v>noviembre</v>
      </c>
      <c r="F3464" t="s">
        <v>247</v>
      </c>
      <c r="G3464" t="s">
        <v>30</v>
      </c>
      <c r="H3464" t="s">
        <v>98</v>
      </c>
      <c r="I3464" s="2">
        <v>17</v>
      </c>
      <c r="J3464" s="2">
        <v>746</v>
      </c>
      <c r="K3464" s="47">
        <v>5.7</v>
      </c>
      <c r="L3464" t="s">
        <v>142</v>
      </c>
      <c r="M3464" t="s">
        <v>143</v>
      </c>
      <c r="N3464" t="s">
        <v>527</v>
      </c>
      <c r="O3464" s="14">
        <f t="shared" si="342"/>
        <v>3</v>
      </c>
      <c r="P3464" s="15" t="str">
        <f t="shared" si="337"/>
        <v>5,</v>
      </c>
      <c r="Q3464" s="15" t="str">
        <f t="shared" si="338"/>
        <v>7</v>
      </c>
      <c r="R3464" s="16">
        <f t="shared" si="339"/>
        <v>307</v>
      </c>
      <c r="S3464" s="16">
        <f t="shared" si="340"/>
        <v>5.1166666666666663</v>
      </c>
    </row>
    <row r="3465" spans="1:19">
      <c r="A3465" t="s">
        <v>230</v>
      </c>
      <c r="B3465" t="s">
        <v>231</v>
      </c>
      <c r="C3465" s="49">
        <v>45597</v>
      </c>
      <c r="D3465" s="1">
        <v>2024</v>
      </c>
      <c r="E3465" s="1" t="str">
        <f t="shared" si="341"/>
        <v>noviembre</v>
      </c>
      <c r="F3465" t="s">
        <v>247</v>
      </c>
      <c r="G3465" t="s">
        <v>30</v>
      </c>
      <c r="H3465" t="s">
        <v>98</v>
      </c>
      <c r="I3465" s="2">
        <v>19</v>
      </c>
      <c r="J3465" s="2">
        <v>2319</v>
      </c>
      <c r="K3465" s="47">
        <v>14.8</v>
      </c>
      <c r="L3465" t="s">
        <v>131</v>
      </c>
      <c r="M3465" t="s">
        <v>572</v>
      </c>
      <c r="N3465" t="s">
        <v>606</v>
      </c>
      <c r="O3465" s="14">
        <f t="shared" si="342"/>
        <v>4</v>
      </c>
      <c r="P3465" s="15" t="str">
        <f t="shared" si="337"/>
        <v>14</v>
      </c>
      <c r="Q3465" s="15" t="str">
        <f t="shared" si="338"/>
        <v>,8</v>
      </c>
      <c r="R3465" s="16">
        <f t="shared" si="339"/>
        <v>840.8</v>
      </c>
      <c r="S3465" s="16">
        <f t="shared" si="340"/>
        <v>14.013333333333332</v>
      </c>
    </row>
    <row r="3466" spans="1:19">
      <c r="A3466" t="s">
        <v>230</v>
      </c>
      <c r="B3466" t="s">
        <v>231</v>
      </c>
      <c r="C3466" s="49">
        <v>45597</v>
      </c>
      <c r="D3466" s="1">
        <v>2024</v>
      </c>
      <c r="E3466" s="1" t="str">
        <f t="shared" si="341"/>
        <v>noviembre</v>
      </c>
      <c r="F3466" t="s">
        <v>247</v>
      </c>
      <c r="G3466" t="s">
        <v>30</v>
      </c>
      <c r="H3466" t="s">
        <v>98</v>
      </c>
      <c r="I3466" s="2">
        <v>9</v>
      </c>
      <c r="J3466" s="2">
        <v>1551</v>
      </c>
      <c r="K3466" s="47">
        <v>7.7</v>
      </c>
      <c r="L3466" t="s">
        <v>150</v>
      </c>
      <c r="M3466" t="s">
        <v>601</v>
      </c>
      <c r="N3466" t="s">
        <v>606</v>
      </c>
      <c r="O3466" s="14">
        <f t="shared" si="342"/>
        <v>3</v>
      </c>
      <c r="P3466" s="15" t="str">
        <f t="shared" si="337"/>
        <v>7,</v>
      </c>
      <c r="Q3466" s="15" t="str">
        <f t="shared" si="338"/>
        <v>7</v>
      </c>
      <c r="R3466" s="16">
        <f t="shared" si="339"/>
        <v>427</v>
      </c>
      <c r="S3466" s="16">
        <f t="shared" si="340"/>
        <v>7.1166666666666663</v>
      </c>
    </row>
    <row r="3467" spans="1:19">
      <c r="A3467" t="s">
        <v>230</v>
      </c>
      <c r="B3467" t="s">
        <v>231</v>
      </c>
      <c r="C3467" s="49">
        <v>45597</v>
      </c>
      <c r="D3467" s="1">
        <v>2024</v>
      </c>
      <c r="E3467" s="1" t="str">
        <f t="shared" si="341"/>
        <v>noviembre</v>
      </c>
      <c r="F3467" t="s">
        <v>247</v>
      </c>
      <c r="G3467" t="s">
        <v>30</v>
      </c>
      <c r="H3467" t="s">
        <v>98</v>
      </c>
      <c r="I3467" s="2">
        <v>8</v>
      </c>
      <c r="J3467" s="2">
        <v>598</v>
      </c>
      <c r="K3467" s="47">
        <v>2.85</v>
      </c>
      <c r="L3467" t="s">
        <v>171</v>
      </c>
      <c r="M3467" t="s">
        <v>172</v>
      </c>
      <c r="N3467" t="s">
        <v>606</v>
      </c>
      <c r="O3467" s="14">
        <f t="shared" si="342"/>
        <v>4</v>
      </c>
      <c r="P3467" s="15" t="str">
        <f t="shared" si="337"/>
        <v>2,</v>
      </c>
      <c r="Q3467" s="15" t="str">
        <f t="shared" si="338"/>
        <v>85</v>
      </c>
      <c r="R3467" s="16">
        <f t="shared" si="339"/>
        <v>205</v>
      </c>
      <c r="S3467" s="16">
        <f t="shared" si="340"/>
        <v>3.4166666666666665</v>
      </c>
    </row>
    <row r="3468" spans="1:19">
      <c r="A3468" t="s">
        <v>230</v>
      </c>
      <c r="B3468" t="s">
        <v>231</v>
      </c>
      <c r="C3468" s="49">
        <v>45597</v>
      </c>
      <c r="D3468" s="1">
        <v>2024</v>
      </c>
      <c r="E3468" s="1" t="str">
        <f t="shared" si="341"/>
        <v>noviembre</v>
      </c>
      <c r="F3468" t="s">
        <v>247</v>
      </c>
      <c r="G3468" t="s">
        <v>30</v>
      </c>
      <c r="H3468" t="s">
        <v>98</v>
      </c>
      <c r="I3468" s="2">
        <v>4</v>
      </c>
      <c r="J3468" s="2">
        <v>224</v>
      </c>
      <c r="K3468" s="47">
        <v>0.9</v>
      </c>
      <c r="L3468" t="s">
        <v>173</v>
      </c>
      <c r="M3468" t="s">
        <v>592</v>
      </c>
      <c r="N3468" t="s">
        <v>531</v>
      </c>
      <c r="O3468" s="14">
        <f t="shared" si="342"/>
        <v>3</v>
      </c>
      <c r="P3468" s="15" t="str">
        <f t="shared" si="337"/>
        <v>0,</v>
      </c>
      <c r="Q3468" s="15" t="str">
        <f t="shared" si="338"/>
        <v>9</v>
      </c>
      <c r="R3468" s="16">
        <f t="shared" si="339"/>
        <v>9</v>
      </c>
      <c r="S3468" s="16">
        <f t="shared" si="340"/>
        <v>0.15</v>
      </c>
    </row>
    <row r="3469" spans="1:19">
      <c r="A3469" t="s">
        <v>230</v>
      </c>
      <c r="B3469" t="s">
        <v>231</v>
      </c>
      <c r="C3469" s="49">
        <v>45597</v>
      </c>
      <c r="D3469" s="1">
        <v>2024</v>
      </c>
      <c r="E3469" s="1" t="str">
        <f t="shared" si="341"/>
        <v>noviembre</v>
      </c>
      <c r="F3469" t="s">
        <v>247</v>
      </c>
      <c r="G3469" t="s">
        <v>30</v>
      </c>
      <c r="H3469" t="s">
        <v>98</v>
      </c>
      <c r="I3469" s="2">
        <v>3</v>
      </c>
      <c r="J3469" s="2">
        <v>951</v>
      </c>
      <c r="K3469" s="47">
        <v>4.3</v>
      </c>
      <c r="L3469" t="s">
        <v>174</v>
      </c>
      <c r="M3469" t="s">
        <v>175</v>
      </c>
      <c r="N3469" t="s">
        <v>531</v>
      </c>
      <c r="O3469" s="14">
        <f t="shared" si="342"/>
        <v>3</v>
      </c>
      <c r="P3469" s="15" t="str">
        <f t="shared" si="337"/>
        <v>4,</v>
      </c>
      <c r="Q3469" s="15" t="str">
        <f t="shared" si="338"/>
        <v>3</v>
      </c>
      <c r="R3469" s="16">
        <f t="shared" si="339"/>
        <v>243</v>
      </c>
      <c r="S3469" s="16">
        <f t="shared" si="340"/>
        <v>4.05</v>
      </c>
    </row>
    <row r="3470" spans="1:19">
      <c r="A3470" t="s">
        <v>230</v>
      </c>
      <c r="B3470" t="s">
        <v>231</v>
      </c>
      <c r="C3470" s="49">
        <v>45597</v>
      </c>
      <c r="D3470" s="1">
        <v>2024</v>
      </c>
      <c r="E3470" s="1" t="str">
        <f t="shared" si="341"/>
        <v>noviembre</v>
      </c>
      <c r="F3470" t="s">
        <v>247</v>
      </c>
      <c r="G3470" t="s">
        <v>30</v>
      </c>
      <c r="H3470" t="s">
        <v>98</v>
      </c>
      <c r="I3470" s="2">
        <v>31</v>
      </c>
      <c r="J3470" s="2">
        <v>3095</v>
      </c>
      <c r="K3470" s="47">
        <v>17.350000000000001</v>
      </c>
      <c r="L3470" t="s">
        <v>110</v>
      </c>
      <c r="M3470" t="s">
        <v>580</v>
      </c>
      <c r="N3470" t="s">
        <v>607</v>
      </c>
      <c r="O3470" s="14">
        <f t="shared" si="342"/>
        <v>5</v>
      </c>
      <c r="P3470" s="15" t="str">
        <f t="shared" si="337"/>
        <v>17</v>
      </c>
      <c r="Q3470" s="15" t="str">
        <f t="shared" si="338"/>
        <v>,35</v>
      </c>
      <c r="R3470" s="16">
        <f t="shared" si="339"/>
        <v>1020.35</v>
      </c>
      <c r="S3470" s="16">
        <f t="shared" si="340"/>
        <v>17.005833333333335</v>
      </c>
    </row>
    <row r="3471" spans="1:19">
      <c r="A3471" t="s">
        <v>230</v>
      </c>
      <c r="B3471" t="s">
        <v>231</v>
      </c>
      <c r="C3471" s="49">
        <v>45597</v>
      </c>
      <c r="D3471" s="1">
        <v>2024</v>
      </c>
      <c r="E3471" s="1" t="str">
        <f t="shared" si="341"/>
        <v>noviembre</v>
      </c>
      <c r="F3471" t="s">
        <v>237</v>
      </c>
      <c r="G3471" t="s">
        <v>121</v>
      </c>
      <c r="H3471" t="s">
        <v>98</v>
      </c>
      <c r="I3471" s="2">
        <v>4</v>
      </c>
      <c r="J3471" s="2">
        <v>1428</v>
      </c>
      <c r="K3471" s="47">
        <v>4.5999999999999996</v>
      </c>
      <c r="L3471" t="s">
        <v>39</v>
      </c>
      <c r="M3471" t="s">
        <v>548</v>
      </c>
      <c r="N3471" t="s">
        <v>548</v>
      </c>
      <c r="O3471" s="14">
        <f t="shared" si="342"/>
        <v>3</v>
      </c>
      <c r="P3471" s="15" t="str">
        <f t="shared" si="337"/>
        <v>4,</v>
      </c>
      <c r="Q3471" s="15" t="str">
        <f t="shared" si="338"/>
        <v>6</v>
      </c>
      <c r="R3471" s="16">
        <f t="shared" si="339"/>
        <v>246</v>
      </c>
      <c r="S3471" s="16">
        <f t="shared" si="340"/>
        <v>4.0999999999999996</v>
      </c>
    </row>
    <row r="3472" spans="1:19">
      <c r="A3472" t="s">
        <v>230</v>
      </c>
      <c r="B3472" t="s">
        <v>231</v>
      </c>
      <c r="C3472" s="49">
        <v>45597</v>
      </c>
      <c r="D3472" s="1">
        <v>2024</v>
      </c>
      <c r="E3472" s="1" t="str">
        <f t="shared" si="341"/>
        <v>noviembre</v>
      </c>
      <c r="F3472" t="s">
        <v>237</v>
      </c>
      <c r="G3472" t="s">
        <v>121</v>
      </c>
      <c r="H3472" t="s">
        <v>98</v>
      </c>
      <c r="I3472" s="2">
        <v>3</v>
      </c>
      <c r="J3472" s="2">
        <v>302</v>
      </c>
      <c r="K3472" s="47">
        <v>0.85</v>
      </c>
      <c r="L3472" t="s">
        <v>161</v>
      </c>
      <c r="M3472" t="s">
        <v>585</v>
      </c>
      <c r="N3472" t="s">
        <v>532</v>
      </c>
      <c r="O3472" s="14">
        <f t="shared" si="342"/>
        <v>4</v>
      </c>
      <c r="P3472" s="15" t="str">
        <f t="shared" si="337"/>
        <v>0,</v>
      </c>
      <c r="Q3472" s="15" t="str">
        <f t="shared" si="338"/>
        <v>85</v>
      </c>
      <c r="R3472" s="16">
        <f t="shared" si="339"/>
        <v>85</v>
      </c>
      <c r="S3472" s="16">
        <f t="shared" si="340"/>
        <v>1.4166666666666667</v>
      </c>
    </row>
    <row r="3473" spans="1:19">
      <c r="A3473" t="s">
        <v>230</v>
      </c>
      <c r="B3473" t="s">
        <v>231</v>
      </c>
      <c r="C3473" s="49">
        <v>45597</v>
      </c>
      <c r="D3473" s="1">
        <v>2024</v>
      </c>
      <c r="E3473" s="1" t="str">
        <f t="shared" si="341"/>
        <v>noviembre</v>
      </c>
      <c r="F3473" t="s">
        <v>237</v>
      </c>
      <c r="G3473" t="s">
        <v>121</v>
      </c>
      <c r="H3473" t="s">
        <v>98</v>
      </c>
      <c r="I3473" s="2">
        <v>1</v>
      </c>
      <c r="J3473" s="2">
        <v>478</v>
      </c>
      <c r="K3473" s="47">
        <v>2</v>
      </c>
      <c r="L3473" t="s">
        <v>124</v>
      </c>
      <c r="M3473" t="s">
        <v>596</v>
      </c>
      <c r="N3473" t="s">
        <v>532</v>
      </c>
      <c r="O3473" s="14">
        <f t="shared" si="342"/>
        <v>1</v>
      </c>
      <c r="P3473" s="15" t="str">
        <f t="shared" si="337"/>
        <v>2</v>
      </c>
      <c r="Q3473" s="15">
        <f t="shared" si="338"/>
        <v>0</v>
      </c>
      <c r="R3473" s="16">
        <f t="shared" si="339"/>
        <v>120</v>
      </c>
      <c r="S3473" s="16">
        <f t="shared" si="340"/>
        <v>2</v>
      </c>
    </row>
    <row r="3474" spans="1:19">
      <c r="A3474" t="s">
        <v>230</v>
      </c>
      <c r="B3474" t="s">
        <v>231</v>
      </c>
      <c r="C3474" s="49">
        <v>45597</v>
      </c>
      <c r="D3474" s="1">
        <v>2024</v>
      </c>
      <c r="E3474" s="1" t="str">
        <f t="shared" si="341"/>
        <v>noviembre</v>
      </c>
      <c r="F3474" t="s">
        <v>237</v>
      </c>
      <c r="G3474" t="s">
        <v>121</v>
      </c>
      <c r="H3474" t="s">
        <v>98</v>
      </c>
      <c r="I3474" s="2">
        <v>3</v>
      </c>
      <c r="J3474" s="2">
        <v>688</v>
      </c>
      <c r="K3474" s="47">
        <v>2.4500000000000002</v>
      </c>
      <c r="L3474" t="s">
        <v>19</v>
      </c>
      <c r="M3474" t="s">
        <v>581</v>
      </c>
      <c r="N3474" t="s">
        <v>605</v>
      </c>
      <c r="O3474" s="14">
        <f t="shared" si="342"/>
        <v>4</v>
      </c>
      <c r="P3474" s="15" t="str">
        <f t="shared" si="337"/>
        <v>2,</v>
      </c>
      <c r="Q3474" s="15" t="str">
        <f t="shared" si="338"/>
        <v>45</v>
      </c>
      <c r="R3474" s="16">
        <f t="shared" si="339"/>
        <v>165</v>
      </c>
      <c r="S3474" s="16">
        <f t="shared" si="340"/>
        <v>2.75</v>
      </c>
    </row>
    <row r="3475" spans="1:19">
      <c r="A3475" t="s">
        <v>230</v>
      </c>
      <c r="B3475" t="s">
        <v>231</v>
      </c>
      <c r="C3475" s="49">
        <v>45597</v>
      </c>
      <c r="D3475" s="1">
        <v>2024</v>
      </c>
      <c r="E3475" s="1" t="str">
        <f t="shared" si="341"/>
        <v>noviembre</v>
      </c>
      <c r="F3475" t="s">
        <v>237</v>
      </c>
      <c r="G3475" t="s">
        <v>121</v>
      </c>
      <c r="H3475" t="s">
        <v>98</v>
      </c>
      <c r="I3475" s="2">
        <v>4</v>
      </c>
      <c r="J3475" s="2">
        <v>446</v>
      </c>
      <c r="K3475" s="47">
        <v>2</v>
      </c>
      <c r="L3475" t="s">
        <v>108</v>
      </c>
      <c r="M3475" t="s">
        <v>591</v>
      </c>
      <c r="N3475" t="s">
        <v>604</v>
      </c>
      <c r="O3475" s="14">
        <f t="shared" si="342"/>
        <v>1</v>
      </c>
      <c r="P3475" s="15" t="str">
        <f t="shared" si="337"/>
        <v>2</v>
      </c>
      <c r="Q3475" s="15">
        <f t="shared" si="338"/>
        <v>0</v>
      </c>
      <c r="R3475" s="16">
        <f t="shared" si="339"/>
        <v>120</v>
      </c>
      <c r="S3475" s="16">
        <f t="shared" si="340"/>
        <v>2</v>
      </c>
    </row>
    <row r="3476" spans="1:19">
      <c r="A3476" t="s">
        <v>230</v>
      </c>
      <c r="B3476" t="s">
        <v>231</v>
      </c>
      <c r="C3476" s="49">
        <v>45597</v>
      </c>
      <c r="D3476" s="1">
        <v>2024</v>
      </c>
      <c r="E3476" s="1" t="str">
        <f t="shared" si="341"/>
        <v>noviembre</v>
      </c>
      <c r="F3476" t="s">
        <v>237</v>
      </c>
      <c r="G3476" t="s">
        <v>121</v>
      </c>
      <c r="H3476" t="s">
        <v>98</v>
      </c>
      <c r="I3476" s="2">
        <v>7</v>
      </c>
      <c r="J3476" s="2">
        <v>1780</v>
      </c>
      <c r="K3476" s="47">
        <v>6.75</v>
      </c>
      <c r="L3476" t="s">
        <v>146</v>
      </c>
      <c r="M3476" t="s">
        <v>147</v>
      </c>
      <c r="N3476" t="s">
        <v>527</v>
      </c>
      <c r="O3476" s="14">
        <f t="shared" si="342"/>
        <v>4</v>
      </c>
      <c r="P3476" s="15" t="str">
        <f t="shared" si="337"/>
        <v>6,</v>
      </c>
      <c r="Q3476" s="15" t="str">
        <f t="shared" si="338"/>
        <v>75</v>
      </c>
      <c r="R3476" s="16">
        <f t="shared" si="339"/>
        <v>435</v>
      </c>
      <c r="S3476" s="16">
        <f t="shared" si="340"/>
        <v>7.25</v>
      </c>
    </row>
    <row r="3477" spans="1:19">
      <c r="A3477" t="s">
        <v>230</v>
      </c>
      <c r="B3477" t="s">
        <v>231</v>
      </c>
      <c r="C3477" s="49">
        <v>45597</v>
      </c>
      <c r="D3477" s="1">
        <v>2024</v>
      </c>
      <c r="E3477" s="1" t="str">
        <f t="shared" si="341"/>
        <v>noviembre</v>
      </c>
      <c r="F3477" t="s">
        <v>237</v>
      </c>
      <c r="G3477" t="s">
        <v>121</v>
      </c>
      <c r="H3477" t="s">
        <v>98</v>
      </c>
      <c r="I3477" s="2">
        <v>23</v>
      </c>
      <c r="J3477" s="2">
        <v>3455</v>
      </c>
      <c r="K3477" s="47">
        <v>12.97</v>
      </c>
      <c r="L3477" t="s">
        <v>21</v>
      </c>
      <c r="M3477" t="s">
        <v>578</v>
      </c>
      <c r="N3477" t="s">
        <v>22</v>
      </c>
      <c r="O3477" s="14">
        <f t="shared" si="342"/>
        <v>5</v>
      </c>
      <c r="P3477" s="15" t="str">
        <f t="shared" si="337"/>
        <v>12</v>
      </c>
      <c r="Q3477" s="15" t="str">
        <f t="shared" si="338"/>
        <v>,97</v>
      </c>
      <c r="R3477" s="16">
        <f t="shared" si="339"/>
        <v>720.97</v>
      </c>
      <c r="S3477" s="16">
        <f t="shared" si="340"/>
        <v>12.016166666666667</v>
      </c>
    </row>
    <row r="3478" spans="1:19">
      <c r="A3478" t="s">
        <v>230</v>
      </c>
      <c r="B3478" t="s">
        <v>231</v>
      </c>
      <c r="C3478" s="49">
        <v>45597</v>
      </c>
      <c r="D3478" s="1">
        <v>2024</v>
      </c>
      <c r="E3478" s="1" t="str">
        <f t="shared" si="341"/>
        <v>noviembre</v>
      </c>
      <c r="F3478" t="s">
        <v>237</v>
      </c>
      <c r="G3478" t="s">
        <v>121</v>
      </c>
      <c r="H3478" t="s">
        <v>98</v>
      </c>
      <c r="I3478" s="2">
        <v>1</v>
      </c>
      <c r="J3478" s="2">
        <v>532</v>
      </c>
      <c r="K3478" s="47">
        <v>2</v>
      </c>
      <c r="L3478" t="s">
        <v>100</v>
      </c>
      <c r="M3478" t="s">
        <v>101</v>
      </c>
      <c r="N3478" t="s">
        <v>608</v>
      </c>
      <c r="O3478" s="14">
        <f t="shared" si="342"/>
        <v>1</v>
      </c>
      <c r="P3478" s="15" t="str">
        <f t="shared" si="337"/>
        <v>2</v>
      </c>
      <c r="Q3478" s="15">
        <f t="shared" si="338"/>
        <v>0</v>
      </c>
      <c r="R3478" s="16">
        <f t="shared" si="339"/>
        <v>120</v>
      </c>
      <c r="S3478" s="16">
        <f t="shared" si="340"/>
        <v>2</v>
      </c>
    </row>
    <row r="3479" spans="1:19">
      <c r="A3479" t="s">
        <v>230</v>
      </c>
      <c r="B3479" t="s">
        <v>231</v>
      </c>
      <c r="C3479" s="49">
        <v>45597</v>
      </c>
      <c r="D3479" s="1">
        <v>2024</v>
      </c>
      <c r="E3479" s="1" t="str">
        <f t="shared" si="341"/>
        <v>noviembre</v>
      </c>
      <c r="F3479" t="s">
        <v>237</v>
      </c>
      <c r="G3479" t="s">
        <v>121</v>
      </c>
      <c r="H3479" t="s">
        <v>98</v>
      </c>
      <c r="I3479" s="2">
        <v>1</v>
      </c>
      <c r="J3479" s="2">
        <v>370</v>
      </c>
      <c r="K3479" s="47">
        <v>1.5</v>
      </c>
      <c r="L3479" t="s">
        <v>25</v>
      </c>
      <c r="M3479" t="s">
        <v>26</v>
      </c>
      <c r="N3479" t="s">
        <v>529</v>
      </c>
      <c r="O3479" s="14">
        <f t="shared" si="342"/>
        <v>3</v>
      </c>
      <c r="P3479" s="15" t="str">
        <f t="shared" si="337"/>
        <v>1,</v>
      </c>
      <c r="Q3479" s="15" t="str">
        <f t="shared" si="338"/>
        <v>5</v>
      </c>
      <c r="R3479" s="16">
        <f t="shared" si="339"/>
        <v>65</v>
      </c>
      <c r="S3479" s="16">
        <f t="shared" si="340"/>
        <v>1.0833333333333333</v>
      </c>
    </row>
    <row r="3480" spans="1:19">
      <c r="A3480" t="s">
        <v>230</v>
      </c>
      <c r="B3480" t="s">
        <v>231</v>
      </c>
      <c r="C3480" s="49">
        <v>45597</v>
      </c>
      <c r="D3480" s="1">
        <v>2024</v>
      </c>
      <c r="E3480" s="1" t="str">
        <f t="shared" si="341"/>
        <v>noviembre</v>
      </c>
      <c r="F3480" t="s">
        <v>237</v>
      </c>
      <c r="G3480" t="s">
        <v>121</v>
      </c>
      <c r="H3480" t="s">
        <v>98</v>
      </c>
      <c r="I3480" s="2">
        <v>2</v>
      </c>
      <c r="J3480" s="2">
        <v>1765</v>
      </c>
      <c r="K3480" s="47">
        <v>5.5</v>
      </c>
      <c r="L3480" t="s">
        <v>131</v>
      </c>
      <c r="M3480" t="s">
        <v>572</v>
      </c>
      <c r="N3480" t="s">
        <v>606</v>
      </c>
      <c r="O3480" s="14">
        <f t="shared" si="342"/>
        <v>3</v>
      </c>
      <c r="P3480" s="15" t="str">
        <f t="shared" si="337"/>
        <v>5,</v>
      </c>
      <c r="Q3480" s="15" t="str">
        <f t="shared" si="338"/>
        <v>5</v>
      </c>
      <c r="R3480" s="16">
        <f t="shared" si="339"/>
        <v>305</v>
      </c>
      <c r="S3480" s="16">
        <f t="shared" si="340"/>
        <v>5.083333333333333</v>
      </c>
    </row>
    <row r="3481" spans="1:19">
      <c r="A3481" t="s">
        <v>250</v>
      </c>
      <c r="B3481" t="s">
        <v>251</v>
      </c>
      <c r="C3481" s="49">
        <v>45597</v>
      </c>
      <c r="D3481" s="1">
        <v>2024</v>
      </c>
      <c r="E3481" s="1" t="str">
        <f t="shared" si="341"/>
        <v>noviembre</v>
      </c>
      <c r="F3481" t="s">
        <v>252</v>
      </c>
      <c r="G3481" t="s">
        <v>121</v>
      </c>
      <c r="H3481" t="s">
        <v>98</v>
      </c>
      <c r="I3481" s="2">
        <v>2</v>
      </c>
      <c r="J3481" s="2">
        <v>310</v>
      </c>
      <c r="K3481" s="47">
        <v>1.3</v>
      </c>
      <c r="L3481" t="s">
        <v>108</v>
      </c>
      <c r="M3481" t="s">
        <v>591</v>
      </c>
      <c r="N3481" t="s">
        <v>604</v>
      </c>
      <c r="O3481" s="14">
        <f t="shared" si="342"/>
        <v>3</v>
      </c>
      <c r="P3481" s="15" t="str">
        <f t="shared" si="337"/>
        <v>1,</v>
      </c>
      <c r="Q3481" s="15" t="str">
        <f t="shared" si="338"/>
        <v>3</v>
      </c>
      <c r="R3481" s="16">
        <f t="shared" si="339"/>
        <v>63</v>
      </c>
      <c r="S3481" s="16">
        <f t="shared" si="340"/>
        <v>1.05</v>
      </c>
    </row>
    <row r="3482" spans="1:19">
      <c r="A3482" t="s">
        <v>250</v>
      </c>
      <c r="B3482" t="s">
        <v>251</v>
      </c>
      <c r="C3482" s="49">
        <v>45597</v>
      </c>
      <c r="D3482" s="1">
        <v>2024</v>
      </c>
      <c r="E3482" s="1" t="str">
        <f t="shared" si="341"/>
        <v>noviembre</v>
      </c>
      <c r="F3482" t="s">
        <v>252</v>
      </c>
      <c r="G3482" t="s">
        <v>121</v>
      </c>
      <c r="H3482" t="s">
        <v>98</v>
      </c>
      <c r="I3482" s="2">
        <v>1</v>
      </c>
      <c r="J3482" s="2">
        <v>325</v>
      </c>
      <c r="K3482" s="47">
        <v>0.5</v>
      </c>
      <c r="L3482" t="s">
        <v>21</v>
      </c>
      <c r="M3482" t="s">
        <v>578</v>
      </c>
      <c r="N3482" t="s">
        <v>22</v>
      </c>
      <c r="O3482" s="14">
        <f t="shared" si="342"/>
        <v>3</v>
      </c>
      <c r="P3482" s="15" t="str">
        <f t="shared" si="337"/>
        <v>0,</v>
      </c>
      <c r="Q3482" s="15" t="str">
        <f t="shared" si="338"/>
        <v>5</v>
      </c>
      <c r="R3482" s="16">
        <f t="shared" si="339"/>
        <v>5</v>
      </c>
      <c r="S3482" s="16">
        <f t="shared" si="340"/>
        <v>8.3333333333333329E-2</v>
      </c>
    </row>
    <row r="3483" spans="1:19">
      <c r="A3483" t="s">
        <v>250</v>
      </c>
      <c r="B3483" t="s">
        <v>251</v>
      </c>
      <c r="C3483" s="49">
        <v>45597</v>
      </c>
      <c r="D3483" s="1">
        <v>2024</v>
      </c>
      <c r="E3483" s="1" t="str">
        <f t="shared" si="341"/>
        <v>noviembre</v>
      </c>
      <c r="F3483" t="s">
        <v>252</v>
      </c>
      <c r="G3483" t="s">
        <v>121</v>
      </c>
      <c r="H3483" t="s">
        <v>98</v>
      </c>
      <c r="I3483" s="2">
        <v>3</v>
      </c>
      <c r="J3483" s="2">
        <v>2525</v>
      </c>
      <c r="K3483" s="47">
        <v>9.1</v>
      </c>
      <c r="L3483" t="s">
        <v>102</v>
      </c>
      <c r="M3483" t="s">
        <v>103</v>
      </c>
      <c r="N3483" t="s">
        <v>555</v>
      </c>
      <c r="O3483" s="14">
        <f t="shared" si="342"/>
        <v>3</v>
      </c>
      <c r="P3483" s="15" t="str">
        <f t="shared" si="337"/>
        <v>9,</v>
      </c>
      <c r="Q3483" s="15" t="str">
        <f t="shared" si="338"/>
        <v>1</v>
      </c>
      <c r="R3483" s="16">
        <f t="shared" si="339"/>
        <v>541</v>
      </c>
      <c r="S3483" s="16">
        <f t="shared" si="340"/>
        <v>9.0166666666666675</v>
      </c>
    </row>
    <row r="3484" spans="1:19">
      <c r="A3484" t="s">
        <v>250</v>
      </c>
      <c r="B3484" t="s">
        <v>251</v>
      </c>
      <c r="C3484" s="49">
        <v>45597</v>
      </c>
      <c r="D3484" s="1">
        <v>2024</v>
      </c>
      <c r="E3484" s="1" t="str">
        <f t="shared" si="341"/>
        <v>noviembre</v>
      </c>
      <c r="F3484" t="s">
        <v>252</v>
      </c>
      <c r="G3484" t="s">
        <v>121</v>
      </c>
      <c r="H3484" t="s">
        <v>98</v>
      </c>
      <c r="I3484" s="2">
        <v>4</v>
      </c>
      <c r="J3484" s="2">
        <v>688</v>
      </c>
      <c r="K3484" s="47">
        <v>3.2</v>
      </c>
      <c r="L3484" t="s">
        <v>49</v>
      </c>
      <c r="M3484" t="s">
        <v>50</v>
      </c>
      <c r="N3484" t="s">
        <v>22</v>
      </c>
      <c r="O3484" s="14">
        <f t="shared" si="342"/>
        <v>3</v>
      </c>
      <c r="P3484" s="15" t="str">
        <f t="shared" si="337"/>
        <v>3,</v>
      </c>
      <c r="Q3484" s="15" t="str">
        <f t="shared" si="338"/>
        <v>2</v>
      </c>
      <c r="R3484" s="16">
        <f t="shared" si="339"/>
        <v>182</v>
      </c>
      <c r="S3484" s="16">
        <f t="shared" si="340"/>
        <v>3.0333333333333332</v>
      </c>
    </row>
    <row r="3485" spans="1:19">
      <c r="A3485" t="s">
        <v>250</v>
      </c>
      <c r="B3485" t="s">
        <v>251</v>
      </c>
      <c r="C3485" s="49">
        <v>45597</v>
      </c>
      <c r="D3485" s="1">
        <v>2024</v>
      </c>
      <c r="E3485" s="1" t="str">
        <f t="shared" si="341"/>
        <v>noviembre</v>
      </c>
      <c r="F3485" t="s">
        <v>252</v>
      </c>
      <c r="G3485" t="s">
        <v>121</v>
      </c>
      <c r="H3485" t="s">
        <v>98</v>
      </c>
      <c r="I3485" s="2">
        <v>1</v>
      </c>
      <c r="J3485" s="2">
        <v>836</v>
      </c>
      <c r="K3485" s="47">
        <v>3.05</v>
      </c>
      <c r="L3485" t="s">
        <v>35</v>
      </c>
      <c r="M3485" t="s">
        <v>36</v>
      </c>
      <c r="N3485" t="s">
        <v>528</v>
      </c>
      <c r="O3485" s="14">
        <f t="shared" si="342"/>
        <v>4</v>
      </c>
      <c r="P3485" s="15" t="str">
        <f t="shared" si="337"/>
        <v>3,</v>
      </c>
      <c r="Q3485" s="15" t="str">
        <f t="shared" si="338"/>
        <v>05</v>
      </c>
      <c r="R3485" s="16">
        <f t="shared" si="339"/>
        <v>185</v>
      </c>
      <c r="S3485" s="16">
        <f t="shared" si="340"/>
        <v>3.0833333333333335</v>
      </c>
    </row>
    <row r="3486" spans="1:19">
      <c r="A3486" t="s">
        <v>250</v>
      </c>
      <c r="B3486" t="s">
        <v>251</v>
      </c>
      <c r="C3486" s="49">
        <v>45597</v>
      </c>
      <c r="D3486" s="1">
        <v>2024</v>
      </c>
      <c r="E3486" s="1" t="str">
        <f t="shared" si="341"/>
        <v>noviembre</v>
      </c>
      <c r="F3486" t="s">
        <v>253</v>
      </c>
      <c r="G3486" t="s">
        <v>220</v>
      </c>
      <c r="H3486" t="s">
        <v>98</v>
      </c>
      <c r="I3486" s="2">
        <v>2</v>
      </c>
      <c r="J3486" s="2">
        <v>350</v>
      </c>
      <c r="K3486" s="47">
        <v>1</v>
      </c>
      <c r="L3486" t="s">
        <v>108</v>
      </c>
      <c r="M3486" t="s">
        <v>591</v>
      </c>
      <c r="N3486" t="s">
        <v>604</v>
      </c>
      <c r="O3486" s="14">
        <f t="shared" si="342"/>
        <v>1</v>
      </c>
      <c r="P3486" s="15" t="str">
        <f t="shared" si="337"/>
        <v>1</v>
      </c>
      <c r="Q3486" s="15">
        <f t="shared" si="338"/>
        <v>0</v>
      </c>
      <c r="R3486" s="16">
        <f t="shared" si="339"/>
        <v>60</v>
      </c>
      <c r="S3486" s="16">
        <f t="shared" si="340"/>
        <v>1</v>
      </c>
    </row>
    <row r="3487" spans="1:19">
      <c r="A3487" t="s">
        <v>250</v>
      </c>
      <c r="B3487" t="s">
        <v>251</v>
      </c>
      <c r="C3487" s="49">
        <v>45597</v>
      </c>
      <c r="D3487" s="1">
        <v>2024</v>
      </c>
      <c r="E3487" s="1" t="str">
        <f t="shared" si="341"/>
        <v>noviembre</v>
      </c>
      <c r="F3487" t="s">
        <v>253</v>
      </c>
      <c r="G3487" t="s">
        <v>220</v>
      </c>
      <c r="H3487" t="s">
        <v>98</v>
      </c>
      <c r="I3487" s="2">
        <v>2</v>
      </c>
      <c r="J3487" s="2">
        <v>470</v>
      </c>
      <c r="K3487" s="47">
        <v>1.3</v>
      </c>
      <c r="L3487" t="s">
        <v>21</v>
      </c>
      <c r="M3487" t="s">
        <v>578</v>
      </c>
      <c r="N3487" t="s">
        <v>22</v>
      </c>
      <c r="O3487" s="14">
        <f t="shared" si="342"/>
        <v>3</v>
      </c>
      <c r="P3487" s="15" t="str">
        <f t="shared" si="337"/>
        <v>1,</v>
      </c>
      <c r="Q3487" s="15" t="str">
        <f t="shared" si="338"/>
        <v>3</v>
      </c>
      <c r="R3487" s="16">
        <f t="shared" si="339"/>
        <v>63</v>
      </c>
      <c r="S3487" s="16">
        <f t="shared" si="340"/>
        <v>1.05</v>
      </c>
    </row>
    <row r="3488" spans="1:19">
      <c r="A3488" t="s">
        <v>254</v>
      </c>
      <c r="B3488" t="s">
        <v>255</v>
      </c>
      <c r="C3488" s="49">
        <v>45597</v>
      </c>
      <c r="D3488" s="1">
        <v>2024</v>
      </c>
      <c r="E3488" s="1" t="str">
        <f t="shared" si="341"/>
        <v>noviembre</v>
      </c>
      <c r="F3488" t="s">
        <v>256</v>
      </c>
      <c r="G3488" t="s">
        <v>93</v>
      </c>
      <c r="H3488" t="s">
        <v>98</v>
      </c>
      <c r="I3488" s="2">
        <v>1</v>
      </c>
      <c r="J3488" s="2">
        <v>420</v>
      </c>
      <c r="K3488" s="47">
        <v>1</v>
      </c>
      <c r="L3488" t="s">
        <v>33</v>
      </c>
      <c r="M3488" t="s">
        <v>34</v>
      </c>
      <c r="N3488" t="s">
        <v>526</v>
      </c>
      <c r="O3488" s="14">
        <f t="shared" si="342"/>
        <v>1</v>
      </c>
      <c r="P3488" s="15" t="str">
        <f t="shared" si="337"/>
        <v>1</v>
      </c>
      <c r="Q3488" s="15">
        <f t="shared" si="338"/>
        <v>0</v>
      </c>
      <c r="R3488" s="16">
        <f t="shared" si="339"/>
        <v>60</v>
      </c>
      <c r="S3488" s="16">
        <f t="shared" si="340"/>
        <v>1</v>
      </c>
    </row>
    <row r="3489" spans="1:19">
      <c r="A3489" t="s">
        <v>254</v>
      </c>
      <c r="B3489" t="s">
        <v>255</v>
      </c>
      <c r="C3489" s="49">
        <v>45597</v>
      </c>
      <c r="D3489" s="1">
        <v>2024</v>
      </c>
      <c r="E3489" s="1" t="str">
        <f t="shared" si="341"/>
        <v>noviembre</v>
      </c>
      <c r="F3489" t="s">
        <v>256</v>
      </c>
      <c r="G3489" t="s">
        <v>93</v>
      </c>
      <c r="H3489" t="s">
        <v>98</v>
      </c>
      <c r="I3489" s="2">
        <v>1</v>
      </c>
      <c r="J3489" s="2">
        <v>455</v>
      </c>
      <c r="K3489" s="47">
        <v>1.05</v>
      </c>
      <c r="L3489" t="s">
        <v>140</v>
      </c>
      <c r="M3489" t="s">
        <v>141</v>
      </c>
      <c r="N3489" t="s">
        <v>544</v>
      </c>
      <c r="O3489" s="14">
        <f t="shared" si="342"/>
        <v>4</v>
      </c>
      <c r="P3489" s="15" t="str">
        <f t="shared" si="337"/>
        <v>1,</v>
      </c>
      <c r="Q3489" s="15" t="str">
        <f t="shared" si="338"/>
        <v>05</v>
      </c>
      <c r="R3489" s="16">
        <f t="shared" si="339"/>
        <v>65</v>
      </c>
      <c r="S3489" s="16">
        <f t="shared" si="340"/>
        <v>1.0833333333333333</v>
      </c>
    </row>
    <row r="3490" spans="1:19">
      <c r="A3490" t="s">
        <v>254</v>
      </c>
      <c r="B3490" t="s">
        <v>255</v>
      </c>
      <c r="C3490" s="49">
        <v>45597</v>
      </c>
      <c r="D3490" s="1">
        <v>2024</v>
      </c>
      <c r="E3490" s="1" t="str">
        <f t="shared" si="341"/>
        <v>noviembre</v>
      </c>
      <c r="F3490" t="s">
        <v>256</v>
      </c>
      <c r="G3490" t="s">
        <v>93</v>
      </c>
      <c r="H3490" t="s">
        <v>98</v>
      </c>
      <c r="I3490" s="2">
        <v>1</v>
      </c>
      <c r="J3490" s="2">
        <v>210</v>
      </c>
      <c r="K3490" s="47">
        <v>0.3</v>
      </c>
      <c r="L3490" t="s">
        <v>619</v>
      </c>
      <c r="M3490" t="s">
        <v>620</v>
      </c>
      <c r="N3490" t="s">
        <v>544</v>
      </c>
      <c r="O3490" s="14">
        <f t="shared" si="342"/>
        <v>3</v>
      </c>
      <c r="P3490" s="15" t="str">
        <f t="shared" si="337"/>
        <v>0,</v>
      </c>
      <c r="Q3490" s="15" t="str">
        <f t="shared" si="338"/>
        <v>3</v>
      </c>
      <c r="R3490" s="16">
        <f t="shared" si="339"/>
        <v>3</v>
      </c>
      <c r="S3490" s="16">
        <f t="shared" si="340"/>
        <v>0.05</v>
      </c>
    </row>
    <row r="3491" spans="1:19">
      <c r="A3491" t="s">
        <v>254</v>
      </c>
      <c r="B3491" t="s">
        <v>255</v>
      </c>
      <c r="C3491" s="49">
        <v>45597</v>
      </c>
      <c r="D3491" s="1">
        <v>2024</v>
      </c>
      <c r="E3491" s="1" t="str">
        <f t="shared" si="341"/>
        <v>noviembre</v>
      </c>
      <c r="F3491" t="s">
        <v>256</v>
      </c>
      <c r="G3491" t="s">
        <v>93</v>
      </c>
      <c r="H3491" t="s">
        <v>98</v>
      </c>
      <c r="I3491" s="2">
        <v>1</v>
      </c>
      <c r="J3491" s="2">
        <v>420</v>
      </c>
      <c r="K3491" s="47">
        <v>1</v>
      </c>
      <c r="L3491" t="s">
        <v>222</v>
      </c>
      <c r="M3491" t="s">
        <v>567</v>
      </c>
      <c r="N3491" t="s">
        <v>22</v>
      </c>
      <c r="O3491" s="14">
        <f t="shared" si="342"/>
        <v>1</v>
      </c>
      <c r="P3491" s="15" t="str">
        <f t="shared" si="337"/>
        <v>1</v>
      </c>
      <c r="Q3491" s="15">
        <f t="shared" si="338"/>
        <v>0</v>
      </c>
      <c r="R3491" s="16">
        <f t="shared" si="339"/>
        <v>60</v>
      </c>
      <c r="S3491" s="16">
        <f t="shared" si="340"/>
        <v>1</v>
      </c>
    </row>
    <row r="3492" spans="1:19">
      <c r="A3492" t="s">
        <v>254</v>
      </c>
      <c r="B3492" t="s">
        <v>255</v>
      </c>
      <c r="C3492" s="49">
        <v>45597</v>
      </c>
      <c r="D3492" s="1">
        <v>2024</v>
      </c>
      <c r="E3492" s="1" t="str">
        <f t="shared" si="341"/>
        <v>noviembre</v>
      </c>
      <c r="F3492" t="s">
        <v>256</v>
      </c>
      <c r="G3492" t="s">
        <v>93</v>
      </c>
      <c r="H3492" t="s">
        <v>98</v>
      </c>
      <c r="I3492" s="2">
        <v>2</v>
      </c>
      <c r="J3492" s="2">
        <v>875</v>
      </c>
      <c r="K3492" s="47">
        <v>2.0499999999999998</v>
      </c>
      <c r="L3492" t="s">
        <v>99</v>
      </c>
      <c r="M3492" t="s">
        <v>553</v>
      </c>
      <c r="N3492" t="s">
        <v>535</v>
      </c>
      <c r="O3492" s="14">
        <f t="shared" si="342"/>
        <v>4</v>
      </c>
      <c r="P3492" s="15" t="str">
        <f t="shared" si="337"/>
        <v>2,</v>
      </c>
      <c r="Q3492" s="15" t="str">
        <f t="shared" si="338"/>
        <v>05</v>
      </c>
      <c r="R3492" s="16">
        <f t="shared" si="339"/>
        <v>125</v>
      </c>
      <c r="S3492" s="16">
        <f t="shared" si="340"/>
        <v>2.0833333333333335</v>
      </c>
    </row>
    <row r="3493" spans="1:19">
      <c r="A3493" t="s">
        <v>254</v>
      </c>
      <c r="B3493" t="s">
        <v>255</v>
      </c>
      <c r="C3493" s="49">
        <v>45597</v>
      </c>
      <c r="D3493" s="1">
        <v>2024</v>
      </c>
      <c r="E3493" s="1" t="str">
        <f t="shared" si="341"/>
        <v>noviembre</v>
      </c>
      <c r="F3493" t="s">
        <v>256</v>
      </c>
      <c r="G3493" t="s">
        <v>93</v>
      </c>
      <c r="H3493" t="s">
        <v>98</v>
      </c>
      <c r="I3493" s="2">
        <v>4</v>
      </c>
      <c r="J3493" s="2">
        <v>945</v>
      </c>
      <c r="K3493" s="47">
        <v>2.15</v>
      </c>
      <c r="L3493" t="s">
        <v>100</v>
      </c>
      <c r="M3493" t="s">
        <v>101</v>
      </c>
      <c r="N3493" t="s">
        <v>608</v>
      </c>
      <c r="O3493" s="14">
        <f t="shared" si="342"/>
        <v>4</v>
      </c>
      <c r="P3493" s="15" t="str">
        <f t="shared" si="337"/>
        <v>2,</v>
      </c>
      <c r="Q3493" s="15" t="str">
        <f t="shared" si="338"/>
        <v>15</v>
      </c>
      <c r="R3493" s="16">
        <f t="shared" si="339"/>
        <v>135</v>
      </c>
      <c r="S3493" s="16">
        <f t="shared" si="340"/>
        <v>2.25</v>
      </c>
    </row>
    <row r="3494" spans="1:19">
      <c r="A3494" t="s">
        <v>269</v>
      </c>
      <c r="B3494" t="s">
        <v>270</v>
      </c>
      <c r="C3494" s="49">
        <v>45597</v>
      </c>
      <c r="D3494" s="1">
        <v>2024</v>
      </c>
      <c r="E3494" s="1" t="str">
        <f t="shared" si="341"/>
        <v>noviembre</v>
      </c>
      <c r="F3494" t="s">
        <v>271</v>
      </c>
      <c r="G3494" t="s">
        <v>220</v>
      </c>
      <c r="H3494" t="s">
        <v>98</v>
      </c>
      <c r="I3494" s="2">
        <v>6</v>
      </c>
      <c r="J3494" s="2">
        <v>720</v>
      </c>
      <c r="K3494" s="47">
        <v>3.75</v>
      </c>
      <c r="L3494" t="s">
        <v>99</v>
      </c>
      <c r="M3494" t="s">
        <v>553</v>
      </c>
      <c r="N3494" t="s">
        <v>535</v>
      </c>
      <c r="O3494" s="14">
        <f t="shared" si="342"/>
        <v>4</v>
      </c>
      <c r="P3494" s="15" t="str">
        <f t="shared" si="337"/>
        <v>3,</v>
      </c>
      <c r="Q3494" s="15" t="str">
        <f t="shared" si="338"/>
        <v>75</v>
      </c>
      <c r="R3494" s="16">
        <f t="shared" si="339"/>
        <v>255</v>
      </c>
      <c r="S3494" s="16">
        <f t="shared" si="340"/>
        <v>4.25</v>
      </c>
    </row>
    <row r="3495" spans="1:19">
      <c r="A3495" t="s">
        <v>269</v>
      </c>
      <c r="B3495" t="s">
        <v>270</v>
      </c>
      <c r="C3495" s="49">
        <v>45597</v>
      </c>
      <c r="D3495" s="1">
        <v>2024</v>
      </c>
      <c r="E3495" s="1" t="str">
        <f t="shared" si="341"/>
        <v>noviembre</v>
      </c>
      <c r="F3495" t="s">
        <v>271</v>
      </c>
      <c r="G3495" t="s">
        <v>220</v>
      </c>
      <c r="H3495" t="s">
        <v>98</v>
      </c>
      <c r="I3495" s="2">
        <v>2</v>
      </c>
      <c r="J3495" s="2">
        <v>100</v>
      </c>
      <c r="K3495" s="47">
        <v>0.3</v>
      </c>
      <c r="L3495" t="s">
        <v>137</v>
      </c>
      <c r="M3495" t="s">
        <v>561</v>
      </c>
      <c r="N3495" t="s">
        <v>535</v>
      </c>
      <c r="O3495" s="14">
        <f t="shared" si="342"/>
        <v>3</v>
      </c>
      <c r="P3495" s="15" t="str">
        <f t="shared" si="337"/>
        <v>0,</v>
      </c>
      <c r="Q3495" s="15" t="str">
        <f t="shared" si="338"/>
        <v>3</v>
      </c>
      <c r="R3495" s="16">
        <f t="shared" si="339"/>
        <v>3</v>
      </c>
      <c r="S3495" s="16">
        <f t="shared" si="340"/>
        <v>0.05</v>
      </c>
    </row>
    <row r="3496" spans="1:19">
      <c r="A3496" t="s">
        <v>276</v>
      </c>
      <c r="B3496" t="s">
        <v>277</v>
      </c>
      <c r="C3496" s="49">
        <v>45597</v>
      </c>
      <c r="D3496" s="1">
        <v>2024</v>
      </c>
      <c r="E3496" s="1" t="str">
        <f t="shared" si="341"/>
        <v>noviembre</v>
      </c>
      <c r="F3496" t="s">
        <v>284</v>
      </c>
      <c r="G3496" t="s">
        <v>285</v>
      </c>
      <c r="H3496" t="s">
        <v>18</v>
      </c>
      <c r="I3496" s="2">
        <v>2</v>
      </c>
      <c r="J3496" s="2">
        <v>612</v>
      </c>
      <c r="K3496" s="47">
        <v>3.24</v>
      </c>
      <c r="L3496" t="s">
        <v>88</v>
      </c>
      <c r="M3496" t="s">
        <v>89</v>
      </c>
      <c r="N3496" t="s">
        <v>545</v>
      </c>
      <c r="O3496" s="14">
        <f t="shared" si="342"/>
        <v>4</v>
      </c>
      <c r="P3496" s="15" t="str">
        <f t="shared" si="337"/>
        <v>3,</v>
      </c>
      <c r="Q3496" s="15" t="str">
        <f t="shared" si="338"/>
        <v>24</v>
      </c>
      <c r="R3496" s="16">
        <f t="shared" si="339"/>
        <v>204</v>
      </c>
      <c r="S3496" s="16">
        <f t="shared" si="340"/>
        <v>3.4</v>
      </c>
    </row>
    <row r="3497" spans="1:19">
      <c r="A3497" t="s">
        <v>276</v>
      </c>
      <c r="B3497" t="s">
        <v>277</v>
      </c>
      <c r="C3497" s="49">
        <v>45597</v>
      </c>
      <c r="D3497" s="1">
        <v>2024</v>
      </c>
      <c r="E3497" s="1" t="str">
        <f t="shared" si="341"/>
        <v>noviembre</v>
      </c>
      <c r="F3497" t="s">
        <v>312</v>
      </c>
      <c r="G3497" t="s">
        <v>289</v>
      </c>
      <c r="H3497" t="s">
        <v>610</v>
      </c>
      <c r="I3497" s="2">
        <v>15</v>
      </c>
      <c r="J3497" s="2">
        <v>1620</v>
      </c>
      <c r="K3497" s="47">
        <v>9</v>
      </c>
      <c r="L3497" t="s">
        <v>290</v>
      </c>
      <c r="M3497" t="s">
        <v>291</v>
      </c>
      <c r="N3497" t="s">
        <v>22</v>
      </c>
      <c r="O3497" s="14">
        <f t="shared" si="342"/>
        <v>1</v>
      </c>
      <c r="P3497" s="15" t="str">
        <f t="shared" si="337"/>
        <v>9</v>
      </c>
      <c r="Q3497" s="15">
        <f t="shared" si="338"/>
        <v>0</v>
      </c>
      <c r="R3497" s="16">
        <f t="shared" si="339"/>
        <v>540</v>
      </c>
      <c r="S3497" s="16">
        <f t="shared" si="340"/>
        <v>9</v>
      </c>
    </row>
    <row r="3498" spans="1:19">
      <c r="A3498" t="s">
        <v>276</v>
      </c>
      <c r="B3498" t="s">
        <v>277</v>
      </c>
      <c r="C3498" s="49">
        <v>45597</v>
      </c>
      <c r="D3498" s="1">
        <v>2024</v>
      </c>
      <c r="E3498" s="1" t="str">
        <f t="shared" si="341"/>
        <v>noviembre</v>
      </c>
      <c r="F3498" t="s">
        <v>292</v>
      </c>
      <c r="G3498" t="s">
        <v>285</v>
      </c>
      <c r="H3498" t="s">
        <v>610</v>
      </c>
      <c r="I3498" s="2">
        <v>2</v>
      </c>
      <c r="J3498" s="2">
        <v>324</v>
      </c>
      <c r="K3498" s="47">
        <v>1.48</v>
      </c>
      <c r="L3498" t="s">
        <v>307</v>
      </c>
      <c r="M3498" t="s">
        <v>308</v>
      </c>
      <c r="N3498" t="s">
        <v>525</v>
      </c>
      <c r="O3498" s="14">
        <f t="shared" si="342"/>
        <v>4</v>
      </c>
      <c r="P3498" s="15" t="str">
        <f t="shared" si="337"/>
        <v>1,</v>
      </c>
      <c r="Q3498" s="15" t="str">
        <f t="shared" si="338"/>
        <v>48</v>
      </c>
      <c r="R3498" s="16">
        <f t="shared" si="339"/>
        <v>108</v>
      </c>
      <c r="S3498" s="16">
        <f t="shared" si="340"/>
        <v>1.8</v>
      </c>
    </row>
    <row r="3499" spans="1:19">
      <c r="A3499" t="s">
        <v>276</v>
      </c>
      <c r="B3499" t="s">
        <v>277</v>
      </c>
      <c r="C3499" s="49">
        <v>45597</v>
      </c>
      <c r="D3499" s="1">
        <v>2024</v>
      </c>
      <c r="E3499" s="1" t="str">
        <f t="shared" si="341"/>
        <v>noviembre</v>
      </c>
      <c r="F3499" t="s">
        <v>292</v>
      </c>
      <c r="G3499" t="s">
        <v>285</v>
      </c>
      <c r="H3499" t="s">
        <v>610</v>
      </c>
      <c r="I3499" s="2">
        <v>6</v>
      </c>
      <c r="J3499" s="2">
        <v>810</v>
      </c>
      <c r="K3499" s="47">
        <v>4.3</v>
      </c>
      <c r="L3499" t="s">
        <v>295</v>
      </c>
      <c r="M3499" t="s">
        <v>296</v>
      </c>
      <c r="N3499" t="s">
        <v>525</v>
      </c>
      <c r="O3499" s="14">
        <f t="shared" si="342"/>
        <v>3</v>
      </c>
      <c r="P3499" s="15" t="str">
        <f t="shared" si="337"/>
        <v>4,</v>
      </c>
      <c r="Q3499" s="15" t="str">
        <f t="shared" si="338"/>
        <v>3</v>
      </c>
      <c r="R3499" s="16">
        <f t="shared" si="339"/>
        <v>243</v>
      </c>
      <c r="S3499" s="16">
        <f t="shared" si="340"/>
        <v>4.05</v>
      </c>
    </row>
    <row r="3500" spans="1:19">
      <c r="A3500" t="s">
        <v>313</v>
      </c>
      <c r="B3500" t="s">
        <v>314</v>
      </c>
      <c r="C3500" s="49">
        <v>45597</v>
      </c>
      <c r="D3500" s="1">
        <v>2024</v>
      </c>
      <c r="E3500" s="1" t="str">
        <f t="shared" si="341"/>
        <v>noviembre</v>
      </c>
      <c r="F3500" t="s">
        <v>315</v>
      </c>
      <c r="G3500" t="s">
        <v>316</v>
      </c>
      <c r="H3500" t="s">
        <v>98</v>
      </c>
      <c r="I3500" s="2">
        <v>2</v>
      </c>
      <c r="J3500" s="2">
        <v>909</v>
      </c>
      <c r="K3500" s="47">
        <v>3.5</v>
      </c>
      <c r="L3500" t="s">
        <v>39</v>
      </c>
      <c r="M3500" t="s">
        <v>548</v>
      </c>
      <c r="N3500" t="s">
        <v>548</v>
      </c>
      <c r="O3500" s="14">
        <f t="shared" si="342"/>
        <v>3</v>
      </c>
      <c r="P3500" s="15" t="str">
        <f t="shared" si="337"/>
        <v>3,</v>
      </c>
      <c r="Q3500" s="15" t="str">
        <f t="shared" si="338"/>
        <v>5</v>
      </c>
      <c r="R3500" s="16">
        <f t="shared" si="339"/>
        <v>185</v>
      </c>
      <c r="S3500" s="16">
        <f t="shared" si="340"/>
        <v>3.0833333333333335</v>
      </c>
    </row>
    <row r="3501" spans="1:19">
      <c r="A3501" t="s">
        <v>313</v>
      </c>
      <c r="B3501" t="s">
        <v>314</v>
      </c>
      <c r="C3501" s="49">
        <v>45597</v>
      </c>
      <c r="D3501" s="1">
        <v>2024</v>
      </c>
      <c r="E3501" s="1" t="str">
        <f t="shared" si="341"/>
        <v>noviembre</v>
      </c>
      <c r="F3501" t="s">
        <v>315</v>
      </c>
      <c r="G3501" t="s">
        <v>316</v>
      </c>
      <c r="H3501" t="s">
        <v>98</v>
      </c>
      <c r="I3501" s="2">
        <v>1</v>
      </c>
      <c r="J3501" s="2">
        <v>846</v>
      </c>
      <c r="K3501" s="47">
        <v>2.12</v>
      </c>
      <c r="L3501" t="s">
        <v>35</v>
      </c>
      <c r="M3501" t="s">
        <v>36</v>
      </c>
      <c r="N3501" t="s">
        <v>528</v>
      </c>
      <c r="O3501" s="14">
        <f t="shared" si="342"/>
        <v>4</v>
      </c>
      <c r="P3501" s="15" t="str">
        <f t="shared" si="337"/>
        <v>2,</v>
      </c>
      <c r="Q3501" s="15" t="str">
        <f t="shared" si="338"/>
        <v>12</v>
      </c>
      <c r="R3501" s="16">
        <f t="shared" si="339"/>
        <v>132</v>
      </c>
      <c r="S3501" s="16">
        <f t="shared" si="340"/>
        <v>2.2000000000000002</v>
      </c>
    </row>
    <row r="3502" spans="1:19">
      <c r="A3502" t="s">
        <v>313</v>
      </c>
      <c r="B3502" t="s">
        <v>314</v>
      </c>
      <c r="C3502" s="49">
        <v>45597</v>
      </c>
      <c r="D3502" s="1">
        <v>2024</v>
      </c>
      <c r="E3502" s="1" t="str">
        <f t="shared" si="341"/>
        <v>noviembre</v>
      </c>
      <c r="F3502" t="s">
        <v>315</v>
      </c>
      <c r="G3502" t="s">
        <v>316</v>
      </c>
      <c r="H3502" t="s">
        <v>98</v>
      </c>
      <c r="I3502" s="2">
        <v>3</v>
      </c>
      <c r="J3502" s="2">
        <v>1133</v>
      </c>
      <c r="K3502" s="47">
        <v>8.4</v>
      </c>
      <c r="L3502" t="s">
        <v>241</v>
      </c>
      <c r="M3502" t="s">
        <v>595</v>
      </c>
      <c r="N3502" t="s">
        <v>557</v>
      </c>
      <c r="O3502" s="14">
        <f t="shared" si="342"/>
        <v>3</v>
      </c>
      <c r="P3502" s="15" t="str">
        <f t="shared" si="337"/>
        <v>8,</v>
      </c>
      <c r="Q3502" s="15" t="str">
        <f t="shared" si="338"/>
        <v>4</v>
      </c>
      <c r="R3502" s="16">
        <f t="shared" si="339"/>
        <v>484</v>
      </c>
      <c r="S3502" s="16">
        <f t="shared" si="340"/>
        <v>8.0666666666666664</v>
      </c>
    </row>
    <row r="3503" spans="1:19">
      <c r="A3503" t="s">
        <v>313</v>
      </c>
      <c r="B3503" t="s">
        <v>314</v>
      </c>
      <c r="C3503" s="49">
        <v>45597</v>
      </c>
      <c r="D3503" s="1">
        <v>2024</v>
      </c>
      <c r="E3503" s="1" t="str">
        <f t="shared" si="341"/>
        <v>noviembre</v>
      </c>
      <c r="F3503" t="s">
        <v>315</v>
      </c>
      <c r="G3503" t="s">
        <v>316</v>
      </c>
      <c r="H3503" t="s">
        <v>98</v>
      </c>
      <c r="I3503" s="2">
        <v>3</v>
      </c>
      <c r="J3503" s="2">
        <v>891</v>
      </c>
      <c r="K3503" s="47">
        <v>6.31</v>
      </c>
      <c r="L3503" t="s">
        <v>100</v>
      </c>
      <c r="M3503" t="s">
        <v>101</v>
      </c>
      <c r="N3503" t="s">
        <v>608</v>
      </c>
      <c r="O3503" s="14">
        <f t="shared" si="342"/>
        <v>4</v>
      </c>
      <c r="P3503" s="15" t="str">
        <f t="shared" si="337"/>
        <v>6,</v>
      </c>
      <c r="Q3503" s="15" t="str">
        <f t="shared" si="338"/>
        <v>31</v>
      </c>
      <c r="R3503" s="16">
        <f t="shared" si="339"/>
        <v>391</v>
      </c>
      <c r="S3503" s="16">
        <f t="shared" si="340"/>
        <v>6.5166666666666666</v>
      </c>
    </row>
    <row r="3504" spans="1:19">
      <c r="A3504" t="s">
        <v>313</v>
      </c>
      <c r="B3504" t="s">
        <v>314</v>
      </c>
      <c r="C3504" s="49">
        <v>45597</v>
      </c>
      <c r="D3504" s="1">
        <v>2024</v>
      </c>
      <c r="E3504" s="1" t="str">
        <f t="shared" si="341"/>
        <v>noviembre</v>
      </c>
      <c r="F3504" t="s">
        <v>317</v>
      </c>
      <c r="G3504" t="s">
        <v>316</v>
      </c>
      <c r="H3504" t="s">
        <v>98</v>
      </c>
      <c r="I3504" s="2">
        <v>1</v>
      </c>
      <c r="J3504" s="2">
        <v>251</v>
      </c>
      <c r="K3504" s="47">
        <v>1.05</v>
      </c>
      <c r="L3504" t="s">
        <v>39</v>
      </c>
      <c r="M3504" t="s">
        <v>548</v>
      </c>
      <c r="N3504" t="s">
        <v>548</v>
      </c>
      <c r="O3504" s="14">
        <f t="shared" si="342"/>
        <v>4</v>
      </c>
      <c r="P3504" s="15" t="str">
        <f t="shared" si="337"/>
        <v>1,</v>
      </c>
      <c r="Q3504" s="15" t="str">
        <f t="shared" si="338"/>
        <v>05</v>
      </c>
      <c r="R3504" s="16">
        <f t="shared" si="339"/>
        <v>65</v>
      </c>
      <c r="S3504" s="16">
        <f t="shared" si="340"/>
        <v>1.0833333333333333</v>
      </c>
    </row>
    <row r="3505" spans="1:19">
      <c r="A3505" t="s">
        <v>313</v>
      </c>
      <c r="B3505" t="s">
        <v>314</v>
      </c>
      <c r="C3505" s="49">
        <v>45597</v>
      </c>
      <c r="D3505" s="1">
        <v>2024</v>
      </c>
      <c r="E3505" s="1" t="str">
        <f t="shared" si="341"/>
        <v>noviembre</v>
      </c>
      <c r="F3505" t="s">
        <v>317</v>
      </c>
      <c r="G3505" t="s">
        <v>316</v>
      </c>
      <c r="H3505" t="s">
        <v>98</v>
      </c>
      <c r="I3505" s="2">
        <v>1</v>
      </c>
      <c r="J3505" s="2">
        <v>332</v>
      </c>
      <c r="K3505" s="47">
        <v>1</v>
      </c>
      <c r="L3505" t="s">
        <v>35</v>
      </c>
      <c r="M3505" t="s">
        <v>36</v>
      </c>
      <c r="N3505" t="s">
        <v>528</v>
      </c>
      <c r="O3505" s="14">
        <f t="shared" si="342"/>
        <v>1</v>
      </c>
      <c r="P3505" s="15" t="str">
        <f t="shared" si="337"/>
        <v>1</v>
      </c>
      <c r="Q3505" s="15">
        <f t="shared" si="338"/>
        <v>0</v>
      </c>
      <c r="R3505" s="16">
        <f t="shared" si="339"/>
        <v>60</v>
      </c>
      <c r="S3505" s="16">
        <f t="shared" si="340"/>
        <v>1</v>
      </c>
    </row>
    <row r="3506" spans="1:19">
      <c r="A3506" t="s">
        <v>313</v>
      </c>
      <c r="B3506" t="s">
        <v>314</v>
      </c>
      <c r="C3506" s="49">
        <v>45597</v>
      </c>
      <c r="D3506" s="1">
        <v>2024</v>
      </c>
      <c r="E3506" s="1" t="str">
        <f t="shared" si="341"/>
        <v>noviembre</v>
      </c>
      <c r="F3506" t="s">
        <v>564</v>
      </c>
      <c r="G3506" t="s">
        <v>316</v>
      </c>
      <c r="H3506" t="s">
        <v>98</v>
      </c>
      <c r="I3506" s="2">
        <v>7</v>
      </c>
      <c r="J3506" s="2">
        <v>661</v>
      </c>
      <c r="K3506" s="47">
        <v>9.33</v>
      </c>
      <c r="L3506" t="s">
        <v>39</v>
      </c>
      <c r="M3506" t="s">
        <v>548</v>
      </c>
      <c r="N3506" t="s">
        <v>548</v>
      </c>
      <c r="O3506" s="14">
        <f t="shared" si="342"/>
        <v>4</v>
      </c>
      <c r="P3506" s="15" t="str">
        <f t="shared" si="337"/>
        <v>9,</v>
      </c>
      <c r="Q3506" s="15" t="str">
        <f t="shared" si="338"/>
        <v>33</v>
      </c>
      <c r="R3506" s="16">
        <f t="shared" si="339"/>
        <v>573</v>
      </c>
      <c r="S3506" s="16">
        <f t="shared" si="340"/>
        <v>9.5500000000000007</v>
      </c>
    </row>
    <row r="3507" spans="1:19">
      <c r="A3507" t="s">
        <v>313</v>
      </c>
      <c r="B3507" t="s">
        <v>314</v>
      </c>
      <c r="C3507" s="49">
        <v>45597</v>
      </c>
      <c r="D3507" s="1">
        <v>2024</v>
      </c>
      <c r="E3507" s="1" t="str">
        <f t="shared" si="341"/>
        <v>noviembre</v>
      </c>
      <c r="F3507" t="s">
        <v>564</v>
      </c>
      <c r="G3507" t="s">
        <v>316</v>
      </c>
      <c r="H3507" t="s">
        <v>98</v>
      </c>
      <c r="I3507" s="2">
        <v>1</v>
      </c>
      <c r="J3507" s="2">
        <v>556</v>
      </c>
      <c r="K3507" s="47">
        <v>2</v>
      </c>
      <c r="L3507" t="s">
        <v>33</v>
      </c>
      <c r="M3507" t="s">
        <v>34</v>
      </c>
      <c r="N3507" t="s">
        <v>526</v>
      </c>
      <c r="O3507" s="14">
        <f t="shared" si="342"/>
        <v>1</v>
      </c>
      <c r="P3507" s="15" t="str">
        <f t="shared" si="337"/>
        <v>2</v>
      </c>
      <c r="Q3507" s="15">
        <f t="shared" si="338"/>
        <v>0</v>
      </c>
      <c r="R3507" s="16">
        <f t="shared" si="339"/>
        <v>120</v>
      </c>
      <c r="S3507" s="16">
        <f t="shared" si="340"/>
        <v>2</v>
      </c>
    </row>
    <row r="3508" spans="1:19">
      <c r="A3508" t="s">
        <v>313</v>
      </c>
      <c r="B3508" t="s">
        <v>314</v>
      </c>
      <c r="C3508" s="49">
        <v>45597</v>
      </c>
      <c r="D3508" s="1">
        <v>2024</v>
      </c>
      <c r="E3508" s="1" t="str">
        <f t="shared" si="341"/>
        <v>noviembre</v>
      </c>
      <c r="F3508" t="s">
        <v>564</v>
      </c>
      <c r="G3508" t="s">
        <v>316</v>
      </c>
      <c r="H3508" t="s">
        <v>98</v>
      </c>
      <c r="I3508" s="2">
        <v>1</v>
      </c>
      <c r="J3508" s="2">
        <v>259</v>
      </c>
      <c r="K3508" s="47">
        <v>1</v>
      </c>
      <c r="L3508" t="s">
        <v>19</v>
      </c>
      <c r="M3508" t="s">
        <v>581</v>
      </c>
      <c r="N3508" t="s">
        <v>605</v>
      </c>
      <c r="O3508" s="14">
        <f t="shared" si="342"/>
        <v>1</v>
      </c>
      <c r="P3508" s="15" t="str">
        <f t="shared" si="337"/>
        <v>1</v>
      </c>
      <c r="Q3508" s="15">
        <f t="shared" si="338"/>
        <v>0</v>
      </c>
      <c r="R3508" s="16">
        <f t="shared" si="339"/>
        <v>60</v>
      </c>
      <c r="S3508" s="16">
        <f t="shared" si="340"/>
        <v>1</v>
      </c>
    </row>
    <row r="3509" spans="1:19">
      <c r="A3509" t="s">
        <v>313</v>
      </c>
      <c r="B3509" t="s">
        <v>314</v>
      </c>
      <c r="C3509" s="49">
        <v>45597</v>
      </c>
      <c r="D3509" s="1">
        <v>2024</v>
      </c>
      <c r="E3509" s="1" t="str">
        <f t="shared" si="341"/>
        <v>noviembre</v>
      </c>
      <c r="F3509" t="s">
        <v>564</v>
      </c>
      <c r="G3509" t="s">
        <v>316</v>
      </c>
      <c r="H3509" t="s">
        <v>98</v>
      </c>
      <c r="I3509" s="2">
        <v>1</v>
      </c>
      <c r="J3509" s="2">
        <v>616</v>
      </c>
      <c r="K3509" s="47">
        <v>1.5</v>
      </c>
      <c r="L3509" t="s">
        <v>140</v>
      </c>
      <c r="M3509" t="s">
        <v>141</v>
      </c>
      <c r="N3509" t="s">
        <v>544</v>
      </c>
      <c r="O3509" s="14">
        <f t="shared" si="342"/>
        <v>3</v>
      </c>
      <c r="P3509" s="15" t="str">
        <f t="shared" si="337"/>
        <v>1,</v>
      </c>
      <c r="Q3509" s="15" t="str">
        <f t="shared" si="338"/>
        <v>5</v>
      </c>
      <c r="R3509" s="16">
        <f t="shared" si="339"/>
        <v>65</v>
      </c>
      <c r="S3509" s="16">
        <f t="shared" si="340"/>
        <v>1.0833333333333333</v>
      </c>
    </row>
    <row r="3510" spans="1:19">
      <c r="A3510" t="s">
        <v>313</v>
      </c>
      <c r="B3510" t="s">
        <v>314</v>
      </c>
      <c r="C3510" s="49">
        <v>45597</v>
      </c>
      <c r="D3510" s="1">
        <v>2024</v>
      </c>
      <c r="E3510" s="1" t="str">
        <f t="shared" si="341"/>
        <v>noviembre</v>
      </c>
      <c r="F3510" t="s">
        <v>564</v>
      </c>
      <c r="G3510" t="s">
        <v>316</v>
      </c>
      <c r="H3510" t="s">
        <v>98</v>
      </c>
      <c r="I3510" s="2">
        <v>2</v>
      </c>
      <c r="J3510" s="2">
        <v>1094</v>
      </c>
      <c r="K3510" s="47">
        <v>4.51</v>
      </c>
      <c r="L3510" t="s">
        <v>99</v>
      </c>
      <c r="M3510" t="s">
        <v>553</v>
      </c>
      <c r="N3510" t="s">
        <v>535</v>
      </c>
      <c r="O3510" s="14">
        <f t="shared" si="342"/>
        <v>4</v>
      </c>
      <c r="P3510" s="15" t="str">
        <f t="shared" si="337"/>
        <v>4,</v>
      </c>
      <c r="Q3510" s="15" t="str">
        <f t="shared" si="338"/>
        <v>51</v>
      </c>
      <c r="R3510" s="16">
        <f t="shared" si="339"/>
        <v>291</v>
      </c>
      <c r="S3510" s="16">
        <f t="shared" si="340"/>
        <v>4.8499999999999996</v>
      </c>
    </row>
    <row r="3511" spans="1:19">
      <c r="A3511" t="s">
        <v>313</v>
      </c>
      <c r="B3511" t="s">
        <v>314</v>
      </c>
      <c r="C3511" s="49">
        <v>45597</v>
      </c>
      <c r="D3511" s="1">
        <v>2024</v>
      </c>
      <c r="E3511" s="1" t="str">
        <f t="shared" si="341"/>
        <v>noviembre</v>
      </c>
      <c r="F3511" t="s">
        <v>564</v>
      </c>
      <c r="G3511" t="s">
        <v>316</v>
      </c>
      <c r="H3511" t="s">
        <v>98</v>
      </c>
      <c r="I3511" s="2">
        <v>5</v>
      </c>
      <c r="J3511" s="2">
        <v>257</v>
      </c>
      <c r="K3511" s="47">
        <v>5.52</v>
      </c>
      <c r="L3511" t="s">
        <v>49</v>
      </c>
      <c r="M3511" t="s">
        <v>50</v>
      </c>
      <c r="N3511" t="s">
        <v>22</v>
      </c>
      <c r="O3511" s="14">
        <f t="shared" si="342"/>
        <v>4</v>
      </c>
      <c r="P3511" s="15" t="str">
        <f t="shared" si="337"/>
        <v>5,</v>
      </c>
      <c r="Q3511" s="15" t="str">
        <f t="shared" si="338"/>
        <v>52</v>
      </c>
      <c r="R3511" s="16">
        <f t="shared" si="339"/>
        <v>352</v>
      </c>
      <c r="S3511" s="16">
        <f t="shared" si="340"/>
        <v>5.8666666666666663</v>
      </c>
    </row>
    <row r="3512" spans="1:19">
      <c r="A3512" t="s">
        <v>313</v>
      </c>
      <c r="B3512" t="s">
        <v>314</v>
      </c>
      <c r="C3512" s="49">
        <v>45597</v>
      </c>
      <c r="D3512" s="1">
        <v>2024</v>
      </c>
      <c r="E3512" s="1" t="str">
        <f t="shared" si="341"/>
        <v>noviembre</v>
      </c>
      <c r="F3512" t="s">
        <v>265</v>
      </c>
      <c r="G3512" t="s">
        <v>266</v>
      </c>
      <c r="H3512" t="s">
        <v>98</v>
      </c>
      <c r="I3512" s="2">
        <v>11</v>
      </c>
      <c r="J3512" s="2">
        <v>1653</v>
      </c>
      <c r="K3512" s="47">
        <v>17.329999999999998</v>
      </c>
      <c r="L3512" t="s">
        <v>39</v>
      </c>
      <c r="M3512" t="s">
        <v>548</v>
      </c>
      <c r="N3512" t="s">
        <v>548</v>
      </c>
      <c r="O3512" s="14">
        <f t="shared" si="342"/>
        <v>5</v>
      </c>
      <c r="P3512" s="15" t="str">
        <f t="shared" si="337"/>
        <v>17</v>
      </c>
      <c r="Q3512" s="15" t="str">
        <f t="shared" si="338"/>
        <v>,33</v>
      </c>
      <c r="R3512" s="16">
        <f t="shared" si="339"/>
        <v>1020.33</v>
      </c>
      <c r="S3512" s="16">
        <f t="shared" si="340"/>
        <v>17.005500000000001</v>
      </c>
    </row>
    <row r="3513" spans="1:19">
      <c r="A3513" t="s">
        <v>313</v>
      </c>
      <c r="B3513" t="s">
        <v>314</v>
      </c>
      <c r="C3513" s="49">
        <v>45597</v>
      </c>
      <c r="D3513" s="1">
        <v>2024</v>
      </c>
      <c r="E3513" s="1" t="str">
        <f t="shared" si="341"/>
        <v>noviembre</v>
      </c>
      <c r="F3513" t="s">
        <v>265</v>
      </c>
      <c r="G3513" t="s">
        <v>266</v>
      </c>
      <c r="H3513" t="s">
        <v>98</v>
      </c>
      <c r="I3513" s="2">
        <v>2</v>
      </c>
      <c r="J3513" s="2">
        <v>846</v>
      </c>
      <c r="K3513" s="47">
        <v>2.41</v>
      </c>
      <c r="L3513" t="s">
        <v>35</v>
      </c>
      <c r="M3513" t="s">
        <v>36</v>
      </c>
      <c r="N3513" t="s">
        <v>528</v>
      </c>
      <c r="O3513" s="14">
        <f t="shared" si="342"/>
        <v>4</v>
      </c>
      <c r="P3513" s="15" t="str">
        <f t="shared" si="337"/>
        <v>2,</v>
      </c>
      <c r="Q3513" s="15" t="str">
        <f t="shared" si="338"/>
        <v>41</v>
      </c>
      <c r="R3513" s="16">
        <f t="shared" si="339"/>
        <v>161</v>
      </c>
      <c r="S3513" s="16">
        <f t="shared" si="340"/>
        <v>2.6833333333333331</v>
      </c>
    </row>
    <row r="3514" spans="1:19">
      <c r="A3514" t="s">
        <v>313</v>
      </c>
      <c r="B3514" t="s">
        <v>314</v>
      </c>
      <c r="C3514" s="49">
        <v>45597</v>
      </c>
      <c r="D3514" s="1">
        <v>2024</v>
      </c>
      <c r="E3514" s="1" t="str">
        <f t="shared" si="341"/>
        <v>noviembre</v>
      </c>
      <c r="F3514" t="s">
        <v>265</v>
      </c>
      <c r="G3514" t="s">
        <v>266</v>
      </c>
      <c r="H3514" t="s">
        <v>98</v>
      </c>
      <c r="I3514" s="2">
        <v>4</v>
      </c>
      <c r="J3514" s="2">
        <v>1794</v>
      </c>
      <c r="K3514" s="47">
        <v>12.45</v>
      </c>
      <c r="L3514" t="s">
        <v>241</v>
      </c>
      <c r="M3514" t="s">
        <v>595</v>
      </c>
      <c r="N3514" t="s">
        <v>557</v>
      </c>
      <c r="O3514" s="14">
        <f t="shared" si="342"/>
        <v>5</v>
      </c>
      <c r="P3514" s="15" t="str">
        <f t="shared" si="337"/>
        <v>12</v>
      </c>
      <c r="Q3514" s="15" t="str">
        <f t="shared" si="338"/>
        <v>,45</v>
      </c>
      <c r="R3514" s="16">
        <f t="shared" si="339"/>
        <v>720.45</v>
      </c>
      <c r="S3514" s="16">
        <f t="shared" si="340"/>
        <v>12.0075</v>
      </c>
    </row>
    <row r="3515" spans="1:19">
      <c r="A3515" t="s">
        <v>319</v>
      </c>
      <c r="B3515" t="s">
        <v>378</v>
      </c>
      <c r="C3515" s="49">
        <v>45597</v>
      </c>
      <c r="D3515" s="1">
        <v>2024</v>
      </c>
      <c r="E3515" s="1" t="str">
        <f t="shared" si="341"/>
        <v>noviembre</v>
      </c>
      <c r="F3515" t="s">
        <v>320</v>
      </c>
      <c r="G3515" t="s">
        <v>321</v>
      </c>
      <c r="H3515" t="s">
        <v>98</v>
      </c>
      <c r="I3515" s="2">
        <v>2</v>
      </c>
      <c r="J3515" s="2">
        <v>444</v>
      </c>
      <c r="K3515" s="47">
        <v>2</v>
      </c>
      <c r="L3515" t="s">
        <v>194</v>
      </c>
      <c r="M3515" t="s">
        <v>577</v>
      </c>
      <c r="N3515" t="s">
        <v>527</v>
      </c>
      <c r="O3515" s="14">
        <f t="shared" si="342"/>
        <v>1</v>
      </c>
      <c r="P3515" s="15" t="str">
        <f t="shared" si="337"/>
        <v>2</v>
      </c>
      <c r="Q3515" s="15">
        <f t="shared" si="338"/>
        <v>0</v>
      </c>
      <c r="R3515" s="16">
        <f t="shared" si="339"/>
        <v>120</v>
      </c>
      <c r="S3515" s="16">
        <f t="shared" si="340"/>
        <v>2</v>
      </c>
    </row>
    <row r="3516" spans="1:19">
      <c r="A3516" t="s">
        <v>319</v>
      </c>
      <c r="B3516" t="s">
        <v>378</v>
      </c>
      <c r="C3516" s="49">
        <v>45597</v>
      </c>
      <c r="D3516" s="1">
        <v>2024</v>
      </c>
      <c r="E3516" s="1" t="str">
        <f t="shared" si="341"/>
        <v>noviembre</v>
      </c>
      <c r="F3516" t="s">
        <v>320</v>
      </c>
      <c r="G3516" t="s">
        <v>321</v>
      </c>
      <c r="H3516" t="s">
        <v>98</v>
      </c>
      <c r="I3516" s="2">
        <v>14</v>
      </c>
      <c r="J3516" s="2">
        <v>3108</v>
      </c>
      <c r="K3516" s="47">
        <v>14</v>
      </c>
      <c r="L3516" t="s">
        <v>142</v>
      </c>
      <c r="M3516" t="s">
        <v>143</v>
      </c>
      <c r="N3516" t="s">
        <v>527</v>
      </c>
      <c r="O3516" s="14">
        <f t="shared" si="342"/>
        <v>2</v>
      </c>
      <c r="P3516" s="15" t="str">
        <f t="shared" si="337"/>
        <v>14</v>
      </c>
      <c r="Q3516" s="15">
        <f t="shared" si="338"/>
        <v>0</v>
      </c>
      <c r="R3516" s="16">
        <f t="shared" si="339"/>
        <v>840</v>
      </c>
      <c r="S3516" s="16">
        <f t="shared" si="340"/>
        <v>14</v>
      </c>
    </row>
    <row r="3517" spans="1:19">
      <c r="A3517" t="s">
        <v>319</v>
      </c>
      <c r="B3517" t="s">
        <v>378</v>
      </c>
      <c r="C3517" s="49">
        <v>45597</v>
      </c>
      <c r="D3517" s="1">
        <v>2024</v>
      </c>
      <c r="E3517" s="1" t="str">
        <f t="shared" si="341"/>
        <v>noviembre</v>
      </c>
      <c r="F3517" t="s">
        <v>320</v>
      </c>
      <c r="G3517" t="s">
        <v>321</v>
      </c>
      <c r="H3517" t="s">
        <v>98</v>
      </c>
      <c r="I3517" s="2">
        <v>1</v>
      </c>
      <c r="J3517" s="2">
        <v>633</v>
      </c>
      <c r="K3517" s="47">
        <v>2.2000000000000002</v>
      </c>
      <c r="L3517" t="s">
        <v>131</v>
      </c>
      <c r="M3517" t="s">
        <v>572</v>
      </c>
      <c r="N3517" t="s">
        <v>606</v>
      </c>
      <c r="O3517" s="14">
        <f t="shared" si="342"/>
        <v>3</v>
      </c>
      <c r="P3517" s="15" t="str">
        <f t="shared" si="337"/>
        <v>2,</v>
      </c>
      <c r="Q3517" s="15" t="str">
        <f t="shared" si="338"/>
        <v>2</v>
      </c>
      <c r="R3517" s="16">
        <f t="shared" si="339"/>
        <v>122</v>
      </c>
      <c r="S3517" s="16">
        <f t="shared" si="340"/>
        <v>2.0333333333333332</v>
      </c>
    </row>
    <row r="3518" spans="1:19">
      <c r="A3518" t="s">
        <v>319</v>
      </c>
      <c r="B3518" t="s">
        <v>378</v>
      </c>
      <c r="C3518" s="49">
        <v>45597</v>
      </c>
      <c r="D3518" s="1">
        <v>2024</v>
      </c>
      <c r="E3518" s="1" t="str">
        <f t="shared" si="341"/>
        <v>noviembre</v>
      </c>
      <c r="F3518" t="s">
        <v>322</v>
      </c>
      <c r="G3518" t="s">
        <v>121</v>
      </c>
      <c r="H3518" t="s">
        <v>98</v>
      </c>
      <c r="I3518" s="2">
        <v>2</v>
      </c>
      <c r="J3518" s="2">
        <v>1092</v>
      </c>
      <c r="K3518" s="47">
        <v>4.2</v>
      </c>
      <c r="L3518" t="s">
        <v>192</v>
      </c>
      <c r="M3518" t="s">
        <v>193</v>
      </c>
      <c r="N3518" t="s">
        <v>603</v>
      </c>
      <c r="O3518" s="14">
        <f t="shared" si="342"/>
        <v>3</v>
      </c>
      <c r="P3518" s="15" t="str">
        <f t="shared" si="337"/>
        <v>4,</v>
      </c>
      <c r="Q3518" s="15" t="str">
        <f t="shared" si="338"/>
        <v>2</v>
      </c>
      <c r="R3518" s="16">
        <f t="shared" si="339"/>
        <v>242</v>
      </c>
      <c r="S3518" s="16">
        <f t="shared" si="340"/>
        <v>4.0333333333333332</v>
      </c>
    </row>
    <row r="3519" spans="1:19">
      <c r="A3519" t="s">
        <v>319</v>
      </c>
      <c r="B3519" t="s">
        <v>378</v>
      </c>
      <c r="C3519" s="49">
        <v>45597</v>
      </c>
      <c r="D3519" s="1">
        <v>2024</v>
      </c>
      <c r="E3519" s="1" t="str">
        <f t="shared" si="341"/>
        <v>noviembre</v>
      </c>
      <c r="F3519" t="s">
        <v>322</v>
      </c>
      <c r="G3519" t="s">
        <v>121</v>
      </c>
      <c r="H3519" t="s">
        <v>98</v>
      </c>
      <c r="I3519" s="2">
        <v>1</v>
      </c>
      <c r="J3519" s="2">
        <v>222</v>
      </c>
      <c r="K3519" s="47">
        <v>1</v>
      </c>
      <c r="L3519" t="s">
        <v>194</v>
      </c>
      <c r="M3519" t="s">
        <v>577</v>
      </c>
      <c r="N3519" t="s">
        <v>527</v>
      </c>
      <c r="O3519" s="14">
        <f t="shared" si="342"/>
        <v>1</v>
      </c>
      <c r="P3519" s="15" t="str">
        <f t="shared" ref="P3519:P3582" si="343">IF(O3519="1",$K3519,IF(O3519=2,LEFT($K3519,2),LEFT($K3519,2)))</f>
        <v>1</v>
      </c>
      <c r="Q3519" s="15">
        <f t="shared" ref="Q3519:Q3582" si="344">IF(O3519&lt;=2,0,MID($K3519,3,3))</f>
        <v>0</v>
      </c>
      <c r="R3519" s="16">
        <f t="shared" ref="R3519:R3582" si="345">+(P3519*60)+Q3519</f>
        <v>60</v>
      </c>
      <c r="S3519" s="16">
        <f t="shared" ref="S3519:S3582" si="346">+R3519/60</f>
        <v>1</v>
      </c>
    </row>
    <row r="3520" spans="1:19">
      <c r="A3520" t="s">
        <v>319</v>
      </c>
      <c r="B3520" t="s">
        <v>378</v>
      </c>
      <c r="C3520" s="49">
        <v>45597</v>
      </c>
      <c r="D3520" s="1">
        <v>2024</v>
      </c>
      <c r="E3520" s="1" t="str">
        <f t="shared" si="341"/>
        <v>noviembre</v>
      </c>
      <c r="F3520" t="s">
        <v>322</v>
      </c>
      <c r="G3520" t="s">
        <v>121</v>
      </c>
      <c r="H3520" t="s">
        <v>98</v>
      </c>
      <c r="I3520" s="2">
        <v>5</v>
      </c>
      <c r="J3520" s="2">
        <v>1110</v>
      </c>
      <c r="K3520" s="47">
        <v>5</v>
      </c>
      <c r="L3520" t="s">
        <v>142</v>
      </c>
      <c r="M3520" t="s">
        <v>143</v>
      </c>
      <c r="N3520" t="s">
        <v>527</v>
      </c>
      <c r="O3520" s="14">
        <f t="shared" si="342"/>
        <v>1</v>
      </c>
      <c r="P3520" s="15" t="str">
        <f t="shared" si="343"/>
        <v>5</v>
      </c>
      <c r="Q3520" s="15">
        <f t="shared" si="344"/>
        <v>0</v>
      </c>
      <c r="R3520" s="16">
        <f t="shared" si="345"/>
        <v>300</v>
      </c>
      <c r="S3520" s="16">
        <f t="shared" si="346"/>
        <v>5</v>
      </c>
    </row>
    <row r="3521" spans="1:19">
      <c r="A3521" t="s">
        <v>324</v>
      </c>
      <c r="B3521" t="s">
        <v>325</v>
      </c>
      <c r="C3521" s="49">
        <v>45597</v>
      </c>
      <c r="D3521" s="1">
        <v>2024</v>
      </c>
      <c r="E3521" s="1" t="str">
        <f t="shared" si="341"/>
        <v>noviembre</v>
      </c>
      <c r="F3521" t="s">
        <v>326</v>
      </c>
      <c r="G3521" t="s">
        <v>30</v>
      </c>
      <c r="H3521" t="s">
        <v>98</v>
      </c>
      <c r="I3521" s="2">
        <v>1</v>
      </c>
      <c r="J3521" s="2">
        <v>194</v>
      </c>
      <c r="K3521" s="47">
        <v>1.1000000000000001</v>
      </c>
      <c r="L3521" t="s">
        <v>142</v>
      </c>
      <c r="M3521" t="s">
        <v>143</v>
      </c>
      <c r="N3521" t="s">
        <v>527</v>
      </c>
      <c r="O3521" s="14">
        <f t="shared" si="342"/>
        <v>3</v>
      </c>
      <c r="P3521" s="15" t="str">
        <f t="shared" si="343"/>
        <v>1,</v>
      </c>
      <c r="Q3521" s="15" t="str">
        <f t="shared" si="344"/>
        <v>1</v>
      </c>
      <c r="R3521" s="16">
        <f t="shared" si="345"/>
        <v>61</v>
      </c>
      <c r="S3521" s="16">
        <f t="shared" si="346"/>
        <v>1.0166666666666666</v>
      </c>
    </row>
    <row r="3522" spans="1:19">
      <c r="A3522" t="s">
        <v>324</v>
      </c>
      <c r="B3522" t="s">
        <v>325</v>
      </c>
      <c r="C3522" s="49">
        <v>45597</v>
      </c>
      <c r="D3522" s="1">
        <v>2024</v>
      </c>
      <c r="E3522" s="1" t="str">
        <f t="shared" ref="E3522:E3585" si="347">TEXT(C3522,"mmmm")</f>
        <v>noviembre</v>
      </c>
      <c r="F3522" t="s">
        <v>326</v>
      </c>
      <c r="G3522" t="s">
        <v>30</v>
      </c>
      <c r="H3522" t="s">
        <v>98</v>
      </c>
      <c r="I3522" s="2">
        <v>1</v>
      </c>
      <c r="J3522" s="2">
        <v>496</v>
      </c>
      <c r="K3522" s="47">
        <v>1.24</v>
      </c>
      <c r="L3522" t="s">
        <v>109</v>
      </c>
      <c r="M3522" t="s">
        <v>530</v>
      </c>
      <c r="N3522" t="s">
        <v>530</v>
      </c>
      <c r="O3522" s="14">
        <f t="shared" si="342"/>
        <v>4</v>
      </c>
      <c r="P3522" s="15" t="str">
        <f t="shared" si="343"/>
        <v>1,</v>
      </c>
      <c r="Q3522" s="15" t="str">
        <f t="shared" si="344"/>
        <v>24</v>
      </c>
      <c r="R3522" s="16">
        <f t="shared" si="345"/>
        <v>84</v>
      </c>
      <c r="S3522" s="16">
        <f t="shared" si="346"/>
        <v>1.4</v>
      </c>
    </row>
    <row r="3523" spans="1:19">
      <c r="A3523" t="s">
        <v>324</v>
      </c>
      <c r="B3523" t="s">
        <v>325</v>
      </c>
      <c r="C3523" s="49">
        <v>45597</v>
      </c>
      <c r="D3523" s="1">
        <v>2024</v>
      </c>
      <c r="E3523" s="1" t="str">
        <f t="shared" si="347"/>
        <v>noviembre</v>
      </c>
      <c r="F3523" t="s">
        <v>326</v>
      </c>
      <c r="G3523" t="s">
        <v>30</v>
      </c>
      <c r="H3523" t="s">
        <v>98</v>
      </c>
      <c r="I3523" s="2">
        <v>4</v>
      </c>
      <c r="J3523" s="2">
        <v>2412</v>
      </c>
      <c r="K3523" s="47">
        <v>6.45</v>
      </c>
      <c r="L3523" t="s">
        <v>114</v>
      </c>
      <c r="M3523" t="s">
        <v>115</v>
      </c>
      <c r="N3523" t="s">
        <v>530</v>
      </c>
      <c r="O3523" s="14">
        <f t="shared" ref="O3523:O3586" si="348">LEN($K3523)</f>
        <v>4</v>
      </c>
      <c r="P3523" s="15" t="str">
        <f t="shared" si="343"/>
        <v>6,</v>
      </c>
      <c r="Q3523" s="15" t="str">
        <f t="shared" si="344"/>
        <v>45</v>
      </c>
      <c r="R3523" s="16">
        <f t="shared" si="345"/>
        <v>405</v>
      </c>
      <c r="S3523" s="16">
        <f t="shared" si="346"/>
        <v>6.75</v>
      </c>
    </row>
    <row r="3524" spans="1:19">
      <c r="A3524" t="s">
        <v>324</v>
      </c>
      <c r="B3524" t="s">
        <v>325</v>
      </c>
      <c r="C3524" s="49">
        <v>45597</v>
      </c>
      <c r="D3524" s="1">
        <v>2024</v>
      </c>
      <c r="E3524" s="1" t="str">
        <f t="shared" si="347"/>
        <v>noviembre</v>
      </c>
      <c r="F3524" t="s">
        <v>326</v>
      </c>
      <c r="G3524" t="s">
        <v>30</v>
      </c>
      <c r="H3524" t="s">
        <v>98</v>
      </c>
      <c r="I3524" s="2">
        <v>1</v>
      </c>
      <c r="J3524" s="2">
        <v>90</v>
      </c>
      <c r="K3524" s="47">
        <v>0.33</v>
      </c>
      <c r="L3524" t="s">
        <v>341</v>
      </c>
      <c r="M3524" t="s">
        <v>565</v>
      </c>
      <c r="N3524" t="s">
        <v>529</v>
      </c>
      <c r="O3524" s="14">
        <f t="shared" si="348"/>
        <v>4</v>
      </c>
      <c r="P3524" s="15" t="str">
        <f t="shared" si="343"/>
        <v>0,</v>
      </c>
      <c r="Q3524" s="15" t="str">
        <f t="shared" si="344"/>
        <v>33</v>
      </c>
      <c r="R3524" s="16">
        <f t="shared" si="345"/>
        <v>33</v>
      </c>
      <c r="S3524" s="16">
        <f t="shared" si="346"/>
        <v>0.55000000000000004</v>
      </c>
    </row>
    <row r="3525" spans="1:19">
      <c r="A3525" t="s">
        <v>324</v>
      </c>
      <c r="B3525" t="s">
        <v>325</v>
      </c>
      <c r="C3525" s="49">
        <v>45597</v>
      </c>
      <c r="D3525" s="1">
        <v>2024</v>
      </c>
      <c r="E3525" s="1" t="str">
        <f t="shared" si="347"/>
        <v>noviembre</v>
      </c>
      <c r="F3525" t="s">
        <v>326</v>
      </c>
      <c r="G3525" t="s">
        <v>30</v>
      </c>
      <c r="H3525" t="s">
        <v>98</v>
      </c>
      <c r="I3525" s="2">
        <v>1</v>
      </c>
      <c r="J3525" s="2">
        <v>429</v>
      </c>
      <c r="K3525" s="47">
        <v>2.12</v>
      </c>
      <c r="L3525" t="s">
        <v>150</v>
      </c>
      <c r="M3525" t="s">
        <v>601</v>
      </c>
      <c r="N3525" t="s">
        <v>606</v>
      </c>
      <c r="O3525" s="14">
        <f t="shared" si="348"/>
        <v>4</v>
      </c>
      <c r="P3525" s="15" t="str">
        <f t="shared" si="343"/>
        <v>2,</v>
      </c>
      <c r="Q3525" s="15" t="str">
        <f t="shared" si="344"/>
        <v>12</v>
      </c>
      <c r="R3525" s="16">
        <f t="shared" si="345"/>
        <v>132</v>
      </c>
      <c r="S3525" s="16">
        <f t="shared" si="346"/>
        <v>2.2000000000000002</v>
      </c>
    </row>
    <row r="3526" spans="1:19">
      <c r="A3526" t="s">
        <v>324</v>
      </c>
      <c r="B3526" t="s">
        <v>325</v>
      </c>
      <c r="C3526" s="49">
        <v>45597</v>
      </c>
      <c r="D3526" s="1">
        <v>2024</v>
      </c>
      <c r="E3526" s="1" t="str">
        <f t="shared" si="347"/>
        <v>noviembre</v>
      </c>
      <c r="F3526" t="s">
        <v>326</v>
      </c>
      <c r="G3526" t="s">
        <v>30</v>
      </c>
      <c r="H3526" t="s">
        <v>98</v>
      </c>
      <c r="I3526" s="2">
        <v>1</v>
      </c>
      <c r="J3526" s="2">
        <v>213</v>
      </c>
      <c r="K3526" s="47">
        <v>1.1000000000000001</v>
      </c>
      <c r="L3526" t="s">
        <v>204</v>
      </c>
      <c r="M3526" t="s">
        <v>205</v>
      </c>
      <c r="N3526" t="s">
        <v>607</v>
      </c>
      <c r="O3526" s="14">
        <f t="shared" si="348"/>
        <v>3</v>
      </c>
      <c r="P3526" s="15" t="str">
        <f t="shared" si="343"/>
        <v>1,</v>
      </c>
      <c r="Q3526" s="15" t="str">
        <f t="shared" si="344"/>
        <v>1</v>
      </c>
      <c r="R3526" s="16">
        <f t="shared" si="345"/>
        <v>61</v>
      </c>
      <c r="S3526" s="16">
        <f t="shared" si="346"/>
        <v>1.0166666666666666</v>
      </c>
    </row>
    <row r="3527" spans="1:19">
      <c r="A3527" t="s">
        <v>324</v>
      </c>
      <c r="B3527" t="s">
        <v>325</v>
      </c>
      <c r="C3527" s="49">
        <v>45597</v>
      </c>
      <c r="D3527" s="1">
        <v>2024</v>
      </c>
      <c r="E3527" s="1" t="str">
        <f t="shared" si="347"/>
        <v>noviembre</v>
      </c>
      <c r="F3527" t="s">
        <v>326</v>
      </c>
      <c r="G3527" t="s">
        <v>30</v>
      </c>
      <c r="H3527" t="s">
        <v>98</v>
      </c>
      <c r="I3527" s="2">
        <v>4</v>
      </c>
      <c r="J3527" s="2">
        <v>1544</v>
      </c>
      <c r="K3527" s="47">
        <v>8.17</v>
      </c>
      <c r="L3527" t="s">
        <v>128</v>
      </c>
      <c r="M3527" t="s">
        <v>129</v>
      </c>
      <c r="N3527" t="s">
        <v>533</v>
      </c>
      <c r="O3527" s="14">
        <f t="shared" si="348"/>
        <v>4</v>
      </c>
      <c r="P3527" s="15" t="str">
        <f t="shared" si="343"/>
        <v>8,</v>
      </c>
      <c r="Q3527" s="15" t="str">
        <f t="shared" si="344"/>
        <v>17</v>
      </c>
      <c r="R3527" s="16">
        <f t="shared" si="345"/>
        <v>497</v>
      </c>
      <c r="S3527" s="16">
        <f t="shared" si="346"/>
        <v>8.2833333333333332</v>
      </c>
    </row>
    <row r="3528" spans="1:19">
      <c r="A3528" t="s">
        <v>324</v>
      </c>
      <c r="B3528" t="s">
        <v>325</v>
      </c>
      <c r="C3528" s="49">
        <v>45597</v>
      </c>
      <c r="D3528" s="1">
        <v>2024</v>
      </c>
      <c r="E3528" s="1" t="str">
        <f t="shared" si="347"/>
        <v>noviembre</v>
      </c>
      <c r="F3528" t="s">
        <v>327</v>
      </c>
      <c r="G3528" t="s">
        <v>220</v>
      </c>
      <c r="H3528" t="s">
        <v>98</v>
      </c>
      <c r="I3528" s="2">
        <v>1</v>
      </c>
      <c r="J3528" s="2">
        <v>445</v>
      </c>
      <c r="K3528" s="47">
        <v>1.3</v>
      </c>
      <c r="L3528" t="s">
        <v>39</v>
      </c>
      <c r="M3528" t="s">
        <v>548</v>
      </c>
      <c r="N3528" t="s">
        <v>548</v>
      </c>
      <c r="O3528" s="14">
        <f t="shared" si="348"/>
        <v>3</v>
      </c>
      <c r="P3528" s="15" t="str">
        <f t="shared" si="343"/>
        <v>1,</v>
      </c>
      <c r="Q3528" s="15" t="str">
        <f t="shared" si="344"/>
        <v>3</v>
      </c>
      <c r="R3528" s="16">
        <f t="shared" si="345"/>
        <v>63</v>
      </c>
      <c r="S3528" s="16">
        <f t="shared" si="346"/>
        <v>1.05</v>
      </c>
    </row>
    <row r="3529" spans="1:19">
      <c r="A3529" t="s">
        <v>324</v>
      </c>
      <c r="B3529" t="s">
        <v>325</v>
      </c>
      <c r="C3529" s="49">
        <v>45597</v>
      </c>
      <c r="D3529" s="1">
        <v>2024</v>
      </c>
      <c r="E3529" s="1" t="str">
        <f t="shared" si="347"/>
        <v>noviembre</v>
      </c>
      <c r="F3529" t="s">
        <v>327</v>
      </c>
      <c r="G3529" t="s">
        <v>220</v>
      </c>
      <c r="H3529" t="s">
        <v>98</v>
      </c>
      <c r="I3529" s="2">
        <v>1</v>
      </c>
      <c r="J3529" s="2">
        <v>294</v>
      </c>
      <c r="K3529" s="47">
        <v>1.55</v>
      </c>
      <c r="L3529" t="s">
        <v>192</v>
      </c>
      <c r="M3529" t="s">
        <v>193</v>
      </c>
      <c r="N3529" t="s">
        <v>603</v>
      </c>
      <c r="O3529" s="14">
        <f t="shared" si="348"/>
        <v>4</v>
      </c>
      <c r="P3529" s="15" t="str">
        <f t="shared" si="343"/>
        <v>1,</v>
      </c>
      <c r="Q3529" s="15" t="str">
        <f t="shared" si="344"/>
        <v>55</v>
      </c>
      <c r="R3529" s="16">
        <f t="shared" si="345"/>
        <v>115</v>
      </c>
      <c r="S3529" s="16">
        <f t="shared" si="346"/>
        <v>1.9166666666666667</v>
      </c>
    </row>
    <row r="3530" spans="1:19">
      <c r="A3530" t="s">
        <v>324</v>
      </c>
      <c r="B3530" t="s">
        <v>325</v>
      </c>
      <c r="C3530" s="49">
        <v>45597</v>
      </c>
      <c r="D3530" s="1">
        <v>2024</v>
      </c>
      <c r="E3530" s="1" t="str">
        <f t="shared" si="347"/>
        <v>noviembre</v>
      </c>
      <c r="F3530" t="s">
        <v>327</v>
      </c>
      <c r="G3530" t="s">
        <v>220</v>
      </c>
      <c r="H3530" t="s">
        <v>98</v>
      </c>
      <c r="I3530" s="2">
        <v>1</v>
      </c>
      <c r="J3530" s="2">
        <v>414</v>
      </c>
      <c r="K3530" s="47">
        <v>1</v>
      </c>
      <c r="L3530" t="s">
        <v>108</v>
      </c>
      <c r="M3530" t="s">
        <v>591</v>
      </c>
      <c r="N3530" t="s">
        <v>604</v>
      </c>
      <c r="O3530" s="14">
        <f t="shared" si="348"/>
        <v>1</v>
      </c>
      <c r="P3530" s="15" t="str">
        <f t="shared" si="343"/>
        <v>1</v>
      </c>
      <c r="Q3530" s="15">
        <f t="shared" si="344"/>
        <v>0</v>
      </c>
      <c r="R3530" s="16">
        <f t="shared" si="345"/>
        <v>60</v>
      </c>
      <c r="S3530" s="16">
        <f t="shared" si="346"/>
        <v>1</v>
      </c>
    </row>
    <row r="3531" spans="1:19">
      <c r="A3531" t="s">
        <v>324</v>
      </c>
      <c r="B3531" t="s">
        <v>325</v>
      </c>
      <c r="C3531" s="49">
        <v>45597</v>
      </c>
      <c r="D3531" s="1">
        <v>2024</v>
      </c>
      <c r="E3531" s="1" t="str">
        <f t="shared" si="347"/>
        <v>noviembre</v>
      </c>
      <c r="F3531" t="s">
        <v>327</v>
      </c>
      <c r="G3531" t="s">
        <v>220</v>
      </c>
      <c r="H3531" t="s">
        <v>98</v>
      </c>
      <c r="I3531" s="2">
        <v>1</v>
      </c>
      <c r="J3531" s="2">
        <v>766</v>
      </c>
      <c r="K3531" s="47">
        <v>2.1</v>
      </c>
      <c r="L3531" t="s">
        <v>222</v>
      </c>
      <c r="M3531" t="s">
        <v>567</v>
      </c>
      <c r="N3531" t="s">
        <v>22</v>
      </c>
      <c r="O3531" s="14">
        <f t="shared" si="348"/>
        <v>3</v>
      </c>
      <c r="P3531" s="15" t="str">
        <f t="shared" si="343"/>
        <v>2,</v>
      </c>
      <c r="Q3531" s="15" t="str">
        <f t="shared" si="344"/>
        <v>1</v>
      </c>
      <c r="R3531" s="16">
        <f t="shared" si="345"/>
        <v>121</v>
      </c>
      <c r="S3531" s="16">
        <f t="shared" si="346"/>
        <v>2.0166666666666666</v>
      </c>
    </row>
    <row r="3532" spans="1:19">
      <c r="A3532" t="s">
        <v>324</v>
      </c>
      <c r="B3532" t="s">
        <v>325</v>
      </c>
      <c r="C3532" s="49">
        <v>45597</v>
      </c>
      <c r="D3532" s="1">
        <v>2024</v>
      </c>
      <c r="E3532" s="1" t="str">
        <f t="shared" si="347"/>
        <v>noviembre</v>
      </c>
      <c r="F3532" t="s">
        <v>327</v>
      </c>
      <c r="G3532" t="s">
        <v>220</v>
      </c>
      <c r="H3532" t="s">
        <v>98</v>
      </c>
      <c r="I3532" s="2">
        <v>1</v>
      </c>
      <c r="J3532" s="2">
        <v>301</v>
      </c>
      <c r="K3532" s="47">
        <v>0.5</v>
      </c>
      <c r="L3532" t="s">
        <v>109</v>
      </c>
      <c r="M3532" t="s">
        <v>530</v>
      </c>
      <c r="N3532" t="s">
        <v>530</v>
      </c>
      <c r="O3532" s="14">
        <f t="shared" si="348"/>
        <v>3</v>
      </c>
      <c r="P3532" s="15" t="str">
        <f t="shared" si="343"/>
        <v>0,</v>
      </c>
      <c r="Q3532" s="15" t="str">
        <f t="shared" si="344"/>
        <v>5</v>
      </c>
      <c r="R3532" s="16">
        <f t="shared" si="345"/>
        <v>5</v>
      </c>
      <c r="S3532" s="16">
        <f t="shared" si="346"/>
        <v>8.3333333333333329E-2</v>
      </c>
    </row>
    <row r="3533" spans="1:19">
      <c r="A3533" t="s">
        <v>324</v>
      </c>
      <c r="B3533" t="s">
        <v>325</v>
      </c>
      <c r="C3533" s="49">
        <v>45597</v>
      </c>
      <c r="D3533" s="1">
        <v>2024</v>
      </c>
      <c r="E3533" s="1" t="str">
        <f t="shared" si="347"/>
        <v>noviembre</v>
      </c>
      <c r="F3533" t="s">
        <v>327</v>
      </c>
      <c r="G3533" t="s">
        <v>220</v>
      </c>
      <c r="H3533" t="s">
        <v>98</v>
      </c>
      <c r="I3533" s="2">
        <v>7</v>
      </c>
      <c r="J3533" s="2">
        <v>1655</v>
      </c>
      <c r="K3533" s="47">
        <v>6.3</v>
      </c>
      <c r="L3533" t="s">
        <v>114</v>
      </c>
      <c r="M3533" t="s">
        <v>115</v>
      </c>
      <c r="N3533" t="s">
        <v>530</v>
      </c>
      <c r="O3533" s="14">
        <f t="shared" si="348"/>
        <v>3</v>
      </c>
      <c r="P3533" s="15" t="str">
        <f t="shared" si="343"/>
        <v>6,</v>
      </c>
      <c r="Q3533" s="15" t="str">
        <f t="shared" si="344"/>
        <v>3</v>
      </c>
      <c r="R3533" s="16">
        <f t="shared" si="345"/>
        <v>363</v>
      </c>
      <c r="S3533" s="16">
        <f t="shared" si="346"/>
        <v>6.05</v>
      </c>
    </row>
    <row r="3534" spans="1:19">
      <c r="A3534" t="s">
        <v>324</v>
      </c>
      <c r="B3534" t="s">
        <v>325</v>
      </c>
      <c r="C3534" s="49">
        <v>45597</v>
      </c>
      <c r="D3534" s="1">
        <v>2024</v>
      </c>
      <c r="E3534" s="1" t="str">
        <f t="shared" si="347"/>
        <v>noviembre</v>
      </c>
      <c r="F3534" t="s">
        <v>327</v>
      </c>
      <c r="G3534" t="s">
        <v>220</v>
      </c>
      <c r="H3534" t="s">
        <v>98</v>
      </c>
      <c r="I3534" s="2">
        <v>1</v>
      </c>
      <c r="J3534" s="2">
        <v>493</v>
      </c>
      <c r="K3534" s="47">
        <v>0.55000000000000004</v>
      </c>
      <c r="L3534" t="s">
        <v>25</v>
      </c>
      <c r="M3534" t="s">
        <v>26</v>
      </c>
      <c r="N3534" t="s">
        <v>529</v>
      </c>
      <c r="O3534" s="14">
        <f t="shared" si="348"/>
        <v>4</v>
      </c>
      <c r="P3534" s="15" t="str">
        <f t="shared" si="343"/>
        <v>0,</v>
      </c>
      <c r="Q3534" s="15" t="str">
        <f t="shared" si="344"/>
        <v>55</v>
      </c>
      <c r="R3534" s="16">
        <f t="shared" si="345"/>
        <v>55</v>
      </c>
      <c r="S3534" s="16">
        <f t="shared" si="346"/>
        <v>0.91666666666666663</v>
      </c>
    </row>
    <row r="3535" spans="1:19">
      <c r="A3535" t="s">
        <v>324</v>
      </c>
      <c r="B3535" t="s">
        <v>325</v>
      </c>
      <c r="C3535" s="49">
        <v>45597</v>
      </c>
      <c r="D3535" s="1">
        <v>2024</v>
      </c>
      <c r="E3535" s="1" t="str">
        <f t="shared" si="347"/>
        <v>noviembre</v>
      </c>
      <c r="F3535" t="s">
        <v>327</v>
      </c>
      <c r="G3535" t="s">
        <v>220</v>
      </c>
      <c r="H3535" t="s">
        <v>98</v>
      </c>
      <c r="I3535" s="2">
        <v>3</v>
      </c>
      <c r="J3535" s="2">
        <v>1515</v>
      </c>
      <c r="K3535" s="47">
        <v>8.4</v>
      </c>
      <c r="L3535" t="s">
        <v>116</v>
      </c>
      <c r="M3535" t="s">
        <v>117</v>
      </c>
      <c r="N3535" t="s">
        <v>556</v>
      </c>
      <c r="O3535" s="14">
        <f t="shared" si="348"/>
        <v>3</v>
      </c>
      <c r="P3535" s="15" t="str">
        <f t="shared" si="343"/>
        <v>8,</v>
      </c>
      <c r="Q3535" s="15" t="str">
        <f t="shared" si="344"/>
        <v>4</v>
      </c>
      <c r="R3535" s="16">
        <f t="shared" si="345"/>
        <v>484</v>
      </c>
      <c r="S3535" s="16">
        <f t="shared" si="346"/>
        <v>8.0666666666666664</v>
      </c>
    </row>
    <row r="3536" spans="1:19">
      <c r="A3536" t="s">
        <v>324</v>
      </c>
      <c r="B3536" t="s">
        <v>325</v>
      </c>
      <c r="C3536" s="49">
        <v>45597</v>
      </c>
      <c r="D3536" s="1">
        <v>2024</v>
      </c>
      <c r="E3536" s="1" t="str">
        <f t="shared" si="347"/>
        <v>noviembre</v>
      </c>
      <c r="F3536" t="s">
        <v>327</v>
      </c>
      <c r="G3536" t="s">
        <v>220</v>
      </c>
      <c r="H3536" t="s">
        <v>98</v>
      </c>
      <c r="I3536" s="2">
        <v>4</v>
      </c>
      <c r="J3536" s="2">
        <v>660</v>
      </c>
      <c r="K3536" s="47">
        <v>13.15</v>
      </c>
      <c r="L3536" t="s">
        <v>118</v>
      </c>
      <c r="M3536" t="s">
        <v>119</v>
      </c>
      <c r="N3536" t="s">
        <v>534</v>
      </c>
      <c r="O3536" s="14">
        <f t="shared" si="348"/>
        <v>5</v>
      </c>
      <c r="P3536" s="15" t="str">
        <f t="shared" si="343"/>
        <v>13</v>
      </c>
      <c r="Q3536" s="15" t="str">
        <f t="shared" si="344"/>
        <v>,15</v>
      </c>
      <c r="R3536" s="16">
        <f t="shared" si="345"/>
        <v>780.15</v>
      </c>
      <c r="S3536" s="16">
        <f t="shared" si="346"/>
        <v>13.0025</v>
      </c>
    </row>
    <row r="3537" spans="1:19">
      <c r="A3537" t="s">
        <v>324</v>
      </c>
      <c r="B3537" t="s">
        <v>325</v>
      </c>
      <c r="C3537" s="49">
        <v>45597</v>
      </c>
      <c r="D3537" s="1">
        <v>2024</v>
      </c>
      <c r="E3537" s="1" t="str">
        <f t="shared" si="347"/>
        <v>noviembre</v>
      </c>
      <c r="F3537" t="s">
        <v>327</v>
      </c>
      <c r="G3537" t="s">
        <v>220</v>
      </c>
      <c r="H3537" t="s">
        <v>98</v>
      </c>
      <c r="I3537" s="2">
        <v>3</v>
      </c>
      <c r="J3537" s="2">
        <v>471</v>
      </c>
      <c r="K3537" s="47">
        <v>6.25</v>
      </c>
      <c r="L3537" t="s">
        <v>111</v>
      </c>
      <c r="M3537" t="s">
        <v>587</v>
      </c>
      <c r="N3537" t="s">
        <v>533</v>
      </c>
      <c r="O3537" s="14">
        <f t="shared" si="348"/>
        <v>4</v>
      </c>
      <c r="P3537" s="15" t="str">
        <f t="shared" si="343"/>
        <v>6,</v>
      </c>
      <c r="Q3537" s="15" t="str">
        <f t="shared" si="344"/>
        <v>25</v>
      </c>
      <c r="R3537" s="16">
        <f t="shared" si="345"/>
        <v>385</v>
      </c>
      <c r="S3537" s="16">
        <f t="shared" si="346"/>
        <v>6.416666666666667</v>
      </c>
    </row>
    <row r="3538" spans="1:19">
      <c r="A3538" t="s">
        <v>324</v>
      </c>
      <c r="B3538" t="s">
        <v>325</v>
      </c>
      <c r="C3538" s="49">
        <v>45597</v>
      </c>
      <c r="D3538" s="1">
        <v>2024</v>
      </c>
      <c r="E3538" s="1" t="str">
        <f t="shared" si="347"/>
        <v>noviembre</v>
      </c>
      <c r="F3538" t="s">
        <v>328</v>
      </c>
      <c r="G3538" t="s">
        <v>220</v>
      </c>
      <c r="H3538" t="s">
        <v>98</v>
      </c>
      <c r="I3538" s="2">
        <v>4</v>
      </c>
      <c r="J3538" s="2">
        <v>2021</v>
      </c>
      <c r="K3538" s="47">
        <v>5.55</v>
      </c>
      <c r="L3538" t="s">
        <v>39</v>
      </c>
      <c r="M3538" t="s">
        <v>548</v>
      </c>
      <c r="N3538" t="s">
        <v>548</v>
      </c>
      <c r="O3538" s="14">
        <f t="shared" si="348"/>
        <v>4</v>
      </c>
      <c r="P3538" s="15" t="str">
        <f t="shared" si="343"/>
        <v>5,</v>
      </c>
      <c r="Q3538" s="15" t="str">
        <f t="shared" si="344"/>
        <v>55</v>
      </c>
      <c r="R3538" s="16">
        <f t="shared" si="345"/>
        <v>355</v>
      </c>
      <c r="S3538" s="16">
        <f t="shared" si="346"/>
        <v>5.916666666666667</v>
      </c>
    </row>
    <row r="3539" spans="1:19">
      <c r="A3539" t="s">
        <v>324</v>
      </c>
      <c r="B3539" t="s">
        <v>325</v>
      </c>
      <c r="C3539" s="49">
        <v>45597</v>
      </c>
      <c r="D3539" s="1">
        <v>2024</v>
      </c>
      <c r="E3539" s="1" t="str">
        <f t="shared" si="347"/>
        <v>noviembre</v>
      </c>
      <c r="F3539" t="s">
        <v>328</v>
      </c>
      <c r="G3539" t="s">
        <v>220</v>
      </c>
      <c r="H3539" t="s">
        <v>98</v>
      </c>
      <c r="I3539" s="2">
        <v>2</v>
      </c>
      <c r="J3539" s="2">
        <v>817</v>
      </c>
      <c r="K3539" s="47">
        <v>2.5499999999999998</v>
      </c>
      <c r="L3539" t="s">
        <v>19</v>
      </c>
      <c r="M3539" t="s">
        <v>581</v>
      </c>
      <c r="N3539" t="s">
        <v>605</v>
      </c>
      <c r="O3539" s="14">
        <f t="shared" si="348"/>
        <v>4</v>
      </c>
      <c r="P3539" s="15" t="str">
        <f t="shared" si="343"/>
        <v>2,</v>
      </c>
      <c r="Q3539" s="15" t="str">
        <f t="shared" si="344"/>
        <v>55</v>
      </c>
      <c r="R3539" s="16">
        <f t="shared" si="345"/>
        <v>175</v>
      </c>
      <c r="S3539" s="16">
        <f t="shared" si="346"/>
        <v>2.9166666666666665</v>
      </c>
    </row>
    <row r="3540" spans="1:19">
      <c r="A3540" t="s">
        <v>324</v>
      </c>
      <c r="B3540" t="s">
        <v>325</v>
      </c>
      <c r="C3540" s="49">
        <v>45597</v>
      </c>
      <c r="D3540" s="1">
        <v>2024</v>
      </c>
      <c r="E3540" s="1" t="str">
        <f t="shared" si="347"/>
        <v>noviembre</v>
      </c>
      <c r="F3540" t="s">
        <v>328</v>
      </c>
      <c r="G3540" t="s">
        <v>220</v>
      </c>
      <c r="H3540" t="s">
        <v>98</v>
      </c>
      <c r="I3540" s="2">
        <v>3</v>
      </c>
      <c r="J3540" s="2">
        <v>1188</v>
      </c>
      <c r="K3540" s="47">
        <v>3.3</v>
      </c>
      <c r="L3540" t="s">
        <v>108</v>
      </c>
      <c r="M3540" t="s">
        <v>591</v>
      </c>
      <c r="N3540" t="s">
        <v>604</v>
      </c>
      <c r="O3540" s="14">
        <f t="shared" si="348"/>
        <v>3</v>
      </c>
      <c r="P3540" s="15" t="str">
        <f t="shared" si="343"/>
        <v>3,</v>
      </c>
      <c r="Q3540" s="15" t="str">
        <f t="shared" si="344"/>
        <v>3</v>
      </c>
      <c r="R3540" s="16">
        <f t="shared" si="345"/>
        <v>183</v>
      </c>
      <c r="S3540" s="16">
        <f t="shared" si="346"/>
        <v>3.05</v>
      </c>
    </row>
    <row r="3541" spans="1:19">
      <c r="A3541" t="s">
        <v>324</v>
      </c>
      <c r="B3541" t="s">
        <v>325</v>
      </c>
      <c r="C3541" s="49">
        <v>45597</v>
      </c>
      <c r="D3541" s="1">
        <v>2024</v>
      </c>
      <c r="E3541" s="1" t="str">
        <f t="shared" si="347"/>
        <v>noviembre</v>
      </c>
      <c r="F3541" t="s">
        <v>328</v>
      </c>
      <c r="G3541" t="s">
        <v>220</v>
      </c>
      <c r="H3541" t="s">
        <v>98</v>
      </c>
      <c r="I3541" s="2">
        <v>2</v>
      </c>
      <c r="J3541" s="2">
        <v>850</v>
      </c>
      <c r="K3541" s="47">
        <v>1.5</v>
      </c>
      <c r="L3541" t="s">
        <v>146</v>
      </c>
      <c r="M3541" t="s">
        <v>147</v>
      </c>
      <c r="N3541" t="s">
        <v>527</v>
      </c>
      <c r="O3541" s="14">
        <f t="shared" si="348"/>
        <v>3</v>
      </c>
      <c r="P3541" s="15" t="str">
        <f t="shared" si="343"/>
        <v>1,</v>
      </c>
      <c r="Q3541" s="15" t="str">
        <f t="shared" si="344"/>
        <v>5</v>
      </c>
      <c r="R3541" s="16">
        <f t="shared" si="345"/>
        <v>65</v>
      </c>
      <c r="S3541" s="16">
        <f t="shared" si="346"/>
        <v>1.0833333333333333</v>
      </c>
    </row>
    <row r="3542" spans="1:19">
      <c r="A3542" t="s">
        <v>324</v>
      </c>
      <c r="B3542" t="s">
        <v>325</v>
      </c>
      <c r="C3542" s="49">
        <v>45597</v>
      </c>
      <c r="D3542" s="1">
        <v>2024</v>
      </c>
      <c r="E3542" s="1" t="str">
        <f t="shared" si="347"/>
        <v>noviembre</v>
      </c>
      <c r="F3542" t="s">
        <v>328</v>
      </c>
      <c r="G3542" t="s">
        <v>220</v>
      </c>
      <c r="H3542" t="s">
        <v>98</v>
      </c>
      <c r="I3542" s="2">
        <v>2</v>
      </c>
      <c r="J3542" s="2">
        <v>768</v>
      </c>
      <c r="K3542" s="47">
        <v>2.5499999999999998</v>
      </c>
      <c r="L3542" t="s">
        <v>109</v>
      </c>
      <c r="M3542" t="s">
        <v>530</v>
      </c>
      <c r="N3542" t="s">
        <v>530</v>
      </c>
      <c r="O3542" s="14">
        <f t="shared" si="348"/>
        <v>4</v>
      </c>
      <c r="P3542" s="15" t="str">
        <f t="shared" si="343"/>
        <v>2,</v>
      </c>
      <c r="Q3542" s="15" t="str">
        <f t="shared" si="344"/>
        <v>55</v>
      </c>
      <c r="R3542" s="16">
        <f t="shared" si="345"/>
        <v>175</v>
      </c>
      <c r="S3542" s="16">
        <f t="shared" si="346"/>
        <v>2.9166666666666665</v>
      </c>
    </row>
    <row r="3543" spans="1:19">
      <c r="A3543" t="s">
        <v>324</v>
      </c>
      <c r="B3543" t="s">
        <v>325</v>
      </c>
      <c r="C3543" s="49">
        <v>45597</v>
      </c>
      <c r="D3543" s="1">
        <v>2024</v>
      </c>
      <c r="E3543" s="1" t="str">
        <f t="shared" si="347"/>
        <v>noviembre</v>
      </c>
      <c r="F3543" t="s">
        <v>328</v>
      </c>
      <c r="G3543" t="s">
        <v>220</v>
      </c>
      <c r="H3543" t="s">
        <v>98</v>
      </c>
      <c r="I3543" s="2">
        <v>8</v>
      </c>
      <c r="J3543" s="2">
        <v>2996</v>
      </c>
      <c r="K3543" s="47">
        <v>8.0500000000000007</v>
      </c>
      <c r="L3543" t="s">
        <v>114</v>
      </c>
      <c r="M3543" t="s">
        <v>115</v>
      </c>
      <c r="N3543" t="s">
        <v>530</v>
      </c>
      <c r="O3543" s="14">
        <f t="shared" si="348"/>
        <v>4</v>
      </c>
      <c r="P3543" s="15" t="str">
        <f t="shared" si="343"/>
        <v>8,</v>
      </c>
      <c r="Q3543" s="15" t="str">
        <f t="shared" si="344"/>
        <v>05</v>
      </c>
      <c r="R3543" s="16">
        <f t="shared" si="345"/>
        <v>485</v>
      </c>
      <c r="S3543" s="16">
        <f t="shared" si="346"/>
        <v>8.0833333333333339</v>
      </c>
    </row>
    <row r="3544" spans="1:19">
      <c r="A3544" t="s">
        <v>324</v>
      </c>
      <c r="B3544" t="s">
        <v>325</v>
      </c>
      <c r="C3544" s="49">
        <v>45597</v>
      </c>
      <c r="D3544" s="1">
        <v>2024</v>
      </c>
      <c r="E3544" s="1" t="str">
        <f t="shared" si="347"/>
        <v>noviembre</v>
      </c>
      <c r="F3544" t="s">
        <v>328</v>
      </c>
      <c r="G3544" t="s">
        <v>220</v>
      </c>
      <c r="H3544" t="s">
        <v>98</v>
      </c>
      <c r="I3544" s="2">
        <v>1</v>
      </c>
      <c r="J3544" s="2">
        <v>493</v>
      </c>
      <c r="K3544" s="47">
        <v>0.5</v>
      </c>
      <c r="L3544" t="s">
        <v>25</v>
      </c>
      <c r="M3544" t="s">
        <v>26</v>
      </c>
      <c r="N3544" t="s">
        <v>529</v>
      </c>
      <c r="O3544" s="14">
        <f t="shared" si="348"/>
        <v>3</v>
      </c>
      <c r="P3544" s="15" t="str">
        <f t="shared" si="343"/>
        <v>0,</v>
      </c>
      <c r="Q3544" s="15" t="str">
        <f t="shared" si="344"/>
        <v>5</v>
      </c>
      <c r="R3544" s="16">
        <f t="shared" si="345"/>
        <v>5</v>
      </c>
      <c r="S3544" s="16">
        <f t="shared" si="346"/>
        <v>8.3333333333333329E-2</v>
      </c>
    </row>
    <row r="3545" spans="1:19">
      <c r="A3545" t="s">
        <v>324</v>
      </c>
      <c r="B3545" t="s">
        <v>325</v>
      </c>
      <c r="C3545" s="49">
        <v>45597</v>
      </c>
      <c r="D3545" s="1">
        <v>2024</v>
      </c>
      <c r="E3545" s="1" t="str">
        <f t="shared" si="347"/>
        <v>noviembre</v>
      </c>
      <c r="F3545" t="s">
        <v>328</v>
      </c>
      <c r="G3545" t="s">
        <v>220</v>
      </c>
      <c r="H3545" t="s">
        <v>98</v>
      </c>
      <c r="I3545" s="2">
        <v>9</v>
      </c>
      <c r="J3545" s="2">
        <v>5502</v>
      </c>
      <c r="K3545" s="47">
        <v>20.55</v>
      </c>
      <c r="L3545" t="s">
        <v>116</v>
      </c>
      <c r="M3545" t="s">
        <v>117</v>
      </c>
      <c r="N3545" t="s">
        <v>556</v>
      </c>
      <c r="O3545" s="14">
        <f t="shared" si="348"/>
        <v>5</v>
      </c>
      <c r="P3545" s="15" t="str">
        <f t="shared" si="343"/>
        <v>20</v>
      </c>
      <c r="Q3545" s="15" t="str">
        <f t="shared" si="344"/>
        <v>,55</v>
      </c>
      <c r="R3545" s="16">
        <f t="shared" si="345"/>
        <v>1200.55</v>
      </c>
      <c r="S3545" s="16">
        <f t="shared" si="346"/>
        <v>20.009166666666665</v>
      </c>
    </row>
    <row r="3546" spans="1:19">
      <c r="A3546" t="s">
        <v>324</v>
      </c>
      <c r="B3546" t="s">
        <v>325</v>
      </c>
      <c r="C3546" s="49">
        <v>45597</v>
      </c>
      <c r="D3546" s="1">
        <v>2024</v>
      </c>
      <c r="E3546" s="1" t="str">
        <f t="shared" si="347"/>
        <v>noviembre</v>
      </c>
      <c r="F3546" t="s">
        <v>328</v>
      </c>
      <c r="G3546" t="s">
        <v>220</v>
      </c>
      <c r="H3546" t="s">
        <v>98</v>
      </c>
      <c r="I3546" s="2">
        <v>11</v>
      </c>
      <c r="J3546" s="2">
        <v>4099</v>
      </c>
      <c r="K3546" s="47">
        <v>9.4499999999999993</v>
      </c>
      <c r="L3546" t="s">
        <v>118</v>
      </c>
      <c r="M3546" t="s">
        <v>119</v>
      </c>
      <c r="N3546" t="s">
        <v>534</v>
      </c>
      <c r="O3546" s="14">
        <f t="shared" si="348"/>
        <v>4</v>
      </c>
      <c r="P3546" s="15" t="str">
        <f t="shared" si="343"/>
        <v>9,</v>
      </c>
      <c r="Q3546" s="15" t="str">
        <f t="shared" si="344"/>
        <v>45</v>
      </c>
      <c r="R3546" s="16">
        <f t="shared" si="345"/>
        <v>585</v>
      </c>
      <c r="S3546" s="16">
        <f t="shared" si="346"/>
        <v>9.75</v>
      </c>
    </row>
    <row r="3547" spans="1:19">
      <c r="A3547" t="s">
        <v>324</v>
      </c>
      <c r="B3547" t="s">
        <v>325</v>
      </c>
      <c r="C3547" s="49">
        <v>45597</v>
      </c>
      <c r="D3547" s="1">
        <v>2024</v>
      </c>
      <c r="E3547" s="1" t="str">
        <f t="shared" si="347"/>
        <v>noviembre</v>
      </c>
      <c r="F3547" t="s">
        <v>328</v>
      </c>
      <c r="G3547" t="s">
        <v>220</v>
      </c>
      <c r="H3547" t="s">
        <v>98</v>
      </c>
      <c r="I3547" s="2">
        <v>1</v>
      </c>
      <c r="J3547" s="2">
        <v>571</v>
      </c>
      <c r="K3547" s="47">
        <v>1</v>
      </c>
      <c r="L3547" t="s">
        <v>167</v>
      </c>
      <c r="M3547" t="s">
        <v>168</v>
      </c>
      <c r="N3547" t="s">
        <v>534</v>
      </c>
      <c r="O3547" s="14">
        <f t="shared" si="348"/>
        <v>1</v>
      </c>
      <c r="P3547" s="15" t="str">
        <f t="shared" si="343"/>
        <v>1</v>
      </c>
      <c r="Q3547" s="15">
        <f t="shared" si="344"/>
        <v>0</v>
      </c>
      <c r="R3547" s="16">
        <f t="shared" si="345"/>
        <v>60</v>
      </c>
      <c r="S3547" s="16">
        <f t="shared" si="346"/>
        <v>1</v>
      </c>
    </row>
    <row r="3548" spans="1:19">
      <c r="A3548" t="s">
        <v>324</v>
      </c>
      <c r="B3548" t="s">
        <v>325</v>
      </c>
      <c r="C3548" s="49">
        <v>45597</v>
      </c>
      <c r="D3548" s="1">
        <v>2024</v>
      </c>
      <c r="E3548" s="1" t="str">
        <f t="shared" si="347"/>
        <v>noviembre</v>
      </c>
      <c r="F3548" t="s">
        <v>328</v>
      </c>
      <c r="G3548" t="s">
        <v>220</v>
      </c>
      <c r="H3548" t="s">
        <v>98</v>
      </c>
      <c r="I3548" s="2">
        <v>1</v>
      </c>
      <c r="J3548" s="2">
        <v>443</v>
      </c>
      <c r="K3548" s="47">
        <v>2.1</v>
      </c>
      <c r="L3548" t="s">
        <v>173</v>
      </c>
      <c r="M3548" t="s">
        <v>592</v>
      </c>
      <c r="N3548" t="s">
        <v>531</v>
      </c>
      <c r="O3548" s="14">
        <f t="shared" si="348"/>
        <v>3</v>
      </c>
      <c r="P3548" s="15" t="str">
        <f t="shared" si="343"/>
        <v>2,</v>
      </c>
      <c r="Q3548" s="15" t="str">
        <f t="shared" si="344"/>
        <v>1</v>
      </c>
      <c r="R3548" s="16">
        <f t="shared" si="345"/>
        <v>121</v>
      </c>
      <c r="S3548" s="16">
        <f t="shared" si="346"/>
        <v>2.0166666666666666</v>
      </c>
    </row>
    <row r="3549" spans="1:19">
      <c r="A3549" t="s">
        <v>324</v>
      </c>
      <c r="B3549" t="s">
        <v>325</v>
      </c>
      <c r="C3549" s="49">
        <v>45597</v>
      </c>
      <c r="D3549" s="1">
        <v>2024</v>
      </c>
      <c r="E3549" s="1" t="str">
        <f t="shared" si="347"/>
        <v>noviembre</v>
      </c>
      <c r="F3549" t="s">
        <v>328</v>
      </c>
      <c r="G3549" t="s">
        <v>220</v>
      </c>
      <c r="H3549" t="s">
        <v>98</v>
      </c>
      <c r="I3549" s="2">
        <v>1</v>
      </c>
      <c r="J3549" s="2">
        <v>553</v>
      </c>
      <c r="K3549" s="47">
        <v>1.35</v>
      </c>
      <c r="L3549" t="s">
        <v>110</v>
      </c>
      <c r="M3549" t="s">
        <v>580</v>
      </c>
      <c r="N3549" t="s">
        <v>607</v>
      </c>
      <c r="O3549" s="14">
        <f t="shared" si="348"/>
        <v>4</v>
      </c>
      <c r="P3549" s="15" t="str">
        <f t="shared" si="343"/>
        <v>1,</v>
      </c>
      <c r="Q3549" s="15" t="str">
        <f t="shared" si="344"/>
        <v>35</v>
      </c>
      <c r="R3549" s="16">
        <f t="shared" si="345"/>
        <v>95</v>
      </c>
      <c r="S3549" s="16">
        <f t="shared" si="346"/>
        <v>1.5833333333333333</v>
      </c>
    </row>
    <row r="3550" spans="1:19">
      <c r="A3550" t="s">
        <v>324</v>
      </c>
      <c r="B3550" t="s">
        <v>325</v>
      </c>
      <c r="C3550" s="49">
        <v>45597</v>
      </c>
      <c r="D3550" s="1">
        <v>2024</v>
      </c>
      <c r="E3550" s="1" t="str">
        <f t="shared" si="347"/>
        <v>noviembre</v>
      </c>
      <c r="F3550" t="s">
        <v>328</v>
      </c>
      <c r="G3550" t="s">
        <v>220</v>
      </c>
      <c r="H3550" t="s">
        <v>98</v>
      </c>
      <c r="I3550" s="2">
        <v>1</v>
      </c>
      <c r="J3550" s="2">
        <v>714</v>
      </c>
      <c r="K3550" s="47">
        <v>1.55</v>
      </c>
      <c r="L3550" t="s">
        <v>111</v>
      </c>
      <c r="M3550" t="s">
        <v>587</v>
      </c>
      <c r="N3550" t="s">
        <v>533</v>
      </c>
      <c r="O3550" s="14">
        <f t="shared" si="348"/>
        <v>4</v>
      </c>
      <c r="P3550" s="15" t="str">
        <f t="shared" si="343"/>
        <v>1,</v>
      </c>
      <c r="Q3550" s="15" t="str">
        <f t="shared" si="344"/>
        <v>55</v>
      </c>
      <c r="R3550" s="16">
        <f t="shared" si="345"/>
        <v>115</v>
      </c>
      <c r="S3550" s="16">
        <f t="shared" si="346"/>
        <v>1.9166666666666667</v>
      </c>
    </row>
    <row r="3551" spans="1:19">
      <c r="A3551" t="s">
        <v>324</v>
      </c>
      <c r="B3551" t="s">
        <v>325</v>
      </c>
      <c r="C3551" s="49">
        <v>45597</v>
      </c>
      <c r="D3551" s="1">
        <v>2024</v>
      </c>
      <c r="E3551" s="1" t="str">
        <f t="shared" si="347"/>
        <v>noviembre</v>
      </c>
      <c r="F3551" t="s">
        <v>329</v>
      </c>
      <c r="G3551" t="s">
        <v>220</v>
      </c>
      <c r="H3551" t="s">
        <v>98</v>
      </c>
      <c r="I3551" s="2">
        <v>1</v>
      </c>
      <c r="J3551" s="2">
        <v>416</v>
      </c>
      <c r="K3551" s="47">
        <v>1.55</v>
      </c>
      <c r="L3551" t="s">
        <v>39</v>
      </c>
      <c r="M3551" t="s">
        <v>548</v>
      </c>
      <c r="N3551" t="s">
        <v>548</v>
      </c>
      <c r="O3551" s="14">
        <f t="shared" si="348"/>
        <v>4</v>
      </c>
      <c r="P3551" s="15" t="str">
        <f t="shared" si="343"/>
        <v>1,</v>
      </c>
      <c r="Q3551" s="15" t="str">
        <f t="shared" si="344"/>
        <v>55</v>
      </c>
      <c r="R3551" s="16">
        <f t="shared" si="345"/>
        <v>115</v>
      </c>
      <c r="S3551" s="16">
        <f t="shared" si="346"/>
        <v>1.9166666666666667</v>
      </c>
    </row>
    <row r="3552" spans="1:19">
      <c r="A3552" t="s">
        <v>324</v>
      </c>
      <c r="B3552" t="s">
        <v>325</v>
      </c>
      <c r="C3552" s="49">
        <v>45597</v>
      </c>
      <c r="D3552" s="1">
        <v>2024</v>
      </c>
      <c r="E3552" s="1" t="str">
        <f t="shared" si="347"/>
        <v>noviembre</v>
      </c>
      <c r="F3552" t="s">
        <v>329</v>
      </c>
      <c r="G3552" t="s">
        <v>220</v>
      </c>
      <c r="H3552" t="s">
        <v>98</v>
      </c>
      <c r="I3552" s="2">
        <v>1</v>
      </c>
      <c r="J3552" s="2">
        <v>650</v>
      </c>
      <c r="K3552" s="47">
        <v>1.55</v>
      </c>
      <c r="L3552" t="s">
        <v>100</v>
      </c>
      <c r="M3552" t="s">
        <v>101</v>
      </c>
      <c r="N3552" t="s">
        <v>608</v>
      </c>
      <c r="O3552" s="14">
        <f t="shared" si="348"/>
        <v>4</v>
      </c>
      <c r="P3552" s="15" t="str">
        <f t="shared" si="343"/>
        <v>1,</v>
      </c>
      <c r="Q3552" s="15" t="str">
        <f t="shared" si="344"/>
        <v>55</v>
      </c>
      <c r="R3552" s="16">
        <f t="shared" si="345"/>
        <v>115</v>
      </c>
      <c r="S3552" s="16">
        <f t="shared" si="346"/>
        <v>1.9166666666666667</v>
      </c>
    </row>
    <row r="3553" spans="1:19">
      <c r="A3553" t="s">
        <v>324</v>
      </c>
      <c r="B3553" t="s">
        <v>325</v>
      </c>
      <c r="C3553" s="49">
        <v>45597</v>
      </c>
      <c r="D3553" s="1">
        <v>2024</v>
      </c>
      <c r="E3553" s="1" t="str">
        <f t="shared" si="347"/>
        <v>noviembre</v>
      </c>
      <c r="F3553" t="s">
        <v>329</v>
      </c>
      <c r="G3553" t="s">
        <v>220</v>
      </c>
      <c r="H3553" t="s">
        <v>98</v>
      </c>
      <c r="I3553" s="2">
        <v>3</v>
      </c>
      <c r="J3553" s="2">
        <v>1069</v>
      </c>
      <c r="K3553" s="47">
        <v>3.5</v>
      </c>
      <c r="L3553" t="s">
        <v>109</v>
      </c>
      <c r="M3553" t="s">
        <v>530</v>
      </c>
      <c r="N3553" t="s">
        <v>530</v>
      </c>
      <c r="O3553" s="14">
        <f t="shared" si="348"/>
        <v>3</v>
      </c>
      <c r="P3553" s="15" t="str">
        <f t="shared" si="343"/>
        <v>3,</v>
      </c>
      <c r="Q3553" s="15" t="str">
        <f t="shared" si="344"/>
        <v>5</v>
      </c>
      <c r="R3553" s="16">
        <f t="shared" si="345"/>
        <v>185</v>
      </c>
      <c r="S3553" s="16">
        <f t="shared" si="346"/>
        <v>3.0833333333333335</v>
      </c>
    </row>
    <row r="3554" spans="1:19">
      <c r="A3554" t="s">
        <v>324</v>
      </c>
      <c r="B3554" t="s">
        <v>325</v>
      </c>
      <c r="C3554" s="49">
        <v>45597</v>
      </c>
      <c r="D3554" s="1">
        <v>2024</v>
      </c>
      <c r="E3554" s="1" t="str">
        <f t="shared" si="347"/>
        <v>noviembre</v>
      </c>
      <c r="F3554" t="s">
        <v>329</v>
      </c>
      <c r="G3554" t="s">
        <v>220</v>
      </c>
      <c r="H3554" t="s">
        <v>98</v>
      </c>
      <c r="I3554" s="2">
        <v>2</v>
      </c>
      <c r="J3554" s="2">
        <v>300</v>
      </c>
      <c r="K3554" s="47">
        <v>2.2999999999999998</v>
      </c>
      <c r="L3554" t="s">
        <v>114</v>
      </c>
      <c r="M3554" t="s">
        <v>115</v>
      </c>
      <c r="N3554" t="s">
        <v>530</v>
      </c>
      <c r="O3554" s="14">
        <f t="shared" si="348"/>
        <v>3</v>
      </c>
      <c r="P3554" s="15" t="str">
        <f t="shared" si="343"/>
        <v>2,</v>
      </c>
      <c r="Q3554" s="15" t="str">
        <f t="shared" si="344"/>
        <v>3</v>
      </c>
      <c r="R3554" s="16">
        <f t="shared" si="345"/>
        <v>123</v>
      </c>
      <c r="S3554" s="16">
        <f t="shared" si="346"/>
        <v>2.0499999999999998</v>
      </c>
    </row>
    <row r="3555" spans="1:19">
      <c r="A3555" t="s">
        <v>324</v>
      </c>
      <c r="B3555" t="s">
        <v>325</v>
      </c>
      <c r="C3555" s="49">
        <v>45597</v>
      </c>
      <c r="D3555" s="1">
        <v>2024</v>
      </c>
      <c r="E3555" s="1" t="str">
        <f t="shared" si="347"/>
        <v>noviembre</v>
      </c>
      <c r="F3555" t="s">
        <v>329</v>
      </c>
      <c r="G3555" t="s">
        <v>220</v>
      </c>
      <c r="H3555" t="s">
        <v>98</v>
      </c>
      <c r="I3555" s="2">
        <v>1</v>
      </c>
      <c r="J3555" s="2">
        <v>649</v>
      </c>
      <c r="K3555" s="47">
        <v>2.15</v>
      </c>
      <c r="L3555" t="s">
        <v>116</v>
      </c>
      <c r="M3555" t="s">
        <v>117</v>
      </c>
      <c r="N3555" t="s">
        <v>556</v>
      </c>
      <c r="O3555" s="14">
        <f t="shared" si="348"/>
        <v>4</v>
      </c>
      <c r="P3555" s="15" t="str">
        <f t="shared" si="343"/>
        <v>2,</v>
      </c>
      <c r="Q3555" s="15" t="str">
        <f t="shared" si="344"/>
        <v>15</v>
      </c>
      <c r="R3555" s="16">
        <f t="shared" si="345"/>
        <v>135</v>
      </c>
      <c r="S3555" s="16">
        <f t="shared" si="346"/>
        <v>2.25</v>
      </c>
    </row>
    <row r="3556" spans="1:19">
      <c r="A3556" t="s">
        <v>324</v>
      </c>
      <c r="B3556" t="s">
        <v>325</v>
      </c>
      <c r="C3556" s="49">
        <v>45597</v>
      </c>
      <c r="D3556" s="1">
        <v>2024</v>
      </c>
      <c r="E3556" s="1" t="str">
        <f t="shared" si="347"/>
        <v>noviembre</v>
      </c>
      <c r="F3556" t="s">
        <v>329</v>
      </c>
      <c r="G3556" t="s">
        <v>220</v>
      </c>
      <c r="H3556" t="s">
        <v>98</v>
      </c>
      <c r="I3556" s="2">
        <v>3</v>
      </c>
      <c r="J3556" s="2">
        <v>1965</v>
      </c>
      <c r="K3556" s="47">
        <v>1.95</v>
      </c>
      <c r="L3556" t="s">
        <v>118</v>
      </c>
      <c r="M3556" t="s">
        <v>119</v>
      </c>
      <c r="N3556" t="s">
        <v>534</v>
      </c>
      <c r="O3556" s="14">
        <f t="shared" si="348"/>
        <v>4</v>
      </c>
      <c r="P3556" s="15" t="str">
        <f t="shared" si="343"/>
        <v>1,</v>
      </c>
      <c r="Q3556" s="15" t="str">
        <f t="shared" si="344"/>
        <v>95</v>
      </c>
      <c r="R3556" s="16">
        <f t="shared" si="345"/>
        <v>155</v>
      </c>
      <c r="S3556" s="16">
        <f t="shared" si="346"/>
        <v>2.5833333333333335</v>
      </c>
    </row>
    <row r="3557" spans="1:19">
      <c r="A3557" t="s">
        <v>324</v>
      </c>
      <c r="B3557" t="s">
        <v>325</v>
      </c>
      <c r="C3557" s="49">
        <v>45597</v>
      </c>
      <c r="D3557" s="1">
        <v>2024</v>
      </c>
      <c r="E3557" s="1" t="str">
        <f t="shared" si="347"/>
        <v>noviembre</v>
      </c>
      <c r="F3557" t="s">
        <v>329</v>
      </c>
      <c r="G3557" t="s">
        <v>220</v>
      </c>
      <c r="H3557" t="s">
        <v>98</v>
      </c>
      <c r="I3557" s="2">
        <v>1</v>
      </c>
      <c r="J3557" s="2">
        <v>521</v>
      </c>
      <c r="K3557" s="47">
        <v>1.3</v>
      </c>
      <c r="L3557" t="s">
        <v>173</v>
      </c>
      <c r="M3557" t="s">
        <v>592</v>
      </c>
      <c r="N3557" t="s">
        <v>531</v>
      </c>
      <c r="O3557" s="14">
        <f t="shared" si="348"/>
        <v>3</v>
      </c>
      <c r="P3557" s="15" t="str">
        <f t="shared" si="343"/>
        <v>1,</v>
      </c>
      <c r="Q3557" s="15" t="str">
        <f t="shared" si="344"/>
        <v>3</v>
      </c>
      <c r="R3557" s="16">
        <f t="shared" si="345"/>
        <v>63</v>
      </c>
      <c r="S3557" s="16">
        <f t="shared" si="346"/>
        <v>1.05</v>
      </c>
    </row>
    <row r="3558" spans="1:19">
      <c r="A3558" t="s">
        <v>324</v>
      </c>
      <c r="B3558" t="s">
        <v>325</v>
      </c>
      <c r="C3558" s="49">
        <v>45597</v>
      </c>
      <c r="D3558" s="1">
        <v>2024</v>
      </c>
      <c r="E3558" s="1" t="str">
        <f t="shared" si="347"/>
        <v>noviembre</v>
      </c>
      <c r="F3558" t="s">
        <v>330</v>
      </c>
      <c r="G3558" t="s">
        <v>331</v>
      </c>
      <c r="H3558" t="s">
        <v>98</v>
      </c>
      <c r="I3558" s="2">
        <v>1</v>
      </c>
      <c r="J3558" s="2">
        <v>456</v>
      </c>
      <c r="K3558" s="47">
        <v>2.0699999999999998</v>
      </c>
      <c r="L3558" t="s">
        <v>39</v>
      </c>
      <c r="M3558" t="s">
        <v>548</v>
      </c>
      <c r="N3558" t="s">
        <v>548</v>
      </c>
      <c r="O3558" s="14">
        <f t="shared" si="348"/>
        <v>4</v>
      </c>
      <c r="P3558" s="15" t="str">
        <f t="shared" si="343"/>
        <v>2,</v>
      </c>
      <c r="Q3558" s="15" t="str">
        <f t="shared" si="344"/>
        <v>07</v>
      </c>
      <c r="R3558" s="16">
        <f t="shared" si="345"/>
        <v>127</v>
      </c>
      <c r="S3558" s="16">
        <f t="shared" si="346"/>
        <v>2.1166666666666667</v>
      </c>
    </row>
    <row r="3559" spans="1:19">
      <c r="A3559" t="s">
        <v>324</v>
      </c>
      <c r="B3559" t="s">
        <v>325</v>
      </c>
      <c r="C3559" s="49">
        <v>45597</v>
      </c>
      <c r="D3559" s="1">
        <v>2024</v>
      </c>
      <c r="E3559" s="1" t="str">
        <f t="shared" si="347"/>
        <v>noviembre</v>
      </c>
      <c r="F3559" t="s">
        <v>330</v>
      </c>
      <c r="G3559" t="s">
        <v>331</v>
      </c>
      <c r="H3559" t="s">
        <v>98</v>
      </c>
      <c r="I3559" s="2">
        <v>3</v>
      </c>
      <c r="J3559" s="2">
        <v>1284</v>
      </c>
      <c r="K3559" s="47">
        <v>4.1500000000000004</v>
      </c>
      <c r="L3559" t="s">
        <v>19</v>
      </c>
      <c r="M3559" t="s">
        <v>581</v>
      </c>
      <c r="N3559" t="s">
        <v>605</v>
      </c>
      <c r="O3559" s="14">
        <f t="shared" si="348"/>
        <v>4</v>
      </c>
      <c r="P3559" s="15" t="str">
        <f t="shared" si="343"/>
        <v>4,</v>
      </c>
      <c r="Q3559" s="15" t="str">
        <f t="shared" si="344"/>
        <v>15</v>
      </c>
      <c r="R3559" s="16">
        <f t="shared" si="345"/>
        <v>255</v>
      </c>
      <c r="S3559" s="16">
        <f t="shared" si="346"/>
        <v>4.25</v>
      </c>
    </row>
    <row r="3560" spans="1:19">
      <c r="A3560" t="s">
        <v>324</v>
      </c>
      <c r="B3560" t="s">
        <v>325</v>
      </c>
      <c r="C3560" s="49">
        <v>45597</v>
      </c>
      <c r="D3560" s="1">
        <v>2024</v>
      </c>
      <c r="E3560" s="1" t="str">
        <f t="shared" si="347"/>
        <v>noviembre</v>
      </c>
      <c r="F3560" t="s">
        <v>330</v>
      </c>
      <c r="G3560" t="s">
        <v>331</v>
      </c>
      <c r="H3560" t="s">
        <v>98</v>
      </c>
      <c r="I3560" s="2">
        <v>1</v>
      </c>
      <c r="J3560" s="2">
        <v>130</v>
      </c>
      <c r="K3560" s="47">
        <v>0.3</v>
      </c>
      <c r="L3560" t="s">
        <v>108</v>
      </c>
      <c r="M3560" t="s">
        <v>591</v>
      </c>
      <c r="N3560" t="s">
        <v>604</v>
      </c>
      <c r="O3560" s="14">
        <f t="shared" si="348"/>
        <v>3</v>
      </c>
      <c r="P3560" s="15" t="str">
        <f t="shared" si="343"/>
        <v>0,</v>
      </c>
      <c r="Q3560" s="15" t="str">
        <f t="shared" si="344"/>
        <v>3</v>
      </c>
      <c r="R3560" s="16">
        <f t="shared" si="345"/>
        <v>3</v>
      </c>
      <c r="S3560" s="16">
        <f t="shared" si="346"/>
        <v>0.05</v>
      </c>
    </row>
    <row r="3561" spans="1:19">
      <c r="A3561" t="s">
        <v>324</v>
      </c>
      <c r="B3561" t="s">
        <v>325</v>
      </c>
      <c r="C3561" s="49">
        <v>45597</v>
      </c>
      <c r="D3561" s="1">
        <v>2024</v>
      </c>
      <c r="E3561" s="1" t="str">
        <f t="shared" si="347"/>
        <v>noviembre</v>
      </c>
      <c r="F3561" t="s">
        <v>330</v>
      </c>
      <c r="G3561" t="s">
        <v>331</v>
      </c>
      <c r="H3561" t="s">
        <v>98</v>
      </c>
      <c r="I3561" s="2">
        <v>1</v>
      </c>
      <c r="J3561" s="2">
        <v>84</v>
      </c>
      <c r="K3561" s="47">
        <v>0.44</v>
      </c>
      <c r="L3561" t="s">
        <v>146</v>
      </c>
      <c r="M3561" t="s">
        <v>147</v>
      </c>
      <c r="N3561" t="s">
        <v>527</v>
      </c>
      <c r="O3561" s="14">
        <f t="shared" si="348"/>
        <v>4</v>
      </c>
      <c r="P3561" s="15" t="str">
        <f t="shared" si="343"/>
        <v>0,</v>
      </c>
      <c r="Q3561" s="15" t="str">
        <f t="shared" si="344"/>
        <v>44</v>
      </c>
      <c r="R3561" s="16">
        <f t="shared" si="345"/>
        <v>44</v>
      </c>
      <c r="S3561" s="16">
        <f t="shared" si="346"/>
        <v>0.73333333333333328</v>
      </c>
    </row>
    <row r="3562" spans="1:19">
      <c r="A3562" t="s">
        <v>324</v>
      </c>
      <c r="B3562" t="s">
        <v>325</v>
      </c>
      <c r="C3562" s="49">
        <v>45597</v>
      </c>
      <c r="D3562" s="1">
        <v>2024</v>
      </c>
      <c r="E3562" s="1" t="str">
        <f t="shared" si="347"/>
        <v>noviembre</v>
      </c>
      <c r="F3562" t="s">
        <v>330</v>
      </c>
      <c r="G3562" t="s">
        <v>331</v>
      </c>
      <c r="H3562" t="s">
        <v>98</v>
      </c>
      <c r="I3562" s="2">
        <v>1</v>
      </c>
      <c r="J3562" s="2">
        <v>519</v>
      </c>
      <c r="K3562" s="47">
        <v>0.54</v>
      </c>
      <c r="L3562" t="s">
        <v>21</v>
      </c>
      <c r="M3562" t="s">
        <v>578</v>
      </c>
      <c r="N3562" t="s">
        <v>22</v>
      </c>
      <c r="O3562" s="14">
        <f t="shared" si="348"/>
        <v>4</v>
      </c>
      <c r="P3562" s="15" t="str">
        <f t="shared" si="343"/>
        <v>0,</v>
      </c>
      <c r="Q3562" s="15" t="str">
        <f t="shared" si="344"/>
        <v>54</v>
      </c>
      <c r="R3562" s="16">
        <f t="shared" si="345"/>
        <v>54</v>
      </c>
      <c r="S3562" s="16">
        <f t="shared" si="346"/>
        <v>0.9</v>
      </c>
    </row>
    <row r="3563" spans="1:19">
      <c r="A3563" t="s">
        <v>324</v>
      </c>
      <c r="B3563" t="s">
        <v>325</v>
      </c>
      <c r="C3563" s="49">
        <v>45597</v>
      </c>
      <c r="D3563" s="1">
        <v>2024</v>
      </c>
      <c r="E3563" s="1" t="str">
        <f t="shared" si="347"/>
        <v>noviembre</v>
      </c>
      <c r="F3563" t="s">
        <v>330</v>
      </c>
      <c r="G3563" t="s">
        <v>331</v>
      </c>
      <c r="H3563" t="s">
        <v>98</v>
      </c>
      <c r="I3563" s="2">
        <v>1</v>
      </c>
      <c r="J3563" s="2">
        <v>502</v>
      </c>
      <c r="K3563" s="47">
        <v>1.1499999999999999</v>
      </c>
      <c r="L3563" t="s">
        <v>222</v>
      </c>
      <c r="M3563" t="s">
        <v>567</v>
      </c>
      <c r="N3563" t="s">
        <v>22</v>
      </c>
      <c r="O3563" s="14">
        <f t="shared" si="348"/>
        <v>4</v>
      </c>
      <c r="P3563" s="15" t="str">
        <f t="shared" si="343"/>
        <v>1,</v>
      </c>
      <c r="Q3563" s="15" t="str">
        <f t="shared" si="344"/>
        <v>15</v>
      </c>
      <c r="R3563" s="16">
        <f t="shared" si="345"/>
        <v>75</v>
      </c>
      <c r="S3563" s="16">
        <f t="shared" si="346"/>
        <v>1.25</v>
      </c>
    </row>
    <row r="3564" spans="1:19">
      <c r="A3564" t="s">
        <v>324</v>
      </c>
      <c r="B3564" t="s">
        <v>325</v>
      </c>
      <c r="C3564" s="49">
        <v>45597</v>
      </c>
      <c r="D3564" s="1">
        <v>2024</v>
      </c>
      <c r="E3564" s="1" t="str">
        <f t="shared" si="347"/>
        <v>noviembre</v>
      </c>
      <c r="F3564" t="s">
        <v>330</v>
      </c>
      <c r="G3564" t="s">
        <v>331</v>
      </c>
      <c r="H3564" t="s">
        <v>98</v>
      </c>
      <c r="I3564" s="2">
        <v>2</v>
      </c>
      <c r="J3564" s="2">
        <v>829</v>
      </c>
      <c r="K3564" s="47">
        <v>2.06</v>
      </c>
      <c r="L3564" t="s">
        <v>35</v>
      </c>
      <c r="M3564" t="s">
        <v>36</v>
      </c>
      <c r="N3564" t="s">
        <v>528</v>
      </c>
      <c r="O3564" s="14">
        <f t="shared" si="348"/>
        <v>4</v>
      </c>
      <c r="P3564" s="15" t="str">
        <f t="shared" si="343"/>
        <v>2,</v>
      </c>
      <c r="Q3564" s="15" t="str">
        <f t="shared" si="344"/>
        <v>06</v>
      </c>
      <c r="R3564" s="16">
        <f t="shared" si="345"/>
        <v>126</v>
      </c>
      <c r="S3564" s="16">
        <f t="shared" si="346"/>
        <v>2.1</v>
      </c>
    </row>
    <row r="3565" spans="1:19">
      <c r="A3565" t="s">
        <v>324</v>
      </c>
      <c r="B3565" t="s">
        <v>325</v>
      </c>
      <c r="C3565" s="49">
        <v>45597</v>
      </c>
      <c r="D3565" s="1">
        <v>2024</v>
      </c>
      <c r="E3565" s="1" t="str">
        <f t="shared" si="347"/>
        <v>noviembre</v>
      </c>
      <c r="F3565" t="s">
        <v>330</v>
      </c>
      <c r="G3565" t="s">
        <v>331</v>
      </c>
      <c r="H3565" t="s">
        <v>98</v>
      </c>
      <c r="I3565" s="2">
        <v>4</v>
      </c>
      <c r="J3565" s="2">
        <v>1503</v>
      </c>
      <c r="K3565" s="47">
        <v>4.17</v>
      </c>
      <c r="L3565" t="s">
        <v>109</v>
      </c>
      <c r="M3565" t="s">
        <v>530</v>
      </c>
      <c r="N3565" t="s">
        <v>530</v>
      </c>
      <c r="O3565" s="14">
        <f t="shared" si="348"/>
        <v>4</v>
      </c>
      <c r="P3565" s="15" t="str">
        <f t="shared" si="343"/>
        <v>4,</v>
      </c>
      <c r="Q3565" s="15" t="str">
        <f t="shared" si="344"/>
        <v>17</v>
      </c>
      <c r="R3565" s="16">
        <f t="shared" si="345"/>
        <v>257</v>
      </c>
      <c r="S3565" s="16">
        <f t="shared" si="346"/>
        <v>4.2833333333333332</v>
      </c>
    </row>
    <row r="3566" spans="1:19">
      <c r="A3566" t="s">
        <v>324</v>
      </c>
      <c r="B3566" t="s">
        <v>325</v>
      </c>
      <c r="C3566" s="49">
        <v>45597</v>
      </c>
      <c r="D3566" s="1">
        <v>2024</v>
      </c>
      <c r="E3566" s="1" t="str">
        <f t="shared" si="347"/>
        <v>noviembre</v>
      </c>
      <c r="F3566" t="s">
        <v>330</v>
      </c>
      <c r="G3566" t="s">
        <v>331</v>
      </c>
      <c r="H3566" t="s">
        <v>98</v>
      </c>
      <c r="I3566" s="2">
        <v>5</v>
      </c>
      <c r="J3566" s="2">
        <v>1241</v>
      </c>
      <c r="K3566" s="47">
        <v>4.2300000000000004</v>
      </c>
      <c r="L3566" t="s">
        <v>114</v>
      </c>
      <c r="M3566" t="s">
        <v>115</v>
      </c>
      <c r="N3566" t="s">
        <v>530</v>
      </c>
      <c r="O3566" s="14">
        <f t="shared" si="348"/>
        <v>4</v>
      </c>
      <c r="P3566" s="15" t="str">
        <f t="shared" si="343"/>
        <v>4,</v>
      </c>
      <c r="Q3566" s="15" t="str">
        <f t="shared" si="344"/>
        <v>23</v>
      </c>
      <c r="R3566" s="16">
        <f t="shared" si="345"/>
        <v>263</v>
      </c>
      <c r="S3566" s="16">
        <f t="shared" si="346"/>
        <v>4.3833333333333337</v>
      </c>
    </row>
    <row r="3567" spans="1:19">
      <c r="A3567" t="s">
        <v>324</v>
      </c>
      <c r="B3567" t="s">
        <v>325</v>
      </c>
      <c r="C3567" s="49">
        <v>45597</v>
      </c>
      <c r="D3567" s="1">
        <v>2024</v>
      </c>
      <c r="E3567" s="1" t="str">
        <f t="shared" si="347"/>
        <v>noviembre</v>
      </c>
      <c r="F3567" t="s">
        <v>330</v>
      </c>
      <c r="G3567" t="s">
        <v>331</v>
      </c>
      <c r="H3567" t="s">
        <v>98</v>
      </c>
      <c r="I3567" s="2">
        <v>3</v>
      </c>
      <c r="J3567" s="2">
        <v>1803</v>
      </c>
      <c r="K3567" s="47">
        <v>6.29</v>
      </c>
      <c r="L3567" t="s">
        <v>116</v>
      </c>
      <c r="M3567" t="s">
        <v>117</v>
      </c>
      <c r="N3567" t="s">
        <v>556</v>
      </c>
      <c r="O3567" s="14">
        <f t="shared" si="348"/>
        <v>4</v>
      </c>
      <c r="P3567" s="15" t="str">
        <f t="shared" si="343"/>
        <v>6,</v>
      </c>
      <c r="Q3567" s="15" t="str">
        <f t="shared" si="344"/>
        <v>29</v>
      </c>
      <c r="R3567" s="16">
        <f t="shared" si="345"/>
        <v>389</v>
      </c>
      <c r="S3567" s="16">
        <f t="shared" si="346"/>
        <v>6.4833333333333334</v>
      </c>
    </row>
    <row r="3568" spans="1:19">
      <c r="A3568" t="s">
        <v>324</v>
      </c>
      <c r="B3568" t="s">
        <v>325</v>
      </c>
      <c r="C3568" s="49">
        <v>45597</v>
      </c>
      <c r="D3568" s="1">
        <v>2024</v>
      </c>
      <c r="E3568" s="1" t="str">
        <f t="shared" si="347"/>
        <v>noviembre</v>
      </c>
      <c r="F3568" t="s">
        <v>330</v>
      </c>
      <c r="G3568" t="s">
        <v>331</v>
      </c>
      <c r="H3568" t="s">
        <v>98</v>
      </c>
      <c r="I3568" s="2">
        <v>2</v>
      </c>
      <c r="J3568" s="2">
        <v>986</v>
      </c>
      <c r="K3568" s="47">
        <v>4.24</v>
      </c>
      <c r="L3568" t="s">
        <v>118</v>
      </c>
      <c r="M3568" t="s">
        <v>119</v>
      </c>
      <c r="N3568" t="s">
        <v>534</v>
      </c>
      <c r="O3568" s="14">
        <f t="shared" si="348"/>
        <v>4</v>
      </c>
      <c r="P3568" s="15" t="str">
        <f t="shared" si="343"/>
        <v>4,</v>
      </c>
      <c r="Q3568" s="15" t="str">
        <f t="shared" si="344"/>
        <v>24</v>
      </c>
      <c r="R3568" s="16">
        <f t="shared" si="345"/>
        <v>264</v>
      </c>
      <c r="S3568" s="16">
        <f t="shared" si="346"/>
        <v>4.4000000000000004</v>
      </c>
    </row>
    <row r="3569" spans="1:19">
      <c r="A3569" t="s">
        <v>324</v>
      </c>
      <c r="B3569" t="s">
        <v>325</v>
      </c>
      <c r="C3569" s="49">
        <v>45597</v>
      </c>
      <c r="D3569" s="1">
        <v>2024</v>
      </c>
      <c r="E3569" s="1" t="str">
        <f t="shared" si="347"/>
        <v>noviembre</v>
      </c>
      <c r="F3569" t="s">
        <v>330</v>
      </c>
      <c r="G3569" t="s">
        <v>331</v>
      </c>
      <c r="H3569" t="s">
        <v>98</v>
      </c>
      <c r="I3569" s="2">
        <v>2</v>
      </c>
      <c r="J3569" s="2">
        <v>1360</v>
      </c>
      <c r="K3569" s="47">
        <v>2.2400000000000002</v>
      </c>
      <c r="L3569" t="s">
        <v>173</v>
      </c>
      <c r="M3569" t="s">
        <v>592</v>
      </c>
      <c r="N3569" t="s">
        <v>531</v>
      </c>
      <c r="O3569" s="14">
        <f t="shared" si="348"/>
        <v>4</v>
      </c>
      <c r="P3569" s="15" t="str">
        <f t="shared" si="343"/>
        <v>2,</v>
      </c>
      <c r="Q3569" s="15" t="str">
        <f t="shared" si="344"/>
        <v>24</v>
      </c>
      <c r="R3569" s="16">
        <f t="shared" si="345"/>
        <v>144</v>
      </c>
      <c r="S3569" s="16">
        <f t="shared" si="346"/>
        <v>2.4</v>
      </c>
    </row>
    <row r="3570" spans="1:19">
      <c r="A3570" t="s">
        <v>324</v>
      </c>
      <c r="B3570" t="s">
        <v>325</v>
      </c>
      <c r="C3570" s="49">
        <v>45597</v>
      </c>
      <c r="D3570" s="1">
        <v>2024</v>
      </c>
      <c r="E3570" s="1" t="str">
        <f t="shared" si="347"/>
        <v>noviembre</v>
      </c>
      <c r="F3570" t="s">
        <v>330</v>
      </c>
      <c r="G3570" t="s">
        <v>331</v>
      </c>
      <c r="H3570" t="s">
        <v>98</v>
      </c>
      <c r="I3570" s="2">
        <v>2</v>
      </c>
      <c r="J3570" s="2">
        <v>1124</v>
      </c>
      <c r="K3570" s="47">
        <v>4.25</v>
      </c>
      <c r="L3570" t="s">
        <v>111</v>
      </c>
      <c r="M3570" t="s">
        <v>587</v>
      </c>
      <c r="N3570" t="s">
        <v>533</v>
      </c>
      <c r="O3570" s="14">
        <f t="shared" si="348"/>
        <v>4</v>
      </c>
      <c r="P3570" s="15" t="str">
        <f t="shared" si="343"/>
        <v>4,</v>
      </c>
      <c r="Q3570" s="15" t="str">
        <f t="shared" si="344"/>
        <v>25</v>
      </c>
      <c r="R3570" s="16">
        <f t="shared" si="345"/>
        <v>265</v>
      </c>
      <c r="S3570" s="16">
        <f t="shared" si="346"/>
        <v>4.416666666666667</v>
      </c>
    </row>
    <row r="3571" spans="1:19">
      <c r="A3571" t="s">
        <v>344</v>
      </c>
      <c r="B3571" t="s">
        <v>345</v>
      </c>
      <c r="C3571" s="49">
        <v>45597</v>
      </c>
      <c r="D3571" s="1">
        <v>2024</v>
      </c>
      <c r="E3571" s="1" t="str">
        <f t="shared" si="347"/>
        <v>noviembre</v>
      </c>
      <c r="F3571" t="s">
        <v>346</v>
      </c>
      <c r="G3571" t="s">
        <v>93</v>
      </c>
      <c r="H3571" t="s">
        <v>98</v>
      </c>
      <c r="I3571" s="2">
        <v>4</v>
      </c>
      <c r="J3571" s="2">
        <v>404</v>
      </c>
      <c r="K3571" s="47">
        <v>2.1</v>
      </c>
      <c r="L3571" t="s">
        <v>108</v>
      </c>
      <c r="M3571" t="s">
        <v>591</v>
      </c>
      <c r="N3571" t="s">
        <v>604</v>
      </c>
      <c r="O3571" s="14">
        <f t="shared" si="348"/>
        <v>3</v>
      </c>
      <c r="P3571" s="15" t="str">
        <f t="shared" si="343"/>
        <v>2,</v>
      </c>
      <c r="Q3571" s="15" t="str">
        <f t="shared" si="344"/>
        <v>1</v>
      </c>
      <c r="R3571" s="16">
        <f t="shared" si="345"/>
        <v>121</v>
      </c>
      <c r="S3571" s="16">
        <f t="shared" si="346"/>
        <v>2.0166666666666666</v>
      </c>
    </row>
    <row r="3572" spans="1:19">
      <c r="A3572" t="s">
        <v>344</v>
      </c>
      <c r="B3572" t="s">
        <v>345</v>
      </c>
      <c r="C3572" s="49">
        <v>45597</v>
      </c>
      <c r="D3572" s="1">
        <v>2024</v>
      </c>
      <c r="E3572" s="1" t="str">
        <f t="shared" si="347"/>
        <v>noviembre</v>
      </c>
      <c r="F3572" t="s">
        <v>346</v>
      </c>
      <c r="G3572" t="s">
        <v>93</v>
      </c>
      <c r="H3572" t="s">
        <v>98</v>
      </c>
      <c r="I3572" s="2">
        <v>1</v>
      </c>
      <c r="J3572" s="2">
        <v>531</v>
      </c>
      <c r="K3572" s="47">
        <v>2</v>
      </c>
      <c r="L3572" t="s">
        <v>35</v>
      </c>
      <c r="M3572" t="s">
        <v>36</v>
      </c>
      <c r="N3572" t="s">
        <v>528</v>
      </c>
      <c r="O3572" s="14">
        <f t="shared" si="348"/>
        <v>1</v>
      </c>
      <c r="P3572" s="15" t="str">
        <f t="shared" si="343"/>
        <v>2</v>
      </c>
      <c r="Q3572" s="15">
        <f t="shared" si="344"/>
        <v>0</v>
      </c>
      <c r="R3572" s="16">
        <f t="shared" si="345"/>
        <v>120</v>
      </c>
      <c r="S3572" s="16">
        <f t="shared" si="346"/>
        <v>2</v>
      </c>
    </row>
    <row r="3573" spans="1:19">
      <c r="A3573" t="s">
        <v>344</v>
      </c>
      <c r="B3573" t="s">
        <v>345</v>
      </c>
      <c r="C3573" s="49">
        <v>45597</v>
      </c>
      <c r="D3573" s="1">
        <v>2024</v>
      </c>
      <c r="E3573" s="1" t="str">
        <f t="shared" si="347"/>
        <v>noviembre</v>
      </c>
      <c r="F3573" t="s">
        <v>346</v>
      </c>
      <c r="G3573" t="s">
        <v>93</v>
      </c>
      <c r="H3573" t="s">
        <v>98</v>
      </c>
      <c r="I3573" s="2">
        <v>1</v>
      </c>
      <c r="J3573" s="2">
        <v>278</v>
      </c>
      <c r="K3573" s="47">
        <v>0.5</v>
      </c>
      <c r="L3573" t="s">
        <v>241</v>
      </c>
      <c r="M3573" t="s">
        <v>595</v>
      </c>
      <c r="N3573" t="s">
        <v>557</v>
      </c>
      <c r="O3573" s="14">
        <f t="shared" si="348"/>
        <v>3</v>
      </c>
      <c r="P3573" s="15" t="str">
        <f t="shared" si="343"/>
        <v>0,</v>
      </c>
      <c r="Q3573" s="15" t="str">
        <f t="shared" si="344"/>
        <v>5</v>
      </c>
      <c r="R3573" s="16">
        <f t="shared" si="345"/>
        <v>5</v>
      </c>
      <c r="S3573" s="16">
        <f t="shared" si="346"/>
        <v>8.3333333333333329E-2</v>
      </c>
    </row>
    <row r="3574" spans="1:19">
      <c r="A3574" t="s">
        <v>344</v>
      </c>
      <c r="B3574" t="s">
        <v>345</v>
      </c>
      <c r="C3574" s="49">
        <v>45597</v>
      </c>
      <c r="D3574" s="1">
        <v>2024</v>
      </c>
      <c r="E3574" s="1" t="str">
        <f t="shared" si="347"/>
        <v>noviembre</v>
      </c>
      <c r="F3574" t="s">
        <v>346</v>
      </c>
      <c r="G3574" t="s">
        <v>93</v>
      </c>
      <c r="H3574" t="s">
        <v>98</v>
      </c>
      <c r="I3574" s="2">
        <v>1</v>
      </c>
      <c r="J3574" s="2">
        <v>687</v>
      </c>
      <c r="K3574" s="47">
        <v>1.5</v>
      </c>
      <c r="L3574" t="s">
        <v>100</v>
      </c>
      <c r="M3574" t="s">
        <v>101</v>
      </c>
      <c r="N3574" t="s">
        <v>608</v>
      </c>
      <c r="O3574" s="14">
        <f t="shared" si="348"/>
        <v>3</v>
      </c>
      <c r="P3574" s="15" t="str">
        <f t="shared" si="343"/>
        <v>1,</v>
      </c>
      <c r="Q3574" s="15" t="str">
        <f t="shared" si="344"/>
        <v>5</v>
      </c>
      <c r="R3574" s="16">
        <f t="shared" si="345"/>
        <v>65</v>
      </c>
      <c r="S3574" s="16">
        <f t="shared" si="346"/>
        <v>1.0833333333333333</v>
      </c>
    </row>
    <row r="3575" spans="1:19">
      <c r="A3575" t="s">
        <v>344</v>
      </c>
      <c r="B3575" t="s">
        <v>345</v>
      </c>
      <c r="C3575" s="49">
        <v>45597</v>
      </c>
      <c r="D3575" s="1">
        <v>2024</v>
      </c>
      <c r="E3575" s="1" t="str">
        <f t="shared" si="347"/>
        <v>noviembre</v>
      </c>
      <c r="F3575" t="s">
        <v>346</v>
      </c>
      <c r="G3575" t="s">
        <v>93</v>
      </c>
      <c r="H3575" t="s">
        <v>98</v>
      </c>
      <c r="I3575" s="2">
        <v>2</v>
      </c>
      <c r="J3575" s="2">
        <v>918</v>
      </c>
      <c r="K3575" s="47">
        <v>2.4</v>
      </c>
      <c r="L3575" t="s">
        <v>109</v>
      </c>
      <c r="M3575" t="s">
        <v>530</v>
      </c>
      <c r="N3575" t="s">
        <v>530</v>
      </c>
      <c r="O3575" s="14">
        <f t="shared" si="348"/>
        <v>3</v>
      </c>
      <c r="P3575" s="15" t="str">
        <f t="shared" si="343"/>
        <v>2,</v>
      </c>
      <c r="Q3575" s="15" t="str">
        <f t="shared" si="344"/>
        <v>4</v>
      </c>
      <c r="R3575" s="16">
        <f t="shared" si="345"/>
        <v>124</v>
      </c>
      <c r="S3575" s="16">
        <f t="shared" si="346"/>
        <v>2.0666666666666669</v>
      </c>
    </row>
    <row r="3576" spans="1:19">
      <c r="A3576" t="s">
        <v>344</v>
      </c>
      <c r="B3576" t="s">
        <v>345</v>
      </c>
      <c r="C3576" s="49">
        <v>45597</v>
      </c>
      <c r="D3576" s="1">
        <v>2024</v>
      </c>
      <c r="E3576" s="1" t="str">
        <f t="shared" si="347"/>
        <v>noviembre</v>
      </c>
      <c r="F3576" t="s">
        <v>346</v>
      </c>
      <c r="G3576" t="s">
        <v>93</v>
      </c>
      <c r="H3576" t="s">
        <v>98</v>
      </c>
      <c r="I3576" s="2">
        <v>1</v>
      </c>
      <c r="J3576" s="2">
        <v>450</v>
      </c>
      <c r="K3576" s="47">
        <v>1.4</v>
      </c>
      <c r="L3576" t="s">
        <v>221</v>
      </c>
      <c r="M3576" t="s">
        <v>588</v>
      </c>
      <c r="N3576" t="s">
        <v>537</v>
      </c>
      <c r="O3576" s="14">
        <f t="shared" si="348"/>
        <v>3</v>
      </c>
      <c r="P3576" s="15" t="str">
        <f t="shared" si="343"/>
        <v>1,</v>
      </c>
      <c r="Q3576" s="15" t="str">
        <f t="shared" si="344"/>
        <v>4</v>
      </c>
      <c r="R3576" s="16">
        <f t="shared" si="345"/>
        <v>64</v>
      </c>
      <c r="S3576" s="16">
        <f t="shared" si="346"/>
        <v>1.0666666666666667</v>
      </c>
    </row>
    <row r="3577" spans="1:19">
      <c r="A3577" t="s">
        <v>344</v>
      </c>
      <c r="B3577" t="s">
        <v>345</v>
      </c>
      <c r="C3577" s="49">
        <v>45597</v>
      </c>
      <c r="D3577" s="1">
        <v>2024</v>
      </c>
      <c r="E3577" s="1" t="str">
        <f t="shared" si="347"/>
        <v>noviembre</v>
      </c>
      <c r="F3577" t="s">
        <v>346</v>
      </c>
      <c r="G3577" t="s">
        <v>93</v>
      </c>
      <c r="H3577" t="s">
        <v>98</v>
      </c>
      <c r="I3577" s="2">
        <v>1</v>
      </c>
      <c r="J3577" s="2">
        <v>777</v>
      </c>
      <c r="K3577" s="47">
        <v>2.1</v>
      </c>
      <c r="L3577" t="s">
        <v>116</v>
      </c>
      <c r="M3577" t="s">
        <v>117</v>
      </c>
      <c r="N3577" t="s">
        <v>556</v>
      </c>
      <c r="O3577" s="14">
        <f t="shared" si="348"/>
        <v>3</v>
      </c>
      <c r="P3577" s="15" t="str">
        <f t="shared" si="343"/>
        <v>2,</v>
      </c>
      <c r="Q3577" s="15" t="str">
        <f t="shared" si="344"/>
        <v>1</v>
      </c>
      <c r="R3577" s="16">
        <f t="shared" si="345"/>
        <v>121</v>
      </c>
      <c r="S3577" s="16">
        <f t="shared" si="346"/>
        <v>2.0166666666666666</v>
      </c>
    </row>
    <row r="3578" spans="1:19">
      <c r="A3578" t="s">
        <v>344</v>
      </c>
      <c r="B3578" t="s">
        <v>345</v>
      </c>
      <c r="C3578" s="49">
        <v>45597</v>
      </c>
      <c r="D3578" s="1">
        <v>2024</v>
      </c>
      <c r="E3578" s="1" t="str">
        <f t="shared" si="347"/>
        <v>noviembre</v>
      </c>
      <c r="F3578" t="s">
        <v>346</v>
      </c>
      <c r="G3578" t="s">
        <v>93</v>
      </c>
      <c r="H3578" t="s">
        <v>98</v>
      </c>
      <c r="I3578" s="2">
        <v>1</v>
      </c>
      <c r="J3578" s="2">
        <v>1580</v>
      </c>
      <c r="K3578" s="47">
        <v>4</v>
      </c>
      <c r="L3578" t="s">
        <v>118</v>
      </c>
      <c r="M3578" t="s">
        <v>119</v>
      </c>
      <c r="N3578" t="s">
        <v>534</v>
      </c>
      <c r="O3578" s="14">
        <f t="shared" si="348"/>
        <v>1</v>
      </c>
      <c r="P3578" s="15" t="str">
        <f t="shared" si="343"/>
        <v>4</v>
      </c>
      <c r="Q3578" s="15">
        <f t="shared" si="344"/>
        <v>0</v>
      </c>
      <c r="R3578" s="16">
        <f t="shared" si="345"/>
        <v>240</v>
      </c>
      <c r="S3578" s="16">
        <f t="shared" si="346"/>
        <v>4</v>
      </c>
    </row>
    <row r="3579" spans="1:19">
      <c r="A3579" t="s">
        <v>344</v>
      </c>
      <c r="B3579" t="s">
        <v>345</v>
      </c>
      <c r="C3579" s="49">
        <v>45597</v>
      </c>
      <c r="D3579" s="1">
        <v>2024</v>
      </c>
      <c r="E3579" s="1" t="str">
        <f t="shared" si="347"/>
        <v>noviembre</v>
      </c>
      <c r="F3579" t="s">
        <v>346</v>
      </c>
      <c r="G3579" t="s">
        <v>93</v>
      </c>
      <c r="H3579" t="s">
        <v>98</v>
      </c>
      <c r="I3579" s="2">
        <v>3</v>
      </c>
      <c r="J3579" s="2">
        <v>698</v>
      </c>
      <c r="K3579" s="47">
        <v>1.5</v>
      </c>
      <c r="L3579" t="s">
        <v>111</v>
      </c>
      <c r="M3579" t="s">
        <v>587</v>
      </c>
      <c r="N3579" t="s">
        <v>533</v>
      </c>
      <c r="O3579" s="14">
        <f t="shared" si="348"/>
        <v>3</v>
      </c>
      <c r="P3579" s="15" t="str">
        <f t="shared" si="343"/>
        <v>1,</v>
      </c>
      <c r="Q3579" s="15" t="str">
        <f t="shared" si="344"/>
        <v>5</v>
      </c>
      <c r="R3579" s="16">
        <f t="shared" si="345"/>
        <v>65</v>
      </c>
      <c r="S3579" s="16">
        <f t="shared" si="346"/>
        <v>1.0833333333333333</v>
      </c>
    </row>
    <row r="3580" spans="1:19">
      <c r="A3580" t="s">
        <v>344</v>
      </c>
      <c r="B3580" t="s">
        <v>345</v>
      </c>
      <c r="C3580" s="49">
        <v>45597</v>
      </c>
      <c r="D3580" s="1">
        <v>2024</v>
      </c>
      <c r="E3580" s="1" t="str">
        <f t="shared" si="347"/>
        <v>noviembre</v>
      </c>
      <c r="F3580" t="s">
        <v>347</v>
      </c>
      <c r="G3580" t="s">
        <v>121</v>
      </c>
      <c r="H3580" t="s">
        <v>98</v>
      </c>
      <c r="I3580" s="2">
        <v>12</v>
      </c>
      <c r="J3580" s="2">
        <v>2232</v>
      </c>
      <c r="K3580" s="47">
        <v>9.15</v>
      </c>
      <c r="L3580" t="s">
        <v>122</v>
      </c>
      <c r="M3580" t="s">
        <v>123</v>
      </c>
      <c r="N3580" t="s">
        <v>532</v>
      </c>
      <c r="O3580" s="14">
        <f t="shared" si="348"/>
        <v>4</v>
      </c>
      <c r="P3580" s="15" t="str">
        <f t="shared" si="343"/>
        <v>9,</v>
      </c>
      <c r="Q3580" s="15" t="str">
        <f t="shared" si="344"/>
        <v>15</v>
      </c>
      <c r="R3580" s="16">
        <f t="shared" si="345"/>
        <v>555</v>
      </c>
      <c r="S3580" s="16">
        <f t="shared" si="346"/>
        <v>9.25</v>
      </c>
    </row>
    <row r="3581" spans="1:19">
      <c r="A3581" t="s">
        <v>344</v>
      </c>
      <c r="B3581" t="s">
        <v>345</v>
      </c>
      <c r="C3581" s="49">
        <v>45597</v>
      </c>
      <c r="D3581" s="1">
        <v>2024</v>
      </c>
      <c r="E3581" s="1" t="str">
        <f t="shared" si="347"/>
        <v>noviembre</v>
      </c>
      <c r="F3581" t="s">
        <v>347</v>
      </c>
      <c r="G3581" t="s">
        <v>121</v>
      </c>
      <c r="H3581" t="s">
        <v>98</v>
      </c>
      <c r="I3581" s="2">
        <v>2</v>
      </c>
      <c r="J3581" s="2">
        <v>276</v>
      </c>
      <c r="K3581" s="47">
        <v>1.4</v>
      </c>
      <c r="L3581" t="s">
        <v>246</v>
      </c>
      <c r="M3581" t="s">
        <v>576</v>
      </c>
      <c r="N3581" t="s">
        <v>532</v>
      </c>
      <c r="O3581" s="14">
        <f t="shared" si="348"/>
        <v>3</v>
      </c>
      <c r="P3581" s="15" t="str">
        <f t="shared" si="343"/>
        <v>1,</v>
      </c>
      <c r="Q3581" s="15" t="str">
        <f t="shared" si="344"/>
        <v>4</v>
      </c>
      <c r="R3581" s="16">
        <f t="shared" si="345"/>
        <v>64</v>
      </c>
      <c r="S3581" s="16">
        <f t="shared" si="346"/>
        <v>1.0666666666666667</v>
      </c>
    </row>
    <row r="3582" spans="1:19">
      <c r="A3582" t="s">
        <v>344</v>
      </c>
      <c r="B3582" t="s">
        <v>345</v>
      </c>
      <c r="C3582" s="49">
        <v>45597</v>
      </c>
      <c r="D3582" s="1">
        <v>2024</v>
      </c>
      <c r="E3582" s="1" t="str">
        <f t="shared" si="347"/>
        <v>noviembre</v>
      </c>
      <c r="F3582" t="s">
        <v>347</v>
      </c>
      <c r="G3582" t="s">
        <v>121</v>
      </c>
      <c r="H3582" t="s">
        <v>98</v>
      </c>
      <c r="I3582" s="2">
        <v>13</v>
      </c>
      <c r="J3582" s="2">
        <v>2320</v>
      </c>
      <c r="K3582" s="47">
        <v>9.35</v>
      </c>
      <c r="L3582" t="s">
        <v>124</v>
      </c>
      <c r="M3582" t="s">
        <v>596</v>
      </c>
      <c r="N3582" t="s">
        <v>532</v>
      </c>
      <c r="O3582" s="14">
        <f t="shared" si="348"/>
        <v>4</v>
      </c>
      <c r="P3582" s="15" t="str">
        <f t="shared" si="343"/>
        <v>9,</v>
      </c>
      <c r="Q3582" s="15" t="str">
        <f t="shared" si="344"/>
        <v>35</v>
      </c>
      <c r="R3582" s="16">
        <f t="shared" si="345"/>
        <v>575</v>
      </c>
      <c r="S3582" s="16">
        <f t="shared" si="346"/>
        <v>9.5833333333333339</v>
      </c>
    </row>
    <row r="3583" spans="1:19">
      <c r="A3583" t="s">
        <v>344</v>
      </c>
      <c r="B3583" t="s">
        <v>345</v>
      </c>
      <c r="C3583" s="49">
        <v>45597</v>
      </c>
      <c r="D3583" s="1">
        <v>2024</v>
      </c>
      <c r="E3583" s="1" t="str">
        <f t="shared" si="347"/>
        <v>noviembre</v>
      </c>
      <c r="F3583" t="s">
        <v>347</v>
      </c>
      <c r="G3583" t="s">
        <v>121</v>
      </c>
      <c r="H3583" t="s">
        <v>98</v>
      </c>
      <c r="I3583" s="2">
        <v>3</v>
      </c>
      <c r="J3583" s="2">
        <v>399</v>
      </c>
      <c r="K3583" s="47">
        <v>1.45</v>
      </c>
      <c r="L3583" t="s">
        <v>108</v>
      </c>
      <c r="M3583" t="s">
        <v>591</v>
      </c>
      <c r="N3583" t="s">
        <v>604</v>
      </c>
      <c r="O3583" s="14">
        <f t="shared" si="348"/>
        <v>4</v>
      </c>
      <c r="P3583" s="15" t="str">
        <f t="shared" ref="P3583:P3610" si="349">IF(O3583="1",$K3583,IF(O3583=2,LEFT($K3583,2),LEFT($K3583,2)))</f>
        <v>1,</v>
      </c>
      <c r="Q3583" s="15" t="str">
        <f t="shared" ref="Q3583:Q3610" si="350">IF(O3583&lt;=2,0,MID($K3583,3,3))</f>
        <v>45</v>
      </c>
      <c r="R3583" s="16">
        <f t="shared" ref="R3583:R3610" si="351">+(P3583*60)+Q3583</f>
        <v>105</v>
      </c>
      <c r="S3583" s="16">
        <f t="shared" ref="S3583:S3610" si="352">+R3583/60</f>
        <v>1.75</v>
      </c>
    </row>
    <row r="3584" spans="1:19">
      <c r="A3584" t="s">
        <v>344</v>
      </c>
      <c r="B3584" t="s">
        <v>345</v>
      </c>
      <c r="C3584" s="49">
        <v>45597</v>
      </c>
      <c r="D3584" s="1">
        <v>2024</v>
      </c>
      <c r="E3584" s="1" t="str">
        <f t="shared" si="347"/>
        <v>noviembre</v>
      </c>
      <c r="F3584" t="s">
        <v>347</v>
      </c>
      <c r="G3584" t="s">
        <v>121</v>
      </c>
      <c r="H3584" t="s">
        <v>98</v>
      </c>
      <c r="I3584" s="2">
        <v>1</v>
      </c>
      <c r="J3584" s="2">
        <v>157</v>
      </c>
      <c r="K3584" s="47">
        <v>0.38</v>
      </c>
      <c r="L3584" t="s">
        <v>197</v>
      </c>
      <c r="M3584" t="s">
        <v>198</v>
      </c>
      <c r="N3584" t="s">
        <v>538</v>
      </c>
      <c r="O3584" s="14">
        <f t="shared" si="348"/>
        <v>4</v>
      </c>
      <c r="P3584" s="15" t="str">
        <f t="shared" si="349"/>
        <v>0,</v>
      </c>
      <c r="Q3584" s="15" t="str">
        <f t="shared" si="350"/>
        <v>38</v>
      </c>
      <c r="R3584" s="16">
        <f t="shared" si="351"/>
        <v>38</v>
      </c>
      <c r="S3584" s="16">
        <f t="shared" si="352"/>
        <v>0.6333333333333333</v>
      </c>
    </row>
    <row r="3585" spans="1:19">
      <c r="A3585" t="s">
        <v>355</v>
      </c>
      <c r="B3585" t="s">
        <v>356</v>
      </c>
      <c r="C3585" s="49">
        <v>45597</v>
      </c>
      <c r="D3585" s="1">
        <v>2024</v>
      </c>
      <c r="E3585" s="1" t="str">
        <f t="shared" si="347"/>
        <v>noviembre</v>
      </c>
      <c r="F3585" t="s">
        <v>358</v>
      </c>
      <c r="G3585" t="s">
        <v>227</v>
      </c>
      <c r="H3585" t="s">
        <v>379</v>
      </c>
      <c r="I3585" s="2">
        <v>3</v>
      </c>
      <c r="J3585" s="2">
        <v>1258</v>
      </c>
      <c r="K3585" s="47">
        <v>3.52</v>
      </c>
      <c r="L3585" t="s">
        <v>20</v>
      </c>
      <c r="M3585" t="s">
        <v>570</v>
      </c>
      <c r="N3585" t="s">
        <v>525</v>
      </c>
      <c r="O3585" s="14">
        <f t="shared" si="348"/>
        <v>4</v>
      </c>
      <c r="P3585" s="15" t="str">
        <f t="shared" si="349"/>
        <v>3,</v>
      </c>
      <c r="Q3585" s="15" t="str">
        <f t="shared" si="350"/>
        <v>52</v>
      </c>
      <c r="R3585" s="16">
        <f t="shared" si="351"/>
        <v>232</v>
      </c>
      <c r="S3585" s="16">
        <f t="shared" si="352"/>
        <v>3.8666666666666667</v>
      </c>
    </row>
    <row r="3586" spans="1:19">
      <c r="A3586" t="s">
        <v>355</v>
      </c>
      <c r="B3586" t="s">
        <v>356</v>
      </c>
      <c r="C3586" s="49">
        <v>45597</v>
      </c>
      <c r="D3586" s="1">
        <v>2024</v>
      </c>
      <c r="E3586" s="1" t="str">
        <f t="shared" ref="E3586:E3649" si="353">TEXT(C3586,"mmmm")</f>
        <v>noviembre</v>
      </c>
      <c r="F3586" t="s">
        <v>358</v>
      </c>
      <c r="G3586" t="s">
        <v>227</v>
      </c>
      <c r="H3586" t="s">
        <v>379</v>
      </c>
      <c r="I3586" s="2">
        <v>18</v>
      </c>
      <c r="J3586" s="2">
        <v>18990</v>
      </c>
      <c r="K3586" s="47">
        <v>63.83</v>
      </c>
      <c r="L3586" t="s">
        <v>159</v>
      </c>
      <c r="M3586" t="s">
        <v>160</v>
      </c>
      <c r="N3586" t="s">
        <v>554</v>
      </c>
      <c r="O3586" s="14">
        <f t="shared" si="348"/>
        <v>5</v>
      </c>
      <c r="P3586" s="15" t="str">
        <f t="shared" si="349"/>
        <v>63</v>
      </c>
      <c r="Q3586" s="15" t="str">
        <f t="shared" si="350"/>
        <v>,83</v>
      </c>
      <c r="R3586" s="16">
        <f t="shared" si="351"/>
        <v>3780.83</v>
      </c>
      <c r="S3586" s="16">
        <f t="shared" si="352"/>
        <v>63.013833333333331</v>
      </c>
    </row>
    <row r="3587" spans="1:19">
      <c r="A3587" t="s">
        <v>355</v>
      </c>
      <c r="B3587" t="s">
        <v>356</v>
      </c>
      <c r="C3587" s="49">
        <v>45597</v>
      </c>
      <c r="D3587" s="1">
        <v>2024</v>
      </c>
      <c r="E3587" s="1" t="str">
        <f t="shared" si="353"/>
        <v>noviembre</v>
      </c>
      <c r="F3587" t="s">
        <v>357</v>
      </c>
      <c r="G3587" t="s">
        <v>93</v>
      </c>
      <c r="H3587" t="s">
        <v>379</v>
      </c>
      <c r="I3587" s="2">
        <v>14</v>
      </c>
      <c r="J3587" s="2">
        <v>11176</v>
      </c>
      <c r="K3587" s="47">
        <v>29.83</v>
      </c>
      <c r="L3587" t="s">
        <v>161</v>
      </c>
      <c r="M3587" t="s">
        <v>585</v>
      </c>
      <c r="N3587" t="s">
        <v>532</v>
      </c>
      <c r="O3587" s="14">
        <f t="shared" ref="O3587:O3650" si="354">LEN($K3587)</f>
        <v>5</v>
      </c>
      <c r="P3587" s="15" t="str">
        <f t="shared" si="349"/>
        <v>29</v>
      </c>
      <c r="Q3587" s="15" t="str">
        <f t="shared" si="350"/>
        <v>,83</v>
      </c>
      <c r="R3587" s="16">
        <f t="shared" si="351"/>
        <v>1740.83</v>
      </c>
      <c r="S3587" s="16">
        <f t="shared" si="352"/>
        <v>29.013833333333331</v>
      </c>
    </row>
    <row r="3588" spans="1:19">
      <c r="A3588" t="s">
        <v>355</v>
      </c>
      <c r="B3588" t="s">
        <v>356</v>
      </c>
      <c r="C3588" s="49">
        <v>45597</v>
      </c>
      <c r="D3588" s="1">
        <v>2024</v>
      </c>
      <c r="E3588" s="1" t="str">
        <f t="shared" si="353"/>
        <v>noviembre</v>
      </c>
      <c r="F3588" t="s">
        <v>357</v>
      </c>
      <c r="G3588" t="s">
        <v>93</v>
      </c>
      <c r="H3588" t="s">
        <v>379</v>
      </c>
      <c r="I3588" s="2">
        <v>2</v>
      </c>
      <c r="J3588" s="2">
        <v>1793</v>
      </c>
      <c r="K3588" s="47">
        <v>4.83</v>
      </c>
      <c r="L3588" t="s">
        <v>20</v>
      </c>
      <c r="M3588" t="s">
        <v>570</v>
      </c>
      <c r="N3588" t="s">
        <v>525</v>
      </c>
      <c r="O3588" s="14">
        <f t="shared" si="354"/>
        <v>4</v>
      </c>
      <c r="P3588" s="15" t="str">
        <f t="shared" si="349"/>
        <v>4,</v>
      </c>
      <c r="Q3588" s="15" t="str">
        <f t="shared" si="350"/>
        <v>83</v>
      </c>
      <c r="R3588" s="16">
        <f t="shared" si="351"/>
        <v>323</v>
      </c>
      <c r="S3588" s="16">
        <f t="shared" si="352"/>
        <v>5.3833333333333337</v>
      </c>
    </row>
    <row r="3589" spans="1:19">
      <c r="A3589" t="s">
        <v>369</v>
      </c>
      <c r="B3589" t="s">
        <v>370</v>
      </c>
      <c r="C3589" s="49">
        <v>45597</v>
      </c>
      <c r="D3589" s="1">
        <v>2024</v>
      </c>
      <c r="E3589" s="1" t="str">
        <f t="shared" si="353"/>
        <v>noviembre</v>
      </c>
      <c r="F3589" t="s">
        <v>371</v>
      </c>
      <c r="G3589" t="s">
        <v>220</v>
      </c>
      <c r="H3589" t="s">
        <v>98</v>
      </c>
      <c r="I3589" s="2">
        <v>1</v>
      </c>
      <c r="J3589" s="2">
        <v>680</v>
      </c>
      <c r="K3589" s="47">
        <v>1.3</v>
      </c>
      <c r="L3589" t="s">
        <v>39</v>
      </c>
      <c r="M3589" t="s">
        <v>548</v>
      </c>
      <c r="N3589" t="s">
        <v>548</v>
      </c>
      <c r="O3589" s="14">
        <f t="shared" si="354"/>
        <v>3</v>
      </c>
      <c r="P3589" s="15" t="str">
        <f t="shared" si="349"/>
        <v>1,</v>
      </c>
      <c r="Q3589" s="15" t="str">
        <f t="shared" si="350"/>
        <v>3</v>
      </c>
      <c r="R3589" s="16">
        <f t="shared" si="351"/>
        <v>63</v>
      </c>
      <c r="S3589" s="16">
        <f t="shared" si="352"/>
        <v>1.05</v>
      </c>
    </row>
    <row r="3590" spans="1:19">
      <c r="A3590" t="s">
        <v>369</v>
      </c>
      <c r="B3590" t="s">
        <v>370</v>
      </c>
      <c r="C3590" s="49">
        <v>45597</v>
      </c>
      <c r="D3590" s="1">
        <v>2024</v>
      </c>
      <c r="E3590" s="1" t="str">
        <f t="shared" si="353"/>
        <v>noviembre</v>
      </c>
      <c r="F3590" t="s">
        <v>371</v>
      </c>
      <c r="G3590" t="s">
        <v>220</v>
      </c>
      <c r="H3590" t="s">
        <v>98</v>
      </c>
      <c r="I3590" s="2">
        <v>1</v>
      </c>
      <c r="J3590" s="2">
        <v>680</v>
      </c>
      <c r="K3590" s="47">
        <v>1.35</v>
      </c>
      <c r="L3590" t="s">
        <v>209</v>
      </c>
      <c r="M3590" t="s">
        <v>210</v>
      </c>
      <c r="N3590" t="s">
        <v>603</v>
      </c>
      <c r="O3590" s="14">
        <f t="shared" si="354"/>
        <v>4</v>
      </c>
      <c r="P3590" s="15" t="str">
        <f t="shared" si="349"/>
        <v>1,</v>
      </c>
      <c r="Q3590" s="15" t="str">
        <f t="shared" si="350"/>
        <v>35</v>
      </c>
      <c r="R3590" s="16">
        <f t="shared" si="351"/>
        <v>95</v>
      </c>
      <c r="S3590" s="16">
        <f t="shared" si="352"/>
        <v>1.5833333333333333</v>
      </c>
    </row>
    <row r="3591" spans="1:19">
      <c r="A3591" t="s">
        <v>369</v>
      </c>
      <c r="B3591" t="s">
        <v>370</v>
      </c>
      <c r="C3591" s="49">
        <v>45597</v>
      </c>
      <c r="D3591" s="1">
        <v>2024</v>
      </c>
      <c r="E3591" s="1" t="str">
        <f t="shared" si="353"/>
        <v>noviembre</v>
      </c>
      <c r="F3591" t="s">
        <v>371</v>
      </c>
      <c r="G3591" t="s">
        <v>220</v>
      </c>
      <c r="H3591" t="s">
        <v>98</v>
      </c>
      <c r="I3591" s="2">
        <v>2</v>
      </c>
      <c r="J3591" s="2">
        <v>680</v>
      </c>
      <c r="K3591" s="47">
        <v>1.35</v>
      </c>
      <c r="L3591" t="s">
        <v>108</v>
      </c>
      <c r="M3591" t="s">
        <v>591</v>
      </c>
      <c r="N3591" t="s">
        <v>604</v>
      </c>
      <c r="O3591" s="14">
        <f t="shared" si="354"/>
        <v>4</v>
      </c>
      <c r="P3591" s="15" t="str">
        <f t="shared" si="349"/>
        <v>1,</v>
      </c>
      <c r="Q3591" s="15" t="str">
        <f t="shared" si="350"/>
        <v>35</v>
      </c>
      <c r="R3591" s="16">
        <f t="shared" si="351"/>
        <v>95</v>
      </c>
      <c r="S3591" s="16">
        <f t="shared" si="352"/>
        <v>1.5833333333333333</v>
      </c>
    </row>
    <row r="3592" spans="1:19">
      <c r="A3592" t="s">
        <v>369</v>
      </c>
      <c r="B3592" t="s">
        <v>370</v>
      </c>
      <c r="C3592" s="49">
        <v>45597</v>
      </c>
      <c r="D3592" s="1">
        <v>2024</v>
      </c>
      <c r="E3592" s="1" t="str">
        <f t="shared" si="353"/>
        <v>noviembre</v>
      </c>
      <c r="F3592" t="s">
        <v>371</v>
      </c>
      <c r="G3592" t="s">
        <v>220</v>
      </c>
      <c r="H3592" t="s">
        <v>98</v>
      </c>
      <c r="I3592" s="2">
        <v>1</v>
      </c>
      <c r="J3592" s="2">
        <v>680</v>
      </c>
      <c r="K3592" s="47">
        <v>1.25</v>
      </c>
      <c r="L3592" t="s">
        <v>146</v>
      </c>
      <c r="M3592" t="s">
        <v>147</v>
      </c>
      <c r="N3592" t="s">
        <v>527</v>
      </c>
      <c r="O3592" s="14">
        <f t="shared" si="354"/>
        <v>4</v>
      </c>
      <c r="P3592" s="15" t="str">
        <f t="shared" si="349"/>
        <v>1,</v>
      </c>
      <c r="Q3592" s="15" t="str">
        <f t="shared" si="350"/>
        <v>25</v>
      </c>
      <c r="R3592" s="16">
        <f t="shared" si="351"/>
        <v>85</v>
      </c>
      <c r="S3592" s="16">
        <f t="shared" si="352"/>
        <v>1.4166666666666667</v>
      </c>
    </row>
    <row r="3593" spans="1:19">
      <c r="A3593" t="s">
        <v>369</v>
      </c>
      <c r="B3593" t="s">
        <v>370</v>
      </c>
      <c r="C3593" s="49">
        <v>45597</v>
      </c>
      <c r="D3593" s="1">
        <v>2024</v>
      </c>
      <c r="E3593" s="1" t="str">
        <f t="shared" si="353"/>
        <v>noviembre</v>
      </c>
      <c r="F3593" t="s">
        <v>371</v>
      </c>
      <c r="G3593" t="s">
        <v>220</v>
      </c>
      <c r="H3593" t="s">
        <v>98</v>
      </c>
      <c r="I3593" s="2">
        <v>1</v>
      </c>
      <c r="J3593" s="2">
        <v>680</v>
      </c>
      <c r="K3593" s="47">
        <v>1.35</v>
      </c>
      <c r="L3593" t="s">
        <v>102</v>
      </c>
      <c r="M3593" t="s">
        <v>103</v>
      </c>
      <c r="N3593" t="s">
        <v>555</v>
      </c>
      <c r="O3593" s="14">
        <f t="shared" si="354"/>
        <v>4</v>
      </c>
      <c r="P3593" s="15" t="str">
        <f t="shared" si="349"/>
        <v>1,</v>
      </c>
      <c r="Q3593" s="15" t="str">
        <f t="shared" si="350"/>
        <v>35</v>
      </c>
      <c r="R3593" s="16">
        <f t="shared" si="351"/>
        <v>95</v>
      </c>
      <c r="S3593" s="16">
        <f t="shared" si="352"/>
        <v>1.5833333333333333</v>
      </c>
    </row>
    <row r="3594" spans="1:19">
      <c r="A3594" t="s">
        <v>369</v>
      </c>
      <c r="B3594" t="s">
        <v>370</v>
      </c>
      <c r="C3594" s="49">
        <v>45597</v>
      </c>
      <c r="D3594" s="1">
        <v>2024</v>
      </c>
      <c r="E3594" s="1" t="str">
        <f t="shared" si="353"/>
        <v>noviembre</v>
      </c>
      <c r="F3594" t="s">
        <v>371</v>
      </c>
      <c r="G3594" t="s">
        <v>220</v>
      </c>
      <c r="H3594" t="s">
        <v>98</v>
      </c>
      <c r="I3594" s="2">
        <v>1</v>
      </c>
      <c r="J3594" s="2">
        <v>1000</v>
      </c>
      <c r="K3594" s="47">
        <v>2.15</v>
      </c>
      <c r="L3594" t="s">
        <v>99</v>
      </c>
      <c r="M3594" t="s">
        <v>553</v>
      </c>
      <c r="N3594" t="s">
        <v>535</v>
      </c>
      <c r="O3594" s="14">
        <f t="shared" si="354"/>
        <v>4</v>
      </c>
      <c r="P3594" s="15" t="str">
        <f t="shared" si="349"/>
        <v>2,</v>
      </c>
      <c r="Q3594" s="15" t="str">
        <f t="shared" si="350"/>
        <v>15</v>
      </c>
      <c r="R3594" s="16">
        <f t="shared" si="351"/>
        <v>135</v>
      </c>
      <c r="S3594" s="16">
        <f t="shared" si="352"/>
        <v>2.25</v>
      </c>
    </row>
    <row r="3595" spans="1:19">
      <c r="A3595" t="s">
        <v>369</v>
      </c>
      <c r="B3595" t="s">
        <v>370</v>
      </c>
      <c r="C3595" s="49">
        <v>45597</v>
      </c>
      <c r="D3595" s="1">
        <v>2024</v>
      </c>
      <c r="E3595" s="1" t="str">
        <f t="shared" si="353"/>
        <v>noviembre</v>
      </c>
      <c r="F3595" t="s">
        <v>371</v>
      </c>
      <c r="G3595" t="s">
        <v>220</v>
      </c>
      <c r="H3595" t="s">
        <v>98</v>
      </c>
      <c r="I3595" s="2">
        <v>5</v>
      </c>
      <c r="J3595" s="2">
        <v>2810</v>
      </c>
      <c r="K3595" s="47">
        <v>6.15</v>
      </c>
      <c r="L3595" t="s">
        <v>109</v>
      </c>
      <c r="M3595" t="s">
        <v>530</v>
      </c>
      <c r="N3595" t="s">
        <v>530</v>
      </c>
      <c r="O3595" s="14">
        <f t="shared" si="354"/>
        <v>4</v>
      </c>
      <c r="P3595" s="15" t="str">
        <f t="shared" si="349"/>
        <v>6,</v>
      </c>
      <c r="Q3595" s="15" t="str">
        <f t="shared" si="350"/>
        <v>15</v>
      </c>
      <c r="R3595" s="16">
        <f t="shared" si="351"/>
        <v>375</v>
      </c>
      <c r="S3595" s="16">
        <f t="shared" si="352"/>
        <v>6.25</v>
      </c>
    </row>
    <row r="3596" spans="1:19">
      <c r="A3596" t="s">
        <v>369</v>
      </c>
      <c r="B3596" t="s">
        <v>370</v>
      </c>
      <c r="C3596" s="49">
        <v>45597</v>
      </c>
      <c r="D3596" s="1">
        <v>2024</v>
      </c>
      <c r="E3596" s="1" t="str">
        <f t="shared" si="353"/>
        <v>noviembre</v>
      </c>
      <c r="F3596" t="s">
        <v>371</v>
      </c>
      <c r="G3596" t="s">
        <v>220</v>
      </c>
      <c r="H3596" t="s">
        <v>98</v>
      </c>
      <c r="I3596" s="2">
        <v>3</v>
      </c>
      <c r="J3596" s="2">
        <v>1130</v>
      </c>
      <c r="K3596" s="47">
        <v>2.35</v>
      </c>
      <c r="L3596" t="s">
        <v>114</v>
      </c>
      <c r="M3596" t="s">
        <v>115</v>
      </c>
      <c r="N3596" t="s">
        <v>530</v>
      </c>
      <c r="O3596" s="14">
        <f t="shared" si="354"/>
        <v>4</v>
      </c>
      <c r="P3596" s="15" t="str">
        <f t="shared" si="349"/>
        <v>2,</v>
      </c>
      <c r="Q3596" s="15" t="str">
        <f t="shared" si="350"/>
        <v>35</v>
      </c>
      <c r="R3596" s="16">
        <f t="shared" si="351"/>
        <v>155</v>
      </c>
      <c r="S3596" s="16">
        <f t="shared" si="352"/>
        <v>2.5833333333333335</v>
      </c>
    </row>
    <row r="3597" spans="1:19">
      <c r="A3597" t="s">
        <v>369</v>
      </c>
      <c r="B3597" t="s">
        <v>370</v>
      </c>
      <c r="C3597" s="49">
        <v>45597</v>
      </c>
      <c r="D3597" s="1">
        <v>2024</v>
      </c>
      <c r="E3597" s="1" t="str">
        <f t="shared" si="353"/>
        <v>noviembre</v>
      </c>
      <c r="F3597" t="s">
        <v>371</v>
      </c>
      <c r="G3597" t="s">
        <v>220</v>
      </c>
      <c r="H3597" t="s">
        <v>98</v>
      </c>
      <c r="I3597" s="2">
        <v>2</v>
      </c>
      <c r="J3597" s="2">
        <v>1130</v>
      </c>
      <c r="K3597" s="47">
        <v>2.2999999999999998</v>
      </c>
      <c r="L3597" t="s">
        <v>25</v>
      </c>
      <c r="M3597" t="s">
        <v>26</v>
      </c>
      <c r="N3597" t="s">
        <v>529</v>
      </c>
      <c r="O3597" s="14">
        <f t="shared" si="354"/>
        <v>3</v>
      </c>
      <c r="P3597" s="15" t="str">
        <f t="shared" si="349"/>
        <v>2,</v>
      </c>
      <c r="Q3597" s="15" t="str">
        <f t="shared" si="350"/>
        <v>3</v>
      </c>
      <c r="R3597" s="16">
        <f t="shared" si="351"/>
        <v>123</v>
      </c>
      <c r="S3597" s="16">
        <f t="shared" si="352"/>
        <v>2.0499999999999998</v>
      </c>
    </row>
    <row r="3598" spans="1:19">
      <c r="A3598" t="s">
        <v>369</v>
      </c>
      <c r="B3598" t="s">
        <v>370</v>
      </c>
      <c r="C3598" s="49">
        <v>45597</v>
      </c>
      <c r="D3598" s="1">
        <v>2024</v>
      </c>
      <c r="E3598" s="1" t="str">
        <f t="shared" si="353"/>
        <v>noviembre</v>
      </c>
      <c r="F3598" t="s">
        <v>371</v>
      </c>
      <c r="G3598" t="s">
        <v>220</v>
      </c>
      <c r="H3598" t="s">
        <v>98</v>
      </c>
      <c r="I3598" s="2">
        <v>4</v>
      </c>
      <c r="J3598" s="2">
        <v>4730</v>
      </c>
      <c r="K3598" s="47">
        <v>10.25</v>
      </c>
      <c r="L3598" t="s">
        <v>116</v>
      </c>
      <c r="M3598" t="s">
        <v>117</v>
      </c>
      <c r="N3598" t="s">
        <v>556</v>
      </c>
      <c r="O3598" s="14">
        <f t="shared" si="354"/>
        <v>5</v>
      </c>
      <c r="P3598" s="15" t="str">
        <f t="shared" si="349"/>
        <v>10</v>
      </c>
      <c r="Q3598" s="15" t="str">
        <f t="shared" si="350"/>
        <v>,25</v>
      </c>
      <c r="R3598" s="16">
        <f t="shared" si="351"/>
        <v>600.25</v>
      </c>
      <c r="S3598" s="16">
        <f t="shared" si="352"/>
        <v>10.004166666666666</v>
      </c>
    </row>
    <row r="3599" spans="1:19">
      <c r="A3599" t="s">
        <v>369</v>
      </c>
      <c r="B3599" t="s">
        <v>370</v>
      </c>
      <c r="C3599" s="49">
        <v>45597</v>
      </c>
      <c r="D3599" s="1">
        <v>2024</v>
      </c>
      <c r="E3599" s="1" t="str">
        <f t="shared" si="353"/>
        <v>noviembre</v>
      </c>
      <c r="F3599" t="s">
        <v>371</v>
      </c>
      <c r="G3599" t="s">
        <v>220</v>
      </c>
      <c r="H3599" t="s">
        <v>98</v>
      </c>
      <c r="I3599" s="2">
        <v>1</v>
      </c>
      <c r="J3599" s="2">
        <v>350</v>
      </c>
      <c r="K3599" s="47">
        <v>0.45</v>
      </c>
      <c r="L3599" t="s">
        <v>148</v>
      </c>
      <c r="M3599" t="s">
        <v>149</v>
      </c>
      <c r="N3599" t="s">
        <v>556</v>
      </c>
      <c r="O3599" s="14">
        <f t="shared" si="354"/>
        <v>4</v>
      </c>
      <c r="P3599" s="15" t="str">
        <f t="shared" si="349"/>
        <v>0,</v>
      </c>
      <c r="Q3599" s="15" t="str">
        <f t="shared" si="350"/>
        <v>45</v>
      </c>
      <c r="R3599" s="16">
        <f t="shared" si="351"/>
        <v>45</v>
      </c>
      <c r="S3599" s="16">
        <f t="shared" si="352"/>
        <v>0.75</v>
      </c>
    </row>
    <row r="3600" spans="1:19">
      <c r="A3600" t="s">
        <v>369</v>
      </c>
      <c r="B3600" t="s">
        <v>370</v>
      </c>
      <c r="C3600" s="49">
        <v>45597</v>
      </c>
      <c r="D3600" s="1">
        <v>2024</v>
      </c>
      <c r="E3600" s="1" t="str">
        <f t="shared" si="353"/>
        <v>noviembre</v>
      </c>
      <c r="F3600" t="s">
        <v>371</v>
      </c>
      <c r="G3600" t="s">
        <v>220</v>
      </c>
      <c r="H3600" t="s">
        <v>98</v>
      </c>
      <c r="I3600" s="2">
        <v>1</v>
      </c>
      <c r="J3600" s="2">
        <v>1460</v>
      </c>
      <c r="K3600" s="47">
        <v>3.1</v>
      </c>
      <c r="L3600" t="s">
        <v>118</v>
      </c>
      <c r="M3600" t="s">
        <v>119</v>
      </c>
      <c r="N3600" t="s">
        <v>534</v>
      </c>
      <c r="O3600" s="14">
        <f t="shared" si="354"/>
        <v>3</v>
      </c>
      <c r="P3600" s="15" t="str">
        <f t="shared" si="349"/>
        <v>3,</v>
      </c>
      <c r="Q3600" s="15" t="str">
        <f t="shared" si="350"/>
        <v>1</v>
      </c>
      <c r="R3600" s="16">
        <f t="shared" si="351"/>
        <v>181</v>
      </c>
      <c r="S3600" s="16">
        <f t="shared" si="352"/>
        <v>3.0166666666666666</v>
      </c>
    </row>
    <row r="3601" spans="1:19">
      <c r="A3601" t="s">
        <v>369</v>
      </c>
      <c r="B3601" t="s">
        <v>370</v>
      </c>
      <c r="C3601" s="49">
        <v>45597</v>
      </c>
      <c r="D3601" s="1">
        <v>2024</v>
      </c>
      <c r="E3601" s="1" t="str">
        <f t="shared" si="353"/>
        <v>noviembre</v>
      </c>
      <c r="F3601" t="s">
        <v>372</v>
      </c>
      <c r="G3601" t="s">
        <v>220</v>
      </c>
      <c r="H3601" t="s">
        <v>98</v>
      </c>
      <c r="I3601" s="2">
        <v>1</v>
      </c>
      <c r="J3601" s="2">
        <v>900</v>
      </c>
      <c r="K3601" s="47">
        <v>2</v>
      </c>
      <c r="L3601" t="s">
        <v>39</v>
      </c>
      <c r="M3601" t="s">
        <v>548</v>
      </c>
      <c r="N3601" t="s">
        <v>548</v>
      </c>
      <c r="O3601" s="14">
        <f t="shared" si="354"/>
        <v>1</v>
      </c>
      <c r="P3601" s="15" t="str">
        <f t="shared" si="349"/>
        <v>2</v>
      </c>
      <c r="Q3601" s="15">
        <f t="shared" si="350"/>
        <v>0</v>
      </c>
      <c r="R3601" s="16">
        <f t="shared" si="351"/>
        <v>120</v>
      </c>
      <c r="S3601" s="16">
        <f t="shared" si="352"/>
        <v>2</v>
      </c>
    </row>
    <row r="3602" spans="1:19">
      <c r="A3602" t="s">
        <v>369</v>
      </c>
      <c r="B3602" t="s">
        <v>370</v>
      </c>
      <c r="C3602" s="49">
        <v>45597</v>
      </c>
      <c r="D3602" s="1">
        <v>2024</v>
      </c>
      <c r="E3602" s="1" t="str">
        <f t="shared" si="353"/>
        <v>noviembre</v>
      </c>
      <c r="F3602" t="s">
        <v>372</v>
      </c>
      <c r="G3602" t="s">
        <v>220</v>
      </c>
      <c r="H3602" t="s">
        <v>98</v>
      </c>
      <c r="I3602" s="2">
        <v>2</v>
      </c>
      <c r="J3602" s="2">
        <v>1580</v>
      </c>
      <c r="K3602" s="47">
        <v>3.35</v>
      </c>
      <c r="L3602" t="s">
        <v>130</v>
      </c>
      <c r="M3602" t="s">
        <v>599</v>
      </c>
      <c r="N3602" t="s">
        <v>609</v>
      </c>
      <c r="O3602" s="14">
        <f t="shared" si="354"/>
        <v>4</v>
      </c>
      <c r="P3602" s="15" t="str">
        <f t="shared" si="349"/>
        <v>3,</v>
      </c>
      <c r="Q3602" s="15" t="str">
        <f t="shared" si="350"/>
        <v>35</v>
      </c>
      <c r="R3602" s="16">
        <f t="shared" si="351"/>
        <v>215</v>
      </c>
      <c r="S3602" s="16">
        <f t="shared" si="352"/>
        <v>3.5833333333333335</v>
      </c>
    </row>
    <row r="3603" spans="1:19">
      <c r="A3603" t="s">
        <v>369</v>
      </c>
      <c r="B3603" t="s">
        <v>370</v>
      </c>
      <c r="C3603" s="49">
        <v>45597</v>
      </c>
      <c r="D3603" s="1">
        <v>2024</v>
      </c>
      <c r="E3603" s="1" t="str">
        <f t="shared" si="353"/>
        <v>noviembre</v>
      </c>
      <c r="F3603" t="s">
        <v>372</v>
      </c>
      <c r="G3603" t="s">
        <v>220</v>
      </c>
      <c r="H3603" t="s">
        <v>98</v>
      </c>
      <c r="I3603" s="2">
        <v>1</v>
      </c>
      <c r="J3603" s="2">
        <v>450</v>
      </c>
      <c r="K3603" s="47">
        <v>1</v>
      </c>
      <c r="L3603" t="s">
        <v>19</v>
      </c>
      <c r="M3603" t="s">
        <v>581</v>
      </c>
      <c r="N3603" t="s">
        <v>605</v>
      </c>
      <c r="O3603" s="14">
        <f t="shared" si="354"/>
        <v>1</v>
      </c>
      <c r="P3603" s="15" t="str">
        <f t="shared" si="349"/>
        <v>1</v>
      </c>
      <c r="Q3603" s="15">
        <f t="shared" si="350"/>
        <v>0</v>
      </c>
      <c r="R3603" s="16">
        <f t="shared" si="351"/>
        <v>60</v>
      </c>
      <c r="S3603" s="16">
        <f t="shared" si="352"/>
        <v>1</v>
      </c>
    </row>
    <row r="3604" spans="1:19">
      <c r="A3604" t="s">
        <v>369</v>
      </c>
      <c r="B3604" t="s">
        <v>370</v>
      </c>
      <c r="C3604" s="49">
        <v>45597</v>
      </c>
      <c r="D3604" s="1">
        <v>2024</v>
      </c>
      <c r="E3604" s="1" t="str">
        <f t="shared" si="353"/>
        <v>noviembre</v>
      </c>
      <c r="F3604" t="s">
        <v>372</v>
      </c>
      <c r="G3604" t="s">
        <v>220</v>
      </c>
      <c r="H3604" t="s">
        <v>98</v>
      </c>
      <c r="I3604" s="2">
        <v>1</v>
      </c>
      <c r="J3604" s="2">
        <v>1000</v>
      </c>
      <c r="K3604" s="47">
        <v>2.15</v>
      </c>
      <c r="L3604" t="s">
        <v>140</v>
      </c>
      <c r="M3604" t="s">
        <v>141</v>
      </c>
      <c r="N3604" t="s">
        <v>544</v>
      </c>
      <c r="O3604" s="14">
        <f t="shared" si="354"/>
        <v>4</v>
      </c>
      <c r="P3604" s="15" t="str">
        <f t="shared" si="349"/>
        <v>2,</v>
      </c>
      <c r="Q3604" s="15" t="str">
        <f t="shared" si="350"/>
        <v>15</v>
      </c>
      <c r="R3604" s="16">
        <f t="shared" si="351"/>
        <v>135</v>
      </c>
      <c r="S3604" s="16">
        <f t="shared" si="352"/>
        <v>2.25</v>
      </c>
    </row>
    <row r="3605" spans="1:19">
      <c r="A3605" t="s">
        <v>369</v>
      </c>
      <c r="B3605" t="s">
        <v>370</v>
      </c>
      <c r="C3605" s="49">
        <v>45597</v>
      </c>
      <c r="D3605" s="1">
        <v>2024</v>
      </c>
      <c r="E3605" s="1" t="str">
        <f t="shared" si="353"/>
        <v>noviembre</v>
      </c>
      <c r="F3605" t="s">
        <v>372</v>
      </c>
      <c r="G3605" t="s">
        <v>220</v>
      </c>
      <c r="H3605" t="s">
        <v>98</v>
      </c>
      <c r="I3605" s="2">
        <v>1</v>
      </c>
      <c r="J3605" s="2">
        <v>550</v>
      </c>
      <c r="K3605" s="47">
        <v>1.1000000000000001</v>
      </c>
      <c r="L3605" t="s">
        <v>21</v>
      </c>
      <c r="M3605" t="s">
        <v>578</v>
      </c>
      <c r="N3605" t="s">
        <v>22</v>
      </c>
      <c r="O3605" s="14">
        <f t="shared" si="354"/>
        <v>3</v>
      </c>
      <c r="P3605" s="15" t="str">
        <f t="shared" si="349"/>
        <v>1,</v>
      </c>
      <c r="Q3605" s="15" t="str">
        <f t="shared" si="350"/>
        <v>1</v>
      </c>
      <c r="R3605" s="16">
        <f t="shared" si="351"/>
        <v>61</v>
      </c>
      <c r="S3605" s="16">
        <f t="shared" si="352"/>
        <v>1.0166666666666666</v>
      </c>
    </row>
    <row r="3606" spans="1:19">
      <c r="A3606" t="s">
        <v>369</v>
      </c>
      <c r="B3606" t="s">
        <v>370</v>
      </c>
      <c r="C3606" s="49">
        <v>45597</v>
      </c>
      <c r="D3606" s="1">
        <v>2024</v>
      </c>
      <c r="E3606" s="1" t="str">
        <f t="shared" si="353"/>
        <v>noviembre</v>
      </c>
      <c r="F3606" t="s">
        <v>372</v>
      </c>
      <c r="G3606" t="s">
        <v>220</v>
      </c>
      <c r="H3606" t="s">
        <v>98</v>
      </c>
      <c r="I3606" s="2">
        <v>1</v>
      </c>
      <c r="J3606" s="2">
        <v>350</v>
      </c>
      <c r="K3606" s="47">
        <v>0.45</v>
      </c>
      <c r="L3606" t="s">
        <v>99</v>
      </c>
      <c r="M3606" t="s">
        <v>553</v>
      </c>
      <c r="N3606" t="s">
        <v>535</v>
      </c>
      <c r="O3606" s="14">
        <f t="shared" si="354"/>
        <v>4</v>
      </c>
      <c r="P3606" s="15" t="str">
        <f t="shared" si="349"/>
        <v>0,</v>
      </c>
      <c r="Q3606" s="15" t="str">
        <f t="shared" si="350"/>
        <v>45</v>
      </c>
      <c r="R3606" s="16">
        <f t="shared" si="351"/>
        <v>45</v>
      </c>
      <c r="S3606" s="16">
        <f t="shared" si="352"/>
        <v>0.75</v>
      </c>
    </row>
    <row r="3607" spans="1:19">
      <c r="A3607" t="s">
        <v>369</v>
      </c>
      <c r="B3607" t="s">
        <v>370</v>
      </c>
      <c r="C3607" s="49">
        <v>45597</v>
      </c>
      <c r="D3607" s="1">
        <v>2024</v>
      </c>
      <c r="E3607" s="1" t="str">
        <f t="shared" si="353"/>
        <v>noviembre</v>
      </c>
      <c r="F3607" t="s">
        <v>372</v>
      </c>
      <c r="G3607" t="s">
        <v>220</v>
      </c>
      <c r="H3607" t="s">
        <v>98</v>
      </c>
      <c r="I3607" s="2">
        <v>2</v>
      </c>
      <c r="J3607" s="2">
        <v>1800</v>
      </c>
      <c r="K3607" s="47">
        <v>4</v>
      </c>
      <c r="L3607" t="s">
        <v>100</v>
      </c>
      <c r="M3607" t="s">
        <v>101</v>
      </c>
      <c r="N3607" t="s">
        <v>608</v>
      </c>
      <c r="O3607" s="14">
        <f t="shared" si="354"/>
        <v>1</v>
      </c>
      <c r="P3607" s="15" t="str">
        <f t="shared" si="349"/>
        <v>4</v>
      </c>
      <c r="Q3607" s="15">
        <f t="shared" si="350"/>
        <v>0</v>
      </c>
      <c r="R3607" s="16">
        <f t="shared" si="351"/>
        <v>240</v>
      </c>
      <c r="S3607" s="16">
        <f t="shared" si="352"/>
        <v>4</v>
      </c>
    </row>
    <row r="3608" spans="1:19">
      <c r="A3608" t="s">
        <v>369</v>
      </c>
      <c r="B3608" t="s">
        <v>370</v>
      </c>
      <c r="C3608" s="49">
        <v>45597</v>
      </c>
      <c r="D3608" s="1">
        <v>2024</v>
      </c>
      <c r="E3608" s="1" t="str">
        <f t="shared" si="353"/>
        <v>noviembre</v>
      </c>
      <c r="F3608" t="s">
        <v>372</v>
      </c>
      <c r="G3608" t="s">
        <v>220</v>
      </c>
      <c r="H3608" t="s">
        <v>98</v>
      </c>
      <c r="I3608" s="2">
        <v>3</v>
      </c>
      <c r="J3608" s="2">
        <v>1900</v>
      </c>
      <c r="K3608" s="47">
        <v>4.0999999999999996</v>
      </c>
      <c r="L3608" t="s">
        <v>114</v>
      </c>
      <c r="M3608" t="s">
        <v>115</v>
      </c>
      <c r="N3608" t="s">
        <v>530</v>
      </c>
      <c r="O3608" s="14">
        <f t="shared" si="354"/>
        <v>3</v>
      </c>
      <c r="P3608" s="15" t="str">
        <f t="shared" si="349"/>
        <v>4,</v>
      </c>
      <c r="Q3608" s="15" t="str">
        <f t="shared" si="350"/>
        <v>1</v>
      </c>
      <c r="R3608" s="16">
        <f t="shared" si="351"/>
        <v>241</v>
      </c>
      <c r="S3608" s="16">
        <f t="shared" si="352"/>
        <v>4.0166666666666666</v>
      </c>
    </row>
    <row r="3609" spans="1:19">
      <c r="A3609" t="s">
        <v>369</v>
      </c>
      <c r="B3609" t="s">
        <v>370</v>
      </c>
      <c r="C3609" s="49">
        <v>45597</v>
      </c>
      <c r="D3609" s="1">
        <v>2024</v>
      </c>
      <c r="E3609" s="1" t="str">
        <f t="shared" si="353"/>
        <v>noviembre</v>
      </c>
      <c r="F3609" t="s">
        <v>372</v>
      </c>
      <c r="G3609" t="s">
        <v>220</v>
      </c>
      <c r="H3609" t="s">
        <v>98</v>
      </c>
      <c r="I3609" s="2">
        <v>2</v>
      </c>
      <c r="J3609" s="2">
        <v>2150</v>
      </c>
      <c r="K3609" s="47">
        <v>4.4000000000000004</v>
      </c>
      <c r="L3609" t="s">
        <v>116</v>
      </c>
      <c r="M3609" t="s">
        <v>117</v>
      </c>
      <c r="N3609" t="s">
        <v>556</v>
      </c>
      <c r="O3609" s="14">
        <f t="shared" si="354"/>
        <v>3</v>
      </c>
      <c r="P3609" s="15" t="str">
        <f t="shared" si="349"/>
        <v>4,</v>
      </c>
      <c r="Q3609" s="15" t="str">
        <f t="shared" si="350"/>
        <v>4</v>
      </c>
      <c r="R3609" s="16">
        <f t="shared" si="351"/>
        <v>244</v>
      </c>
      <c r="S3609" s="16">
        <f t="shared" si="352"/>
        <v>4.0666666666666664</v>
      </c>
    </row>
    <row r="3610" spans="1:19">
      <c r="A3610" t="s">
        <v>369</v>
      </c>
      <c r="B3610" t="s">
        <v>370</v>
      </c>
      <c r="C3610" s="49">
        <v>45597</v>
      </c>
      <c r="D3610" s="1">
        <v>2024</v>
      </c>
      <c r="E3610" s="1" t="str">
        <f t="shared" si="353"/>
        <v>noviembre</v>
      </c>
      <c r="F3610" t="s">
        <v>372</v>
      </c>
      <c r="G3610" t="s">
        <v>220</v>
      </c>
      <c r="H3610" t="s">
        <v>98</v>
      </c>
      <c r="I3610" s="2">
        <v>3</v>
      </c>
      <c r="J3610" s="2">
        <v>4400</v>
      </c>
      <c r="K3610" s="47">
        <v>9.4499999999999993</v>
      </c>
      <c r="L3610" t="s">
        <v>118</v>
      </c>
      <c r="M3610" t="s">
        <v>119</v>
      </c>
      <c r="N3610" t="s">
        <v>534</v>
      </c>
      <c r="O3610" s="14">
        <f t="shared" si="354"/>
        <v>4</v>
      </c>
      <c r="P3610" s="15" t="str">
        <f t="shared" si="349"/>
        <v>9,</v>
      </c>
      <c r="Q3610" s="15" t="str">
        <f t="shared" si="350"/>
        <v>45</v>
      </c>
      <c r="R3610" s="16">
        <f t="shared" si="351"/>
        <v>585</v>
      </c>
      <c r="S3610" s="16">
        <f t="shared" si="352"/>
        <v>9.75</v>
      </c>
    </row>
    <row r="3611" spans="1:19">
      <c r="A3611" t="s">
        <v>14</v>
      </c>
      <c r="B3611" t="s">
        <v>15</v>
      </c>
      <c r="C3611" s="49">
        <v>45627</v>
      </c>
      <c r="D3611" s="1">
        <v>2024</v>
      </c>
      <c r="E3611" s="1" t="str">
        <f t="shared" si="353"/>
        <v>diciembre</v>
      </c>
      <c r="F3611" t="s">
        <v>16</v>
      </c>
      <c r="G3611" t="s">
        <v>17</v>
      </c>
      <c r="H3611" t="s">
        <v>18</v>
      </c>
      <c r="I3611" s="2">
        <v>2</v>
      </c>
      <c r="J3611" s="2">
        <v>603</v>
      </c>
      <c r="K3611" s="47">
        <v>3.37</v>
      </c>
      <c r="L3611" t="s">
        <v>21</v>
      </c>
      <c r="M3611" t="s">
        <v>578</v>
      </c>
      <c r="N3611" t="s">
        <v>22</v>
      </c>
      <c r="O3611" s="14">
        <f t="shared" si="354"/>
        <v>4</v>
      </c>
      <c r="P3611" s="15" t="str">
        <f t="shared" ref="P3611:P3674" si="355">IF(O3611="1",$K3611,IF(O3611=2,LEFT($K3611,2),LEFT($K3611,2)))</f>
        <v>3,</v>
      </c>
      <c r="Q3611" s="15" t="str">
        <f t="shared" ref="Q3611:Q3674" si="356">IF(O3611&lt;=2,0,MID($K3611,3,3))</f>
        <v>37</v>
      </c>
      <c r="R3611" s="16">
        <f t="shared" ref="R3611:R3674" si="357">+(P3611*60)+Q3611</f>
        <v>217</v>
      </c>
      <c r="S3611" s="16">
        <f t="shared" ref="S3611:S3674" si="358">+R3611/60</f>
        <v>3.6166666666666667</v>
      </c>
    </row>
    <row r="3612" spans="1:19">
      <c r="A3612" t="s">
        <v>14</v>
      </c>
      <c r="B3612" t="s">
        <v>15</v>
      </c>
      <c r="C3612" s="49">
        <v>45627</v>
      </c>
      <c r="D3612" s="1">
        <v>2024</v>
      </c>
      <c r="E3612" s="1" t="str">
        <f t="shared" si="353"/>
        <v>diciembre</v>
      </c>
      <c r="F3612" t="s">
        <v>16</v>
      </c>
      <c r="G3612" t="s">
        <v>17</v>
      </c>
      <c r="H3612" t="s">
        <v>18</v>
      </c>
      <c r="I3612" s="2">
        <v>1</v>
      </c>
      <c r="J3612" s="2">
        <v>625</v>
      </c>
      <c r="K3612" s="47">
        <v>3.45</v>
      </c>
      <c r="L3612" t="s">
        <v>59</v>
      </c>
      <c r="M3612" t="s">
        <v>60</v>
      </c>
      <c r="N3612" t="s">
        <v>22</v>
      </c>
      <c r="O3612" s="14">
        <f t="shared" si="354"/>
        <v>4</v>
      </c>
      <c r="P3612" s="15" t="str">
        <f t="shared" si="355"/>
        <v>3,</v>
      </c>
      <c r="Q3612" s="15" t="str">
        <f t="shared" si="356"/>
        <v>45</v>
      </c>
      <c r="R3612" s="16">
        <f t="shared" si="357"/>
        <v>225</v>
      </c>
      <c r="S3612" s="16">
        <f t="shared" si="358"/>
        <v>3.75</v>
      </c>
    </row>
    <row r="3613" spans="1:19">
      <c r="A3613" t="s">
        <v>14</v>
      </c>
      <c r="B3613" t="s">
        <v>15</v>
      </c>
      <c r="C3613" s="49">
        <v>45627</v>
      </c>
      <c r="D3613" s="1">
        <v>2024</v>
      </c>
      <c r="E3613" s="1" t="str">
        <f t="shared" si="353"/>
        <v>diciembre</v>
      </c>
      <c r="F3613" t="s">
        <v>16</v>
      </c>
      <c r="G3613" t="s">
        <v>17</v>
      </c>
      <c r="H3613" t="s">
        <v>18</v>
      </c>
      <c r="I3613" s="2">
        <v>1</v>
      </c>
      <c r="J3613" s="2">
        <v>528</v>
      </c>
      <c r="K3613" s="47">
        <v>3.1</v>
      </c>
      <c r="L3613" t="s">
        <v>623</v>
      </c>
      <c r="M3613" t="s">
        <v>624</v>
      </c>
      <c r="N3613" t="s">
        <v>22</v>
      </c>
      <c r="O3613" s="14">
        <f t="shared" si="354"/>
        <v>3</v>
      </c>
      <c r="P3613" s="15" t="str">
        <f t="shared" si="355"/>
        <v>3,</v>
      </c>
      <c r="Q3613" s="15" t="str">
        <f t="shared" si="356"/>
        <v>1</v>
      </c>
      <c r="R3613" s="16">
        <f t="shared" si="357"/>
        <v>181</v>
      </c>
      <c r="S3613" s="16">
        <f t="shared" si="358"/>
        <v>3.0166666666666666</v>
      </c>
    </row>
    <row r="3614" spans="1:19">
      <c r="A3614" t="s">
        <v>14</v>
      </c>
      <c r="B3614" t="s">
        <v>15</v>
      </c>
      <c r="C3614" s="49">
        <v>45627</v>
      </c>
      <c r="D3614" s="1">
        <v>2024</v>
      </c>
      <c r="E3614" s="1" t="str">
        <f t="shared" si="353"/>
        <v>diciembre</v>
      </c>
      <c r="F3614" t="s">
        <v>16</v>
      </c>
      <c r="G3614" t="s">
        <v>17</v>
      </c>
      <c r="H3614" t="s">
        <v>18</v>
      </c>
      <c r="I3614" s="2">
        <v>1</v>
      </c>
      <c r="J3614" s="2">
        <v>500</v>
      </c>
      <c r="K3614" s="47">
        <v>3</v>
      </c>
      <c r="L3614" t="s">
        <v>625</v>
      </c>
      <c r="M3614" t="s">
        <v>626</v>
      </c>
      <c r="N3614" t="s">
        <v>22</v>
      </c>
      <c r="O3614" s="14">
        <f t="shared" si="354"/>
        <v>1</v>
      </c>
      <c r="P3614" s="15" t="str">
        <f t="shared" si="355"/>
        <v>3</v>
      </c>
      <c r="Q3614" s="15">
        <f t="shared" si="356"/>
        <v>0</v>
      </c>
      <c r="R3614" s="16">
        <f t="shared" si="357"/>
        <v>180</v>
      </c>
      <c r="S3614" s="16">
        <f t="shared" si="358"/>
        <v>3</v>
      </c>
    </row>
    <row r="3615" spans="1:19">
      <c r="A3615" t="s">
        <v>14</v>
      </c>
      <c r="B3615" t="s">
        <v>15</v>
      </c>
      <c r="C3615" s="49">
        <v>45627</v>
      </c>
      <c r="D3615" s="1">
        <v>2024</v>
      </c>
      <c r="E3615" s="1" t="str">
        <f t="shared" si="353"/>
        <v>diciembre</v>
      </c>
      <c r="F3615" t="s">
        <v>16</v>
      </c>
      <c r="G3615" t="s">
        <v>17</v>
      </c>
      <c r="H3615" t="s">
        <v>18</v>
      </c>
      <c r="I3615" s="2">
        <v>1</v>
      </c>
      <c r="J3615" s="2">
        <v>417</v>
      </c>
      <c r="K3615" s="47">
        <v>2.2999999999999998</v>
      </c>
      <c r="L3615" t="s">
        <v>627</v>
      </c>
      <c r="M3615" t="s">
        <v>628</v>
      </c>
      <c r="N3615" t="s">
        <v>22</v>
      </c>
      <c r="O3615" s="14">
        <f t="shared" si="354"/>
        <v>3</v>
      </c>
      <c r="P3615" s="15" t="str">
        <f t="shared" si="355"/>
        <v>2,</v>
      </c>
      <c r="Q3615" s="15" t="str">
        <f t="shared" si="356"/>
        <v>3</v>
      </c>
      <c r="R3615" s="16">
        <f t="shared" si="357"/>
        <v>123</v>
      </c>
      <c r="S3615" s="16">
        <f t="shared" si="358"/>
        <v>2.0499999999999998</v>
      </c>
    </row>
    <row r="3616" spans="1:19">
      <c r="A3616" t="s">
        <v>14</v>
      </c>
      <c r="B3616" t="s">
        <v>15</v>
      </c>
      <c r="C3616" s="49">
        <v>45627</v>
      </c>
      <c r="D3616" s="1">
        <v>2024</v>
      </c>
      <c r="E3616" s="1" t="str">
        <f t="shared" si="353"/>
        <v>diciembre</v>
      </c>
      <c r="F3616" t="s">
        <v>16</v>
      </c>
      <c r="G3616" t="s">
        <v>17</v>
      </c>
      <c r="H3616" t="s">
        <v>18</v>
      </c>
      <c r="I3616" s="2">
        <v>2</v>
      </c>
      <c r="J3616" s="2">
        <v>667</v>
      </c>
      <c r="K3616" s="47">
        <v>4</v>
      </c>
      <c r="L3616" t="s">
        <v>47</v>
      </c>
      <c r="M3616" t="s">
        <v>48</v>
      </c>
      <c r="N3616" t="s">
        <v>22</v>
      </c>
      <c r="O3616" s="14">
        <f t="shared" si="354"/>
        <v>1</v>
      </c>
      <c r="P3616" s="15" t="str">
        <f t="shared" si="355"/>
        <v>4</v>
      </c>
      <c r="Q3616" s="15">
        <f t="shared" si="356"/>
        <v>0</v>
      </c>
      <c r="R3616" s="16">
        <f t="shared" si="357"/>
        <v>240</v>
      </c>
      <c r="S3616" s="16">
        <f t="shared" si="358"/>
        <v>4</v>
      </c>
    </row>
    <row r="3617" spans="1:19">
      <c r="A3617" t="s">
        <v>14</v>
      </c>
      <c r="B3617" t="s">
        <v>15</v>
      </c>
      <c r="C3617" s="49">
        <v>45627</v>
      </c>
      <c r="D3617" s="1">
        <v>2024</v>
      </c>
      <c r="E3617" s="1" t="str">
        <f t="shared" si="353"/>
        <v>diciembre</v>
      </c>
      <c r="F3617" t="s">
        <v>16</v>
      </c>
      <c r="G3617" t="s">
        <v>17</v>
      </c>
      <c r="H3617" t="s">
        <v>18</v>
      </c>
      <c r="I3617" s="2">
        <v>1</v>
      </c>
      <c r="J3617" s="2">
        <v>306</v>
      </c>
      <c r="K3617" s="47">
        <v>1.5</v>
      </c>
      <c r="L3617" t="s">
        <v>471</v>
      </c>
      <c r="M3617" t="s">
        <v>472</v>
      </c>
      <c r="N3617" t="s">
        <v>22</v>
      </c>
      <c r="O3617" s="14">
        <f t="shared" si="354"/>
        <v>3</v>
      </c>
      <c r="P3617" s="15" t="str">
        <f t="shared" si="355"/>
        <v>1,</v>
      </c>
      <c r="Q3617" s="15" t="str">
        <f t="shared" si="356"/>
        <v>5</v>
      </c>
      <c r="R3617" s="16">
        <f t="shared" si="357"/>
        <v>65</v>
      </c>
      <c r="S3617" s="16">
        <f t="shared" si="358"/>
        <v>1.0833333333333333</v>
      </c>
    </row>
    <row r="3618" spans="1:19">
      <c r="A3618" t="s">
        <v>14</v>
      </c>
      <c r="B3618" t="s">
        <v>15</v>
      </c>
      <c r="C3618" s="49">
        <v>45627</v>
      </c>
      <c r="D3618" s="1">
        <v>2024</v>
      </c>
      <c r="E3618" s="1" t="str">
        <f t="shared" si="353"/>
        <v>diciembre</v>
      </c>
      <c r="F3618" t="s">
        <v>16</v>
      </c>
      <c r="G3618" t="s">
        <v>17</v>
      </c>
      <c r="H3618" t="s">
        <v>18</v>
      </c>
      <c r="I3618" s="2">
        <v>3</v>
      </c>
      <c r="J3618" s="2">
        <v>1483</v>
      </c>
      <c r="K3618" s="47">
        <v>8.5399999999999991</v>
      </c>
      <c r="L3618" t="s">
        <v>475</v>
      </c>
      <c r="M3618" t="s">
        <v>476</v>
      </c>
      <c r="N3618" t="s">
        <v>22</v>
      </c>
      <c r="O3618" s="14">
        <f t="shared" si="354"/>
        <v>4</v>
      </c>
      <c r="P3618" s="15" t="str">
        <f t="shared" si="355"/>
        <v>8,</v>
      </c>
      <c r="Q3618" s="15" t="str">
        <f t="shared" si="356"/>
        <v>54</v>
      </c>
      <c r="R3618" s="16">
        <f t="shared" si="357"/>
        <v>534</v>
      </c>
      <c r="S3618" s="16">
        <f t="shared" si="358"/>
        <v>8.9</v>
      </c>
    </row>
    <row r="3619" spans="1:19">
      <c r="A3619" t="s">
        <v>14</v>
      </c>
      <c r="B3619" t="s">
        <v>15</v>
      </c>
      <c r="C3619" s="49">
        <v>45627</v>
      </c>
      <c r="D3619" s="1">
        <v>2024</v>
      </c>
      <c r="E3619" s="1" t="str">
        <f t="shared" si="353"/>
        <v>diciembre</v>
      </c>
      <c r="F3619" t="s">
        <v>16</v>
      </c>
      <c r="G3619" t="s">
        <v>17</v>
      </c>
      <c r="H3619" t="s">
        <v>18</v>
      </c>
      <c r="I3619" s="2">
        <v>3</v>
      </c>
      <c r="J3619" s="2">
        <v>1156</v>
      </c>
      <c r="K3619" s="47">
        <v>6.56</v>
      </c>
      <c r="L3619" t="s">
        <v>447</v>
      </c>
      <c r="M3619" t="s">
        <v>448</v>
      </c>
      <c r="N3619" t="s">
        <v>22</v>
      </c>
      <c r="O3619" s="14">
        <f t="shared" si="354"/>
        <v>4</v>
      </c>
      <c r="P3619" s="15" t="str">
        <f t="shared" si="355"/>
        <v>6,</v>
      </c>
      <c r="Q3619" s="15" t="str">
        <f t="shared" si="356"/>
        <v>56</v>
      </c>
      <c r="R3619" s="16">
        <f t="shared" si="357"/>
        <v>416</v>
      </c>
      <c r="S3619" s="16">
        <f t="shared" si="358"/>
        <v>6.9333333333333336</v>
      </c>
    </row>
    <row r="3620" spans="1:19">
      <c r="A3620" t="s">
        <v>14</v>
      </c>
      <c r="B3620" t="s">
        <v>15</v>
      </c>
      <c r="C3620" s="49">
        <v>45627</v>
      </c>
      <c r="D3620" s="1">
        <v>2024</v>
      </c>
      <c r="E3620" s="1" t="str">
        <f t="shared" si="353"/>
        <v>diciembre</v>
      </c>
      <c r="F3620" t="s">
        <v>29</v>
      </c>
      <c r="G3620" t="s">
        <v>30</v>
      </c>
      <c r="H3620" t="s">
        <v>18</v>
      </c>
      <c r="I3620" s="2">
        <v>2</v>
      </c>
      <c r="J3620" s="2">
        <v>472</v>
      </c>
      <c r="K3620" s="47">
        <v>2.5</v>
      </c>
      <c r="L3620" t="s">
        <v>21</v>
      </c>
      <c r="M3620" t="s">
        <v>578</v>
      </c>
      <c r="N3620" t="s">
        <v>22</v>
      </c>
      <c r="O3620" s="14">
        <f t="shared" si="354"/>
        <v>3</v>
      </c>
      <c r="P3620" s="15" t="str">
        <f t="shared" si="355"/>
        <v>2,</v>
      </c>
      <c r="Q3620" s="15" t="str">
        <f t="shared" si="356"/>
        <v>5</v>
      </c>
      <c r="R3620" s="16">
        <f t="shared" si="357"/>
        <v>125</v>
      </c>
      <c r="S3620" s="16">
        <f t="shared" si="358"/>
        <v>2.0833333333333335</v>
      </c>
    </row>
    <row r="3621" spans="1:19">
      <c r="A3621" t="s">
        <v>14</v>
      </c>
      <c r="B3621" t="s">
        <v>15</v>
      </c>
      <c r="C3621" s="49">
        <v>45627</v>
      </c>
      <c r="D3621" s="1">
        <v>2024</v>
      </c>
      <c r="E3621" s="1" t="str">
        <f t="shared" si="353"/>
        <v>diciembre</v>
      </c>
      <c r="F3621" t="s">
        <v>29</v>
      </c>
      <c r="G3621" t="s">
        <v>30</v>
      </c>
      <c r="H3621" t="s">
        <v>18</v>
      </c>
      <c r="I3621" s="2">
        <v>1</v>
      </c>
      <c r="J3621" s="2">
        <v>403</v>
      </c>
      <c r="K3621" s="47">
        <v>2.25</v>
      </c>
      <c r="L3621" t="s">
        <v>59</v>
      </c>
      <c r="M3621" t="s">
        <v>60</v>
      </c>
      <c r="N3621" t="s">
        <v>22</v>
      </c>
      <c r="O3621" s="14">
        <f t="shared" si="354"/>
        <v>4</v>
      </c>
      <c r="P3621" s="15" t="str">
        <f t="shared" si="355"/>
        <v>2,</v>
      </c>
      <c r="Q3621" s="15" t="str">
        <f t="shared" si="356"/>
        <v>25</v>
      </c>
      <c r="R3621" s="16">
        <f t="shared" si="357"/>
        <v>145</v>
      </c>
      <c r="S3621" s="16">
        <f t="shared" si="358"/>
        <v>2.4166666666666665</v>
      </c>
    </row>
    <row r="3622" spans="1:19">
      <c r="A3622" t="s">
        <v>14</v>
      </c>
      <c r="B3622" t="s">
        <v>15</v>
      </c>
      <c r="C3622" s="49">
        <v>45627</v>
      </c>
      <c r="D3622" s="1">
        <v>2024</v>
      </c>
      <c r="E3622" s="1" t="str">
        <f t="shared" si="353"/>
        <v>diciembre</v>
      </c>
      <c r="F3622" t="s">
        <v>29</v>
      </c>
      <c r="G3622" t="s">
        <v>30</v>
      </c>
      <c r="H3622" t="s">
        <v>18</v>
      </c>
      <c r="I3622" s="2">
        <v>1</v>
      </c>
      <c r="J3622" s="2">
        <v>292</v>
      </c>
      <c r="K3622" s="47">
        <v>1.45</v>
      </c>
      <c r="L3622" t="s">
        <v>475</v>
      </c>
      <c r="M3622" t="s">
        <v>476</v>
      </c>
      <c r="N3622" t="s">
        <v>22</v>
      </c>
      <c r="O3622" s="14">
        <f t="shared" si="354"/>
        <v>4</v>
      </c>
      <c r="P3622" s="15" t="str">
        <f t="shared" si="355"/>
        <v>1,</v>
      </c>
      <c r="Q3622" s="15" t="str">
        <f t="shared" si="356"/>
        <v>45</v>
      </c>
      <c r="R3622" s="16">
        <f t="shared" si="357"/>
        <v>105</v>
      </c>
      <c r="S3622" s="16">
        <f t="shared" si="358"/>
        <v>1.75</v>
      </c>
    </row>
    <row r="3623" spans="1:19">
      <c r="A3623" t="s">
        <v>85</v>
      </c>
      <c r="B3623" t="s">
        <v>86</v>
      </c>
      <c r="C3623" s="49">
        <v>45627</v>
      </c>
      <c r="D3623" s="1">
        <v>2024</v>
      </c>
      <c r="E3623" s="1" t="str">
        <f t="shared" si="353"/>
        <v>diciembre</v>
      </c>
      <c r="F3623" t="s">
        <v>87</v>
      </c>
      <c r="G3623" t="s">
        <v>17</v>
      </c>
      <c r="H3623" t="s">
        <v>18</v>
      </c>
      <c r="I3623" s="2">
        <v>8</v>
      </c>
      <c r="J3623" s="2">
        <v>2416</v>
      </c>
      <c r="K3623" s="47">
        <v>25.75</v>
      </c>
      <c r="L3623" t="s">
        <v>20</v>
      </c>
      <c r="M3623" t="s">
        <v>570</v>
      </c>
      <c r="N3623" t="s">
        <v>525</v>
      </c>
      <c r="O3623" s="14">
        <f t="shared" si="354"/>
        <v>5</v>
      </c>
      <c r="P3623" s="15" t="str">
        <f t="shared" si="355"/>
        <v>25</v>
      </c>
      <c r="Q3623" s="15" t="str">
        <f t="shared" si="356"/>
        <v>,75</v>
      </c>
      <c r="R3623" s="16">
        <f t="shared" si="357"/>
        <v>1500.75</v>
      </c>
      <c r="S3623" s="16">
        <f t="shared" si="358"/>
        <v>25.012499999999999</v>
      </c>
    </row>
    <row r="3624" spans="1:19">
      <c r="A3624" t="s">
        <v>85</v>
      </c>
      <c r="B3624" t="s">
        <v>86</v>
      </c>
      <c r="C3624" s="49">
        <v>45627</v>
      </c>
      <c r="D3624" s="1">
        <v>2024</v>
      </c>
      <c r="E3624" s="1" t="str">
        <f t="shared" si="353"/>
        <v>diciembre</v>
      </c>
      <c r="F3624" t="s">
        <v>87</v>
      </c>
      <c r="G3624" t="s">
        <v>17</v>
      </c>
      <c r="H3624" t="s">
        <v>18</v>
      </c>
      <c r="I3624" s="2">
        <v>6</v>
      </c>
      <c r="J3624" s="2">
        <v>1961</v>
      </c>
      <c r="K3624" s="47">
        <v>19.5</v>
      </c>
      <c r="L3624" t="s">
        <v>108</v>
      </c>
      <c r="M3624" t="s">
        <v>591</v>
      </c>
      <c r="N3624" t="s">
        <v>604</v>
      </c>
      <c r="O3624" s="14">
        <f t="shared" si="354"/>
        <v>4</v>
      </c>
      <c r="P3624" s="15" t="str">
        <f t="shared" si="355"/>
        <v>19</v>
      </c>
      <c r="Q3624" s="15" t="str">
        <f t="shared" si="356"/>
        <v>,5</v>
      </c>
      <c r="R3624" s="16">
        <f t="shared" si="357"/>
        <v>1140.5</v>
      </c>
      <c r="S3624" s="16">
        <f t="shared" si="358"/>
        <v>19.008333333333333</v>
      </c>
    </row>
    <row r="3625" spans="1:19">
      <c r="A3625" t="s">
        <v>85</v>
      </c>
      <c r="B3625" t="s">
        <v>86</v>
      </c>
      <c r="C3625" s="49">
        <v>45627</v>
      </c>
      <c r="D3625" s="1">
        <v>2024</v>
      </c>
      <c r="E3625" s="1" t="str">
        <f t="shared" si="353"/>
        <v>diciembre</v>
      </c>
      <c r="F3625" t="s">
        <v>87</v>
      </c>
      <c r="G3625" t="s">
        <v>17</v>
      </c>
      <c r="H3625" t="s">
        <v>629</v>
      </c>
      <c r="I3625" s="2">
        <v>1</v>
      </c>
      <c r="J3625" s="2">
        <v>112</v>
      </c>
      <c r="K3625" s="47">
        <v>1</v>
      </c>
      <c r="L3625" t="s">
        <v>20</v>
      </c>
      <c r="M3625" t="s">
        <v>570</v>
      </c>
      <c r="N3625" t="s">
        <v>525</v>
      </c>
      <c r="O3625" s="14">
        <f t="shared" si="354"/>
        <v>1</v>
      </c>
      <c r="P3625" s="15" t="str">
        <f t="shared" si="355"/>
        <v>1</v>
      </c>
      <c r="Q3625" s="15">
        <f t="shared" si="356"/>
        <v>0</v>
      </c>
      <c r="R3625" s="16">
        <f t="shared" si="357"/>
        <v>60</v>
      </c>
      <c r="S3625" s="16">
        <f t="shared" si="358"/>
        <v>1</v>
      </c>
    </row>
    <row r="3626" spans="1:19">
      <c r="A3626" t="s">
        <v>85</v>
      </c>
      <c r="B3626" t="s">
        <v>86</v>
      </c>
      <c r="C3626" s="49">
        <v>45627</v>
      </c>
      <c r="D3626" s="1">
        <v>2024</v>
      </c>
      <c r="E3626" s="1" t="str">
        <f t="shared" si="353"/>
        <v>diciembre</v>
      </c>
      <c r="F3626" t="s">
        <v>87</v>
      </c>
      <c r="G3626" t="s">
        <v>17</v>
      </c>
      <c r="H3626" t="s">
        <v>629</v>
      </c>
      <c r="I3626" s="2">
        <v>3</v>
      </c>
      <c r="J3626" s="2">
        <v>611</v>
      </c>
      <c r="K3626" s="47">
        <v>6.4</v>
      </c>
      <c r="L3626" t="s">
        <v>108</v>
      </c>
      <c r="M3626" t="s">
        <v>591</v>
      </c>
      <c r="N3626" t="s">
        <v>604</v>
      </c>
      <c r="O3626" s="14">
        <f t="shared" si="354"/>
        <v>3</v>
      </c>
      <c r="P3626" s="15" t="str">
        <f t="shared" si="355"/>
        <v>6,</v>
      </c>
      <c r="Q3626" s="15" t="str">
        <f t="shared" si="356"/>
        <v>4</v>
      </c>
      <c r="R3626" s="16">
        <f t="shared" si="357"/>
        <v>364</v>
      </c>
      <c r="S3626" s="16">
        <f t="shared" si="358"/>
        <v>6.0666666666666664</v>
      </c>
    </row>
    <row r="3627" spans="1:19">
      <c r="A3627" t="s">
        <v>94</v>
      </c>
      <c r="B3627" t="s">
        <v>95</v>
      </c>
      <c r="C3627" s="49">
        <v>45627</v>
      </c>
      <c r="D3627" s="1">
        <v>2024</v>
      </c>
      <c r="E3627" s="1" t="str">
        <f t="shared" si="353"/>
        <v>diciembre</v>
      </c>
      <c r="F3627" t="s">
        <v>96</v>
      </c>
      <c r="G3627" t="s">
        <v>97</v>
      </c>
      <c r="H3627" t="s">
        <v>98</v>
      </c>
      <c r="I3627" s="2">
        <v>1</v>
      </c>
      <c r="J3627" s="2">
        <v>841</v>
      </c>
      <c r="K3627" s="47">
        <v>1.35</v>
      </c>
      <c r="L3627" t="s">
        <v>39</v>
      </c>
      <c r="M3627" t="s">
        <v>548</v>
      </c>
      <c r="N3627" t="s">
        <v>548</v>
      </c>
      <c r="O3627" s="14">
        <f t="shared" si="354"/>
        <v>4</v>
      </c>
      <c r="P3627" s="15" t="str">
        <f t="shared" si="355"/>
        <v>1,</v>
      </c>
      <c r="Q3627" s="15" t="str">
        <f t="shared" si="356"/>
        <v>35</v>
      </c>
      <c r="R3627" s="16">
        <f t="shared" si="357"/>
        <v>95</v>
      </c>
      <c r="S3627" s="16">
        <f t="shared" si="358"/>
        <v>1.5833333333333333</v>
      </c>
    </row>
    <row r="3628" spans="1:19">
      <c r="A3628" t="s">
        <v>104</v>
      </c>
      <c r="B3628" t="s">
        <v>105</v>
      </c>
      <c r="C3628" s="49">
        <v>45627</v>
      </c>
      <c r="D3628" s="1">
        <v>2024</v>
      </c>
      <c r="E3628" s="1" t="str">
        <f t="shared" si="353"/>
        <v>diciembre</v>
      </c>
      <c r="F3628" t="s">
        <v>125</v>
      </c>
      <c r="G3628" t="s">
        <v>121</v>
      </c>
      <c r="H3628" t="s">
        <v>98</v>
      </c>
      <c r="I3628" s="2">
        <v>1</v>
      </c>
      <c r="J3628" s="2">
        <v>629</v>
      </c>
      <c r="K3628" s="47">
        <v>0.55000000000000004</v>
      </c>
      <c r="L3628" t="s">
        <v>122</v>
      </c>
      <c r="M3628" t="s">
        <v>123</v>
      </c>
      <c r="N3628" t="s">
        <v>532</v>
      </c>
      <c r="O3628" s="14">
        <f t="shared" si="354"/>
        <v>4</v>
      </c>
      <c r="P3628" s="15" t="str">
        <f t="shared" si="355"/>
        <v>0,</v>
      </c>
      <c r="Q3628" s="15" t="str">
        <f t="shared" si="356"/>
        <v>55</v>
      </c>
      <c r="R3628" s="16">
        <f t="shared" si="357"/>
        <v>55</v>
      </c>
      <c r="S3628" s="16">
        <f t="shared" si="358"/>
        <v>0.91666666666666663</v>
      </c>
    </row>
    <row r="3629" spans="1:19">
      <c r="A3629" t="s">
        <v>104</v>
      </c>
      <c r="B3629" t="s">
        <v>105</v>
      </c>
      <c r="C3629" s="49">
        <v>45627</v>
      </c>
      <c r="D3629" s="1">
        <v>2024</v>
      </c>
      <c r="E3629" s="1" t="str">
        <f t="shared" si="353"/>
        <v>diciembre</v>
      </c>
      <c r="F3629" t="s">
        <v>125</v>
      </c>
      <c r="G3629" t="s">
        <v>121</v>
      </c>
      <c r="H3629" t="s">
        <v>98</v>
      </c>
      <c r="I3629" s="2">
        <v>10</v>
      </c>
      <c r="J3629" s="2">
        <v>3750</v>
      </c>
      <c r="K3629" s="47">
        <v>12.3</v>
      </c>
      <c r="L3629" t="s">
        <v>108</v>
      </c>
      <c r="M3629" t="s">
        <v>591</v>
      </c>
      <c r="N3629" t="s">
        <v>604</v>
      </c>
      <c r="O3629" s="14">
        <f t="shared" si="354"/>
        <v>4</v>
      </c>
      <c r="P3629" s="15" t="str">
        <f t="shared" si="355"/>
        <v>12</v>
      </c>
      <c r="Q3629" s="15" t="str">
        <f t="shared" si="356"/>
        <v>,3</v>
      </c>
      <c r="R3629" s="16">
        <f t="shared" si="357"/>
        <v>720.3</v>
      </c>
      <c r="S3629" s="16">
        <f t="shared" si="358"/>
        <v>12.004999999999999</v>
      </c>
    </row>
    <row r="3630" spans="1:19">
      <c r="A3630" t="s">
        <v>104</v>
      </c>
      <c r="B3630" t="s">
        <v>105</v>
      </c>
      <c r="C3630" s="49">
        <v>45627</v>
      </c>
      <c r="D3630" s="1">
        <v>2024</v>
      </c>
      <c r="E3630" s="1" t="str">
        <f t="shared" si="353"/>
        <v>diciembre</v>
      </c>
      <c r="F3630" t="s">
        <v>125</v>
      </c>
      <c r="G3630" t="s">
        <v>121</v>
      </c>
      <c r="H3630" t="s">
        <v>98</v>
      </c>
      <c r="I3630" s="2">
        <v>2</v>
      </c>
      <c r="J3630" s="2">
        <v>136</v>
      </c>
      <c r="K3630" s="47">
        <v>1.05</v>
      </c>
      <c r="L3630" t="s">
        <v>134</v>
      </c>
      <c r="M3630" t="s">
        <v>583</v>
      </c>
      <c r="N3630" t="s">
        <v>604</v>
      </c>
      <c r="O3630" s="14">
        <f t="shared" si="354"/>
        <v>4</v>
      </c>
      <c r="P3630" s="15" t="str">
        <f t="shared" si="355"/>
        <v>1,</v>
      </c>
      <c r="Q3630" s="15" t="str">
        <f t="shared" si="356"/>
        <v>05</v>
      </c>
      <c r="R3630" s="16">
        <f t="shared" si="357"/>
        <v>65</v>
      </c>
      <c r="S3630" s="16">
        <f t="shared" si="358"/>
        <v>1.0833333333333333</v>
      </c>
    </row>
    <row r="3631" spans="1:19">
      <c r="A3631" t="s">
        <v>104</v>
      </c>
      <c r="B3631" t="s">
        <v>105</v>
      </c>
      <c r="C3631" s="49">
        <v>45627</v>
      </c>
      <c r="D3631" s="1">
        <v>2024</v>
      </c>
      <c r="E3631" s="1" t="str">
        <f t="shared" si="353"/>
        <v>diciembre</v>
      </c>
      <c r="F3631" t="s">
        <v>125</v>
      </c>
      <c r="G3631" t="s">
        <v>121</v>
      </c>
      <c r="H3631" t="s">
        <v>98</v>
      </c>
      <c r="I3631" s="2">
        <v>1</v>
      </c>
      <c r="J3631" s="2">
        <v>460</v>
      </c>
      <c r="K3631" s="47">
        <v>0.4</v>
      </c>
      <c r="L3631" t="s">
        <v>146</v>
      </c>
      <c r="M3631" t="s">
        <v>147</v>
      </c>
      <c r="N3631" t="s">
        <v>527</v>
      </c>
      <c r="O3631" s="14">
        <f t="shared" si="354"/>
        <v>3</v>
      </c>
      <c r="P3631" s="15" t="str">
        <f t="shared" si="355"/>
        <v>0,</v>
      </c>
      <c r="Q3631" s="15" t="str">
        <f t="shared" si="356"/>
        <v>4</v>
      </c>
      <c r="R3631" s="16">
        <f t="shared" si="357"/>
        <v>4</v>
      </c>
      <c r="S3631" s="16">
        <f t="shared" si="358"/>
        <v>6.6666666666666666E-2</v>
      </c>
    </row>
    <row r="3632" spans="1:19">
      <c r="A3632" t="s">
        <v>104</v>
      </c>
      <c r="B3632" t="s">
        <v>105</v>
      </c>
      <c r="C3632" s="49">
        <v>45627</v>
      </c>
      <c r="D3632" s="1">
        <v>2024</v>
      </c>
      <c r="E3632" s="1" t="str">
        <f t="shared" si="353"/>
        <v>diciembre</v>
      </c>
      <c r="F3632" t="s">
        <v>125</v>
      </c>
      <c r="G3632" t="s">
        <v>121</v>
      </c>
      <c r="H3632" t="s">
        <v>98</v>
      </c>
      <c r="I3632" s="2">
        <v>1</v>
      </c>
      <c r="J3632" s="2">
        <v>405</v>
      </c>
      <c r="K3632" s="47">
        <v>2.15</v>
      </c>
      <c r="L3632" t="s">
        <v>35</v>
      </c>
      <c r="M3632" t="s">
        <v>36</v>
      </c>
      <c r="N3632" t="s">
        <v>528</v>
      </c>
      <c r="O3632" s="14">
        <f t="shared" si="354"/>
        <v>4</v>
      </c>
      <c r="P3632" s="15" t="str">
        <f t="shared" si="355"/>
        <v>2,</v>
      </c>
      <c r="Q3632" s="15" t="str">
        <f t="shared" si="356"/>
        <v>15</v>
      </c>
      <c r="R3632" s="16">
        <f t="shared" si="357"/>
        <v>135</v>
      </c>
      <c r="S3632" s="16">
        <f t="shared" si="358"/>
        <v>2.25</v>
      </c>
    </row>
    <row r="3633" spans="1:19">
      <c r="A3633" t="s">
        <v>104</v>
      </c>
      <c r="B3633" t="s">
        <v>105</v>
      </c>
      <c r="C3633" s="49">
        <v>45627</v>
      </c>
      <c r="D3633" s="1">
        <v>2024</v>
      </c>
      <c r="E3633" s="1" t="str">
        <f t="shared" si="353"/>
        <v>diciembre</v>
      </c>
      <c r="F3633" t="s">
        <v>125</v>
      </c>
      <c r="G3633" t="s">
        <v>121</v>
      </c>
      <c r="H3633" t="s">
        <v>98</v>
      </c>
      <c r="I3633" s="2">
        <v>6</v>
      </c>
      <c r="J3633" s="2">
        <v>4151</v>
      </c>
      <c r="K3633" s="47">
        <v>10.1</v>
      </c>
      <c r="L3633" t="s">
        <v>109</v>
      </c>
      <c r="M3633" t="s">
        <v>530</v>
      </c>
      <c r="N3633" t="s">
        <v>530</v>
      </c>
      <c r="O3633" s="14">
        <f t="shared" si="354"/>
        <v>4</v>
      </c>
      <c r="P3633" s="15" t="str">
        <f t="shared" si="355"/>
        <v>10</v>
      </c>
      <c r="Q3633" s="15" t="str">
        <f t="shared" si="356"/>
        <v>,1</v>
      </c>
      <c r="R3633" s="16">
        <f t="shared" si="357"/>
        <v>600.1</v>
      </c>
      <c r="S3633" s="16">
        <f t="shared" si="358"/>
        <v>10.001666666666667</v>
      </c>
    </row>
    <row r="3634" spans="1:19">
      <c r="A3634" t="s">
        <v>104</v>
      </c>
      <c r="B3634" t="s">
        <v>105</v>
      </c>
      <c r="C3634" s="49">
        <v>45627</v>
      </c>
      <c r="D3634" s="1">
        <v>2024</v>
      </c>
      <c r="E3634" s="1" t="str">
        <f t="shared" si="353"/>
        <v>diciembre</v>
      </c>
      <c r="F3634" t="s">
        <v>125</v>
      </c>
      <c r="G3634" t="s">
        <v>121</v>
      </c>
      <c r="H3634" t="s">
        <v>98</v>
      </c>
      <c r="I3634" s="2">
        <v>9</v>
      </c>
      <c r="J3634" s="2">
        <v>3447</v>
      </c>
      <c r="K3634" s="47">
        <v>10.3</v>
      </c>
      <c r="L3634" t="s">
        <v>114</v>
      </c>
      <c r="M3634" t="s">
        <v>115</v>
      </c>
      <c r="N3634" t="s">
        <v>530</v>
      </c>
      <c r="O3634" s="14">
        <f t="shared" si="354"/>
        <v>4</v>
      </c>
      <c r="P3634" s="15" t="str">
        <f t="shared" si="355"/>
        <v>10</v>
      </c>
      <c r="Q3634" s="15" t="str">
        <f t="shared" si="356"/>
        <v>,3</v>
      </c>
      <c r="R3634" s="16">
        <f t="shared" si="357"/>
        <v>600.29999999999995</v>
      </c>
      <c r="S3634" s="16">
        <f t="shared" si="358"/>
        <v>10.004999999999999</v>
      </c>
    </row>
    <row r="3635" spans="1:19">
      <c r="A3635" t="s">
        <v>104</v>
      </c>
      <c r="B3635" t="s">
        <v>105</v>
      </c>
      <c r="C3635" s="49">
        <v>45627</v>
      </c>
      <c r="D3635" s="1">
        <v>2024</v>
      </c>
      <c r="E3635" s="1" t="str">
        <f t="shared" si="353"/>
        <v>diciembre</v>
      </c>
      <c r="F3635" t="s">
        <v>125</v>
      </c>
      <c r="G3635" t="s">
        <v>121</v>
      </c>
      <c r="H3635" t="s">
        <v>98</v>
      </c>
      <c r="I3635" s="2">
        <v>1</v>
      </c>
      <c r="J3635" s="2">
        <v>134</v>
      </c>
      <c r="K3635" s="47">
        <v>1.1000000000000001</v>
      </c>
      <c r="L3635" t="s">
        <v>25</v>
      </c>
      <c r="M3635" t="s">
        <v>26</v>
      </c>
      <c r="N3635" t="s">
        <v>529</v>
      </c>
      <c r="O3635" s="14">
        <f t="shared" si="354"/>
        <v>3</v>
      </c>
      <c r="P3635" s="15" t="str">
        <f t="shared" si="355"/>
        <v>1,</v>
      </c>
      <c r="Q3635" s="15" t="str">
        <f t="shared" si="356"/>
        <v>1</v>
      </c>
      <c r="R3635" s="16">
        <f t="shared" si="357"/>
        <v>61</v>
      </c>
      <c r="S3635" s="16">
        <f t="shared" si="358"/>
        <v>1.0166666666666666</v>
      </c>
    </row>
    <row r="3636" spans="1:19">
      <c r="A3636" t="s">
        <v>104</v>
      </c>
      <c r="B3636" t="s">
        <v>105</v>
      </c>
      <c r="C3636" s="49">
        <v>45627</v>
      </c>
      <c r="D3636" s="1">
        <v>2024</v>
      </c>
      <c r="E3636" s="1" t="str">
        <f t="shared" si="353"/>
        <v>diciembre</v>
      </c>
      <c r="F3636" t="s">
        <v>125</v>
      </c>
      <c r="G3636" t="s">
        <v>121</v>
      </c>
      <c r="H3636" t="s">
        <v>98</v>
      </c>
      <c r="I3636" s="2">
        <v>1</v>
      </c>
      <c r="J3636" s="2">
        <v>265</v>
      </c>
      <c r="K3636" s="47">
        <v>0.55000000000000004</v>
      </c>
      <c r="L3636" t="s">
        <v>174</v>
      </c>
      <c r="M3636" t="s">
        <v>175</v>
      </c>
      <c r="N3636" t="s">
        <v>531</v>
      </c>
      <c r="O3636" s="14">
        <f t="shared" si="354"/>
        <v>4</v>
      </c>
      <c r="P3636" s="15" t="str">
        <f t="shared" si="355"/>
        <v>0,</v>
      </c>
      <c r="Q3636" s="15" t="str">
        <f t="shared" si="356"/>
        <v>55</v>
      </c>
      <c r="R3636" s="16">
        <f t="shared" si="357"/>
        <v>55</v>
      </c>
      <c r="S3636" s="16">
        <f t="shared" si="358"/>
        <v>0.91666666666666663</v>
      </c>
    </row>
    <row r="3637" spans="1:19">
      <c r="A3637" t="s">
        <v>104</v>
      </c>
      <c r="B3637" t="s">
        <v>105</v>
      </c>
      <c r="C3637" s="49">
        <v>45627</v>
      </c>
      <c r="D3637" s="1">
        <v>2024</v>
      </c>
      <c r="E3637" s="1" t="str">
        <f t="shared" si="353"/>
        <v>diciembre</v>
      </c>
      <c r="F3637" t="s">
        <v>106</v>
      </c>
      <c r="G3637" t="s">
        <v>107</v>
      </c>
      <c r="H3637" t="s">
        <v>98</v>
      </c>
      <c r="I3637" s="2">
        <v>2</v>
      </c>
      <c r="J3637" s="2">
        <v>462</v>
      </c>
      <c r="K3637" s="47">
        <v>2.15</v>
      </c>
      <c r="L3637" t="s">
        <v>19</v>
      </c>
      <c r="M3637" t="s">
        <v>581</v>
      </c>
      <c r="N3637" t="s">
        <v>605</v>
      </c>
      <c r="O3637" s="14">
        <f t="shared" si="354"/>
        <v>4</v>
      </c>
      <c r="P3637" s="15" t="str">
        <f t="shared" si="355"/>
        <v>2,</v>
      </c>
      <c r="Q3637" s="15" t="str">
        <f t="shared" si="356"/>
        <v>15</v>
      </c>
      <c r="R3637" s="16">
        <f t="shared" si="357"/>
        <v>135</v>
      </c>
      <c r="S3637" s="16">
        <f t="shared" si="358"/>
        <v>2.25</v>
      </c>
    </row>
    <row r="3638" spans="1:19">
      <c r="A3638" t="s">
        <v>104</v>
      </c>
      <c r="B3638" t="s">
        <v>105</v>
      </c>
      <c r="C3638" s="49">
        <v>45627</v>
      </c>
      <c r="D3638" s="1">
        <v>2024</v>
      </c>
      <c r="E3638" s="1" t="str">
        <f t="shared" si="353"/>
        <v>diciembre</v>
      </c>
      <c r="F3638" t="s">
        <v>106</v>
      </c>
      <c r="G3638" t="s">
        <v>107</v>
      </c>
      <c r="H3638" t="s">
        <v>98</v>
      </c>
      <c r="I3638" s="2">
        <v>16</v>
      </c>
      <c r="J3638" s="2">
        <v>5580</v>
      </c>
      <c r="K3638" s="47">
        <v>15.25</v>
      </c>
      <c r="L3638" t="s">
        <v>108</v>
      </c>
      <c r="M3638" t="s">
        <v>591</v>
      </c>
      <c r="N3638" t="s">
        <v>604</v>
      </c>
      <c r="O3638" s="14">
        <f t="shared" si="354"/>
        <v>5</v>
      </c>
      <c r="P3638" s="15" t="str">
        <f t="shared" si="355"/>
        <v>15</v>
      </c>
      <c r="Q3638" s="15" t="str">
        <f t="shared" si="356"/>
        <v>,25</v>
      </c>
      <c r="R3638" s="16">
        <f t="shared" si="357"/>
        <v>900.25</v>
      </c>
      <c r="S3638" s="16">
        <f t="shared" si="358"/>
        <v>15.004166666666666</v>
      </c>
    </row>
    <row r="3639" spans="1:19">
      <c r="A3639" t="s">
        <v>104</v>
      </c>
      <c r="B3639" t="s">
        <v>105</v>
      </c>
      <c r="C3639" s="49">
        <v>45627</v>
      </c>
      <c r="D3639" s="1">
        <v>2024</v>
      </c>
      <c r="E3639" s="1" t="str">
        <f t="shared" si="353"/>
        <v>diciembre</v>
      </c>
      <c r="F3639" t="s">
        <v>106</v>
      </c>
      <c r="G3639" t="s">
        <v>107</v>
      </c>
      <c r="H3639" t="s">
        <v>98</v>
      </c>
      <c r="I3639" s="2">
        <v>1</v>
      </c>
      <c r="J3639" s="2">
        <v>295</v>
      </c>
      <c r="K3639" s="47">
        <v>2</v>
      </c>
      <c r="L3639" t="s">
        <v>146</v>
      </c>
      <c r="M3639" t="s">
        <v>147</v>
      </c>
      <c r="N3639" t="s">
        <v>527</v>
      </c>
      <c r="O3639" s="14">
        <f t="shared" si="354"/>
        <v>1</v>
      </c>
      <c r="P3639" s="15" t="str">
        <f t="shared" si="355"/>
        <v>2</v>
      </c>
      <c r="Q3639" s="15">
        <f t="shared" si="356"/>
        <v>0</v>
      </c>
      <c r="R3639" s="16">
        <f t="shared" si="357"/>
        <v>120</v>
      </c>
      <c r="S3639" s="16">
        <f t="shared" si="358"/>
        <v>2</v>
      </c>
    </row>
    <row r="3640" spans="1:19">
      <c r="A3640" t="s">
        <v>104</v>
      </c>
      <c r="B3640" t="s">
        <v>105</v>
      </c>
      <c r="C3640" s="49">
        <v>45627</v>
      </c>
      <c r="D3640" s="1">
        <v>2024</v>
      </c>
      <c r="E3640" s="1" t="str">
        <f t="shared" si="353"/>
        <v>diciembre</v>
      </c>
      <c r="F3640" t="s">
        <v>106</v>
      </c>
      <c r="G3640" t="s">
        <v>107</v>
      </c>
      <c r="H3640" t="s">
        <v>98</v>
      </c>
      <c r="I3640" s="2">
        <v>1</v>
      </c>
      <c r="J3640" s="2">
        <v>1117</v>
      </c>
      <c r="K3640" s="47">
        <v>1.25</v>
      </c>
      <c r="L3640" t="s">
        <v>35</v>
      </c>
      <c r="M3640" t="s">
        <v>36</v>
      </c>
      <c r="N3640" t="s">
        <v>528</v>
      </c>
      <c r="O3640" s="14">
        <f t="shared" si="354"/>
        <v>4</v>
      </c>
      <c r="P3640" s="15" t="str">
        <f t="shared" si="355"/>
        <v>1,</v>
      </c>
      <c r="Q3640" s="15" t="str">
        <f t="shared" si="356"/>
        <v>25</v>
      </c>
      <c r="R3640" s="16">
        <f t="shared" si="357"/>
        <v>85</v>
      </c>
      <c r="S3640" s="16">
        <f t="shared" si="358"/>
        <v>1.4166666666666667</v>
      </c>
    </row>
    <row r="3641" spans="1:19">
      <c r="A3641" t="s">
        <v>104</v>
      </c>
      <c r="B3641" t="s">
        <v>105</v>
      </c>
      <c r="C3641" s="49">
        <v>45627</v>
      </c>
      <c r="D3641" s="1">
        <v>2024</v>
      </c>
      <c r="E3641" s="1" t="str">
        <f t="shared" si="353"/>
        <v>diciembre</v>
      </c>
      <c r="F3641" t="s">
        <v>106</v>
      </c>
      <c r="G3641" t="s">
        <v>107</v>
      </c>
      <c r="H3641" t="s">
        <v>98</v>
      </c>
      <c r="I3641" s="2">
        <v>4</v>
      </c>
      <c r="J3641" s="2">
        <v>2611</v>
      </c>
      <c r="K3641" s="47">
        <v>5.45</v>
      </c>
      <c r="L3641" t="s">
        <v>109</v>
      </c>
      <c r="M3641" t="s">
        <v>530</v>
      </c>
      <c r="N3641" t="s">
        <v>530</v>
      </c>
      <c r="O3641" s="14">
        <f t="shared" si="354"/>
        <v>4</v>
      </c>
      <c r="P3641" s="15" t="str">
        <f t="shared" si="355"/>
        <v>5,</v>
      </c>
      <c r="Q3641" s="15" t="str">
        <f t="shared" si="356"/>
        <v>45</v>
      </c>
      <c r="R3641" s="16">
        <f t="shared" si="357"/>
        <v>345</v>
      </c>
      <c r="S3641" s="16">
        <f t="shared" si="358"/>
        <v>5.75</v>
      </c>
    </row>
    <row r="3642" spans="1:19">
      <c r="A3642" t="s">
        <v>104</v>
      </c>
      <c r="B3642" t="s">
        <v>105</v>
      </c>
      <c r="C3642" s="49">
        <v>45627</v>
      </c>
      <c r="D3642" s="1">
        <v>2024</v>
      </c>
      <c r="E3642" s="1" t="str">
        <f t="shared" si="353"/>
        <v>diciembre</v>
      </c>
      <c r="F3642" t="s">
        <v>112</v>
      </c>
      <c r="G3642" t="s">
        <v>113</v>
      </c>
      <c r="H3642" t="s">
        <v>98</v>
      </c>
      <c r="I3642" s="2">
        <v>1</v>
      </c>
      <c r="J3642" s="2">
        <v>1100</v>
      </c>
      <c r="K3642" s="47">
        <v>2.4</v>
      </c>
      <c r="L3642" t="s">
        <v>33</v>
      </c>
      <c r="M3642" t="s">
        <v>34</v>
      </c>
      <c r="N3642" t="s">
        <v>526</v>
      </c>
      <c r="O3642" s="14">
        <f t="shared" si="354"/>
        <v>3</v>
      </c>
      <c r="P3642" s="15" t="str">
        <f t="shared" si="355"/>
        <v>2,</v>
      </c>
      <c r="Q3642" s="15" t="str">
        <f t="shared" si="356"/>
        <v>4</v>
      </c>
      <c r="R3642" s="16">
        <f t="shared" si="357"/>
        <v>124</v>
      </c>
      <c r="S3642" s="16">
        <f t="shared" si="358"/>
        <v>2.0666666666666669</v>
      </c>
    </row>
    <row r="3643" spans="1:19">
      <c r="A3643" t="s">
        <v>104</v>
      </c>
      <c r="B3643" t="s">
        <v>105</v>
      </c>
      <c r="C3643" s="49">
        <v>45627</v>
      </c>
      <c r="D3643" s="1">
        <v>2024</v>
      </c>
      <c r="E3643" s="1" t="str">
        <f t="shared" si="353"/>
        <v>diciembre</v>
      </c>
      <c r="F3643" t="s">
        <v>112</v>
      </c>
      <c r="G3643" t="s">
        <v>113</v>
      </c>
      <c r="H3643" t="s">
        <v>98</v>
      </c>
      <c r="I3643" s="2">
        <v>1</v>
      </c>
      <c r="J3643" s="2">
        <v>428</v>
      </c>
      <c r="K3643" s="47">
        <v>1.3</v>
      </c>
      <c r="L3643" t="s">
        <v>19</v>
      </c>
      <c r="M3643" t="s">
        <v>581</v>
      </c>
      <c r="N3643" t="s">
        <v>605</v>
      </c>
      <c r="O3643" s="14">
        <f t="shared" si="354"/>
        <v>3</v>
      </c>
      <c r="P3643" s="15" t="str">
        <f t="shared" si="355"/>
        <v>1,</v>
      </c>
      <c r="Q3643" s="15" t="str">
        <f t="shared" si="356"/>
        <v>3</v>
      </c>
      <c r="R3643" s="16">
        <f t="shared" si="357"/>
        <v>63</v>
      </c>
      <c r="S3643" s="16">
        <f t="shared" si="358"/>
        <v>1.05</v>
      </c>
    </row>
    <row r="3644" spans="1:19">
      <c r="A3644" t="s">
        <v>104</v>
      </c>
      <c r="B3644" t="s">
        <v>105</v>
      </c>
      <c r="C3644" s="49">
        <v>45627</v>
      </c>
      <c r="D3644" s="1">
        <v>2024</v>
      </c>
      <c r="E3644" s="1" t="str">
        <f t="shared" si="353"/>
        <v>diciembre</v>
      </c>
      <c r="F3644" t="s">
        <v>112</v>
      </c>
      <c r="G3644" t="s">
        <v>113</v>
      </c>
      <c r="H3644" t="s">
        <v>98</v>
      </c>
      <c r="I3644" s="2">
        <v>3</v>
      </c>
      <c r="J3644" s="2">
        <v>674</v>
      </c>
      <c r="K3644" s="47">
        <v>2.0499999999999998</v>
      </c>
      <c r="L3644" t="s">
        <v>108</v>
      </c>
      <c r="M3644" t="s">
        <v>591</v>
      </c>
      <c r="N3644" t="s">
        <v>604</v>
      </c>
      <c r="O3644" s="14">
        <f t="shared" si="354"/>
        <v>4</v>
      </c>
      <c r="P3644" s="15" t="str">
        <f t="shared" si="355"/>
        <v>2,</v>
      </c>
      <c r="Q3644" s="15" t="str">
        <f t="shared" si="356"/>
        <v>05</v>
      </c>
      <c r="R3644" s="16">
        <f t="shared" si="357"/>
        <v>125</v>
      </c>
      <c r="S3644" s="16">
        <f t="shared" si="358"/>
        <v>2.0833333333333335</v>
      </c>
    </row>
    <row r="3645" spans="1:19">
      <c r="A3645" t="s">
        <v>104</v>
      </c>
      <c r="B3645" t="s">
        <v>105</v>
      </c>
      <c r="C3645" s="49">
        <v>45627</v>
      </c>
      <c r="D3645" s="1">
        <v>2024</v>
      </c>
      <c r="E3645" s="1" t="str">
        <f t="shared" si="353"/>
        <v>diciembre</v>
      </c>
      <c r="F3645" t="s">
        <v>112</v>
      </c>
      <c r="G3645" t="s">
        <v>113</v>
      </c>
      <c r="H3645" t="s">
        <v>98</v>
      </c>
      <c r="I3645" s="2">
        <v>1</v>
      </c>
      <c r="J3645" s="2">
        <v>618</v>
      </c>
      <c r="K3645" s="47">
        <v>0.55000000000000004</v>
      </c>
      <c r="L3645" t="s">
        <v>35</v>
      </c>
      <c r="M3645" t="s">
        <v>36</v>
      </c>
      <c r="N3645" t="s">
        <v>528</v>
      </c>
      <c r="O3645" s="14">
        <f t="shared" si="354"/>
        <v>4</v>
      </c>
      <c r="P3645" s="15" t="str">
        <f t="shared" si="355"/>
        <v>0,</v>
      </c>
      <c r="Q3645" s="15" t="str">
        <f t="shared" si="356"/>
        <v>55</v>
      </c>
      <c r="R3645" s="16">
        <f t="shared" si="357"/>
        <v>55</v>
      </c>
      <c r="S3645" s="16">
        <f t="shared" si="358"/>
        <v>0.91666666666666663</v>
      </c>
    </row>
    <row r="3646" spans="1:19">
      <c r="A3646" t="s">
        <v>104</v>
      </c>
      <c r="B3646" t="s">
        <v>105</v>
      </c>
      <c r="C3646" s="49">
        <v>45627</v>
      </c>
      <c r="D3646" s="1">
        <v>2024</v>
      </c>
      <c r="E3646" s="1" t="str">
        <f t="shared" si="353"/>
        <v>diciembre</v>
      </c>
      <c r="F3646" t="s">
        <v>112</v>
      </c>
      <c r="G3646" t="s">
        <v>113</v>
      </c>
      <c r="H3646" t="s">
        <v>98</v>
      </c>
      <c r="I3646" s="2">
        <v>1</v>
      </c>
      <c r="J3646" s="2">
        <v>301</v>
      </c>
      <c r="K3646" s="47">
        <v>0.5</v>
      </c>
      <c r="L3646" t="s">
        <v>109</v>
      </c>
      <c r="M3646" t="s">
        <v>530</v>
      </c>
      <c r="N3646" t="s">
        <v>530</v>
      </c>
      <c r="O3646" s="14">
        <f t="shared" si="354"/>
        <v>3</v>
      </c>
      <c r="P3646" s="15" t="str">
        <f t="shared" si="355"/>
        <v>0,</v>
      </c>
      <c r="Q3646" s="15" t="str">
        <f t="shared" si="356"/>
        <v>5</v>
      </c>
      <c r="R3646" s="16">
        <f t="shared" si="357"/>
        <v>5</v>
      </c>
      <c r="S3646" s="16">
        <f t="shared" si="358"/>
        <v>8.3333333333333329E-2</v>
      </c>
    </row>
    <row r="3647" spans="1:19">
      <c r="A3647" t="s">
        <v>104</v>
      </c>
      <c r="B3647" t="s">
        <v>105</v>
      </c>
      <c r="C3647" s="49">
        <v>45627</v>
      </c>
      <c r="D3647" s="1">
        <v>2024</v>
      </c>
      <c r="E3647" s="1" t="str">
        <f t="shared" si="353"/>
        <v>diciembre</v>
      </c>
      <c r="F3647" t="s">
        <v>112</v>
      </c>
      <c r="G3647" t="s">
        <v>113</v>
      </c>
      <c r="H3647" t="s">
        <v>98</v>
      </c>
      <c r="I3647" s="2">
        <v>2</v>
      </c>
      <c r="J3647" s="2">
        <v>745</v>
      </c>
      <c r="K3647" s="47">
        <v>2.4</v>
      </c>
      <c r="L3647" t="s">
        <v>114</v>
      </c>
      <c r="M3647" t="s">
        <v>115</v>
      </c>
      <c r="N3647" t="s">
        <v>530</v>
      </c>
      <c r="O3647" s="14">
        <f t="shared" si="354"/>
        <v>3</v>
      </c>
      <c r="P3647" s="15" t="str">
        <f t="shared" si="355"/>
        <v>2,</v>
      </c>
      <c r="Q3647" s="15" t="str">
        <f t="shared" si="356"/>
        <v>4</v>
      </c>
      <c r="R3647" s="16">
        <f t="shared" si="357"/>
        <v>124</v>
      </c>
      <c r="S3647" s="16">
        <f t="shared" si="358"/>
        <v>2.0666666666666669</v>
      </c>
    </row>
    <row r="3648" spans="1:19">
      <c r="A3648" t="s">
        <v>104</v>
      </c>
      <c r="B3648" t="s">
        <v>105</v>
      </c>
      <c r="C3648" s="49">
        <v>45627</v>
      </c>
      <c r="D3648" s="1">
        <v>2024</v>
      </c>
      <c r="E3648" s="1" t="str">
        <f t="shared" si="353"/>
        <v>diciembre</v>
      </c>
      <c r="F3648" t="s">
        <v>112</v>
      </c>
      <c r="G3648" t="s">
        <v>113</v>
      </c>
      <c r="H3648" t="s">
        <v>98</v>
      </c>
      <c r="I3648" s="2">
        <v>1</v>
      </c>
      <c r="J3648" s="2">
        <v>493</v>
      </c>
      <c r="K3648" s="47">
        <v>0.5</v>
      </c>
      <c r="L3648" t="s">
        <v>25</v>
      </c>
      <c r="M3648" t="s">
        <v>26</v>
      </c>
      <c r="N3648" t="s">
        <v>529</v>
      </c>
      <c r="O3648" s="14">
        <f t="shared" si="354"/>
        <v>3</v>
      </c>
      <c r="P3648" s="15" t="str">
        <f t="shared" si="355"/>
        <v>0,</v>
      </c>
      <c r="Q3648" s="15" t="str">
        <f t="shared" si="356"/>
        <v>5</v>
      </c>
      <c r="R3648" s="16">
        <f t="shared" si="357"/>
        <v>5</v>
      </c>
      <c r="S3648" s="16">
        <f t="shared" si="358"/>
        <v>8.3333333333333329E-2</v>
      </c>
    </row>
    <row r="3649" spans="1:19">
      <c r="A3649" t="s">
        <v>104</v>
      </c>
      <c r="B3649" t="s">
        <v>105</v>
      </c>
      <c r="C3649" s="49">
        <v>45627</v>
      </c>
      <c r="D3649" s="1">
        <v>2024</v>
      </c>
      <c r="E3649" s="1" t="str">
        <f t="shared" si="353"/>
        <v>diciembre</v>
      </c>
      <c r="F3649" t="s">
        <v>112</v>
      </c>
      <c r="G3649" t="s">
        <v>113</v>
      </c>
      <c r="H3649" t="s">
        <v>98</v>
      </c>
      <c r="I3649" s="2">
        <v>7</v>
      </c>
      <c r="J3649" s="2">
        <v>4333</v>
      </c>
      <c r="K3649" s="47">
        <v>17.399999999999999</v>
      </c>
      <c r="L3649" t="s">
        <v>116</v>
      </c>
      <c r="M3649" t="s">
        <v>117</v>
      </c>
      <c r="N3649" t="s">
        <v>556</v>
      </c>
      <c r="O3649" s="14">
        <f t="shared" si="354"/>
        <v>4</v>
      </c>
      <c r="P3649" s="15" t="str">
        <f t="shared" si="355"/>
        <v>17</v>
      </c>
      <c r="Q3649" s="15" t="str">
        <f t="shared" si="356"/>
        <v>,4</v>
      </c>
      <c r="R3649" s="16">
        <f t="shared" si="357"/>
        <v>1020.4</v>
      </c>
      <c r="S3649" s="16">
        <f t="shared" si="358"/>
        <v>17.006666666666668</v>
      </c>
    </row>
    <row r="3650" spans="1:19">
      <c r="A3650" t="s">
        <v>104</v>
      </c>
      <c r="B3650" t="s">
        <v>105</v>
      </c>
      <c r="C3650" s="49">
        <v>45627</v>
      </c>
      <c r="D3650" s="1">
        <v>2024</v>
      </c>
      <c r="E3650" s="1" t="str">
        <f t="shared" ref="E3650:E3713" si="359">TEXT(C3650,"mmmm")</f>
        <v>diciembre</v>
      </c>
      <c r="F3650" t="s">
        <v>112</v>
      </c>
      <c r="G3650" t="s">
        <v>113</v>
      </c>
      <c r="H3650" t="s">
        <v>98</v>
      </c>
      <c r="I3650" s="2">
        <v>8</v>
      </c>
      <c r="J3650" s="2">
        <v>9172</v>
      </c>
      <c r="K3650" s="47">
        <v>8.24</v>
      </c>
      <c r="L3650" t="s">
        <v>118</v>
      </c>
      <c r="M3650" t="s">
        <v>119</v>
      </c>
      <c r="N3650" t="s">
        <v>534</v>
      </c>
      <c r="O3650" s="14">
        <f t="shared" si="354"/>
        <v>4</v>
      </c>
      <c r="P3650" s="15" t="str">
        <f t="shared" si="355"/>
        <v>8,</v>
      </c>
      <c r="Q3650" s="15" t="str">
        <f t="shared" si="356"/>
        <v>24</v>
      </c>
      <c r="R3650" s="16">
        <f t="shared" si="357"/>
        <v>504</v>
      </c>
      <c r="S3650" s="16">
        <f t="shared" si="358"/>
        <v>8.4</v>
      </c>
    </row>
    <row r="3651" spans="1:19">
      <c r="A3651" t="s">
        <v>104</v>
      </c>
      <c r="B3651" t="s">
        <v>105</v>
      </c>
      <c r="C3651" s="49">
        <v>45627</v>
      </c>
      <c r="D3651" s="1">
        <v>2024</v>
      </c>
      <c r="E3651" s="1" t="str">
        <f t="shared" si="359"/>
        <v>diciembre</v>
      </c>
      <c r="F3651" t="s">
        <v>112</v>
      </c>
      <c r="G3651" t="s">
        <v>113</v>
      </c>
      <c r="H3651" t="s">
        <v>98</v>
      </c>
      <c r="I3651" s="2">
        <v>1</v>
      </c>
      <c r="J3651" s="2">
        <v>571</v>
      </c>
      <c r="K3651" s="47">
        <v>0.5</v>
      </c>
      <c r="L3651" t="s">
        <v>167</v>
      </c>
      <c r="M3651" t="s">
        <v>168</v>
      </c>
      <c r="N3651" t="s">
        <v>534</v>
      </c>
      <c r="O3651" s="14">
        <f t="shared" ref="O3651:O3714" si="360">LEN($K3651)</f>
        <v>3</v>
      </c>
      <c r="P3651" s="15" t="str">
        <f t="shared" si="355"/>
        <v>0,</v>
      </c>
      <c r="Q3651" s="15" t="str">
        <f t="shared" si="356"/>
        <v>5</v>
      </c>
      <c r="R3651" s="16">
        <f t="shared" si="357"/>
        <v>5</v>
      </c>
      <c r="S3651" s="16">
        <f t="shared" si="358"/>
        <v>8.3333333333333329E-2</v>
      </c>
    </row>
    <row r="3652" spans="1:19">
      <c r="A3652" t="s">
        <v>104</v>
      </c>
      <c r="B3652" t="s">
        <v>105</v>
      </c>
      <c r="C3652" s="49">
        <v>45627</v>
      </c>
      <c r="D3652" s="1">
        <v>2024</v>
      </c>
      <c r="E3652" s="1" t="str">
        <f t="shared" si="359"/>
        <v>diciembre</v>
      </c>
      <c r="F3652" t="s">
        <v>112</v>
      </c>
      <c r="G3652" t="s">
        <v>113</v>
      </c>
      <c r="H3652" t="s">
        <v>98</v>
      </c>
      <c r="I3652" s="2">
        <v>1</v>
      </c>
      <c r="J3652" s="2">
        <v>324</v>
      </c>
      <c r="K3652" s="47">
        <v>1.25</v>
      </c>
      <c r="L3652" t="s">
        <v>150</v>
      </c>
      <c r="M3652" t="s">
        <v>601</v>
      </c>
      <c r="N3652" t="s">
        <v>606</v>
      </c>
      <c r="O3652" s="14">
        <f t="shared" si="360"/>
        <v>4</v>
      </c>
      <c r="P3652" s="15" t="str">
        <f t="shared" si="355"/>
        <v>1,</v>
      </c>
      <c r="Q3652" s="15" t="str">
        <f t="shared" si="356"/>
        <v>25</v>
      </c>
      <c r="R3652" s="16">
        <f t="shared" si="357"/>
        <v>85</v>
      </c>
      <c r="S3652" s="16">
        <f t="shared" si="358"/>
        <v>1.4166666666666667</v>
      </c>
    </row>
    <row r="3653" spans="1:19">
      <c r="A3653" t="s">
        <v>104</v>
      </c>
      <c r="B3653" t="s">
        <v>105</v>
      </c>
      <c r="C3653" s="49">
        <v>45627</v>
      </c>
      <c r="D3653" s="1">
        <v>2024</v>
      </c>
      <c r="E3653" s="1" t="str">
        <f t="shared" si="359"/>
        <v>diciembre</v>
      </c>
      <c r="F3653" t="s">
        <v>112</v>
      </c>
      <c r="G3653" t="s">
        <v>113</v>
      </c>
      <c r="H3653" t="s">
        <v>98</v>
      </c>
      <c r="I3653" s="2">
        <v>3</v>
      </c>
      <c r="J3653" s="2">
        <v>471</v>
      </c>
      <c r="K3653" s="47">
        <v>5.55</v>
      </c>
      <c r="L3653" t="s">
        <v>111</v>
      </c>
      <c r="M3653" t="s">
        <v>587</v>
      </c>
      <c r="N3653" t="s">
        <v>533</v>
      </c>
      <c r="O3653" s="14">
        <f t="shared" si="360"/>
        <v>4</v>
      </c>
      <c r="P3653" s="15" t="str">
        <f t="shared" si="355"/>
        <v>5,</v>
      </c>
      <c r="Q3653" s="15" t="str">
        <f t="shared" si="356"/>
        <v>55</v>
      </c>
      <c r="R3653" s="16">
        <f t="shared" si="357"/>
        <v>355</v>
      </c>
      <c r="S3653" s="16">
        <f t="shared" si="358"/>
        <v>5.916666666666667</v>
      </c>
    </row>
    <row r="3654" spans="1:19">
      <c r="A3654" t="s">
        <v>104</v>
      </c>
      <c r="B3654" t="s">
        <v>105</v>
      </c>
      <c r="C3654" s="49">
        <v>45627</v>
      </c>
      <c r="D3654" s="1">
        <v>2024</v>
      </c>
      <c r="E3654" s="1" t="str">
        <f t="shared" si="359"/>
        <v>diciembre</v>
      </c>
      <c r="F3654" t="s">
        <v>120</v>
      </c>
      <c r="G3654" t="s">
        <v>121</v>
      </c>
      <c r="H3654" t="s">
        <v>98</v>
      </c>
      <c r="I3654" s="2">
        <v>2</v>
      </c>
      <c r="J3654" s="2">
        <v>818</v>
      </c>
      <c r="K3654" s="47">
        <v>2</v>
      </c>
      <c r="L3654" t="s">
        <v>122</v>
      </c>
      <c r="M3654" t="s">
        <v>123</v>
      </c>
      <c r="N3654" t="s">
        <v>532</v>
      </c>
      <c r="O3654" s="14">
        <f t="shared" si="360"/>
        <v>1</v>
      </c>
      <c r="P3654" s="15" t="str">
        <f t="shared" si="355"/>
        <v>2</v>
      </c>
      <c r="Q3654" s="15">
        <f t="shared" si="356"/>
        <v>0</v>
      </c>
      <c r="R3654" s="16">
        <f t="shared" si="357"/>
        <v>120</v>
      </c>
      <c r="S3654" s="16">
        <f t="shared" si="358"/>
        <v>2</v>
      </c>
    </row>
    <row r="3655" spans="1:19">
      <c r="A3655" t="s">
        <v>104</v>
      </c>
      <c r="B3655" t="s">
        <v>105</v>
      </c>
      <c r="C3655" s="49">
        <v>45627</v>
      </c>
      <c r="D3655" s="1">
        <v>2024</v>
      </c>
      <c r="E3655" s="1" t="str">
        <f t="shared" si="359"/>
        <v>diciembre</v>
      </c>
      <c r="F3655" t="s">
        <v>120</v>
      </c>
      <c r="G3655" t="s">
        <v>121</v>
      </c>
      <c r="H3655" t="s">
        <v>98</v>
      </c>
      <c r="I3655" s="2">
        <v>1</v>
      </c>
      <c r="J3655" s="2">
        <v>351</v>
      </c>
      <c r="K3655" s="47">
        <v>0.55000000000000004</v>
      </c>
      <c r="L3655" t="s">
        <v>124</v>
      </c>
      <c r="M3655" t="s">
        <v>596</v>
      </c>
      <c r="N3655" t="s">
        <v>532</v>
      </c>
      <c r="O3655" s="14">
        <f t="shared" si="360"/>
        <v>4</v>
      </c>
      <c r="P3655" s="15" t="str">
        <f t="shared" si="355"/>
        <v>0,</v>
      </c>
      <c r="Q3655" s="15" t="str">
        <f t="shared" si="356"/>
        <v>55</v>
      </c>
      <c r="R3655" s="16">
        <f t="shared" si="357"/>
        <v>55</v>
      </c>
      <c r="S3655" s="16">
        <f t="shared" si="358"/>
        <v>0.91666666666666663</v>
      </c>
    </row>
    <row r="3656" spans="1:19">
      <c r="A3656" t="s">
        <v>104</v>
      </c>
      <c r="B3656" t="s">
        <v>105</v>
      </c>
      <c r="C3656" s="49">
        <v>45627</v>
      </c>
      <c r="D3656" s="1">
        <v>2024</v>
      </c>
      <c r="E3656" s="1" t="str">
        <f t="shared" si="359"/>
        <v>diciembre</v>
      </c>
      <c r="F3656" t="s">
        <v>120</v>
      </c>
      <c r="G3656" t="s">
        <v>121</v>
      </c>
      <c r="H3656" t="s">
        <v>98</v>
      </c>
      <c r="I3656" s="2">
        <v>1</v>
      </c>
      <c r="J3656" s="2">
        <v>247</v>
      </c>
      <c r="K3656" s="47">
        <v>1.1000000000000001</v>
      </c>
      <c r="L3656" t="s">
        <v>303</v>
      </c>
      <c r="M3656" t="s">
        <v>304</v>
      </c>
      <c r="N3656" t="s">
        <v>526</v>
      </c>
      <c r="O3656" s="14">
        <f t="shared" si="360"/>
        <v>3</v>
      </c>
      <c r="P3656" s="15" t="str">
        <f t="shared" si="355"/>
        <v>1,</v>
      </c>
      <c r="Q3656" s="15" t="str">
        <f t="shared" si="356"/>
        <v>1</v>
      </c>
      <c r="R3656" s="16">
        <f t="shared" si="357"/>
        <v>61</v>
      </c>
      <c r="S3656" s="16">
        <f t="shared" si="358"/>
        <v>1.0166666666666666</v>
      </c>
    </row>
    <row r="3657" spans="1:19">
      <c r="A3657" t="s">
        <v>104</v>
      </c>
      <c r="B3657" t="s">
        <v>105</v>
      </c>
      <c r="C3657" s="49">
        <v>45627</v>
      </c>
      <c r="D3657" s="1">
        <v>2024</v>
      </c>
      <c r="E3657" s="1" t="str">
        <f t="shared" si="359"/>
        <v>diciembre</v>
      </c>
      <c r="F3657" t="s">
        <v>120</v>
      </c>
      <c r="G3657" t="s">
        <v>121</v>
      </c>
      <c r="H3657" t="s">
        <v>98</v>
      </c>
      <c r="I3657" s="2">
        <v>9</v>
      </c>
      <c r="J3657" s="2">
        <v>2398</v>
      </c>
      <c r="K3657" s="47">
        <v>10.1</v>
      </c>
      <c r="L3657" t="s">
        <v>108</v>
      </c>
      <c r="M3657" t="s">
        <v>591</v>
      </c>
      <c r="N3657" t="s">
        <v>604</v>
      </c>
      <c r="O3657" s="14">
        <f t="shared" si="360"/>
        <v>4</v>
      </c>
      <c r="P3657" s="15" t="str">
        <f t="shared" si="355"/>
        <v>10</v>
      </c>
      <c r="Q3657" s="15" t="str">
        <f t="shared" si="356"/>
        <v>,1</v>
      </c>
      <c r="R3657" s="16">
        <f t="shared" si="357"/>
        <v>600.1</v>
      </c>
      <c r="S3657" s="16">
        <f t="shared" si="358"/>
        <v>10.001666666666667</v>
      </c>
    </row>
    <row r="3658" spans="1:19">
      <c r="A3658" t="s">
        <v>104</v>
      </c>
      <c r="B3658" t="s">
        <v>105</v>
      </c>
      <c r="C3658" s="49">
        <v>45627</v>
      </c>
      <c r="D3658" s="1">
        <v>2024</v>
      </c>
      <c r="E3658" s="1" t="str">
        <f t="shared" si="359"/>
        <v>diciembre</v>
      </c>
      <c r="F3658" t="s">
        <v>120</v>
      </c>
      <c r="G3658" t="s">
        <v>121</v>
      </c>
      <c r="H3658" t="s">
        <v>98</v>
      </c>
      <c r="I3658" s="2">
        <v>1</v>
      </c>
      <c r="J3658" s="2">
        <v>186</v>
      </c>
      <c r="K3658" s="47">
        <v>1</v>
      </c>
      <c r="L3658" t="s">
        <v>146</v>
      </c>
      <c r="M3658" t="s">
        <v>147</v>
      </c>
      <c r="N3658" t="s">
        <v>527</v>
      </c>
      <c r="O3658" s="14">
        <f t="shared" si="360"/>
        <v>1</v>
      </c>
      <c r="P3658" s="15" t="str">
        <f t="shared" si="355"/>
        <v>1</v>
      </c>
      <c r="Q3658" s="15">
        <f t="shared" si="356"/>
        <v>0</v>
      </c>
      <c r="R3658" s="16">
        <f t="shared" si="357"/>
        <v>60</v>
      </c>
      <c r="S3658" s="16">
        <f t="shared" si="358"/>
        <v>1</v>
      </c>
    </row>
    <row r="3659" spans="1:19">
      <c r="A3659" t="s">
        <v>104</v>
      </c>
      <c r="B3659" t="s">
        <v>105</v>
      </c>
      <c r="C3659" s="49">
        <v>45627</v>
      </c>
      <c r="D3659" s="1">
        <v>2024</v>
      </c>
      <c r="E3659" s="1" t="str">
        <f t="shared" si="359"/>
        <v>diciembre</v>
      </c>
      <c r="F3659" t="s">
        <v>120</v>
      </c>
      <c r="G3659" t="s">
        <v>121</v>
      </c>
      <c r="H3659" t="s">
        <v>98</v>
      </c>
      <c r="I3659" s="2">
        <v>4</v>
      </c>
      <c r="J3659" s="2">
        <v>2063</v>
      </c>
      <c r="K3659" s="47">
        <v>5.3</v>
      </c>
      <c r="L3659" t="s">
        <v>109</v>
      </c>
      <c r="M3659" t="s">
        <v>530</v>
      </c>
      <c r="N3659" t="s">
        <v>530</v>
      </c>
      <c r="O3659" s="14">
        <f t="shared" si="360"/>
        <v>3</v>
      </c>
      <c r="P3659" s="15" t="str">
        <f t="shared" si="355"/>
        <v>5,</v>
      </c>
      <c r="Q3659" s="15" t="str">
        <f t="shared" si="356"/>
        <v>3</v>
      </c>
      <c r="R3659" s="16">
        <f t="shared" si="357"/>
        <v>303</v>
      </c>
      <c r="S3659" s="16">
        <f t="shared" si="358"/>
        <v>5.05</v>
      </c>
    </row>
    <row r="3660" spans="1:19">
      <c r="A3660" t="s">
        <v>104</v>
      </c>
      <c r="B3660" t="s">
        <v>105</v>
      </c>
      <c r="C3660" s="49">
        <v>45627</v>
      </c>
      <c r="D3660" s="1">
        <v>2024</v>
      </c>
      <c r="E3660" s="1" t="str">
        <f t="shared" si="359"/>
        <v>diciembre</v>
      </c>
      <c r="F3660" t="s">
        <v>120</v>
      </c>
      <c r="G3660" t="s">
        <v>121</v>
      </c>
      <c r="H3660" t="s">
        <v>98</v>
      </c>
      <c r="I3660" s="2">
        <v>10</v>
      </c>
      <c r="J3660" s="2">
        <v>3634</v>
      </c>
      <c r="K3660" s="47">
        <v>2.2400000000000002</v>
      </c>
      <c r="L3660" t="s">
        <v>114</v>
      </c>
      <c r="M3660" t="s">
        <v>115</v>
      </c>
      <c r="N3660" t="s">
        <v>530</v>
      </c>
      <c r="O3660" s="14">
        <f t="shared" si="360"/>
        <v>4</v>
      </c>
      <c r="P3660" s="15" t="str">
        <f t="shared" si="355"/>
        <v>2,</v>
      </c>
      <c r="Q3660" s="15" t="str">
        <f t="shared" si="356"/>
        <v>24</v>
      </c>
      <c r="R3660" s="16">
        <f t="shared" si="357"/>
        <v>144</v>
      </c>
      <c r="S3660" s="16">
        <f t="shared" si="358"/>
        <v>2.4</v>
      </c>
    </row>
    <row r="3661" spans="1:19">
      <c r="A3661" t="s">
        <v>104</v>
      </c>
      <c r="B3661" t="s">
        <v>105</v>
      </c>
      <c r="C3661" s="49">
        <v>45627</v>
      </c>
      <c r="D3661" s="1">
        <v>2024</v>
      </c>
      <c r="E3661" s="1" t="str">
        <f t="shared" si="359"/>
        <v>diciembre</v>
      </c>
      <c r="F3661" t="s">
        <v>120</v>
      </c>
      <c r="G3661" t="s">
        <v>121</v>
      </c>
      <c r="H3661" t="s">
        <v>98</v>
      </c>
      <c r="I3661" s="2">
        <v>1</v>
      </c>
      <c r="J3661" s="2">
        <v>265</v>
      </c>
      <c r="K3661" s="47">
        <v>0.5</v>
      </c>
      <c r="L3661" t="s">
        <v>174</v>
      </c>
      <c r="M3661" t="s">
        <v>175</v>
      </c>
      <c r="N3661" t="s">
        <v>531</v>
      </c>
      <c r="O3661" s="14">
        <f t="shared" si="360"/>
        <v>3</v>
      </c>
      <c r="P3661" s="15" t="str">
        <f t="shared" si="355"/>
        <v>0,</v>
      </c>
      <c r="Q3661" s="15" t="str">
        <f t="shared" si="356"/>
        <v>5</v>
      </c>
      <c r="R3661" s="16">
        <f t="shared" si="357"/>
        <v>5</v>
      </c>
      <c r="S3661" s="16">
        <f t="shared" si="358"/>
        <v>8.3333333333333329E-2</v>
      </c>
    </row>
    <row r="3662" spans="1:19">
      <c r="A3662" t="s">
        <v>104</v>
      </c>
      <c r="B3662" t="s">
        <v>105</v>
      </c>
      <c r="C3662" s="49">
        <v>45627</v>
      </c>
      <c r="D3662" s="1">
        <v>2024</v>
      </c>
      <c r="E3662" s="1" t="str">
        <f t="shared" si="359"/>
        <v>diciembre</v>
      </c>
      <c r="F3662" t="s">
        <v>120</v>
      </c>
      <c r="G3662" t="s">
        <v>121</v>
      </c>
      <c r="H3662" t="s">
        <v>98</v>
      </c>
      <c r="I3662" s="2">
        <v>1</v>
      </c>
      <c r="J3662" s="2">
        <v>603</v>
      </c>
      <c r="K3662" s="47">
        <v>2.25</v>
      </c>
      <c r="L3662" t="s">
        <v>135</v>
      </c>
      <c r="M3662" t="s">
        <v>136</v>
      </c>
      <c r="N3662" t="s">
        <v>533</v>
      </c>
      <c r="O3662" s="14">
        <f t="shared" si="360"/>
        <v>4</v>
      </c>
      <c r="P3662" s="15" t="str">
        <f t="shared" si="355"/>
        <v>2,</v>
      </c>
      <c r="Q3662" s="15" t="str">
        <f t="shared" si="356"/>
        <v>25</v>
      </c>
      <c r="R3662" s="16">
        <f t="shared" si="357"/>
        <v>145</v>
      </c>
      <c r="S3662" s="16">
        <f t="shared" si="358"/>
        <v>2.4166666666666665</v>
      </c>
    </row>
    <row r="3663" spans="1:19">
      <c r="A3663" t="s">
        <v>151</v>
      </c>
      <c r="B3663" t="s">
        <v>152</v>
      </c>
      <c r="C3663" s="49">
        <v>45627</v>
      </c>
      <c r="D3663" s="1">
        <v>2024</v>
      </c>
      <c r="E3663" s="1" t="str">
        <f t="shared" si="359"/>
        <v>diciembre</v>
      </c>
      <c r="F3663" t="s">
        <v>153</v>
      </c>
      <c r="G3663" t="s">
        <v>17</v>
      </c>
      <c r="H3663" t="s">
        <v>18</v>
      </c>
      <c r="I3663" s="2">
        <v>3</v>
      </c>
      <c r="J3663" s="2">
        <v>1566</v>
      </c>
      <c r="K3663" s="47">
        <v>8.6999999999999993</v>
      </c>
      <c r="L3663" t="s">
        <v>33</v>
      </c>
      <c r="M3663" t="s">
        <v>34</v>
      </c>
      <c r="N3663" t="s">
        <v>526</v>
      </c>
      <c r="O3663" s="14">
        <f t="shared" si="360"/>
        <v>3</v>
      </c>
      <c r="P3663" s="15" t="str">
        <f t="shared" si="355"/>
        <v>8,</v>
      </c>
      <c r="Q3663" s="15" t="str">
        <f t="shared" si="356"/>
        <v>7</v>
      </c>
      <c r="R3663" s="16">
        <f t="shared" si="357"/>
        <v>487</v>
      </c>
      <c r="S3663" s="16">
        <f t="shared" si="358"/>
        <v>8.1166666666666671</v>
      </c>
    </row>
    <row r="3664" spans="1:19">
      <c r="A3664" t="s">
        <v>151</v>
      </c>
      <c r="B3664" t="s">
        <v>152</v>
      </c>
      <c r="C3664" s="49">
        <v>45627</v>
      </c>
      <c r="D3664" s="1">
        <v>2024</v>
      </c>
      <c r="E3664" s="1" t="str">
        <f t="shared" si="359"/>
        <v>diciembre</v>
      </c>
      <c r="F3664" t="s">
        <v>153</v>
      </c>
      <c r="G3664" t="s">
        <v>17</v>
      </c>
      <c r="H3664" t="s">
        <v>18</v>
      </c>
      <c r="I3664" s="2">
        <v>4</v>
      </c>
      <c r="J3664" s="2">
        <v>2106</v>
      </c>
      <c r="K3664" s="47">
        <v>11.7</v>
      </c>
      <c r="L3664" t="s">
        <v>19</v>
      </c>
      <c r="M3664" t="s">
        <v>581</v>
      </c>
      <c r="N3664" t="s">
        <v>605</v>
      </c>
      <c r="O3664" s="14">
        <f t="shared" si="360"/>
        <v>4</v>
      </c>
      <c r="P3664" s="15" t="str">
        <f t="shared" si="355"/>
        <v>11</v>
      </c>
      <c r="Q3664" s="15" t="str">
        <f t="shared" si="356"/>
        <v>,7</v>
      </c>
      <c r="R3664" s="16">
        <f t="shared" si="357"/>
        <v>660.7</v>
      </c>
      <c r="S3664" s="16">
        <f t="shared" si="358"/>
        <v>11.011666666666667</v>
      </c>
    </row>
    <row r="3665" spans="1:19">
      <c r="A3665" t="s">
        <v>151</v>
      </c>
      <c r="B3665" t="s">
        <v>152</v>
      </c>
      <c r="C3665" s="49">
        <v>45627</v>
      </c>
      <c r="D3665" s="1">
        <v>2024</v>
      </c>
      <c r="E3665" s="1" t="str">
        <f t="shared" si="359"/>
        <v>diciembre</v>
      </c>
      <c r="F3665" t="s">
        <v>153</v>
      </c>
      <c r="G3665" t="s">
        <v>17</v>
      </c>
      <c r="H3665" t="s">
        <v>18</v>
      </c>
      <c r="I3665" s="2">
        <v>2</v>
      </c>
      <c r="J3665" s="2">
        <v>801</v>
      </c>
      <c r="K3665" s="47">
        <v>4.45</v>
      </c>
      <c r="L3665" t="s">
        <v>159</v>
      </c>
      <c r="M3665" t="s">
        <v>160</v>
      </c>
      <c r="N3665" t="s">
        <v>554</v>
      </c>
      <c r="O3665" s="14">
        <f t="shared" si="360"/>
        <v>4</v>
      </c>
      <c r="P3665" s="15" t="str">
        <f t="shared" si="355"/>
        <v>4,</v>
      </c>
      <c r="Q3665" s="15" t="str">
        <f t="shared" si="356"/>
        <v>45</v>
      </c>
      <c r="R3665" s="16">
        <f t="shared" si="357"/>
        <v>285</v>
      </c>
      <c r="S3665" s="16">
        <f t="shared" si="358"/>
        <v>4.75</v>
      </c>
    </row>
    <row r="3666" spans="1:19">
      <c r="A3666" t="s">
        <v>151</v>
      </c>
      <c r="B3666" t="s">
        <v>152</v>
      </c>
      <c r="C3666" s="49">
        <v>45627</v>
      </c>
      <c r="D3666" s="1">
        <v>2024</v>
      </c>
      <c r="E3666" s="1" t="str">
        <f t="shared" si="359"/>
        <v>diciembre</v>
      </c>
      <c r="F3666" t="s">
        <v>153</v>
      </c>
      <c r="G3666" t="s">
        <v>17</v>
      </c>
      <c r="H3666" t="s">
        <v>18</v>
      </c>
      <c r="I3666" s="2">
        <v>1</v>
      </c>
      <c r="J3666" s="2">
        <v>900</v>
      </c>
      <c r="K3666" s="47">
        <v>5</v>
      </c>
      <c r="L3666" t="s">
        <v>146</v>
      </c>
      <c r="M3666" t="s">
        <v>147</v>
      </c>
      <c r="N3666" t="s">
        <v>527</v>
      </c>
      <c r="O3666" s="14">
        <f t="shared" si="360"/>
        <v>1</v>
      </c>
      <c r="P3666" s="15" t="str">
        <f t="shared" si="355"/>
        <v>5</v>
      </c>
      <c r="Q3666" s="15">
        <f t="shared" si="356"/>
        <v>0</v>
      </c>
      <c r="R3666" s="16">
        <f t="shared" si="357"/>
        <v>300</v>
      </c>
      <c r="S3666" s="16">
        <f t="shared" si="358"/>
        <v>5</v>
      </c>
    </row>
    <row r="3667" spans="1:19">
      <c r="A3667" t="s">
        <v>151</v>
      </c>
      <c r="B3667" t="s">
        <v>152</v>
      </c>
      <c r="C3667" s="49">
        <v>45627</v>
      </c>
      <c r="D3667" s="1">
        <v>2024</v>
      </c>
      <c r="E3667" s="1" t="str">
        <f t="shared" si="359"/>
        <v>diciembre</v>
      </c>
      <c r="F3667" t="s">
        <v>153</v>
      </c>
      <c r="G3667" t="s">
        <v>17</v>
      </c>
      <c r="H3667" t="s">
        <v>18</v>
      </c>
      <c r="I3667" s="2">
        <v>2</v>
      </c>
      <c r="J3667" s="2">
        <v>576</v>
      </c>
      <c r="K3667" s="47">
        <v>3.2</v>
      </c>
      <c r="L3667" t="s">
        <v>21</v>
      </c>
      <c r="M3667" t="s">
        <v>578</v>
      </c>
      <c r="N3667" t="s">
        <v>22</v>
      </c>
      <c r="O3667" s="14">
        <f t="shared" si="360"/>
        <v>3</v>
      </c>
      <c r="P3667" s="15" t="str">
        <f t="shared" si="355"/>
        <v>3,</v>
      </c>
      <c r="Q3667" s="15" t="str">
        <f t="shared" si="356"/>
        <v>2</v>
      </c>
      <c r="R3667" s="16">
        <f t="shared" si="357"/>
        <v>182</v>
      </c>
      <c r="S3667" s="16">
        <f t="shared" si="358"/>
        <v>3.0333333333333332</v>
      </c>
    </row>
    <row r="3668" spans="1:19">
      <c r="A3668" t="s">
        <v>151</v>
      </c>
      <c r="B3668" t="s">
        <v>152</v>
      </c>
      <c r="C3668" s="49">
        <v>45627</v>
      </c>
      <c r="D3668" s="1">
        <v>2024</v>
      </c>
      <c r="E3668" s="1" t="str">
        <f t="shared" si="359"/>
        <v>diciembre</v>
      </c>
      <c r="F3668" t="s">
        <v>153</v>
      </c>
      <c r="G3668" t="s">
        <v>17</v>
      </c>
      <c r="H3668" t="s">
        <v>18</v>
      </c>
      <c r="I3668" s="2">
        <v>3</v>
      </c>
      <c r="J3668" s="2">
        <v>1134</v>
      </c>
      <c r="K3668" s="47">
        <v>6.3</v>
      </c>
      <c r="L3668" t="s">
        <v>222</v>
      </c>
      <c r="M3668" t="s">
        <v>567</v>
      </c>
      <c r="N3668" t="s">
        <v>22</v>
      </c>
      <c r="O3668" s="14">
        <f t="shared" si="360"/>
        <v>3</v>
      </c>
      <c r="P3668" s="15" t="str">
        <f t="shared" si="355"/>
        <v>6,</v>
      </c>
      <c r="Q3668" s="15" t="str">
        <f t="shared" si="356"/>
        <v>3</v>
      </c>
      <c r="R3668" s="16">
        <f t="shared" si="357"/>
        <v>363</v>
      </c>
      <c r="S3668" s="16">
        <f t="shared" si="358"/>
        <v>6.05</v>
      </c>
    </row>
    <row r="3669" spans="1:19">
      <c r="A3669" t="s">
        <v>151</v>
      </c>
      <c r="B3669" t="s">
        <v>152</v>
      </c>
      <c r="C3669" s="49">
        <v>45627</v>
      </c>
      <c r="D3669" s="1">
        <v>2024</v>
      </c>
      <c r="E3669" s="1" t="str">
        <f t="shared" si="359"/>
        <v>diciembre</v>
      </c>
      <c r="F3669" t="s">
        <v>153</v>
      </c>
      <c r="G3669" t="s">
        <v>17</v>
      </c>
      <c r="H3669" t="s">
        <v>18</v>
      </c>
      <c r="I3669" s="2">
        <v>4</v>
      </c>
      <c r="J3669" s="2">
        <v>1062</v>
      </c>
      <c r="K3669" s="47">
        <v>8.9</v>
      </c>
      <c r="L3669" t="s">
        <v>239</v>
      </c>
      <c r="M3669" t="s">
        <v>240</v>
      </c>
      <c r="N3669" t="s">
        <v>22</v>
      </c>
      <c r="O3669" s="14">
        <f t="shared" si="360"/>
        <v>3</v>
      </c>
      <c r="P3669" s="15" t="str">
        <f t="shared" si="355"/>
        <v>8,</v>
      </c>
      <c r="Q3669" s="15" t="str">
        <f t="shared" si="356"/>
        <v>9</v>
      </c>
      <c r="R3669" s="16">
        <f t="shared" si="357"/>
        <v>489</v>
      </c>
      <c r="S3669" s="16">
        <f t="shared" si="358"/>
        <v>8.15</v>
      </c>
    </row>
    <row r="3670" spans="1:19">
      <c r="A3670" t="s">
        <v>151</v>
      </c>
      <c r="B3670" t="s">
        <v>152</v>
      </c>
      <c r="C3670" s="49">
        <v>45627</v>
      </c>
      <c r="D3670" s="1">
        <v>2024</v>
      </c>
      <c r="E3670" s="1" t="str">
        <f t="shared" si="359"/>
        <v>diciembre</v>
      </c>
      <c r="F3670" t="s">
        <v>153</v>
      </c>
      <c r="G3670" t="s">
        <v>17</v>
      </c>
      <c r="H3670" t="s">
        <v>18</v>
      </c>
      <c r="I3670" s="2">
        <v>4</v>
      </c>
      <c r="J3670" s="2">
        <v>540</v>
      </c>
      <c r="K3670" s="47">
        <v>3</v>
      </c>
      <c r="L3670" t="s">
        <v>155</v>
      </c>
      <c r="M3670" t="s">
        <v>156</v>
      </c>
      <c r="N3670" t="s">
        <v>528</v>
      </c>
      <c r="O3670" s="14">
        <f t="shared" si="360"/>
        <v>1</v>
      </c>
      <c r="P3670" s="15" t="str">
        <f t="shared" si="355"/>
        <v>3</v>
      </c>
      <c r="Q3670" s="15">
        <f t="shared" si="356"/>
        <v>0</v>
      </c>
      <c r="R3670" s="16">
        <f t="shared" si="357"/>
        <v>180</v>
      </c>
      <c r="S3670" s="16">
        <f t="shared" si="358"/>
        <v>3</v>
      </c>
    </row>
    <row r="3671" spans="1:19">
      <c r="A3671" t="s">
        <v>151</v>
      </c>
      <c r="B3671" t="s">
        <v>152</v>
      </c>
      <c r="C3671" s="49">
        <v>45627</v>
      </c>
      <c r="D3671" s="1">
        <v>2024</v>
      </c>
      <c r="E3671" s="1" t="str">
        <f t="shared" si="359"/>
        <v>diciembre</v>
      </c>
      <c r="F3671" t="s">
        <v>153</v>
      </c>
      <c r="G3671" t="s">
        <v>17</v>
      </c>
      <c r="H3671" t="s">
        <v>18</v>
      </c>
      <c r="I3671" s="2">
        <v>3</v>
      </c>
      <c r="J3671" s="2">
        <v>2034</v>
      </c>
      <c r="K3671" s="47">
        <v>11.3</v>
      </c>
      <c r="L3671" t="s">
        <v>630</v>
      </c>
      <c r="M3671" t="s">
        <v>631</v>
      </c>
      <c r="N3671" t="s">
        <v>608</v>
      </c>
      <c r="O3671" s="14">
        <f t="shared" si="360"/>
        <v>4</v>
      </c>
      <c r="P3671" s="15" t="str">
        <f t="shared" si="355"/>
        <v>11</v>
      </c>
      <c r="Q3671" s="15" t="str">
        <f t="shared" si="356"/>
        <v>,3</v>
      </c>
      <c r="R3671" s="16">
        <f t="shared" si="357"/>
        <v>660.3</v>
      </c>
      <c r="S3671" s="16">
        <f t="shared" si="358"/>
        <v>11.004999999999999</v>
      </c>
    </row>
    <row r="3672" spans="1:19">
      <c r="A3672" t="s">
        <v>151</v>
      </c>
      <c r="B3672" t="s">
        <v>152</v>
      </c>
      <c r="C3672" s="49">
        <v>45627</v>
      </c>
      <c r="D3672" s="1">
        <v>2024</v>
      </c>
      <c r="E3672" s="1" t="str">
        <f t="shared" si="359"/>
        <v>diciembre</v>
      </c>
      <c r="F3672" t="s">
        <v>154</v>
      </c>
      <c r="G3672" t="s">
        <v>30</v>
      </c>
      <c r="H3672" t="s">
        <v>18</v>
      </c>
      <c r="I3672" s="2">
        <v>7</v>
      </c>
      <c r="J3672" s="2">
        <v>3870</v>
      </c>
      <c r="K3672" s="47">
        <v>21.5</v>
      </c>
      <c r="L3672" t="s">
        <v>33</v>
      </c>
      <c r="M3672" t="s">
        <v>34</v>
      </c>
      <c r="N3672" t="s">
        <v>526</v>
      </c>
      <c r="O3672" s="14">
        <f t="shared" si="360"/>
        <v>4</v>
      </c>
      <c r="P3672" s="15" t="str">
        <f t="shared" si="355"/>
        <v>21</v>
      </c>
      <c r="Q3672" s="15" t="str">
        <f t="shared" si="356"/>
        <v>,5</v>
      </c>
      <c r="R3672" s="16">
        <f t="shared" si="357"/>
        <v>1260.5</v>
      </c>
      <c r="S3672" s="16">
        <f t="shared" si="358"/>
        <v>21.008333333333333</v>
      </c>
    </row>
    <row r="3673" spans="1:19">
      <c r="A3673" t="s">
        <v>151</v>
      </c>
      <c r="B3673" t="s">
        <v>152</v>
      </c>
      <c r="C3673" s="49">
        <v>45627</v>
      </c>
      <c r="D3673" s="1">
        <v>2024</v>
      </c>
      <c r="E3673" s="1" t="str">
        <f t="shared" si="359"/>
        <v>diciembre</v>
      </c>
      <c r="F3673" t="s">
        <v>154</v>
      </c>
      <c r="G3673" t="s">
        <v>30</v>
      </c>
      <c r="H3673" t="s">
        <v>18</v>
      </c>
      <c r="I3673" s="2">
        <v>1</v>
      </c>
      <c r="J3673" s="2">
        <v>459</v>
      </c>
      <c r="K3673" s="47">
        <v>2.5499999999999998</v>
      </c>
      <c r="L3673" t="s">
        <v>21</v>
      </c>
      <c r="M3673" t="s">
        <v>578</v>
      </c>
      <c r="N3673" t="s">
        <v>22</v>
      </c>
      <c r="O3673" s="14">
        <f t="shared" si="360"/>
        <v>4</v>
      </c>
      <c r="P3673" s="15" t="str">
        <f t="shared" si="355"/>
        <v>2,</v>
      </c>
      <c r="Q3673" s="15" t="str">
        <f t="shared" si="356"/>
        <v>55</v>
      </c>
      <c r="R3673" s="16">
        <f t="shared" si="357"/>
        <v>175</v>
      </c>
      <c r="S3673" s="16">
        <f t="shared" si="358"/>
        <v>2.9166666666666665</v>
      </c>
    </row>
    <row r="3674" spans="1:19">
      <c r="A3674" t="s">
        <v>162</v>
      </c>
      <c r="B3674" t="s">
        <v>163</v>
      </c>
      <c r="C3674" s="49">
        <v>45627</v>
      </c>
      <c r="D3674" s="1">
        <v>2024</v>
      </c>
      <c r="E3674" s="1" t="str">
        <f t="shared" si="359"/>
        <v>diciembre</v>
      </c>
      <c r="F3674" t="s">
        <v>164</v>
      </c>
      <c r="G3674" t="s">
        <v>30</v>
      </c>
      <c r="H3674" t="s">
        <v>98</v>
      </c>
      <c r="I3674" s="2">
        <v>5</v>
      </c>
      <c r="J3674" s="2">
        <v>2700</v>
      </c>
      <c r="K3674" s="47">
        <v>10.25</v>
      </c>
      <c r="L3674" t="s">
        <v>20</v>
      </c>
      <c r="M3674" t="s">
        <v>570</v>
      </c>
      <c r="N3674" t="s">
        <v>525</v>
      </c>
      <c r="O3674" s="14">
        <f t="shared" si="360"/>
        <v>5</v>
      </c>
      <c r="P3674" s="15" t="str">
        <f t="shared" si="355"/>
        <v>10</v>
      </c>
      <c r="Q3674" s="15" t="str">
        <f t="shared" si="356"/>
        <v>,25</v>
      </c>
      <c r="R3674" s="16">
        <f t="shared" si="357"/>
        <v>600.25</v>
      </c>
      <c r="S3674" s="16">
        <f t="shared" si="358"/>
        <v>10.004166666666666</v>
      </c>
    </row>
    <row r="3675" spans="1:19">
      <c r="A3675" t="s">
        <v>162</v>
      </c>
      <c r="B3675" t="s">
        <v>163</v>
      </c>
      <c r="C3675" s="49">
        <v>45627</v>
      </c>
      <c r="D3675" s="1">
        <v>2024</v>
      </c>
      <c r="E3675" s="1" t="str">
        <f t="shared" si="359"/>
        <v>diciembre</v>
      </c>
      <c r="F3675" t="s">
        <v>164</v>
      </c>
      <c r="G3675" t="s">
        <v>30</v>
      </c>
      <c r="H3675" t="s">
        <v>98</v>
      </c>
      <c r="I3675" s="2">
        <v>1</v>
      </c>
      <c r="J3675" s="2">
        <v>420</v>
      </c>
      <c r="K3675" s="47">
        <v>1.5</v>
      </c>
      <c r="L3675" t="s">
        <v>88</v>
      </c>
      <c r="M3675" t="s">
        <v>89</v>
      </c>
      <c r="N3675" t="s">
        <v>545</v>
      </c>
      <c r="O3675" s="14">
        <f t="shared" si="360"/>
        <v>3</v>
      </c>
      <c r="P3675" s="15" t="str">
        <f t="shared" ref="P3675:P3738" si="361">IF(O3675="1",$K3675,IF(O3675=2,LEFT($K3675,2),LEFT($K3675,2)))</f>
        <v>1,</v>
      </c>
      <c r="Q3675" s="15" t="str">
        <f t="shared" ref="Q3675:Q3738" si="362">IF(O3675&lt;=2,0,MID($K3675,3,3))</f>
        <v>5</v>
      </c>
      <c r="R3675" s="16">
        <f t="shared" ref="R3675:R3738" si="363">+(P3675*60)+Q3675</f>
        <v>65</v>
      </c>
      <c r="S3675" s="16">
        <f t="shared" ref="S3675:S3738" si="364">+R3675/60</f>
        <v>1.0833333333333333</v>
      </c>
    </row>
    <row r="3676" spans="1:19">
      <c r="A3676" t="s">
        <v>162</v>
      </c>
      <c r="B3676" t="s">
        <v>163</v>
      </c>
      <c r="C3676" s="49">
        <v>45627</v>
      </c>
      <c r="D3676" s="1">
        <v>2024</v>
      </c>
      <c r="E3676" s="1" t="str">
        <f t="shared" si="359"/>
        <v>diciembre</v>
      </c>
      <c r="F3676" t="s">
        <v>164</v>
      </c>
      <c r="G3676" t="s">
        <v>30</v>
      </c>
      <c r="H3676" t="s">
        <v>98</v>
      </c>
      <c r="I3676" s="2">
        <v>22</v>
      </c>
      <c r="J3676" s="2">
        <v>11003</v>
      </c>
      <c r="K3676" s="47">
        <v>44.25</v>
      </c>
      <c r="L3676" t="s">
        <v>146</v>
      </c>
      <c r="M3676" t="s">
        <v>147</v>
      </c>
      <c r="N3676" t="s">
        <v>527</v>
      </c>
      <c r="O3676" s="14">
        <f t="shared" si="360"/>
        <v>5</v>
      </c>
      <c r="P3676" s="15" t="str">
        <f t="shared" si="361"/>
        <v>44</v>
      </c>
      <c r="Q3676" s="15" t="str">
        <f t="shared" si="362"/>
        <v>,25</v>
      </c>
      <c r="R3676" s="16">
        <f t="shared" si="363"/>
        <v>2640.25</v>
      </c>
      <c r="S3676" s="16">
        <f t="shared" si="364"/>
        <v>44.00416666666667</v>
      </c>
    </row>
    <row r="3677" spans="1:19">
      <c r="A3677" t="s">
        <v>162</v>
      </c>
      <c r="B3677" t="s">
        <v>163</v>
      </c>
      <c r="C3677" s="49">
        <v>45627</v>
      </c>
      <c r="D3677" s="1">
        <v>2024</v>
      </c>
      <c r="E3677" s="1" t="str">
        <f t="shared" si="359"/>
        <v>diciembre</v>
      </c>
      <c r="F3677" t="s">
        <v>164</v>
      </c>
      <c r="G3677" t="s">
        <v>30</v>
      </c>
      <c r="H3677" t="s">
        <v>98</v>
      </c>
      <c r="I3677" s="2">
        <v>1</v>
      </c>
      <c r="J3677" s="2">
        <v>207</v>
      </c>
      <c r="K3677" s="47">
        <v>1.3</v>
      </c>
      <c r="L3677" t="s">
        <v>118</v>
      </c>
      <c r="M3677" t="s">
        <v>119</v>
      </c>
      <c r="N3677" t="s">
        <v>534</v>
      </c>
      <c r="O3677" s="14">
        <f t="shared" si="360"/>
        <v>3</v>
      </c>
      <c r="P3677" s="15" t="str">
        <f t="shared" si="361"/>
        <v>1,</v>
      </c>
      <c r="Q3677" s="15" t="str">
        <f t="shared" si="362"/>
        <v>3</v>
      </c>
      <c r="R3677" s="16">
        <f t="shared" si="363"/>
        <v>63</v>
      </c>
      <c r="S3677" s="16">
        <f t="shared" si="364"/>
        <v>1.05</v>
      </c>
    </row>
    <row r="3678" spans="1:19">
      <c r="A3678" t="s">
        <v>162</v>
      </c>
      <c r="B3678" t="s">
        <v>163</v>
      </c>
      <c r="C3678" s="49">
        <v>45627</v>
      </c>
      <c r="D3678" s="1">
        <v>2024</v>
      </c>
      <c r="E3678" s="1" t="str">
        <f t="shared" si="359"/>
        <v>diciembre</v>
      </c>
      <c r="F3678" t="s">
        <v>164</v>
      </c>
      <c r="G3678" t="s">
        <v>30</v>
      </c>
      <c r="H3678" t="s">
        <v>98</v>
      </c>
      <c r="I3678" s="2">
        <v>2</v>
      </c>
      <c r="J3678" s="2">
        <v>1183</v>
      </c>
      <c r="K3678" s="47">
        <v>2.35</v>
      </c>
      <c r="L3678" t="s">
        <v>131</v>
      </c>
      <c r="M3678" t="s">
        <v>572</v>
      </c>
      <c r="N3678" t="s">
        <v>606</v>
      </c>
      <c r="O3678" s="14">
        <f t="shared" si="360"/>
        <v>4</v>
      </c>
      <c r="P3678" s="15" t="str">
        <f t="shared" si="361"/>
        <v>2,</v>
      </c>
      <c r="Q3678" s="15" t="str">
        <f t="shared" si="362"/>
        <v>35</v>
      </c>
      <c r="R3678" s="16">
        <f t="shared" si="363"/>
        <v>155</v>
      </c>
      <c r="S3678" s="16">
        <f t="shared" si="364"/>
        <v>2.5833333333333335</v>
      </c>
    </row>
    <row r="3679" spans="1:19">
      <c r="A3679" t="s">
        <v>162</v>
      </c>
      <c r="B3679" t="s">
        <v>163</v>
      </c>
      <c r="C3679" s="49">
        <v>45627</v>
      </c>
      <c r="D3679" s="1">
        <v>2024</v>
      </c>
      <c r="E3679" s="1" t="str">
        <f t="shared" si="359"/>
        <v>diciembre</v>
      </c>
      <c r="F3679" t="s">
        <v>164</v>
      </c>
      <c r="G3679" t="s">
        <v>30</v>
      </c>
      <c r="H3679" t="s">
        <v>98</v>
      </c>
      <c r="I3679" s="2">
        <v>4</v>
      </c>
      <c r="J3679" s="2">
        <v>603</v>
      </c>
      <c r="K3679" s="47">
        <v>1.5</v>
      </c>
      <c r="L3679" t="s">
        <v>173</v>
      </c>
      <c r="M3679" t="s">
        <v>592</v>
      </c>
      <c r="N3679" t="s">
        <v>531</v>
      </c>
      <c r="O3679" s="14">
        <f t="shared" si="360"/>
        <v>3</v>
      </c>
      <c r="P3679" s="15" t="str">
        <f t="shared" si="361"/>
        <v>1,</v>
      </c>
      <c r="Q3679" s="15" t="str">
        <f t="shared" si="362"/>
        <v>5</v>
      </c>
      <c r="R3679" s="16">
        <f t="shared" si="363"/>
        <v>65</v>
      </c>
      <c r="S3679" s="16">
        <f t="shared" si="364"/>
        <v>1.0833333333333333</v>
      </c>
    </row>
    <row r="3680" spans="1:19">
      <c r="A3680" t="s">
        <v>162</v>
      </c>
      <c r="B3680" t="s">
        <v>163</v>
      </c>
      <c r="C3680" s="49">
        <v>45627</v>
      </c>
      <c r="D3680" s="1">
        <v>2024</v>
      </c>
      <c r="E3680" s="1" t="str">
        <f t="shared" si="359"/>
        <v>diciembre</v>
      </c>
      <c r="F3680" t="s">
        <v>176</v>
      </c>
      <c r="G3680" t="s">
        <v>121</v>
      </c>
      <c r="H3680" t="s">
        <v>98</v>
      </c>
      <c r="I3680" s="2">
        <v>1</v>
      </c>
      <c r="J3680" s="2">
        <v>773</v>
      </c>
      <c r="K3680" s="47">
        <v>3</v>
      </c>
      <c r="L3680" t="s">
        <v>19</v>
      </c>
      <c r="M3680" t="s">
        <v>581</v>
      </c>
      <c r="N3680" t="s">
        <v>605</v>
      </c>
      <c r="O3680" s="14">
        <f t="shared" si="360"/>
        <v>1</v>
      </c>
      <c r="P3680" s="15" t="str">
        <f t="shared" si="361"/>
        <v>3</v>
      </c>
      <c r="Q3680" s="15">
        <f t="shared" si="362"/>
        <v>0</v>
      </c>
      <c r="R3680" s="16">
        <f t="shared" si="363"/>
        <v>180</v>
      </c>
      <c r="S3680" s="16">
        <f t="shared" si="364"/>
        <v>3</v>
      </c>
    </row>
    <row r="3681" spans="1:19">
      <c r="A3681" t="s">
        <v>162</v>
      </c>
      <c r="B3681" t="s">
        <v>163</v>
      </c>
      <c r="C3681" s="49">
        <v>45627</v>
      </c>
      <c r="D3681" s="1">
        <v>2024</v>
      </c>
      <c r="E3681" s="1" t="str">
        <f t="shared" si="359"/>
        <v>diciembre</v>
      </c>
      <c r="F3681" t="s">
        <v>176</v>
      </c>
      <c r="G3681" t="s">
        <v>121</v>
      </c>
      <c r="H3681" t="s">
        <v>98</v>
      </c>
      <c r="I3681" s="2">
        <v>14</v>
      </c>
      <c r="J3681" s="2">
        <v>6353</v>
      </c>
      <c r="K3681" s="47">
        <v>26.15</v>
      </c>
      <c r="L3681" t="s">
        <v>20</v>
      </c>
      <c r="M3681" t="s">
        <v>570</v>
      </c>
      <c r="N3681" t="s">
        <v>525</v>
      </c>
      <c r="O3681" s="14">
        <f t="shared" si="360"/>
        <v>5</v>
      </c>
      <c r="P3681" s="15" t="str">
        <f t="shared" si="361"/>
        <v>26</v>
      </c>
      <c r="Q3681" s="15" t="str">
        <f t="shared" si="362"/>
        <v>,15</v>
      </c>
      <c r="R3681" s="16">
        <f t="shared" si="363"/>
        <v>1560.15</v>
      </c>
      <c r="S3681" s="16">
        <f t="shared" si="364"/>
        <v>26.002500000000001</v>
      </c>
    </row>
    <row r="3682" spans="1:19">
      <c r="A3682" t="s">
        <v>162</v>
      </c>
      <c r="B3682" t="s">
        <v>163</v>
      </c>
      <c r="C3682" s="49">
        <v>45627</v>
      </c>
      <c r="D3682" s="1">
        <v>2024</v>
      </c>
      <c r="E3682" s="1" t="str">
        <f t="shared" si="359"/>
        <v>diciembre</v>
      </c>
      <c r="F3682" t="s">
        <v>176</v>
      </c>
      <c r="G3682" t="s">
        <v>121</v>
      </c>
      <c r="H3682" t="s">
        <v>98</v>
      </c>
      <c r="I3682" s="2">
        <v>13</v>
      </c>
      <c r="J3682" s="2">
        <v>7586</v>
      </c>
      <c r="K3682" s="47">
        <v>27.1</v>
      </c>
      <c r="L3682" t="s">
        <v>146</v>
      </c>
      <c r="M3682" t="s">
        <v>147</v>
      </c>
      <c r="N3682" t="s">
        <v>527</v>
      </c>
      <c r="O3682" s="14">
        <f t="shared" si="360"/>
        <v>4</v>
      </c>
      <c r="P3682" s="15" t="str">
        <f t="shared" si="361"/>
        <v>27</v>
      </c>
      <c r="Q3682" s="15" t="str">
        <f t="shared" si="362"/>
        <v>,1</v>
      </c>
      <c r="R3682" s="16">
        <f t="shared" si="363"/>
        <v>1620.1</v>
      </c>
      <c r="S3682" s="16">
        <f t="shared" si="364"/>
        <v>27.001666666666665</v>
      </c>
    </row>
    <row r="3683" spans="1:19">
      <c r="A3683" t="s">
        <v>162</v>
      </c>
      <c r="B3683" t="s">
        <v>163</v>
      </c>
      <c r="C3683" s="49">
        <v>45627</v>
      </c>
      <c r="D3683" s="1">
        <v>2024</v>
      </c>
      <c r="E3683" s="1" t="str">
        <f t="shared" si="359"/>
        <v>diciembre</v>
      </c>
      <c r="F3683" t="s">
        <v>176</v>
      </c>
      <c r="G3683" t="s">
        <v>121</v>
      </c>
      <c r="H3683" t="s">
        <v>98</v>
      </c>
      <c r="I3683" s="2">
        <v>3</v>
      </c>
      <c r="J3683" s="2">
        <v>883</v>
      </c>
      <c r="K3683" s="47">
        <v>4.3</v>
      </c>
      <c r="L3683" t="s">
        <v>21</v>
      </c>
      <c r="M3683" t="s">
        <v>578</v>
      </c>
      <c r="N3683" t="s">
        <v>22</v>
      </c>
      <c r="O3683" s="14">
        <f t="shared" si="360"/>
        <v>3</v>
      </c>
      <c r="P3683" s="15" t="str">
        <f t="shared" si="361"/>
        <v>4,</v>
      </c>
      <c r="Q3683" s="15" t="str">
        <f t="shared" si="362"/>
        <v>3</v>
      </c>
      <c r="R3683" s="16">
        <f t="shared" si="363"/>
        <v>243</v>
      </c>
      <c r="S3683" s="16">
        <f t="shared" si="364"/>
        <v>4.05</v>
      </c>
    </row>
    <row r="3684" spans="1:19">
      <c r="A3684" t="s">
        <v>162</v>
      </c>
      <c r="B3684" t="s">
        <v>163</v>
      </c>
      <c r="C3684" s="49">
        <v>45627</v>
      </c>
      <c r="D3684" s="1">
        <v>2024</v>
      </c>
      <c r="E3684" s="1" t="str">
        <f t="shared" si="359"/>
        <v>diciembre</v>
      </c>
      <c r="F3684" t="s">
        <v>176</v>
      </c>
      <c r="G3684" t="s">
        <v>121</v>
      </c>
      <c r="H3684" t="s">
        <v>98</v>
      </c>
      <c r="I3684" s="2">
        <v>1</v>
      </c>
      <c r="J3684" s="2">
        <v>137</v>
      </c>
      <c r="K3684" s="47">
        <v>1.1499999999999999</v>
      </c>
      <c r="L3684" t="s">
        <v>35</v>
      </c>
      <c r="M3684" t="s">
        <v>36</v>
      </c>
      <c r="N3684" t="s">
        <v>528</v>
      </c>
      <c r="O3684" s="14">
        <f t="shared" si="360"/>
        <v>4</v>
      </c>
      <c r="P3684" s="15" t="str">
        <f t="shared" si="361"/>
        <v>1,</v>
      </c>
      <c r="Q3684" s="15" t="str">
        <f t="shared" si="362"/>
        <v>15</v>
      </c>
      <c r="R3684" s="16">
        <f t="shared" si="363"/>
        <v>75</v>
      </c>
      <c r="S3684" s="16">
        <f t="shared" si="364"/>
        <v>1.25</v>
      </c>
    </row>
    <row r="3685" spans="1:19">
      <c r="A3685" t="s">
        <v>162</v>
      </c>
      <c r="B3685" t="s">
        <v>163</v>
      </c>
      <c r="C3685" s="49">
        <v>45627</v>
      </c>
      <c r="D3685" s="1">
        <v>2024</v>
      </c>
      <c r="E3685" s="1" t="str">
        <f t="shared" si="359"/>
        <v>diciembre</v>
      </c>
      <c r="F3685" t="s">
        <v>176</v>
      </c>
      <c r="G3685" t="s">
        <v>121</v>
      </c>
      <c r="H3685" t="s">
        <v>98</v>
      </c>
      <c r="I3685" s="2">
        <v>1</v>
      </c>
      <c r="J3685" s="2">
        <v>188</v>
      </c>
      <c r="K3685" s="47">
        <v>0.5</v>
      </c>
      <c r="L3685" t="s">
        <v>25</v>
      </c>
      <c r="M3685" t="s">
        <v>26</v>
      </c>
      <c r="N3685" t="s">
        <v>529</v>
      </c>
      <c r="O3685" s="14">
        <f t="shared" si="360"/>
        <v>3</v>
      </c>
      <c r="P3685" s="15" t="str">
        <f t="shared" si="361"/>
        <v>0,</v>
      </c>
      <c r="Q3685" s="15" t="str">
        <f t="shared" si="362"/>
        <v>5</v>
      </c>
      <c r="R3685" s="16">
        <f t="shared" si="363"/>
        <v>5</v>
      </c>
      <c r="S3685" s="16">
        <f t="shared" si="364"/>
        <v>8.3333333333333329E-2</v>
      </c>
    </row>
    <row r="3686" spans="1:19">
      <c r="A3686" t="s">
        <v>162</v>
      </c>
      <c r="B3686" t="s">
        <v>163</v>
      </c>
      <c r="C3686" s="49">
        <v>45627</v>
      </c>
      <c r="D3686" s="1">
        <v>2024</v>
      </c>
      <c r="E3686" s="1" t="str">
        <f t="shared" si="359"/>
        <v>diciembre</v>
      </c>
      <c r="F3686" t="s">
        <v>176</v>
      </c>
      <c r="G3686" t="s">
        <v>121</v>
      </c>
      <c r="H3686" t="s">
        <v>98</v>
      </c>
      <c r="I3686" s="2">
        <v>2</v>
      </c>
      <c r="J3686" s="2">
        <v>685</v>
      </c>
      <c r="K3686" s="47">
        <v>1.5</v>
      </c>
      <c r="L3686" t="s">
        <v>118</v>
      </c>
      <c r="M3686" t="s">
        <v>119</v>
      </c>
      <c r="N3686" t="s">
        <v>534</v>
      </c>
      <c r="O3686" s="14">
        <f t="shared" si="360"/>
        <v>3</v>
      </c>
      <c r="P3686" s="15" t="str">
        <f t="shared" si="361"/>
        <v>1,</v>
      </c>
      <c r="Q3686" s="15" t="str">
        <f t="shared" si="362"/>
        <v>5</v>
      </c>
      <c r="R3686" s="16">
        <f t="shared" si="363"/>
        <v>65</v>
      </c>
      <c r="S3686" s="16">
        <f t="shared" si="364"/>
        <v>1.0833333333333333</v>
      </c>
    </row>
    <row r="3687" spans="1:19">
      <c r="A3687" t="s">
        <v>162</v>
      </c>
      <c r="B3687" t="s">
        <v>163</v>
      </c>
      <c r="C3687" s="49">
        <v>45627</v>
      </c>
      <c r="D3687" s="1">
        <v>2024</v>
      </c>
      <c r="E3687" s="1" t="str">
        <f t="shared" si="359"/>
        <v>diciembre</v>
      </c>
      <c r="F3687" t="s">
        <v>176</v>
      </c>
      <c r="G3687" t="s">
        <v>121</v>
      </c>
      <c r="H3687" t="s">
        <v>98</v>
      </c>
      <c r="I3687" s="2">
        <v>1</v>
      </c>
      <c r="J3687" s="2">
        <v>218</v>
      </c>
      <c r="K3687" s="47">
        <v>0.5</v>
      </c>
      <c r="L3687" t="s">
        <v>131</v>
      </c>
      <c r="M3687" t="s">
        <v>572</v>
      </c>
      <c r="N3687" t="s">
        <v>606</v>
      </c>
      <c r="O3687" s="14">
        <f t="shared" si="360"/>
        <v>3</v>
      </c>
      <c r="P3687" s="15" t="str">
        <f t="shared" si="361"/>
        <v>0,</v>
      </c>
      <c r="Q3687" s="15" t="str">
        <f t="shared" si="362"/>
        <v>5</v>
      </c>
      <c r="R3687" s="16">
        <f t="shared" si="363"/>
        <v>5</v>
      </c>
      <c r="S3687" s="16">
        <f t="shared" si="364"/>
        <v>8.3333333333333329E-2</v>
      </c>
    </row>
    <row r="3688" spans="1:19">
      <c r="A3688" t="s">
        <v>162</v>
      </c>
      <c r="B3688" t="s">
        <v>163</v>
      </c>
      <c r="C3688" s="49">
        <v>45627</v>
      </c>
      <c r="D3688" s="1">
        <v>2024</v>
      </c>
      <c r="E3688" s="1" t="str">
        <f t="shared" si="359"/>
        <v>diciembre</v>
      </c>
      <c r="F3688" t="s">
        <v>176</v>
      </c>
      <c r="G3688" t="s">
        <v>121</v>
      </c>
      <c r="H3688" t="s">
        <v>98</v>
      </c>
      <c r="I3688" s="2">
        <v>1</v>
      </c>
      <c r="J3688" s="2">
        <v>7</v>
      </c>
      <c r="K3688" s="47">
        <v>0.55000000000000004</v>
      </c>
      <c r="L3688" t="s">
        <v>110</v>
      </c>
      <c r="M3688" t="s">
        <v>580</v>
      </c>
      <c r="N3688" t="s">
        <v>607</v>
      </c>
      <c r="O3688" s="14">
        <f t="shared" si="360"/>
        <v>4</v>
      </c>
      <c r="P3688" s="15" t="str">
        <f t="shared" si="361"/>
        <v>0,</v>
      </c>
      <c r="Q3688" s="15" t="str">
        <f t="shared" si="362"/>
        <v>55</v>
      </c>
      <c r="R3688" s="16">
        <f t="shared" si="363"/>
        <v>55</v>
      </c>
      <c r="S3688" s="16">
        <f t="shared" si="364"/>
        <v>0.91666666666666663</v>
      </c>
    </row>
    <row r="3689" spans="1:19">
      <c r="A3689" t="s">
        <v>162</v>
      </c>
      <c r="B3689" t="s">
        <v>163</v>
      </c>
      <c r="C3689" s="49">
        <v>45627</v>
      </c>
      <c r="D3689" s="1">
        <v>2024</v>
      </c>
      <c r="E3689" s="1" t="str">
        <f t="shared" si="359"/>
        <v>diciembre</v>
      </c>
      <c r="F3689" t="s">
        <v>176</v>
      </c>
      <c r="G3689" t="s">
        <v>121</v>
      </c>
      <c r="H3689" t="s">
        <v>98</v>
      </c>
      <c r="I3689" s="2">
        <v>1</v>
      </c>
      <c r="J3689" s="2">
        <v>474</v>
      </c>
      <c r="K3689" s="47">
        <v>2</v>
      </c>
      <c r="L3689" t="s">
        <v>135</v>
      </c>
      <c r="M3689" t="s">
        <v>136</v>
      </c>
      <c r="N3689" t="s">
        <v>533</v>
      </c>
      <c r="O3689" s="14">
        <f t="shared" si="360"/>
        <v>1</v>
      </c>
      <c r="P3689" s="15" t="str">
        <f t="shared" si="361"/>
        <v>2</v>
      </c>
      <c r="Q3689" s="15">
        <f t="shared" si="362"/>
        <v>0</v>
      </c>
      <c r="R3689" s="16">
        <f t="shared" si="363"/>
        <v>120</v>
      </c>
      <c r="S3689" s="16">
        <f t="shared" si="364"/>
        <v>2</v>
      </c>
    </row>
    <row r="3690" spans="1:19">
      <c r="A3690" t="s">
        <v>162</v>
      </c>
      <c r="B3690" t="s">
        <v>163</v>
      </c>
      <c r="C3690" s="49">
        <v>45627</v>
      </c>
      <c r="D3690" s="1">
        <v>2024</v>
      </c>
      <c r="E3690" s="1" t="str">
        <f t="shared" si="359"/>
        <v>diciembre</v>
      </c>
      <c r="F3690" t="s">
        <v>178</v>
      </c>
      <c r="G3690" t="s">
        <v>113</v>
      </c>
      <c r="H3690" t="s">
        <v>98</v>
      </c>
      <c r="I3690" s="2">
        <v>3</v>
      </c>
      <c r="J3690" s="2">
        <v>2699</v>
      </c>
      <c r="K3690" s="47">
        <v>6320</v>
      </c>
      <c r="L3690" t="s">
        <v>39</v>
      </c>
      <c r="M3690" t="s">
        <v>548</v>
      </c>
      <c r="N3690" t="s">
        <v>548</v>
      </c>
      <c r="O3690" s="14">
        <f t="shared" si="360"/>
        <v>4</v>
      </c>
      <c r="P3690" s="15" t="str">
        <f t="shared" si="361"/>
        <v>63</v>
      </c>
      <c r="Q3690" s="15" t="str">
        <f t="shared" si="362"/>
        <v>20</v>
      </c>
      <c r="R3690" s="16">
        <f t="shared" si="363"/>
        <v>3800</v>
      </c>
      <c r="S3690" s="16">
        <f t="shared" si="364"/>
        <v>63.333333333333336</v>
      </c>
    </row>
    <row r="3691" spans="1:19">
      <c r="A3691" t="s">
        <v>162</v>
      </c>
      <c r="B3691" t="s">
        <v>163</v>
      </c>
      <c r="C3691" s="49">
        <v>45627</v>
      </c>
      <c r="D3691" s="1">
        <v>2024</v>
      </c>
      <c r="E3691" s="1" t="str">
        <f t="shared" si="359"/>
        <v>diciembre</v>
      </c>
      <c r="F3691" t="s">
        <v>178</v>
      </c>
      <c r="G3691" t="s">
        <v>113</v>
      </c>
      <c r="H3691" t="s">
        <v>98</v>
      </c>
      <c r="I3691" s="2">
        <v>1</v>
      </c>
      <c r="J3691" s="2">
        <v>629</v>
      </c>
      <c r="K3691" s="47">
        <v>1.3</v>
      </c>
      <c r="L3691" t="s">
        <v>33</v>
      </c>
      <c r="M3691" t="s">
        <v>34</v>
      </c>
      <c r="N3691" t="s">
        <v>526</v>
      </c>
      <c r="O3691" s="14">
        <f t="shared" si="360"/>
        <v>3</v>
      </c>
      <c r="P3691" s="15" t="str">
        <f t="shared" si="361"/>
        <v>1,</v>
      </c>
      <c r="Q3691" s="15" t="str">
        <f t="shared" si="362"/>
        <v>3</v>
      </c>
      <c r="R3691" s="16">
        <f t="shared" si="363"/>
        <v>63</v>
      </c>
      <c r="S3691" s="16">
        <f t="shared" si="364"/>
        <v>1.05</v>
      </c>
    </row>
    <row r="3692" spans="1:19">
      <c r="A3692" t="s">
        <v>162</v>
      </c>
      <c r="B3692" t="s">
        <v>163</v>
      </c>
      <c r="C3692" s="49">
        <v>45627</v>
      </c>
      <c r="D3692" s="1">
        <v>2024</v>
      </c>
      <c r="E3692" s="1" t="str">
        <f t="shared" si="359"/>
        <v>diciembre</v>
      </c>
      <c r="F3692" t="s">
        <v>178</v>
      </c>
      <c r="G3692" t="s">
        <v>113</v>
      </c>
      <c r="H3692" t="s">
        <v>98</v>
      </c>
      <c r="I3692" s="2">
        <v>2</v>
      </c>
      <c r="J3692" s="2">
        <v>2634</v>
      </c>
      <c r="K3692" s="47">
        <v>5.05</v>
      </c>
      <c r="L3692" t="s">
        <v>19</v>
      </c>
      <c r="M3692" t="s">
        <v>581</v>
      </c>
      <c r="N3692" t="s">
        <v>605</v>
      </c>
      <c r="O3692" s="14">
        <f t="shared" si="360"/>
        <v>4</v>
      </c>
      <c r="P3692" s="15" t="str">
        <f t="shared" si="361"/>
        <v>5,</v>
      </c>
      <c r="Q3692" s="15" t="str">
        <f t="shared" si="362"/>
        <v>05</v>
      </c>
      <c r="R3692" s="16">
        <f t="shared" si="363"/>
        <v>305</v>
      </c>
      <c r="S3692" s="16">
        <f t="shared" si="364"/>
        <v>5.083333333333333</v>
      </c>
    </row>
    <row r="3693" spans="1:19">
      <c r="A3693" t="s">
        <v>162</v>
      </c>
      <c r="B3693" t="s">
        <v>163</v>
      </c>
      <c r="C3693" s="49">
        <v>45627</v>
      </c>
      <c r="D3693" s="1">
        <v>2024</v>
      </c>
      <c r="E3693" s="1" t="str">
        <f t="shared" si="359"/>
        <v>diciembre</v>
      </c>
      <c r="F3693" t="s">
        <v>178</v>
      </c>
      <c r="G3693" t="s">
        <v>113</v>
      </c>
      <c r="H3693" t="s">
        <v>98</v>
      </c>
      <c r="I3693" s="2">
        <v>7</v>
      </c>
      <c r="J3693" s="2">
        <v>3678</v>
      </c>
      <c r="K3693" s="47">
        <v>9.5</v>
      </c>
      <c r="L3693" t="s">
        <v>20</v>
      </c>
      <c r="M3693" t="s">
        <v>570</v>
      </c>
      <c r="N3693" t="s">
        <v>525</v>
      </c>
      <c r="O3693" s="14">
        <f t="shared" si="360"/>
        <v>3</v>
      </c>
      <c r="P3693" s="15" t="str">
        <f t="shared" si="361"/>
        <v>9,</v>
      </c>
      <c r="Q3693" s="15" t="str">
        <f t="shared" si="362"/>
        <v>5</v>
      </c>
      <c r="R3693" s="16">
        <f t="shared" si="363"/>
        <v>545</v>
      </c>
      <c r="S3693" s="16">
        <f t="shared" si="364"/>
        <v>9.0833333333333339</v>
      </c>
    </row>
    <row r="3694" spans="1:19">
      <c r="A3694" t="s">
        <v>162</v>
      </c>
      <c r="B3694" t="s">
        <v>163</v>
      </c>
      <c r="C3694" s="49">
        <v>45627</v>
      </c>
      <c r="D3694" s="1">
        <v>2024</v>
      </c>
      <c r="E3694" s="1" t="str">
        <f t="shared" si="359"/>
        <v>diciembre</v>
      </c>
      <c r="F3694" t="s">
        <v>178</v>
      </c>
      <c r="G3694" t="s">
        <v>113</v>
      </c>
      <c r="H3694" t="s">
        <v>98</v>
      </c>
      <c r="I3694" s="2">
        <v>2</v>
      </c>
      <c r="J3694" s="2">
        <v>1664</v>
      </c>
      <c r="K3694" s="47">
        <v>3.5</v>
      </c>
      <c r="L3694" t="s">
        <v>140</v>
      </c>
      <c r="M3694" t="s">
        <v>141</v>
      </c>
      <c r="N3694" t="s">
        <v>544</v>
      </c>
      <c r="O3694" s="14">
        <f t="shared" si="360"/>
        <v>3</v>
      </c>
      <c r="P3694" s="15" t="str">
        <f t="shared" si="361"/>
        <v>3,</v>
      </c>
      <c r="Q3694" s="15" t="str">
        <f t="shared" si="362"/>
        <v>5</v>
      </c>
      <c r="R3694" s="16">
        <f t="shared" si="363"/>
        <v>185</v>
      </c>
      <c r="S3694" s="16">
        <f t="shared" si="364"/>
        <v>3.0833333333333335</v>
      </c>
    </row>
    <row r="3695" spans="1:19">
      <c r="A3695" t="s">
        <v>162</v>
      </c>
      <c r="B3695" t="s">
        <v>163</v>
      </c>
      <c r="C3695" s="49">
        <v>45627</v>
      </c>
      <c r="D3695" s="1">
        <v>2024</v>
      </c>
      <c r="E3695" s="1" t="str">
        <f t="shared" si="359"/>
        <v>diciembre</v>
      </c>
      <c r="F3695" t="s">
        <v>178</v>
      </c>
      <c r="G3695" t="s">
        <v>113</v>
      </c>
      <c r="H3695" t="s">
        <v>98</v>
      </c>
      <c r="I3695" s="2">
        <v>1</v>
      </c>
      <c r="J3695" s="2">
        <v>426</v>
      </c>
      <c r="K3695" s="47">
        <v>1</v>
      </c>
      <c r="L3695" t="s">
        <v>146</v>
      </c>
      <c r="M3695" t="s">
        <v>147</v>
      </c>
      <c r="N3695" t="s">
        <v>527</v>
      </c>
      <c r="O3695" s="14">
        <f t="shared" si="360"/>
        <v>1</v>
      </c>
      <c r="P3695" s="15" t="str">
        <f t="shared" si="361"/>
        <v>1</v>
      </c>
      <c r="Q3695" s="15">
        <f t="shared" si="362"/>
        <v>0</v>
      </c>
      <c r="R3695" s="16">
        <f t="shared" si="363"/>
        <v>60</v>
      </c>
      <c r="S3695" s="16">
        <f t="shared" si="364"/>
        <v>1</v>
      </c>
    </row>
    <row r="3696" spans="1:19">
      <c r="A3696" t="s">
        <v>162</v>
      </c>
      <c r="B3696" t="s">
        <v>163</v>
      </c>
      <c r="C3696" s="49">
        <v>45627</v>
      </c>
      <c r="D3696" s="1">
        <v>2024</v>
      </c>
      <c r="E3696" s="1" t="str">
        <f t="shared" si="359"/>
        <v>diciembre</v>
      </c>
      <c r="F3696" t="s">
        <v>178</v>
      </c>
      <c r="G3696" t="s">
        <v>113</v>
      </c>
      <c r="H3696" t="s">
        <v>98</v>
      </c>
      <c r="I3696" s="2">
        <v>1</v>
      </c>
      <c r="J3696" s="2">
        <v>281</v>
      </c>
      <c r="K3696" s="47">
        <v>0.45</v>
      </c>
      <c r="L3696" t="s">
        <v>21</v>
      </c>
      <c r="M3696" t="s">
        <v>578</v>
      </c>
      <c r="N3696" t="s">
        <v>22</v>
      </c>
      <c r="O3696" s="14">
        <f t="shared" si="360"/>
        <v>4</v>
      </c>
      <c r="P3696" s="15" t="str">
        <f t="shared" si="361"/>
        <v>0,</v>
      </c>
      <c r="Q3696" s="15" t="str">
        <f t="shared" si="362"/>
        <v>45</v>
      </c>
      <c r="R3696" s="16">
        <f t="shared" si="363"/>
        <v>45</v>
      </c>
      <c r="S3696" s="16">
        <f t="shared" si="364"/>
        <v>0.75</v>
      </c>
    </row>
    <row r="3697" spans="1:19">
      <c r="A3697" t="s">
        <v>162</v>
      </c>
      <c r="B3697" t="s">
        <v>163</v>
      </c>
      <c r="C3697" s="49">
        <v>45627</v>
      </c>
      <c r="D3697" s="1">
        <v>2024</v>
      </c>
      <c r="E3697" s="1" t="str">
        <f t="shared" si="359"/>
        <v>diciembre</v>
      </c>
      <c r="F3697" t="s">
        <v>178</v>
      </c>
      <c r="G3697" t="s">
        <v>113</v>
      </c>
      <c r="H3697" t="s">
        <v>98</v>
      </c>
      <c r="I3697" s="2">
        <v>2</v>
      </c>
      <c r="J3697" s="2">
        <v>1285</v>
      </c>
      <c r="K3697" s="47">
        <v>2.5499999999999998</v>
      </c>
      <c r="L3697" t="s">
        <v>49</v>
      </c>
      <c r="M3697" t="s">
        <v>50</v>
      </c>
      <c r="N3697" t="s">
        <v>22</v>
      </c>
      <c r="O3697" s="14">
        <f t="shared" si="360"/>
        <v>4</v>
      </c>
      <c r="P3697" s="15" t="str">
        <f t="shared" si="361"/>
        <v>2,</v>
      </c>
      <c r="Q3697" s="15" t="str">
        <f t="shared" si="362"/>
        <v>55</v>
      </c>
      <c r="R3697" s="16">
        <f t="shared" si="363"/>
        <v>175</v>
      </c>
      <c r="S3697" s="16">
        <f t="shared" si="364"/>
        <v>2.9166666666666665</v>
      </c>
    </row>
    <row r="3698" spans="1:19">
      <c r="A3698" t="s">
        <v>162</v>
      </c>
      <c r="B3698" t="s">
        <v>163</v>
      </c>
      <c r="C3698" s="49">
        <v>45627</v>
      </c>
      <c r="D3698" s="1">
        <v>2024</v>
      </c>
      <c r="E3698" s="1" t="str">
        <f t="shared" si="359"/>
        <v>diciembre</v>
      </c>
      <c r="F3698" t="s">
        <v>178</v>
      </c>
      <c r="G3698" t="s">
        <v>113</v>
      </c>
      <c r="H3698" t="s">
        <v>98</v>
      </c>
      <c r="I3698" s="2">
        <v>1</v>
      </c>
      <c r="J3698" s="2">
        <v>325</v>
      </c>
      <c r="K3698" s="47">
        <v>2</v>
      </c>
      <c r="L3698" t="s">
        <v>241</v>
      </c>
      <c r="M3698" t="s">
        <v>595</v>
      </c>
      <c r="N3698" t="s">
        <v>557</v>
      </c>
      <c r="O3698" s="14">
        <f t="shared" si="360"/>
        <v>1</v>
      </c>
      <c r="P3698" s="15" t="str">
        <f t="shared" si="361"/>
        <v>2</v>
      </c>
      <c r="Q3698" s="15">
        <f t="shared" si="362"/>
        <v>0</v>
      </c>
      <c r="R3698" s="16">
        <f t="shared" si="363"/>
        <v>120</v>
      </c>
      <c r="S3698" s="16">
        <f t="shared" si="364"/>
        <v>2</v>
      </c>
    </row>
    <row r="3699" spans="1:19">
      <c r="A3699" t="s">
        <v>162</v>
      </c>
      <c r="B3699" t="s">
        <v>163</v>
      </c>
      <c r="C3699" s="49">
        <v>45627</v>
      </c>
      <c r="D3699" s="1">
        <v>2024</v>
      </c>
      <c r="E3699" s="1" t="str">
        <f t="shared" si="359"/>
        <v>diciembre</v>
      </c>
      <c r="F3699" t="s">
        <v>178</v>
      </c>
      <c r="G3699" t="s">
        <v>113</v>
      </c>
      <c r="H3699" t="s">
        <v>98</v>
      </c>
      <c r="I3699" s="2">
        <v>5</v>
      </c>
      <c r="J3699" s="2">
        <v>3364</v>
      </c>
      <c r="K3699" s="47">
        <v>8</v>
      </c>
      <c r="L3699" t="s">
        <v>100</v>
      </c>
      <c r="M3699" t="s">
        <v>101</v>
      </c>
      <c r="N3699" t="s">
        <v>608</v>
      </c>
      <c r="O3699" s="14">
        <f t="shared" si="360"/>
        <v>1</v>
      </c>
      <c r="P3699" s="15" t="str">
        <f t="shared" si="361"/>
        <v>8</v>
      </c>
      <c r="Q3699" s="15">
        <f t="shared" si="362"/>
        <v>0</v>
      </c>
      <c r="R3699" s="16">
        <f t="shared" si="363"/>
        <v>480</v>
      </c>
      <c r="S3699" s="16">
        <f t="shared" si="364"/>
        <v>8</v>
      </c>
    </row>
    <row r="3700" spans="1:19">
      <c r="A3700" t="s">
        <v>162</v>
      </c>
      <c r="B3700" t="s">
        <v>163</v>
      </c>
      <c r="C3700" s="49">
        <v>45627</v>
      </c>
      <c r="D3700" s="1">
        <v>2024</v>
      </c>
      <c r="E3700" s="1" t="str">
        <f t="shared" si="359"/>
        <v>diciembre</v>
      </c>
      <c r="F3700" t="s">
        <v>178</v>
      </c>
      <c r="G3700" t="s">
        <v>113</v>
      </c>
      <c r="H3700" t="s">
        <v>98</v>
      </c>
      <c r="I3700" s="2">
        <v>1</v>
      </c>
      <c r="J3700" s="2">
        <v>393</v>
      </c>
      <c r="K3700" s="47">
        <v>0.5</v>
      </c>
      <c r="L3700" t="s">
        <v>167</v>
      </c>
      <c r="M3700" t="s">
        <v>168</v>
      </c>
      <c r="N3700" t="s">
        <v>534</v>
      </c>
      <c r="O3700" s="14">
        <f t="shared" si="360"/>
        <v>3</v>
      </c>
      <c r="P3700" s="15" t="str">
        <f t="shared" si="361"/>
        <v>0,</v>
      </c>
      <c r="Q3700" s="15" t="str">
        <f t="shared" si="362"/>
        <v>5</v>
      </c>
      <c r="R3700" s="16">
        <f t="shared" si="363"/>
        <v>5</v>
      </c>
      <c r="S3700" s="16">
        <f t="shared" si="364"/>
        <v>8.3333333333333329E-2</v>
      </c>
    </row>
    <row r="3701" spans="1:19">
      <c r="A3701" t="s">
        <v>162</v>
      </c>
      <c r="B3701" t="s">
        <v>163</v>
      </c>
      <c r="C3701" s="49">
        <v>45627</v>
      </c>
      <c r="D3701" s="1">
        <v>2024</v>
      </c>
      <c r="E3701" s="1" t="str">
        <f t="shared" si="359"/>
        <v>diciembre</v>
      </c>
      <c r="F3701" t="s">
        <v>181</v>
      </c>
      <c r="G3701" t="s">
        <v>121</v>
      </c>
      <c r="H3701" t="s">
        <v>98</v>
      </c>
      <c r="I3701" s="2">
        <v>1</v>
      </c>
      <c r="J3701" s="2">
        <v>629</v>
      </c>
      <c r="K3701" s="47">
        <v>2.2999999999999998</v>
      </c>
      <c r="L3701" t="s">
        <v>33</v>
      </c>
      <c r="M3701" t="s">
        <v>34</v>
      </c>
      <c r="N3701" t="s">
        <v>526</v>
      </c>
      <c r="O3701" s="14">
        <f t="shared" si="360"/>
        <v>3</v>
      </c>
      <c r="P3701" s="15" t="str">
        <f t="shared" si="361"/>
        <v>2,</v>
      </c>
      <c r="Q3701" s="15" t="str">
        <f t="shared" si="362"/>
        <v>3</v>
      </c>
      <c r="R3701" s="16">
        <f t="shared" si="363"/>
        <v>123</v>
      </c>
      <c r="S3701" s="16">
        <f t="shared" si="364"/>
        <v>2.0499999999999998</v>
      </c>
    </row>
    <row r="3702" spans="1:19">
      <c r="A3702" t="s">
        <v>162</v>
      </c>
      <c r="B3702" t="s">
        <v>163</v>
      </c>
      <c r="C3702" s="49">
        <v>45627</v>
      </c>
      <c r="D3702" s="1">
        <v>2024</v>
      </c>
      <c r="E3702" s="1" t="str">
        <f t="shared" si="359"/>
        <v>diciembre</v>
      </c>
      <c r="F3702" t="s">
        <v>181</v>
      </c>
      <c r="G3702" t="s">
        <v>121</v>
      </c>
      <c r="H3702" t="s">
        <v>98</v>
      </c>
      <c r="I3702" s="2">
        <v>1</v>
      </c>
      <c r="J3702" s="2">
        <v>898</v>
      </c>
      <c r="K3702" s="47">
        <v>3.25</v>
      </c>
      <c r="L3702" t="s">
        <v>19</v>
      </c>
      <c r="M3702" t="s">
        <v>581</v>
      </c>
      <c r="N3702" t="s">
        <v>605</v>
      </c>
      <c r="O3702" s="14">
        <f t="shared" si="360"/>
        <v>4</v>
      </c>
      <c r="P3702" s="15" t="str">
        <f t="shared" si="361"/>
        <v>3,</v>
      </c>
      <c r="Q3702" s="15" t="str">
        <f t="shared" si="362"/>
        <v>25</v>
      </c>
      <c r="R3702" s="16">
        <f t="shared" si="363"/>
        <v>205</v>
      </c>
      <c r="S3702" s="16">
        <f t="shared" si="364"/>
        <v>3.4166666666666665</v>
      </c>
    </row>
    <row r="3703" spans="1:19">
      <c r="A3703" t="s">
        <v>162</v>
      </c>
      <c r="B3703" t="s">
        <v>163</v>
      </c>
      <c r="C3703" s="49">
        <v>45627</v>
      </c>
      <c r="D3703" s="1">
        <v>2024</v>
      </c>
      <c r="E3703" s="1" t="str">
        <f t="shared" si="359"/>
        <v>diciembre</v>
      </c>
      <c r="F3703" t="s">
        <v>181</v>
      </c>
      <c r="G3703" t="s">
        <v>121</v>
      </c>
      <c r="H3703" t="s">
        <v>98</v>
      </c>
      <c r="I3703" s="2">
        <v>10</v>
      </c>
      <c r="J3703" s="2">
        <v>6108</v>
      </c>
      <c r="K3703" s="47">
        <v>24.4</v>
      </c>
      <c r="L3703" t="s">
        <v>20</v>
      </c>
      <c r="M3703" t="s">
        <v>570</v>
      </c>
      <c r="N3703" t="s">
        <v>525</v>
      </c>
      <c r="O3703" s="14">
        <f t="shared" si="360"/>
        <v>4</v>
      </c>
      <c r="P3703" s="15" t="str">
        <f t="shared" si="361"/>
        <v>24</v>
      </c>
      <c r="Q3703" s="15" t="str">
        <f t="shared" si="362"/>
        <v>,4</v>
      </c>
      <c r="R3703" s="16">
        <f t="shared" si="363"/>
        <v>1440.4</v>
      </c>
      <c r="S3703" s="16">
        <f t="shared" si="364"/>
        <v>24.006666666666668</v>
      </c>
    </row>
    <row r="3704" spans="1:19">
      <c r="A3704" t="s">
        <v>162</v>
      </c>
      <c r="B3704" t="s">
        <v>163</v>
      </c>
      <c r="C3704" s="49">
        <v>45627</v>
      </c>
      <c r="D3704" s="1">
        <v>2024</v>
      </c>
      <c r="E3704" s="1" t="str">
        <f t="shared" si="359"/>
        <v>diciembre</v>
      </c>
      <c r="F3704" t="s">
        <v>181</v>
      </c>
      <c r="G3704" t="s">
        <v>121</v>
      </c>
      <c r="H3704" t="s">
        <v>98</v>
      </c>
      <c r="I3704" s="2">
        <v>14</v>
      </c>
      <c r="J3704" s="2">
        <v>7741</v>
      </c>
      <c r="K3704" s="47">
        <v>27.3</v>
      </c>
      <c r="L3704" t="s">
        <v>146</v>
      </c>
      <c r="M3704" t="s">
        <v>147</v>
      </c>
      <c r="N3704" t="s">
        <v>527</v>
      </c>
      <c r="O3704" s="14">
        <f t="shared" si="360"/>
        <v>4</v>
      </c>
      <c r="P3704" s="15" t="str">
        <f t="shared" si="361"/>
        <v>27</v>
      </c>
      <c r="Q3704" s="15" t="str">
        <f t="shared" si="362"/>
        <v>,3</v>
      </c>
      <c r="R3704" s="16">
        <f t="shared" si="363"/>
        <v>1620.3</v>
      </c>
      <c r="S3704" s="16">
        <f t="shared" si="364"/>
        <v>27.004999999999999</v>
      </c>
    </row>
    <row r="3705" spans="1:19">
      <c r="A3705" t="s">
        <v>162</v>
      </c>
      <c r="B3705" t="s">
        <v>163</v>
      </c>
      <c r="C3705" s="49">
        <v>45627</v>
      </c>
      <c r="D3705" s="1">
        <v>2024</v>
      </c>
      <c r="E3705" s="1" t="str">
        <f t="shared" si="359"/>
        <v>diciembre</v>
      </c>
      <c r="F3705" t="s">
        <v>181</v>
      </c>
      <c r="G3705" t="s">
        <v>121</v>
      </c>
      <c r="H3705" t="s">
        <v>98</v>
      </c>
      <c r="I3705" s="2">
        <v>4</v>
      </c>
      <c r="J3705" s="2">
        <v>1110</v>
      </c>
      <c r="K3705" s="47">
        <v>5</v>
      </c>
      <c r="L3705" t="s">
        <v>21</v>
      </c>
      <c r="M3705" t="s">
        <v>578</v>
      </c>
      <c r="N3705" t="s">
        <v>22</v>
      </c>
      <c r="O3705" s="14">
        <f t="shared" si="360"/>
        <v>1</v>
      </c>
      <c r="P3705" s="15" t="str">
        <f t="shared" si="361"/>
        <v>5</v>
      </c>
      <c r="Q3705" s="15">
        <f t="shared" si="362"/>
        <v>0</v>
      </c>
      <c r="R3705" s="16">
        <f t="shared" si="363"/>
        <v>300</v>
      </c>
      <c r="S3705" s="16">
        <f t="shared" si="364"/>
        <v>5</v>
      </c>
    </row>
    <row r="3706" spans="1:19">
      <c r="A3706" t="s">
        <v>162</v>
      </c>
      <c r="B3706" t="s">
        <v>163</v>
      </c>
      <c r="C3706" s="49">
        <v>45627</v>
      </c>
      <c r="D3706" s="1">
        <v>2024</v>
      </c>
      <c r="E3706" s="1" t="str">
        <f t="shared" si="359"/>
        <v>diciembre</v>
      </c>
      <c r="F3706" t="s">
        <v>181</v>
      </c>
      <c r="G3706" t="s">
        <v>121</v>
      </c>
      <c r="H3706" t="s">
        <v>98</v>
      </c>
      <c r="I3706" s="2">
        <v>1</v>
      </c>
      <c r="J3706" s="2">
        <v>1015</v>
      </c>
      <c r="K3706" s="47">
        <v>4.0999999999999996</v>
      </c>
      <c r="L3706" t="s">
        <v>102</v>
      </c>
      <c r="M3706" t="s">
        <v>103</v>
      </c>
      <c r="N3706" t="s">
        <v>555</v>
      </c>
      <c r="O3706" s="14">
        <f t="shared" si="360"/>
        <v>3</v>
      </c>
      <c r="P3706" s="15" t="str">
        <f t="shared" si="361"/>
        <v>4,</v>
      </c>
      <c r="Q3706" s="15" t="str">
        <f t="shared" si="362"/>
        <v>1</v>
      </c>
      <c r="R3706" s="16">
        <f t="shared" si="363"/>
        <v>241</v>
      </c>
      <c r="S3706" s="16">
        <f t="shared" si="364"/>
        <v>4.0166666666666666</v>
      </c>
    </row>
    <row r="3707" spans="1:19">
      <c r="A3707" t="s">
        <v>162</v>
      </c>
      <c r="B3707" t="s">
        <v>163</v>
      </c>
      <c r="C3707" s="49">
        <v>45627</v>
      </c>
      <c r="D3707" s="1">
        <v>2024</v>
      </c>
      <c r="E3707" s="1" t="str">
        <f t="shared" si="359"/>
        <v>diciembre</v>
      </c>
      <c r="F3707" t="s">
        <v>181</v>
      </c>
      <c r="G3707" t="s">
        <v>121</v>
      </c>
      <c r="H3707" t="s">
        <v>98</v>
      </c>
      <c r="I3707" s="2">
        <v>1</v>
      </c>
      <c r="J3707" s="2">
        <v>350</v>
      </c>
      <c r="K3707" s="47">
        <v>1.3</v>
      </c>
      <c r="L3707" t="s">
        <v>49</v>
      </c>
      <c r="M3707" t="s">
        <v>50</v>
      </c>
      <c r="N3707" t="s">
        <v>22</v>
      </c>
      <c r="O3707" s="14">
        <f t="shared" si="360"/>
        <v>3</v>
      </c>
      <c r="P3707" s="15" t="str">
        <f t="shared" si="361"/>
        <v>1,</v>
      </c>
      <c r="Q3707" s="15" t="str">
        <f t="shared" si="362"/>
        <v>3</v>
      </c>
      <c r="R3707" s="16">
        <f t="shared" si="363"/>
        <v>63</v>
      </c>
      <c r="S3707" s="16">
        <f t="shared" si="364"/>
        <v>1.05</v>
      </c>
    </row>
    <row r="3708" spans="1:19">
      <c r="A3708" t="s">
        <v>162</v>
      </c>
      <c r="B3708" t="s">
        <v>163</v>
      </c>
      <c r="C3708" s="49">
        <v>45627</v>
      </c>
      <c r="D3708" s="1">
        <v>2024</v>
      </c>
      <c r="E3708" s="1" t="str">
        <f t="shared" si="359"/>
        <v>diciembre</v>
      </c>
      <c r="F3708" t="s">
        <v>181</v>
      </c>
      <c r="G3708" t="s">
        <v>121</v>
      </c>
      <c r="H3708" t="s">
        <v>98</v>
      </c>
      <c r="I3708" s="2">
        <v>1</v>
      </c>
      <c r="J3708" s="2">
        <v>137</v>
      </c>
      <c r="K3708" s="47">
        <v>0.5</v>
      </c>
      <c r="L3708" t="s">
        <v>35</v>
      </c>
      <c r="M3708" t="s">
        <v>36</v>
      </c>
      <c r="N3708" t="s">
        <v>528</v>
      </c>
      <c r="O3708" s="14">
        <f t="shared" si="360"/>
        <v>3</v>
      </c>
      <c r="P3708" s="15" t="str">
        <f t="shared" si="361"/>
        <v>0,</v>
      </c>
      <c r="Q3708" s="15" t="str">
        <f t="shared" si="362"/>
        <v>5</v>
      </c>
      <c r="R3708" s="16">
        <f t="shared" si="363"/>
        <v>5</v>
      </c>
      <c r="S3708" s="16">
        <f t="shared" si="364"/>
        <v>8.3333333333333329E-2</v>
      </c>
    </row>
    <row r="3709" spans="1:19">
      <c r="A3709" t="s">
        <v>162</v>
      </c>
      <c r="B3709" t="s">
        <v>163</v>
      </c>
      <c r="C3709" s="49">
        <v>45627</v>
      </c>
      <c r="D3709" s="1">
        <v>2024</v>
      </c>
      <c r="E3709" s="1" t="str">
        <f t="shared" si="359"/>
        <v>diciembre</v>
      </c>
      <c r="F3709" t="s">
        <v>181</v>
      </c>
      <c r="G3709" t="s">
        <v>121</v>
      </c>
      <c r="H3709" t="s">
        <v>98</v>
      </c>
      <c r="I3709" s="2">
        <v>2</v>
      </c>
      <c r="J3709" s="2">
        <v>539</v>
      </c>
      <c r="K3709" s="47">
        <v>2.4</v>
      </c>
      <c r="L3709" t="s">
        <v>241</v>
      </c>
      <c r="M3709" t="s">
        <v>595</v>
      </c>
      <c r="N3709" t="s">
        <v>557</v>
      </c>
      <c r="O3709" s="14">
        <f t="shared" si="360"/>
        <v>3</v>
      </c>
      <c r="P3709" s="15" t="str">
        <f t="shared" si="361"/>
        <v>2,</v>
      </c>
      <c r="Q3709" s="15" t="str">
        <f t="shared" si="362"/>
        <v>4</v>
      </c>
      <c r="R3709" s="16">
        <f t="shared" si="363"/>
        <v>124</v>
      </c>
      <c r="S3709" s="16">
        <f t="shared" si="364"/>
        <v>2.0666666666666669</v>
      </c>
    </row>
    <row r="3710" spans="1:19">
      <c r="A3710" t="s">
        <v>162</v>
      </c>
      <c r="B3710" t="s">
        <v>163</v>
      </c>
      <c r="C3710" s="49">
        <v>45627</v>
      </c>
      <c r="D3710" s="1">
        <v>2024</v>
      </c>
      <c r="E3710" s="1" t="str">
        <f t="shared" si="359"/>
        <v>diciembre</v>
      </c>
      <c r="F3710" t="s">
        <v>181</v>
      </c>
      <c r="G3710" t="s">
        <v>121</v>
      </c>
      <c r="H3710" t="s">
        <v>98</v>
      </c>
      <c r="I3710" s="2">
        <v>3</v>
      </c>
      <c r="J3710" s="2">
        <v>1215</v>
      </c>
      <c r="K3710" s="47">
        <v>4.3499999999999996</v>
      </c>
      <c r="L3710" t="s">
        <v>118</v>
      </c>
      <c r="M3710" t="s">
        <v>119</v>
      </c>
      <c r="N3710" t="s">
        <v>534</v>
      </c>
      <c r="O3710" s="14">
        <f t="shared" si="360"/>
        <v>4</v>
      </c>
      <c r="P3710" s="15" t="str">
        <f t="shared" si="361"/>
        <v>4,</v>
      </c>
      <c r="Q3710" s="15" t="str">
        <f t="shared" si="362"/>
        <v>35</v>
      </c>
      <c r="R3710" s="16">
        <f t="shared" si="363"/>
        <v>275</v>
      </c>
      <c r="S3710" s="16">
        <f t="shared" si="364"/>
        <v>4.583333333333333</v>
      </c>
    </row>
    <row r="3711" spans="1:19">
      <c r="A3711" t="s">
        <v>162</v>
      </c>
      <c r="B3711" t="s">
        <v>163</v>
      </c>
      <c r="C3711" s="49">
        <v>45627</v>
      </c>
      <c r="D3711" s="1">
        <v>2024</v>
      </c>
      <c r="E3711" s="1" t="str">
        <f t="shared" si="359"/>
        <v>diciembre</v>
      </c>
      <c r="F3711" t="s">
        <v>181</v>
      </c>
      <c r="G3711" t="s">
        <v>121</v>
      </c>
      <c r="H3711" t="s">
        <v>98</v>
      </c>
      <c r="I3711" s="2">
        <v>2</v>
      </c>
      <c r="J3711" s="2">
        <v>494</v>
      </c>
      <c r="K3711" s="47">
        <v>1.25</v>
      </c>
      <c r="L3711" t="s">
        <v>173</v>
      </c>
      <c r="M3711" t="s">
        <v>592</v>
      </c>
      <c r="N3711" t="s">
        <v>531</v>
      </c>
      <c r="O3711" s="14">
        <f t="shared" si="360"/>
        <v>4</v>
      </c>
      <c r="P3711" s="15" t="str">
        <f t="shared" si="361"/>
        <v>1,</v>
      </c>
      <c r="Q3711" s="15" t="str">
        <f t="shared" si="362"/>
        <v>25</v>
      </c>
      <c r="R3711" s="16">
        <f t="shared" si="363"/>
        <v>85</v>
      </c>
      <c r="S3711" s="16">
        <f t="shared" si="364"/>
        <v>1.4166666666666667</v>
      </c>
    </row>
    <row r="3712" spans="1:19">
      <c r="A3712" t="s">
        <v>162</v>
      </c>
      <c r="B3712" t="s">
        <v>163</v>
      </c>
      <c r="C3712" s="49">
        <v>45627</v>
      </c>
      <c r="D3712" s="1">
        <v>2024</v>
      </c>
      <c r="E3712" s="1" t="str">
        <f t="shared" si="359"/>
        <v>diciembre</v>
      </c>
      <c r="F3712" t="s">
        <v>463</v>
      </c>
      <c r="G3712" t="s">
        <v>220</v>
      </c>
      <c r="H3712" t="s">
        <v>98</v>
      </c>
      <c r="I3712" s="2">
        <v>1</v>
      </c>
      <c r="J3712" s="2">
        <v>1087</v>
      </c>
      <c r="K3712" s="47">
        <v>3.25</v>
      </c>
      <c r="L3712" t="s">
        <v>39</v>
      </c>
      <c r="M3712" t="s">
        <v>548</v>
      </c>
      <c r="N3712" t="s">
        <v>548</v>
      </c>
      <c r="O3712" s="14">
        <f t="shared" si="360"/>
        <v>4</v>
      </c>
      <c r="P3712" s="15" t="str">
        <f t="shared" si="361"/>
        <v>3,</v>
      </c>
      <c r="Q3712" s="15" t="str">
        <f t="shared" si="362"/>
        <v>25</v>
      </c>
      <c r="R3712" s="16">
        <f t="shared" si="363"/>
        <v>205</v>
      </c>
      <c r="S3712" s="16">
        <f t="shared" si="364"/>
        <v>3.4166666666666665</v>
      </c>
    </row>
    <row r="3713" spans="1:19">
      <c r="A3713" t="s">
        <v>162</v>
      </c>
      <c r="B3713" t="s">
        <v>163</v>
      </c>
      <c r="C3713" s="49">
        <v>45627</v>
      </c>
      <c r="D3713" s="1">
        <v>2024</v>
      </c>
      <c r="E3713" s="1" t="str">
        <f t="shared" si="359"/>
        <v>diciembre</v>
      </c>
      <c r="F3713" t="s">
        <v>463</v>
      </c>
      <c r="G3713" t="s">
        <v>220</v>
      </c>
      <c r="H3713" t="s">
        <v>98</v>
      </c>
      <c r="I3713" s="2">
        <v>1</v>
      </c>
      <c r="J3713" s="2">
        <v>1018</v>
      </c>
      <c r="K3713" s="47">
        <v>2.5</v>
      </c>
      <c r="L3713" t="s">
        <v>130</v>
      </c>
      <c r="M3713" t="s">
        <v>599</v>
      </c>
      <c r="N3713" t="s">
        <v>609</v>
      </c>
      <c r="O3713" s="14">
        <f t="shared" si="360"/>
        <v>3</v>
      </c>
      <c r="P3713" s="15" t="str">
        <f t="shared" si="361"/>
        <v>2,</v>
      </c>
      <c r="Q3713" s="15" t="str">
        <f t="shared" si="362"/>
        <v>5</v>
      </c>
      <c r="R3713" s="16">
        <f t="shared" si="363"/>
        <v>125</v>
      </c>
      <c r="S3713" s="16">
        <f t="shared" si="364"/>
        <v>2.0833333333333335</v>
      </c>
    </row>
    <row r="3714" spans="1:19">
      <c r="A3714" t="s">
        <v>162</v>
      </c>
      <c r="B3714" t="s">
        <v>163</v>
      </c>
      <c r="C3714" s="49">
        <v>45627</v>
      </c>
      <c r="D3714" s="1">
        <v>2024</v>
      </c>
      <c r="E3714" s="1" t="str">
        <f t="shared" ref="E3714:E3777" si="365">TEXT(C3714,"mmmm")</f>
        <v>diciembre</v>
      </c>
      <c r="F3714" t="s">
        <v>463</v>
      </c>
      <c r="G3714" t="s">
        <v>220</v>
      </c>
      <c r="H3714" t="s">
        <v>98</v>
      </c>
      <c r="I3714" s="2">
        <v>1</v>
      </c>
      <c r="J3714" s="2">
        <v>232</v>
      </c>
      <c r="K3714" s="47">
        <v>1</v>
      </c>
      <c r="L3714" t="s">
        <v>132</v>
      </c>
      <c r="M3714" t="s">
        <v>133</v>
      </c>
      <c r="N3714" t="s">
        <v>632</v>
      </c>
      <c r="O3714" s="14">
        <f t="shared" si="360"/>
        <v>1</v>
      </c>
      <c r="P3714" s="15" t="str">
        <f t="shared" si="361"/>
        <v>1</v>
      </c>
      <c r="Q3714" s="15">
        <f t="shared" si="362"/>
        <v>0</v>
      </c>
      <c r="R3714" s="16">
        <f t="shared" si="363"/>
        <v>60</v>
      </c>
      <c r="S3714" s="16">
        <f t="shared" si="364"/>
        <v>1</v>
      </c>
    </row>
    <row r="3715" spans="1:19">
      <c r="A3715" t="s">
        <v>162</v>
      </c>
      <c r="B3715" t="s">
        <v>163</v>
      </c>
      <c r="C3715" s="49">
        <v>45627</v>
      </c>
      <c r="D3715" s="1">
        <v>2024</v>
      </c>
      <c r="E3715" s="1" t="str">
        <f t="shared" si="365"/>
        <v>diciembre</v>
      </c>
      <c r="F3715" t="s">
        <v>463</v>
      </c>
      <c r="G3715" t="s">
        <v>220</v>
      </c>
      <c r="H3715" t="s">
        <v>98</v>
      </c>
      <c r="I3715" s="2">
        <v>1</v>
      </c>
      <c r="J3715" s="2">
        <v>570</v>
      </c>
      <c r="K3715" s="47">
        <v>1.3</v>
      </c>
      <c r="L3715" t="s">
        <v>19</v>
      </c>
      <c r="M3715" t="s">
        <v>581</v>
      </c>
      <c r="N3715" t="s">
        <v>605</v>
      </c>
      <c r="O3715" s="14">
        <f t="shared" ref="O3715:O3778" si="366">LEN($K3715)</f>
        <v>3</v>
      </c>
      <c r="P3715" s="15" t="str">
        <f t="shared" si="361"/>
        <v>1,</v>
      </c>
      <c r="Q3715" s="15" t="str">
        <f t="shared" si="362"/>
        <v>3</v>
      </c>
      <c r="R3715" s="16">
        <f t="shared" si="363"/>
        <v>63</v>
      </c>
      <c r="S3715" s="16">
        <f t="shared" si="364"/>
        <v>1.05</v>
      </c>
    </row>
    <row r="3716" spans="1:19">
      <c r="A3716" t="s">
        <v>162</v>
      </c>
      <c r="B3716" t="s">
        <v>163</v>
      </c>
      <c r="C3716" s="49">
        <v>45627</v>
      </c>
      <c r="D3716" s="1">
        <v>2024</v>
      </c>
      <c r="E3716" s="1" t="str">
        <f t="shared" si="365"/>
        <v>diciembre</v>
      </c>
      <c r="F3716" t="s">
        <v>463</v>
      </c>
      <c r="G3716" t="s">
        <v>220</v>
      </c>
      <c r="H3716" t="s">
        <v>98</v>
      </c>
      <c r="I3716" s="2">
        <v>7</v>
      </c>
      <c r="J3716" s="2">
        <v>5450</v>
      </c>
      <c r="K3716" s="47">
        <v>13.05</v>
      </c>
      <c r="L3716" t="s">
        <v>20</v>
      </c>
      <c r="M3716" t="s">
        <v>570</v>
      </c>
      <c r="N3716" t="s">
        <v>525</v>
      </c>
      <c r="O3716" s="14">
        <f t="shared" si="366"/>
        <v>5</v>
      </c>
      <c r="P3716" s="15" t="str">
        <f t="shared" si="361"/>
        <v>13</v>
      </c>
      <c r="Q3716" s="15" t="str">
        <f t="shared" si="362"/>
        <v>,05</v>
      </c>
      <c r="R3716" s="16">
        <f t="shared" si="363"/>
        <v>780.05</v>
      </c>
      <c r="S3716" s="16">
        <f t="shared" si="364"/>
        <v>13.000833333333333</v>
      </c>
    </row>
    <row r="3717" spans="1:19">
      <c r="A3717" t="s">
        <v>162</v>
      </c>
      <c r="B3717" t="s">
        <v>163</v>
      </c>
      <c r="C3717" s="49">
        <v>45627</v>
      </c>
      <c r="D3717" s="1">
        <v>2024</v>
      </c>
      <c r="E3717" s="1" t="str">
        <f t="shared" si="365"/>
        <v>diciembre</v>
      </c>
      <c r="F3717" t="s">
        <v>463</v>
      </c>
      <c r="G3717" t="s">
        <v>220</v>
      </c>
      <c r="H3717" t="s">
        <v>98</v>
      </c>
      <c r="I3717" s="2">
        <v>1</v>
      </c>
      <c r="J3717" s="2">
        <v>242</v>
      </c>
      <c r="K3717" s="47">
        <v>0.35</v>
      </c>
      <c r="L3717" t="s">
        <v>88</v>
      </c>
      <c r="M3717" t="s">
        <v>89</v>
      </c>
      <c r="N3717" t="s">
        <v>545</v>
      </c>
      <c r="O3717" s="14">
        <f t="shared" si="366"/>
        <v>4</v>
      </c>
      <c r="P3717" s="15" t="str">
        <f t="shared" si="361"/>
        <v>0,</v>
      </c>
      <c r="Q3717" s="15" t="str">
        <f t="shared" si="362"/>
        <v>35</v>
      </c>
      <c r="R3717" s="16">
        <f t="shared" si="363"/>
        <v>35</v>
      </c>
      <c r="S3717" s="16">
        <f t="shared" si="364"/>
        <v>0.58333333333333337</v>
      </c>
    </row>
    <row r="3718" spans="1:19">
      <c r="A3718" t="s">
        <v>162</v>
      </c>
      <c r="B3718" t="s">
        <v>163</v>
      </c>
      <c r="C3718" s="49">
        <v>45627</v>
      </c>
      <c r="D3718" s="1">
        <v>2024</v>
      </c>
      <c r="E3718" s="1" t="str">
        <f t="shared" si="365"/>
        <v>diciembre</v>
      </c>
      <c r="F3718" t="s">
        <v>463</v>
      </c>
      <c r="G3718" t="s">
        <v>220</v>
      </c>
      <c r="H3718" t="s">
        <v>98</v>
      </c>
      <c r="I3718" s="2">
        <v>9</v>
      </c>
      <c r="J3718" s="2">
        <v>5415</v>
      </c>
      <c r="K3718" s="47">
        <v>14.45</v>
      </c>
      <c r="L3718" t="s">
        <v>146</v>
      </c>
      <c r="M3718" t="s">
        <v>147</v>
      </c>
      <c r="N3718" t="s">
        <v>527</v>
      </c>
      <c r="O3718" s="14">
        <f t="shared" si="366"/>
        <v>5</v>
      </c>
      <c r="P3718" s="15" t="str">
        <f t="shared" si="361"/>
        <v>14</v>
      </c>
      <c r="Q3718" s="15" t="str">
        <f t="shared" si="362"/>
        <v>,45</v>
      </c>
      <c r="R3718" s="16">
        <f t="shared" si="363"/>
        <v>840.45</v>
      </c>
      <c r="S3718" s="16">
        <f t="shared" si="364"/>
        <v>14.0075</v>
      </c>
    </row>
    <row r="3719" spans="1:19">
      <c r="A3719" t="s">
        <v>162</v>
      </c>
      <c r="B3719" t="s">
        <v>163</v>
      </c>
      <c r="C3719" s="49">
        <v>45627</v>
      </c>
      <c r="D3719" s="1">
        <v>2024</v>
      </c>
      <c r="E3719" s="1" t="str">
        <f t="shared" si="365"/>
        <v>diciembre</v>
      </c>
      <c r="F3719" t="s">
        <v>463</v>
      </c>
      <c r="G3719" t="s">
        <v>220</v>
      </c>
      <c r="H3719" t="s">
        <v>98</v>
      </c>
      <c r="I3719" s="2">
        <v>1</v>
      </c>
      <c r="J3719" s="2">
        <v>136</v>
      </c>
      <c r="K3719" s="47">
        <v>0.35</v>
      </c>
      <c r="L3719" t="s">
        <v>21</v>
      </c>
      <c r="M3719" t="s">
        <v>578</v>
      </c>
      <c r="N3719" t="s">
        <v>22</v>
      </c>
      <c r="O3719" s="14">
        <f t="shared" si="366"/>
        <v>4</v>
      </c>
      <c r="P3719" s="15" t="str">
        <f t="shared" si="361"/>
        <v>0,</v>
      </c>
      <c r="Q3719" s="15" t="str">
        <f t="shared" si="362"/>
        <v>35</v>
      </c>
      <c r="R3719" s="16">
        <f t="shared" si="363"/>
        <v>35</v>
      </c>
      <c r="S3719" s="16">
        <f t="shared" si="364"/>
        <v>0.58333333333333337</v>
      </c>
    </row>
    <row r="3720" spans="1:19">
      <c r="A3720" t="s">
        <v>162</v>
      </c>
      <c r="B3720" t="s">
        <v>163</v>
      </c>
      <c r="C3720" s="49">
        <v>45627</v>
      </c>
      <c r="D3720" s="1">
        <v>2024</v>
      </c>
      <c r="E3720" s="1" t="str">
        <f t="shared" si="365"/>
        <v>diciembre</v>
      </c>
      <c r="F3720" t="s">
        <v>463</v>
      </c>
      <c r="G3720" t="s">
        <v>220</v>
      </c>
      <c r="H3720" t="s">
        <v>98</v>
      </c>
      <c r="I3720" s="2">
        <v>1</v>
      </c>
      <c r="J3720" s="2">
        <v>1296</v>
      </c>
      <c r="K3720" s="47">
        <v>3.25</v>
      </c>
      <c r="L3720" t="s">
        <v>49</v>
      </c>
      <c r="M3720" t="s">
        <v>50</v>
      </c>
      <c r="N3720" t="s">
        <v>22</v>
      </c>
      <c r="O3720" s="14">
        <f t="shared" si="366"/>
        <v>4</v>
      </c>
      <c r="P3720" s="15" t="str">
        <f t="shared" si="361"/>
        <v>3,</v>
      </c>
      <c r="Q3720" s="15" t="str">
        <f t="shared" si="362"/>
        <v>25</v>
      </c>
      <c r="R3720" s="16">
        <f t="shared" si="363"/>
        <v>205</v>
      </c>
      <c r="S3720" s="16">
        <f t="shared" si="364"/>
        <v>3.4166666666666665</v>
      </c>
    </row>
    <row r="3721" spans="1:19">
      <c r="A3721" t="s">
        <v>162</v>
      </c>
      <c r="B3721" t="s">
        <v>163</v>
      </c>
      <c r="C3721" s="49">
        <v>45627</v>
      </c>
      <c r="D3721" s="1">
        <v>2024</v>
      </c>
      <c r="E3721" s="1" t="str">
        <f t="shared" si="365"/>
        <v>diciembre</v>
      </c>
      <c r="F3721" t="s">
        <v>463</v>
      </c>
      <c r="G3721" t="s">
        <v>220</v>
      </c>
      <c r="H3721" t="s">
        <v>98</v>
      </c>
      <c r="I3721" s="2">
        <v>1</v>
      </c>
      <c r="J3721" s="2">
        <v>259</v>
      </c>
      <c r="K3721" s="47">
        <v>0.5</v>
      </c>
      <c r="L3721" t="s">
        <v>35</v>
      </c>
      <c r="M3721" t="s">
        <v>36</v>
      </c>
      <c r="N3721" t="s">
        <v>528</v>
      </c>
      <c r="O3721" s="14">
        <f t="shared" si="366"/>
        <v>3</v>
      </c>
      <c r="P3721" s="15" t="str">
        <f t="shared" si="361"/>
        <v>0,</v>
      </c>
      <c r="Q3721" s="15" t="str">
        <f t="shared" si="362"/>
        <v>5</v>
      </c>
      <c r="R3721" s="16">
        <f t="shared" si="363"/>
        <v>5</v>
      </c>
      <c r="S3721" s="16">
        <f t="shared" si="364"/>
        <v>8.3333333333333329E-2</v>
      </c>
    </row>
    <row r="3722" spans="1:19">
      <c r="A3722" t="s">
        <v>162</v>
      </c>
      <c r="B3722" t="s">
        <v>163</v>
      </c>
      <c r="C3722" s="49">
        <v>45627</v>
      </c>
      <c r="D3722" s="1">
        <v>2024</v>
      </c>
      <c r="E3722" s="1" t="str">
        <f t="shared" si="365"/>
        <v>diciembre</v>
      </c>
      <c r="F3722" t="s">
        <v>463</v>
      </c>
      <c r="G3722" t="s">
        <v>220</v>
      </c>
      <c r="H3722" t="s">
        <v>98</v>
      </c>
      <c r="I3722" s="2">
        <v>1</v>
      </c>
      <c r="J3722" s="2">
        <v>143</v>
      </c>
      <c r="K3722" s="47">
        <v>0.4</v>
      </c>
      <c r="L3722" t="s">
        <v>241</v>
      </c>
      <c r="M3722" t="s">
        <v>595</v>
      </c>
      <c r="N3722" t="s">
        <v>557</v>
      </c>
      <c r="O3722" s="14">
        <f t="shared" si="366"/>
        <v>3</v>
      </c>
      <c r="P3722" s="15" t="str">
        <f t="shared" si="361"/>
        <v>0,</v>
      </c>
      <c r="Q3722" s="15" t="str">
        <f t="shared" si="362"/>
        <v>4</v>
      </c>
      <c r="R3722" s="16">
        <f t="shared" si="363"/>
        <v>4</v>
      </c>
      <c r="S3722" s="16">
        <f t="shared" si="364"/>
        <v>6.6666666666666666E-2</v>
      </c>
    </row>
    <row r="3723" spans="1:19">
      <c r="A3723" t="s">
        <v>162</v>
      </c>
      <c r="B3723" t="s">
        <v>163</v>
      </c>
      <c r="C3723" s="49">
        <v>45627</v>
      </c>
      <c r="D3723" s="1">
        <v>2024</v>
      </c>
      <c r="E3723" s="1" t="str">
        <f t="shared" si="365"/>
        <v>diciembre</v>
      </c>
      <c r="F3723" t="s">
        <v>463</v>
      </c>
      <c r="G3723" t="s">
        <v>220</v>
      </c>
      <c r="H3723" t="s">
        <v>98</v>
      </c>
      <c r="I3723" s="2">
        <v>5</v>
      </c>
      <c r="J3723" s="2">
        <v>3524</v>
      </c>
      <c r="K3723" s="47">
        <v>9.25</v>
      </c>
      <c r="L3723" t="s">
        <v>100</v>
      </c>
      <c r="M3723" t="s">
        <v>101</v>
      </c>
      <c r="N3723" t="s">
        <v>608</v>
      </c>
      <c r="O3723" s="14">
        <f t="shared" si="366"/>
        <v>4</v>
      </c>
      <c r="P3723" s="15" t="str">
        <f t="shared" si="361"/>
        <v>9,</v>
      </c>
      <c r="Q3723" s="15" t="str">
        <f t="shared" si="362"/>
        <v>25</v>
      </c>
      <c r="R3723" s="16">
        <f t="shared" si="363"/>
        <v>565</v>
      </c>
      <c r="S3723" s="16">
        <f t="shared" si="364"/>
        <v>9.4166666666666661</v>
      </c>
    </row>
    <row r="3724" spans="1:19">
      <c r="A3724" t="s">
        <v>162</v>
      </c>
      <c r="B3724" t="s">
        <v>163</v>
      </c>
      <c r="C3724" s="49">
        <v>45627</v>
      </c>
      <c r="D3724" s="1">
        <v>2024</v>
      </c>
      <c r="E3724" s="1" t="str">
        <f t="shared" si="365"/>
        <v>diciembre</v>
      </c>
      <c r="F3724" t="s">
        <v>463</v>
      </c>
      <c r="G3724" t="s">
        <v>220</v>
      </c>
      <c r="H3724" t="s">
        <v>98</v>
      </c>
      <c r="I3724" s="2">
        <v>1</v>
      </c>
      <c r="J3724" s="2">
        <v>188</v>
      </c>
      <c r="K3724" s="47">
        <v>0.4</v>
      </c>
      <c r="L3724" t="s">
        <v>25</v>
      </c>
      <c r="M3724" t="s">
        <v>26</v>
      </c>
      <c r="N3724" t="s">
        <v>529</v>
      </c>
      <c r="O3724" s="14">
        <f t="shared" si="366"/>
        <v>3</v>
      </c>
      <c r="P3724" s="15" t="str">
        <f t="shared" si="361"/>
        <v>0,</v>
      </c>
      <c r="Q3724" s="15" t="str">
        <f t="shared" si="362"/>
        <v>4</v>
      </c>
      <c r="R3724" s="16">
        <f t="shared" si="363"/>
        <v>4</v>
      </c>
      <c r="S3724" s="16">
        <f t="shared" si="364"/>
        <v>6.6666666666666666E-2</v>
      </c>
    </row>
    <row r="3725" spans="1:19">
      <c r="A3725" t="s">
        <v>162</v>
      </c>
      <c r="B3725" t="s">
        <v>163</v>
      </c>
      <c r="C3725" s="49">
        <v>45627</v>
      </c>
      <c r="D3725" s="1">
        <v>2024</v>
      </c>
      <c r="E3725" s="1" t="str">
        <f t="shared" si="365"/>
        <v>diciembre</v>
      </c>
      <c r="F3725" t="s">
        <v>463</v>
      </c>
      <c r="G3725" t="s">
        <v>220</v>
      </c>
      <c r="H3725" t="s">
        <v>98</v>
      </c>
      <c r="I3725" s="2">
        <v>5</v>
      </c>
      <c r="J3725" s="2">
        <v>1101</v>
      </c>
      <c r="K3725" s="47">
        <v>3.4</v>
      </c>
      <c r="L3725" t="s">
        <v>116</v>
      </c>
      <c r="M3725" t="s">
        <v>117</v>
      </c>
      <c r="N3725" t="s">
        <v>556</v>
      </c>
      <c r="O3725" s="14">
        <f t="shared" si="366"/>
        <v>3</v>
      </c>
      <c r="P3725" s="15" t="str">
        <f t="shared" si="361"/>
        <v>3,</v>
      </c>
      <c r="Q3725" s="15" t="str">
        <f t="shared" si="362"/>
        <v>4</v>
      </c>
      <c r="R3725" s="16">
        <f t="shared" si="363"/>
        <v>184</v>
      </c>
      <c r="S3725" s="16">
        <f t="shared" si="364"/>
        <v>3.0666666666666669</v>
      </c>
    </row>
    <row r="3726" spans="1:19">
      <c r="A3726" t="s">
        <v>162</v>
      </c>
      <c r="B3726" t="s">
        <v>163</v>
      </c>
      <c r="C3726" s="49">
        <v>45627</v>
      </c>
      <c r="D3726" s="1">
        <v>2024</v>
      </c>
      <c r="E3726" s="1" t="str">
        <f t="shared" si="365"/>
        <v>diciembre</v>
      </c>
      <c r="F3726" t="s">
        <v>463</v>
      </c>
      <c r="G3726" t="s">
        <v>220</v>
      </c>
      <c r="H3726" t="s">
        <v>98</v>
      </c>
      <c r="I3726" s="2">
        <v>1</v>
      </c>
      <c r="J3726" s="2">
        <v>92</v>
      </c>
      <c r="K3726" s="47">
        <v>0.25</v>
      </c>
      <c r="L3726" t="s">
        <v>148</v>
      </c>
      <c r="M3726" t="s">
        <v>149</v>
      </c>
      <c r="N3726" t="s">
        <v>556</v>
      </c>
      <c r="O3726" s="14">
        <f t="shared" si="366"/>
        <v>4</v>
      </c>
      <c r="P3726" s="15" t="str">
        <f t="shared" si="361"/>
        <v>0,</v>
      </c>
      <c r="Q3726" s="15" t="str">
        <f t="shared" si="362"/>
        <v>25</v>
      </c>
      <c r="R3726" s="16">
        <f t="shared" si="363"/>
        <v>25</v>
      </c>
      <c r="S3726" s="16">
        <f t="shared" si="364"/>
        <v>0.41666666666666669</v>
      </c>
    </row>
    <row r="3727" spans="1:19">
      <c r="A3727" t="s">
        <v>162</v>
      </c>
      <c r="B3727" t="s">
        <v>163</v>
      </c>
      <c r="C3727" s="49">
        <v>45627</v>
      </c>
      <c r="D3727" s="1">
        <v>2024</v>
      </c>
      <c r="E3727" s="1" t="str">
        <f t="shared" si="365"/>
        <v>diciembre</v>
      </c>
      <c r="F3727" t="s">
        <v>463</v>
      </c>
      <c r="G3727" t="s">
        <v>220</v>
      </c>
      <c r="H3727" t="s">
        <v>98</v>
      </c>
      <c r="I3727" s="2">
        <v>3</v>
      </c>
      <c r="J3727" s="2">
        <v>1096</v>
      </c>
      <c r="K3727" s="47">
        <v>2.1</v>
      </c>
      <c r="L3727" t="s">
        <v>118</v>
      </c>
      <c r="M3727" t="s">
        <v>119</v>
      </c>
      <c r="N3727" t="s">
        <v>534</v>
      </c>
      <c r="O3727" s="14">
        <f t="shared" si="366"/>
        <v>3</v>
      </c>
      <c r="P3727" s="15" t="str">
        <f t="shared" si="361"/>
        <v>2,</v>
      </c>
      <c r="Q3727" s="15" t="str">
        <f t="shared" si="362"/>
        <v>1</v>
      </c>
      <c r="R3727" s="16">
        <f t="shared" si="363"/>
        <v>121</v>
      </c>
      <c r="S3727" s="16">
        <f t="shared" si="364"/>
        <v>2.0166666666666666</v>
      </c>
    </row>
    <row r="3728" spans="1:19">
      <c r="A3728" t="s">
        <v>162</v>
      </c>
      <c r="B3728" t="s">
        <v>163</v>
      </c>
      <c r="C3728" s="49">
        <v>45627</v>
      </c>
      <c r="D3728" s="1">
        <v>2024</v>
      </c>
      <c r="E3728" s="1" t="str">
        <f t="shared" si="365"/>
        <v>diciembre</v>
      </c>
      <c r="F3728" t="s">
        <v>463</v>
      </c>
      <c r="G3728" t="s">
        <v>220</v>
      </c>
      <c r="H3728" t="s">
        <v>98</v>
      </c>
      <c r="I3728" s="2">
        <v>1</v>
      </c>
      <c r="J3728" s="2">
        <v>110</v>
      </c>
      <c r="K3728" s="47">
        <v>0.4</v>
      </c>
      <c r="L3728" t="s">
        <v>169</v>
      </c>
      <c r="M3728" t="s">
        <v>170</v>
      </c>
      <c r="N3728" t="s">
        <v>534</v>
      </c>
      <c r="O3728" s="14">
        <f t="shared" si="366"/>
        <v>3</v>
      </c>
      <c r="P3728" s="15" t="str">
        <f t="shared" si="361"/>
        <v>0,</v>
      </c>
      <c r="Q3728" s="15" t="str">
        <f t="shared" si="362"/>
        <v>4</v>
      </c>
      <c r="R3728" s="16">
        <f t="shared" si="363"/>
        <v>4</v>
      </c>
      <c r="S3728" s="16">
        <f t="shared" si="364"/>
        <v>6.6666666666666666E-2</v>
      </c>
    </row>
    <row r="3729" spans="1:19">
      <c r="A3729" t="s">
        <v>162</v>
      </c>
      <c r="B3729" t="s">
        <v>163</v>
      </c>
      <c r="C3729" s="49">
        <v>45627</v>
      </c>
      <c r="D3729" s="1">
        <v>2024</v>
      </c>
      <c r="E3729" s="1" t="str">
        <f t="shared" si="365"/>
        <v>diciembre</v>
      </c>
      <c r="F3729" t="s">
        <v>184</v>
      </c>
      <c r="G3729" t="s">
        <v>121</v>
      </c>
      <c r="H3729" t="s">
        <v>98</v>
      </c>
      <c r="I3729" s="2">
        <v>1</v>
      </c>
      <c r="J3729" s="2">
        <v>629</v>
      </c>
      <c r="K3729" s="47">
        <v>2.2999999999999998</v>
      </c>
      <c r="L3729" t="s">
        <v>33</v>
      </c>
      <c r="M3729" t="s">
        <v>34</v>
      </c>
      <c r="N3729" t="s">
        <v>526</v>
      </c>
      <c r="O3729" s="14">
        <f t="shared" si="366"/>
        <v>3</v>
      </c>
      <c r="P3729" s="15" t="str">
        <f t="shared" si="361"/>
        <v>2,</v>
      </c>
      <c r="Q3729" s="15" t="str">
        <f t="shared" si="362"/>
        <v>3</v>
      </c>
      <c r="R3729" s="16">
        <f t="shared" si="363"/>
        <v>123</v>
      </c>
      <c r="S3729" s="16">
        <f t="shared" si="364"/>
        <v>2.0499999999999998</v>
      </c>
    </row>
    <row r="3730" spans="1:19">
      <c r="A3730" t="s">
        <v>162</v>
      </c>
      <c r="B3730" t="s">
        <v>163</v>
      </c>
      <c r="C3730" s="49">
        <v>45627</v>
      </c>
      <c r="D3730" s="1">
        <v>2024</v>
      </c>
      <c r="E3730" s="1" t="str">
        <f t="shared" si="365"/>
        <v>diciembre</v>
      </c>
      <c r="F3730" t="s">
        <v>184</v>
      </c>
      <c r="G3730" t="s">
        <v>121</v>
      </c>
      <c r="H3730" t="s">
        <v>98</v>
      </c>
      <c r="I3730" s="2">
        <v>3</v>
      </c>
      <c r="J3730" s="2">
        <v>2479</v>
      </c>
      <c r="K3730" s="47">
        <v>9.5</v>
      </c>
      <c r="L3730" t="s">
        <v>19</v>
      </c>
      <c r="M3730" t="s">
        <v>581</v>
      </c>
      <c r="N3730" t="s">
        <v>605</v>
      </c>
      <c r="O3730" s="14">
        <f t="shared" si="366"/>
        <v>3</v>
      </c>
      <c r="P3730" s="15" t="str">
        <f t="shared" si="361"/>
        <v>9,</v>
      </c>
      <c r="Q3730" s="15" t="str">
        <f t="shared" si="362"/>
        <v>5</v>
      </c>
      <c r="R3730" s="16">
        <f t="shared" si="363"/>
        <v>545</v>
      </c>
      <c r="S3730" s="16">
        <f t="shared" si="364"/>
        <v>9.0833333333333339</v>
      </c>
    </row>
    <row r="3731" spans="1:19">
      <c r="A3731" t="s">
        <v>162</v>
      </c>
      <c r="B3731" t="s">
        <v>163</v>
      </c>
      <c r="C3731" s="49">
        <v>45627</v>
      </c>
      <c r="D3731" s="1">
        <v>2024</v>
      </c>
      <c r="E3731" s="1" t="str">
        <f t="shared" si="365"/>
        <v>diciembre</v>
      </c>
      <c r="F3731" t="s">
        <v>184</v>
      </c>
      <c r="G3731" t="s">
        <v>121</v>
      </c>
      <c r="H3731" t="s">
        <v>98</v>
      </c>
      <c r="I3731" s="2">
        <v>8</v>
      </c>
      <c r="J3731" s="2">
        <v>3712</v>
      </c>
      <c r="K3731" s="47">
        <v>15.3</v>
      </c>
      <c r="L3731" t="s">
        <v>20</v>
      </c>
      <c r="M3731" t="s">
        <v>570</v>
      </c>
      <c r="N3731" t="s">
        <v>525</v>
      </c>
      <c r="O3731" s="14">
        <f t="shared" si="366"/>
        <v>4</v>
      </c>
      <c r="P3731" s="15" t="str">
        <f t="shared" si="361"/>
        <v>15</v>
      </c>
      <c r="Q3731" s="15" t="str">
        <f t="shared" si="362"/>
        <v>,3</v>
      </c>
      <c r="R3731" s="16">
        <f t="shared" si="363"/>
        <v>900.3</v>
      </c>
      <c r="S3731" s="16">
        <f t="shared" si="364"/>
        <v>15.004999999999999</v>
      </c>
    </row>
    <row r="3732" spans="1:19">
      <c r="A3732" t="s">
        <v>162</v>
      </c>
      <c r="B3732" t="s">
        <v>163</v>
      </c>
      <c r="C3732" s="49">
        <v>45627</v>
      </c>
      <c r="D3732" s="1">
        <v>2024</v>
      </c>
      <c r="E3732" s="1" t="str">
        <f t="shared" si="365"/>
        <v>diciembre</v>
      </c>
      <c r="F3732" t="s">
        <v>184</v>
      </c>
      <c r="G3732" t="s">
        <v>121</v>
      </c>
      <c r="H3732" t="s">
        <v>98</v>
      </c>
      <c r="I3732" s="2">
        <v>1</v>
      </c>
      <c r="J3732" s="2">
        <v>420</v>
      </c>
      <c r="K3732" s="47">
        <v>1.45</v>
      </c>
      <c r="L3732" t="s">
        <v>88</v>
      </c>
      <c r="M3732" t="s">
        <v>89</v>
      </c>
      <c r="N3732" t="s">
        <v>545</v>
      </c>
      <c r="O3732" s="14">
        <f t="shared" si="366"/>
        <v>4</v>
      </c>
      <c r="P3732" s="15" t="str">
        <f t="shared" si="361"/>
        <v>1,</v>
      </c>
      <c r="Q3732" s="15" t="str">
        <f t="shared" si="362"/>
        <v>45</v>
      </c>
      <c r="R3732" s="16">
        <f t="shared" si="363"/>
        <v>105</v>
      </c>
      <c r="S3732" s="16">
        <f t="shared" si="364"/>
        <v>1.75</v>
      </c>
    </row>
    <row r="3733" spans="1:19">
      <c r="A3733" t="s">
        <v>162</v>
      </c>
      <c r="B3733" t="s">
        <v>163</v>
      </c>
      <c r="C3733" s="49">
        <v>45627</v>
      </c>
      <c r="D3733" s="1">
        <v>2024</v>
      </c>
      <c r="E3733" s="1" t="str">
        <f t="shared" si="365"/>
        <v>diciembre</v>
      </c>
      <c r="F3733" t="s">
        <v>184</v>
      </c>
      <c r="G3733" t="s">
        <v>121</v>
      </c>
      <c r="H3733" t="s">
        <v>98</v>
      </c>
      <c r="I3733" s="2">
        <v>10</v>
      </c>
      <c r="J3733" s="2">
        <v>6393</v>
      </c>
      <c r="K3733" s="47">
        <v>24.05</v>
      </c>
      <c r="L3733" t="s">
        <v>146</v>
      </c>
      <c r="M3733" t="s">
        <v>147</v>
      </c>
      <c r="N3733" t="s">
        <v>527</v>
      </c>
      <c r="O3733" s="14">
        <f t="shared" si="366"/>
        <v>5</v>
      </c>
      <c r="P3733" s="15" t="str">
        <f t="shared" si="361"/>
        <v>24</v>
      </c>
      <c r="Q3733" s="15" t="str">
        <f t="shared" si="362"/>
        <v>,05</v>
      </c>
      <c r="R3733" s="16">
        <f t="shared" si="363"/>
        <v>1440.05</v>
      </c>
      <c r="S3733" s="16">
        <f t="shared" si="364"/>
        <v>24.000833333333333</v>
      </c>
    </row>
    <row r="3734" spans="1:19">
      <c r="A3734" t="s">
        <v>162</v>
      </c>
      <c r="B3734" t="s">
        <v>163</v>
      </c>
      <c r="C3734" s="49">
        <v>45627</v>
      </c>
      <c r="D3734" s="1">
        <v>2024</v>
      </c>
      <c r="E3734" s="1" t="str">
        <f t="shared" si="365"/>
        <v>diciembre</v>
      </c>
      <c r="F3734" t="s">
        <v>184</v>
      </c>
      <c r="G3734" t="s">
        <v>121</v>
      </c>
      <c r="H3734" t="s">
        <v>98</v>
      </c>
      <c r="I3734" s="2">
        <v>2</v>
      </c>
      <c r="J3734" s="2">
        <v>434</v>
      </c>
      <c r="K3734" s="47">
        <v>1.3</v>
      </c>
      <c r="L3734" t="s">
        <v>49</v>
      </c>
      <c r="M3734" t="s">
        <v>50</v>
      </c>
      <c r="N3734" t="s">
        <v>22</v>
      </c>
      <c r="O3734" s="14">
        <f t="shared" si="366"/>
        <v>3</v>
      </c>
      <c r="P3734" s="15" t="str">
        <f t="shared" si="361"/>
        <v>1,</v>
      </c>
      <c r="Q3734" s="15" t="str">
        <f t="shared" si="362"/>
        <v>3</v>
      </c>
      <c r="R3734" s="16">
        <f t="shared" si="363"/>
        <v>63</v>
      </c>
      <c r="S3734" s="16">
        <f t="shared" si="364"/>
        <v>1.05</v>
      </c>
    </row>
    <row r="3735" spans="1:19">
      <c r="A3735" t="s">
        <v>162</v>
      </c>
      <c r="B3735" t="s">
        <v>163</v>
      </c>
      <c r="C3735" s="49">
        <v>45627</v>
      </c>
      <c r="D3735" s="1">
        <v>2024</v>
      </c>
      <c r="E3735" s="1" t="str">
        <f t="shared" si="365"/>
        <v>diciembre</v>
      </c>
      <c r="F3735" t="s">
        <v>184</v>
      </c>
      <c r="G3735" t="s">
        <v>121</v>
      </c>
      <c r="H3735" t="s">
        <v>98</v>
      </c>
      <c r="I3735" s="2">
        <v>1</v>
      </c>
      <c r="J3735" s="2">
        <v>338</v>
      </c>
      <c r="K3735" s="47">
        <v>1.25</v>
      </c>
      <c r="L3735" t="s">
        <v>35</v>
      </c>
      <c r="M3735" t="s">
        <v>36</v>
      </c>
      <c r="N3735" t="s">
        <v>528</v>
      </c>
      <c r="O3735" s="14">
        <f t="shared" si="366"/>
        <v>4</v>
      </c>
      <c r="P3735" s="15" t="str">
        <f t="shared" si="361"/>
        <v>1,</v>
      </c>
      <c r="Q3735" s="15" t="str">
        <f t="shared" si="362"/>
        <v>25</v>
      </c>
      <c r="R3735" s="16">
        <f t="shared" si="363"/>
        <v>85</v>
      </c>
      <c r="S3735" s="16">
        <f t="shared" si="364"/>
        <v>1.4166666666666667</v>
      </c>
    </row>
    <row r="3736" spans="1:19">
      <c r="A3736" t="s">
        <v>162</v>
      </c>
      <c r="B3736" t="s">
        <v>163</v>
      </c>
      <c r="C3736" s="49">
        <v>45627</v>
      </c>
      <c r="D3736" s="1">
        <v>2024</v>
      </c>
      <c r="E3736" s="1" t="str">
        <f t="shared" si="365"/>
        <v>diciembre</v>
      </c>
      <c r="F3736" t="s">
        <v>184</v>
      </c>
      <c r="G3736" t="s">
        <v>121</v>
      </c>
      <c r="H3736" t="s">
        <v>98</v>
      </c>
      <c r="I3736" s="2">
        <v>1</v>
      </c>
      <c r="J3736" s="2">
        <v>92</v>
      </c>
      <c r="K3736" s="47">
        <v>0.5</v>
      </c>
      <c r="L3736" t="s">
        <v>241</v>
      </c>
      <c r="M3736" t="s">
        <v>595</v>
      </c>
      <c r="N3736" t="s">
        <v>557</v>
      </c>
      <c r="O3736" s="14">
        <f t="shared" si="366"/>
        <v>3</v>
      </c>
      <c r="P3736" s="15" t="str">
        <f t="shared" si="361"/>
        <v>0,</v>
      </c>
      <c r="Q3736" s="15" t="str">
        <f t="shared" si="362"/>
        <v>5</v>
      </c>
      <c r="R3736" s="16">
        <f t="shared" si="363"/>
        <v>5</v>
      </c>
      <c r="S3736" s="16">
        <f t="shared" si="364"/>
        <v>8.3333333333333329E-2</v>
      </c>
    </row>
    <row r="3737" spans="1:19">
      <c r="A3737" t="s">
        <v>162</v>
      </c>
      <c r="B3737" t="s">
        <v>163</v>
      </c>
      <c r="C3737" s="49">
        <v>45627</v>
      </c>
      <c r="D3737" s="1">
        <v>2024</v>
      </c>
      <c r="E3737" s="1" t="str">
        <f t="shared" si="365"/>
        <v>diciembre</v>
      </c>
      <c r="F3737" t="s">
        <v>184</v>
      </c>
      <c r="G3737" t="s">
        <v>121</v>
      </c>
      <c r="H3737" t="s">
        <v>98</v>
      </c>
      <c r="I3737" s="2">
        <v>1</v>
      </c>
      <c r="J3737" s="2">
        <v>272</v>
      </c>
      <c r="K3737" s="47">
        <v>1</v>
      </c>
      <c r="L3737" t="s">
        <v>100</v>
      </c>
      <c r="M3737" t="s">
        <v>101</v>
      </c>
      <c r="N3737" t="s">
        <v>608</v>
      </c>
      <c r="O3737" s="14">
        <f t="shared" si="366"/>
        <v>1</v>
      </c>
      <c r="P3737" s="15" t="str">
        <f t="shared" si="361"/>
        <v>1</v>
      </c>
      <c r="Q3737" s="15">
        <f t="shared" si="362"/>
        <v>0</v>
      </c>
      <c r="R3737" s="16">
        <f t="shared" si="363"/>
        <v>60</v>
      </c>
      <c r="S3737" s="16">
        <f t="shared" si="364"/>
        <v>1</v>
      </c>
    </row>
    <row r="3738" spans="1:19">
      <c r="A3738" t="s">
        <v>162</v>
      </c>
      <c r="B3738" t="s">
        <v>163</v>
      </c>
      <c r="C3738" s="49">
        <v>45627</v>
      </c>
      <c r="D3738" s="1">
        <v>2024</v>
      </c>
      <c r="E3738" s="1" t="str">
        <f t="shared" si="365"/>
        <v>diciembre</v>
      </c>
      <c r="F3738" t="s">
        <v>184</v>
      </c>
      <c r="G3738" t="s">
        <v>121</v>
      </c>
      <c r="H3738" t="s">
        <v>98</v>
      </c>
      <c r="I3738" s="2">
        <v>3</v>
      </c>
      <c r="J3738" s="2">
        <v>1029</v>
      </c>
      <c r="K3738" s="47">
        <v>4.4000000000000004</v>
      </c>
      <c r="L3738" t="s">
        <v>118</v>
      </c>
      <c r="M3738" t="s">
        <v>119</v>
      </c>
      <c r="N3738" t="s">
        <v>534</v>
      </c>
      <c r="O3738" s="14">
        <f t="shared" si="366"/>
        <v>3</v>
      </c>
      <c r="P3738" s="15" t="str">
        <f t="shared" si="361"/>
        <v>4,</v>
      </c>
      <c r="Q3738" s="15" t="str">
        <f t="shared" si="362"/>
        <v>4</v>
      </c>
      <c r="R3738" s="16">
        <f t="shared" si="363"/>
        <v>244</v>
      </c>
      <c r="S3738" s="16">
        <f t="shared" si="364"/>
        <v>4.0666666666666664</v>
      </c>
    </row>
    <row r="3739" spans="1:19">
      <c r="A3739" t="s">
        <v>162</v>
      </c>
      <c r="B3739" t="s">
        <v>163</v>
      </c>
      <c r="C3739" s="49">
        <v>45627</v>
      </c>
      <c r="D3739" s="1">
        <v>2024</v>
      </c>
      <c r="E3739" s="1" t="str">
        <f t="shared" si="365"/>
        <v>diciembre</v>
      </c>
      <c r="F3739" t="s">
        <v>184</v>
      </c>
      <c r="G3739" t="s">
        <v>121</v>
      </c>
      <c r="H3739" t="s">
        <v>98</v>
      </c>
      <c r="I3739" s="2">
        <v>1</v>
      </c>
      <c r="J3739" s="2">
        <v>109</v>
      </c>
      <c r="K3739" s="47">
        <v>0.45</v>
      </c>
      <c r="L3739" t="s">
        <v>131</v>
      </c>
      <c r="M3739" t="s">
        <v>572</v>
      </c>
      <c r="N3739" t="s">
        <v>606</v>
      </c>
      <c r="O3739" s="14">
        <f t="shared" si="366"/>
        <v>4</v>
      </c>
      <c r="P3739" s="15" t="str">
        <f t="shared" ref="P3739:P3802" si="367">IF(O3739="1",$K3739,IF(O3739=2,LEFT($K3739,2),LEFT($K3739,2)))</f>
        <v>0,</v>
      </c>
      <c r="Q3739" s="15" t="str">
        <f t="shared" ref="Q3739:Q3802" si="368">IF(O3739&lt;=2,0,MID($K3739,3,3))</f>
        <v>45</v>
      </c>
      <c r="R3739" s="16">
        <f t="shared" ref="R3739:R3802" si="369">+(P3739*60)+Q3739</f>
        <v>45</v>
      </c>
      <c r="S3739" s="16">
        <f t="shared" ref="S3739:S3802" si="370">+R3739/60</f>
        <v>0.75</v>
      </c>
    </row>
    <row r="3740" spans="1:19">
      <c r="A3740" t="s">
        <v>162</v>
      </c>
      <c r="B3740" t="s">
        <v>163</v>
      </c>
      <c r="C3740" s="49">
        <v>45627</v>
      </c>
      <c r="D3740" s="1">
        <v>2024</v>
      </c>
      <c r="E3740" s="1" t="str">
        <f t="shared" si="365"/>
        <v>diciembre</v>
      </c>
      <c r="F3740" t="s">
        <v>184</v>
      </c>
      <c r="G3740" t="s">
        <v>121</v>
      </c>
      <c r="H3740" t="s">
        <v>98</v>
      </c>
      <c r="I3740" s="2">
        <v>1</v>
      </c>
      <c r="J3740" s="2">
        <v>297</v>
      </c>
      <c r="K3740" s="47">
        <v>0.5</v>
      </c>
      <c r="L3740" t="s">
        <v>173</v>
      </c>
      <c r="M3740" t="s">
        <v>592</v>
      </c>
      <c r="N3740" t="s">
        <v>531</v>
      </c>
      <c r="O3740" s="14">
        <f t="shared" si="366"/>
        <v>3</v>
      </c>
      <c r="P3740" s="15" t="str">
        <f t="shared" si="367"/>
        <v>0,</v>
      </c>
      <c r="Q3740" s="15" t="str">
        <f t="shared" si="368"/>
        <v>5</v>
      </c>
      <c r="R3740" s="16">
        <f t="shared" si="369"/>
        <v>5</v>
      </c>
      <c r="S3740" s="16">
        <f t="shared" si="370"/>
        <v>8.3333333333333329E-2</v>
      </c>
    </row>
    <row r="3741" spans="1:19">
      <c r="A3741" t="s">
        <v>162</v>
      </c>
      <c r="B3741" t="s">
        <v>163</v>
      </c>
      <c r="C3741" s="49">
        <v>45627</v>
      </c>
      <c r="D3741" s="1">
        <v>2024</v>
      </c>
      <c r="E3741" s="1" t="str">
        <f t="shared" si="365"/>
        <v>diciembre</v>
      </c>
      <c r="F3741" t="s">
        <v>184</v>
      </c>
      <c r="G3741" t="s">
        <v>121</v>
      </c>
      <c r="H3741" t="s">
        <v>98</v>
      </c>
      <c r="I3741" s="2">
        <v>1</v>
      </c>
      <c r="J3741" s="2">
        <v>207</v>
      </c>
      <c r="K3741" s="47">
        <v>0.5</v>
      </c>
      <c r="L3741" t="s">
        <v>110</v>
      </c>
      <c r="M3741" t="s">
        <v>580</v>
      </c>
      <c r="N3741" t="s">
        <v>607</v>
      </c>
      <c r="O3741" s="14">
        <f t="shared" si="366"/>
        <v>3</v>
      </c>
      <c r="P3741" s="15" t="str">
        <f t="shared" si="367"/>
        <v>0,</v>
      </c>
      <c r="Q3741" s="15" t="str">
        <f t="shared" si="368"/>
        <v>5</v>
      </c>
      <c r="R3741" s="16">
        <f t="shared" si="369"/>
        <v>5</v>
      </c>
      <c r="S3741" s="16">
        <f t="shared" si="370"/>
        <v>8.3333333333333329E-2</v>
      </c>
    </row>
    <row r="3742" spans="1:19">
      <c r="A3742" t="s">
        <v>162</v>
      </c>
      <c r="B3742" t="s">
        <v>163</v>
      </c>
      <c r="C3742" s="49">
        <v>45627</v>
      </c>
      <c r="D3742" s="1">
        <v>2024</v>
      </c>
      <c r="E3742" s="1" t="str">
        <f t="shared" si="365"/>
        <v>diciembre</v>
      </c>
      <c r="F3742" t="s">
        <v>184</v>
      </c>
      <c r="G3742" t="s">
        <v>121</v>
      </c>
      <c r="H3742" t="s">
        <v>98</v>
      </c>
      <c r="I3742" s="2">
        <v>1</v>
      </c>
      <c r="J3742" s="2">
        <v>410</v>
      </c>
      <c r="K3742" s="47">
        <v>1.4</v>
      </c>
      <c r="L3742" t="s">
        <v>128</v>
      </c>
      <c r="M3742" t="s">
        <v>129</v>
      </c>
      <c r="N3742" t="s">
        <v>533</v>
      </c>
      <c r="O3742" s="14">
        <f t="shared" si="366"/>
        <v>3</v>
      </c>
      <c r="P3742" s="15" t="str">
        <f t="shared" si="367"/>
        <v>1,</v>
      </c>
      <c r="Q3742" s="15" t="str">
        <f t="shared" si="368"/>
        <v>4</v>
      </c>
      <c r="R3742" s="16">
        <f t="shared" si="369"/>
        <v>64</v>
      </c>
      <c r="S3742" s="16">
        <f t="shared" si="370"/>
        <v>1.0666666666666667</v>
      </c>
    </row>
    <row r="3743" spans="1:19">
      <c r="A3743" t="s">
        <v>162</v>
      </c>
      <c r="B3743" t="s">
        <v>163</v>
      </c>
      <c r="C3743" s="49">
        <v>45627</v>
      </c>
      <c r="D3743" s="1">
        <v>2024</v>
      </c>
      <c r="E3743" s="1" t="str">
        <f t="shared" si="365"/>
        <v>diciembre</v>
      </c>
      <c r="F3743" t="s">
        <v>558</v>
      </c>
      <c r="G3743" t="s">
        <v>121</v>
      </c>
      <c r="H3743" t="s">
        <v>98</v>
      </c>
      <c r="I3743" s="2">
        <v>1</v>
      </c>
      <c r="J3743" s="2">
        <v>637</v>
      </c>
      <c r="K3743" s="47">
        <v>2.35</v>
      </c>
      <c r="L3743" t="s">
        <v>130</v>
      </c>
      <c r="M3743" t="s">
        <v>599</v>
      </c>
      <c r="N3743" t="s">
        <v>609</v>
      </c>
      <c r="O3743" s="14">
        <f t="shared" si="366"/>
        <v>4</v>
      </c>
      <c r="P3743" s="15" t="str">
        <f t="shared" si="367"/>
        <v>2,</v>
      </c>
      <c r="Q3743" s="15" t="str">
        <f t="shared" si="368"/>
        <v>35</v>
      </c>
      <c r="R3743" s="16">
        <f t="shared" si="369"/>
        <v>155</v>
      </c>
      <c r="S3743" s="16">
        <f t="shared" si="370"/>
        <v>2.5833333333333335</v>
      </c>
    </row>
    <row r="3744" spans="1:19">
      <c r="A3744" t="s">
        <v>162</v>
      </c>
      <c r="B3744" t="s">
        <v>163</v>
      </c>
      <c r="C3744" s="49">
        <v>45627</v>
      </c>
      <c r="D3744" s="1">
        <v>2024</v>
      </c>
      <c r="E3744" s="1" t="str">
        <f t="shared" si="365"/>
        <v>diciembre</v>
      </c>
      <c r="F3744" t="s">
        <v>558</v>
      </c>
      <c r="G3744" t="s">
        <v>121</v>
      </c>
      <c r="H3744" t="s">
        <v>98</v>
      </c>
      <c r="I3744" s="2">
        <v>1</v>
      </c>
      <c r="J3744" s="2">
        <v>629</v>
      </c>
      <c r="K3744" s="47">
        <v>2.25</v>
      </c>
      <c r="L3744" t="s">
        <v>33</v>
      </c>
      <c r="M3744" t="s">
        <v>34</v>
      </c>
      <c r="N3744" t="s">
        <v>526</v>
      </c>
      <c r="O3744" s="14">
        <f t="shared" si="366"/>
        <v>4</v>
      </c>
      <c r="P3744" s="15" t="str">
        <f t="shared" si="367"/>
        <v>2,</v>
      </c>
      <c r="Q3744" s="15" t="str">
        <f t="shared" si="368"/>
        <v>25</v>
      </c>
      <c r="R3744" s="16">
        <f t="shared" si="369"/>
        <v>145</v>
      </c>
      <c r="S3744" s="16">
        <f t="shared" si="370"/>
        <v>2.4166666666666665</v>
      </c>
    </row>
    <row r="3745" spans="1:19">
      <c r="A3745" t="s">
        <v>162</v>
      </c>
      <c r="B3745" t="s">
        <v>163</v>
      </c>
      <c r="C3745" s="49">
        <v>45627</v>
      </c>
      <c r="D3745" s="1">
        <v>2024</v>
      </c>
      <c r="E3745" s="1" t="str">
        <f t="shared" si="365"/>
        <v>diciembre</v>
      </c>
      <c r="F3745" t="s">
        <v>558</v>
      </c>
      <c r="G3745" t="s">
        <v>121</v>
      </c>
      <c r="H3745" t="s">
        <v>98</v>
      </c>
      <c r="I3745" s="2">
        <v>1</v>
      </c>
      <c r="J3745" s="2">
        <v>80</v>
      </c>
      <c r="K3745" s="47">
        <v>0.5</v>
      </c>
      <c r="L3745" t="s">
        <v>19</v>
      </c>
      <c r="M3745" t="s">
        <v>581</v>
      </c>
      <c r="N3745" t="s">
        <v>605</v>
      </c>
      <c r="O3745" s="14">
        <f t="shared" si="366"/>
        <v>3</v>
      </c>
      <c r="P3745" s="15" t="str">
        <f t="shared" si="367"/>
        <v>0,</v>
      </c>
      <c r="Q3745" s="15" t="str">
        <f t="shared" si="368"/>
        <v>5</v>
      </c>
      <c r="R3745" s="16">
        <f t="shared" si="369"/>
        <v>5</v>
      </c>
      <c r="S3745" s="16">
        <f t="shared" si="370"/>
        <v>8.3333333333333329E-2</v>
      </c>
    </row>
    <row r="3746" spans="1:19">
      <c r="A3746" t="s">
        <v>162</v>
      </c>
      <c r="B3746" t="s">
        <v>163</v>
      </c>
      <c r="C3746" s="49">
        <v>45627</v>
      </c>
      <c r="D3746" s="1">
        <v>2024</v>
      </c>
      <c r="E3746" s="1" t="str">
        <f t="shared" si="365"/>
        <v>diciembre</v>
      </c>
      <c r="F3746" t="s">
        <v>558</v>
      </c>
      <c r="G3746" t="s">
        <v>121</v>
      </c>
      <c r="H3746" t="s">
        <v>98</v>
      </c>
      <c r="I3746" s="2">
        <v>17</v>
      </c>
      <c r="J3746" s="2">
        <v>7957</v>
      </c>
      <c r="K3746" s="47">
        <v>32.4</v>
      </c>
      <c r="L3746" t="s">
        <v>20</v>
      </c>
      <c r="M3746" t="s">
        <v>570</v>
      </c>
      <c r="N3746" t="s">
        <v>525</v>
      </c>
      <c r="O3746" s="14">
        <f t="shared" si="366"/>
        <v>4</v>
      </c>
      <c r="P3746" s="15" t="str">
        <f t="shared" si="367"/>
        <v>32</v>
      </c>
      <c r="Q3746" s="15" t="str">
        <f t="shared" si="368"/>
        <v>,4</v>
      </c>
      <c r="R3746" s="16">
        <f t="shared" si="369"/>
        <v>1920.4</v>
      </c>
      <c r="S3746" s="16">
        <f t="shared" si="370"/>
        <v>32.006666666666668</v>
      </c>
    </row>
    <row r="3747" spans="1:19">
      <c r="A3747" t="s">
        <v>162</v>
      </c>
      <c r="B3747" t="s">
        <v>163</v>
      </c>
      <c r="C3747" s="49">
        <v>45627</v>
      </c>
      <c r="D3747" s="1">
        <v>2024</v>
      </c>
      <c r="E3747" s="1" t="str">
        <f t="shared" si="365"/>
        <v>diciembre</v>
      </c>
      <c r="F3747" t="s">
        <v>558</v>
      </c>
      <c r="G3747" t="s">
        <v>121</v>
      </c>
      <c r="H3747" t="s">
        <v>98</v>
      </c>
      <c r="I3747" s="2">
        <v>3</v>
      </c>
      <c r="J3747" s="2">
        <v>168</v>
      </c>
      <c r="K3747" s="47">
        <v>0.5</v>
      </c>
      <c r="L3747" t="s">
        <v>21</v>
      </c>
      <c r="M3747" t="s">
        <v>578</v>
      </c>
      <c r="N3747" t="s">
        <v>22</v>
      </c>
      <c r="O3747" s="14">
        <f t="shared" si="366"/>
        <v>3</v>
      </c>
      <c r="P3747" s="15" t="str">
        <f t="shared" si="367"/>
        <v>0,</v>
      </c>
      <c r="Q3747" s="15" t="str">
        <f t="shared" si="368"/>
        <v>5</v>
      </c>
      <c r="R3747" s="16">
        <f t="shared" si="369"/>
        <v>5</v>
      </c>
      <c r="S3747" s="16">
        <f t="shared" si="370"/>
        <v>8.3333333333333329E-2</v>
      </c>
    </row>
    <row r="3748" spans="1:19">
      <c r="A3748" t="s">
        <v>162</v>
      </c>
      <c r="B3748" t="s">
        <v>163</v>
      </c>
      <c r="C3748" s="49">
        <v>45627</v>
      </c>
      <c r="D3748" s="1">
        <v>2024</v>
      </c>
      <c r="E3748" s="1" t="str">
        <f t="shared" si="365"/>
        <v>diciembre</v>
      </c>
      <c r="F3748" t="s">
        <v>558</v>
      </c>
      <c r="G3748" t="s">
        <v>121</v>
      </c>
      <c r="H3748" t="s">
        <v>98</v>
      </c>
      <c r="I3748" s="2">
        <v>1</v>
      </c>
      <c r="J3748" s="2">
        <v>690</v>
      </c>
      <c r="K3748" s="47">
        <v>2.2000000000000002</v>
      </c>
      <c r="L3748" t="s">
        <v>102</v>
      </c>
      <c r="M3748" t="s">
        <v>103</v>
      </c>
      <c r="N3748" t="s">
        <v>555</v>
      </c>
      <c r="O3748" s="14">
        <f t="shared" si="366"/>
        <v>3</v>
      </c>
      <c r="P3748" s="15" t="str">
        <f t="shared" si="367"/>
        <v>2,</v>
      </c>
      <c r="Q3748" s="15" t="str">
        <f t="shared" si="368"/>
        <v>2</v>
      </c>
      <c r="R3748" s="16">
        <f t="shared" si="369"/>
        <v>122</v>
      </c>
      <c r="S3748" s="16">
        <f t="shared" si="370"/>
        <v>2.0333333333333332</v>
      </c>
    </row>
    <row r="3749" spans="1:19">
      <c r="A3749" t="s">
        <v>162</v>
      </c>
      <c r="B3749" t="s">
        <v>163</v>
      </c>
      <c r="C3749" s="49">
        <v>45627</v>
      </c>
      <c r="D3749" s="1">
        <v>2024</v>
      </c>
      <c r="E3749" s="1" t="str">
        <f t="shared" si="365"/>
        <v>diciembre</v>
      </c>
      <c r="F3749" t="s">
        <v>558</v>
      </c>
      <c r="G3749" t="s">
        <v>121</v>
      </c>
      <c r="H3749" t="s">
        <v>98</v>
      </c>
      <c r="I3749" s="2">
        <v>5</v>
      </c>
      <c r="J3749" s="2">
        <v>768</v>
      </c>
      <c r="K3749" s="47">
        <v>5.35</v>
      </c>
      <c r="L3749" t="s">
        <v>35</v>
      </c>
      <c r="M3749" t="s">
        <v>36</v>
      </c>
      <c r="N3749" t="s">
        <v>528</v>
      </c>
      <c r="O3749" s="14">
        <f t="shared" si="366"/>
        <v>4</v>
      </c>
      <c r="P3749" s="15" t="str">
        <f t="shared" si="367"/>
        <v>5,</v>
      </c>
      <c r="Q3749" s="15" t="str">
        <f t="shared" si="368"/>
        <v>35</v>
      </c>
      <c r="R3749" s="16">
        <f t="shared" si="369"/>
        <v>335</v>
      </c>
      <c r="S3749" s="16">
        <f t="shared" si="370"/>
        <v>5.583333333333333</v>
      </c>
    </row>
    <row r="3750" spans="1:19">
      <c r="A3750" t="s">
        <v>162</v>
      </c>
      <c r="B3750" t="s">
        <v>163</v>
      </c>
      <c r="C3750" s="49">
        <v>45627</v>
      </c>
      <c r="D3750" s="1">
        <v>2024</v>
      </c>
      <c r="E3750" s="1" t="str">
        <f t="shared" si="365"/>
        <v>diciembre</v>
      </c>
      <c r="F3750" t="s">
        <v>558</v>
      </c>
      <c r="G3750" t="s">
        <v>121</v>
      </c>
      <c r="H3750" t="s">
        <v>98</v>
      </c>
      <c r="I3750" s="2">
        <v>1</v>
      </c>
      <c r="J3750" s="2">
        <v>683</v>
      </c>
      <c r="K3750" s="47">
        <v>2.2000000000000002</v>
      </c>
      <c r="L3750" t="s">
        <v>100</v>
      </c>
      <c r="M3750" t="s">
        <v>101</v>
      </c>
      <c r="N3750" t="s">
        <v>608</v>
      </c>
      <c r="O3750" s="14">
        <f t="shared" si="366"/>
        <v>3</v>
      </c>
      <c r="P3750" s="15" t="str">
        <f t="shared" si="367"/>
        <v>2,</v>
      </c>
      <c r="Q3750" s="15" t="str">
        <f t="shared" si="368"/>
        <v>2</v>
      </c>
      <c r="R3750" s="16">
        <f t="shared" si="369"/>
        <v>122</v>
      </c>
      <c r="S3750" s="16">
        <f t="shared" si="370"/>
        <v>2.0333333333333332</v>
      </c>
    </row>
    <row r="3751" spans="1:19">
      <c r="A3751" t="s">
        <v>162</v>
      </c>
      <c r="B3751" t="s">
        <v>163</v>
      </c>
      <c r="C3751" s="49">
        <v>45627</v>
      </c>
      <c r="D3751" s="1">
        <v>2024</v>
      </c>
      <c r="E3751" s="1" t="str">
        <f t="shared" si="365"/>
        <v>diciembre</v>
      </c>
      <c r="F3751" t="s">
        <v>558</v>
      </c>
      <c r="G3751" t="s">
        <v>121</v>
      </c>
      <c r="H3751" t="s">
        <v>98</v>
      </c>
      <c r="I3751" s="2">
        <v>1</v>
      </c>
      <c r="J3751" s="2">
        <v>490</v>
      </c>
      <c r="K3751" s="47">
        <v>2</v>
      </c>
      <c r="L3751" t="s">
        <v>114</v>
      </c>
      <c r="M3751" t="s">
        <v>115</v>
      </c>
      <c r="N3751" t="s">
        <v>530</v>
      </c>
      <c r="O3751" s="14">
        <f t="shared" si="366"/>
        <v>1</v>
      </c>
      <c r="P3751" s="15" t="str">
        <f t="shared" si="367"/>
        <v>2</v>
      </c>
      <c r="Q3751" s="15">
        <f t="shared" si="368"/>
        <v>0</v>
      </c>
      <c r="R3751" s="16">
        <f t="shared" si="369"/>
        <v>120</v>
      </c>
      <c r="S3751" s="16">
        <f t="shared" si="370"/>
        <v>2</v>
      </c>
    </row>
    <row r="3752" spans="1:19">
      <c r="A3752" t="s">
        <v>162</v>
      </c>
      <c r="B3752" t="s">
        <v>163</v>
      </c>
      <c r="C3752" s="49">
        <v>45627</v>
      </c>
      <c r="D3752" s="1">
        <v>2024</v>
      </c>
      <c r="E3752" s="1" t="str">
        <f t="shared" si="365"/>
        <v>diciembre</v>
      </c>
      <c r="F3752" t="s">
        <v>558</v>
      </c>
      <c r="G3752" t="s">
        <v>121</v>
      </c>
      <c r="H3752" t="s">
        <v>98</v>
      </c>
      <c r="I3752" s="2">
        <v>1</v>
      </c>
      <c r="J3752" s="2">
        <v>690</v>
      </c>
      <c r="K3752" s="47">
        <v>2.2000000000000002</v>
      </c>
      <c r="L3752" t="s">
        <v>131</v>
      </c>
      <c r="M3752" t="s">
        <v>572</v>
      </c>
      <c r="N3752" t="s">
        <v>606</v>
      </c>
      <c r="O3752" s="14">
        <f t="shared" si="366"/>
        <v>3</v>
      </c>
      <c r="P3752" s="15" t="str">
        <f t="shared" si="367"/>
        <v>2,</v>
      </c>
      <c r="Q3752" s="15" t="str">
        <f t="shared" si="368"/>
        <v>2</v>
      </c>
      <c r="R3752" s="16">
        <f t="shared" si="369"/>
        <v>122</v>
      </c>
      <c r="S3752" s="16">
        <f t="shared" si="370"/>
        <v>2.0333333333333332</v>
      </c>
    </row>
    <row r="3753" spans="1:19">
      <c r="A3753" t="s">
        <v>162</v>
      </c>
      <c r="B3753" t="s">
        <v>163</v>
      </c>
      <c r="C3753" s="49">
        <v>45627</v>
      </c>
      <c r="D3753" s="1">
        <v>2024</v>
      </c>
      <c r="E3753" s="1" t="str">
        <f t="shared" si="365"/>
        <v>diciembre</v>
      </c>
      <c r="F3753" t="s">
        <v>211</v>
      </c>
      <c r="G3753" t="s">
        <v>212</v>
      </c>
      <c r="H3753" t="s">
        <v>98</v>
      </c>
      <c r="I3753" s="2">
        <v>3</v>
      </c>
      <c r="J3753" s="2">
        <v>980</v>
      </c>
      <c r="K3753" s="47">
        <v>6.5</v>
      </c>
      <c r="L3753" t="s">
        <v>20</v>
      </c>
      <c r="M3753" t="s">
        <v>570</v>
      </c>
      <c r="N3753" t="s">
        <v>525</v>
      </c>
      <c r="O3753" s="14">
        <f t="shared" si="366"/>
        <v>3</v>
      </c>
      <c r="P3753" s="15" t="str">
        <f t="shared" si="367"/>
        <v>6,</v>
      </c>
      <c r="Q3753" s="15" t="str">
        <f t="shared" si="368"/>
        <v>5</v>
      </c>
      <c r="R3753" s="16">
        <f t="shared" si="369"/>
        <v>365</v>
      </c>
      <c r="S3753" s="16">
        <f t="shared" si="370"/>
        <v>6.083333333333333</v>
      </c>
    </row>
    <row r="3754" spans="1:19">
      <c r="A3754" t="s">
        <v>162</v>
      </c>
      <c r="B3754" t="s">
        <v>163</v>
      </c>
      <c r="C3754" s="49">
        <v>45627</v>
      </c>
      <c r="D3754" s="1">
        <v>2024</v>
      </c>
      <c r="E3754" s="1" t="str">
        <f t="shared" si="365"/>
        <v>diciembre</v>
      </c>
      <c r="F3754" t="s">
        <v>211</v>
      </c>
      <c r="G3754" t="s">
        <v>212</v>
      </c>
      <c r="H3754" t="s">
        <v>98</v>
      </c>
      <c r="I3754" s="2">
        <v>5</v>
      </c>
      <c r="J3754" s="2">
        <v>2130</v>
      </c>
      <c r="K3754" s="47">
        <v>8</v>
      </c>
      <c r="L3754" t="s">
        <v>146</v>
      </c>
      <c r="M3754" t="s">
        <v>147</v>
      </c>
      <c r="N3754" t="s">
        <v>527</v>
      </c>
      <c r="O3754" s="14">
        <f t="shared" si="366"/>
        <v>1</v>
      </c>
      <c r="P3754" s="15" t="str">
        <f t="shared" si="367"/>
        <v>8</v>
      </c>
      <c r="Q3754" s="15">
        <f t="shared" si="368"/>
        <v>0</v>
      </c>
      <c r="R3754" s="16">
        <f t="shared" si="369"/>
        <v>480</v>
      </c>
      <c r="S3754" s="16">
        <f t="shared" si="370"/>
        <v>8</v>
      </c>
    </row>
    <row r="3755" spans="1:19">
      <c r="A3755" t="s">
        <v>162</v>
      </c>
      <c r="B3755" t="s">
        <v>163</v>
      </c>
      <c r="C3755" s="49">
        <v>45627</v>
      </c>
      <c r="D3755" s="1">
        <v>2024</v>
      </c>
      <c r="E3755" s="1" t="str">
        <f t="shared" si="365"/>
        <v>diciembre</v>
      </c>
      <c r="F3755" t="s">
        <v>211</v>
      </c>
      <c r="G3755" t="s">
        <v>212</v>
      </c>
      <c r="H3755" t="s">
        <v>98</v>
      </c>
      <c r="I3755" s="2">
        <v>2</v>
      </c>
      <c r="J3755" s="2">
        <v>399</v>
      </c>
      <c r="K3755" s="47">
        <v>1.2</v>
      </c>
      <c r="L3755" t="s">
        <v>173</v>
      </c>
      <c r="M3755" t="s">
        <v>592</v>
      </c>
      <c r="N3755" t="s">
        <v>531</v>
      </c>
      <c r="O3755" s="14">
        <f t="shared" si="366"/>
        <v>3</v>
      </c>
      <c r="P3755" s="15" t="str">
        <f t="shared" si="367"/>
        <v>1,</v>
      </c>
      <c r="Q3755" s="15" t="str">
        <f t="shared" si="368"/>
        <v>2</v>
      </c>
      <c r="R3755" s="16">
        <f t="shared" si="369"/>
        <v>62</v>
      </c>
      <c r="S3755" s="16">
        <f t="shared" si="370"/>
        <v>1.0333333333333334</v>
      </c>
    </row>
    <row r="3756" spans="1:19">
      <c r="A3756" t="s">
        <v>224</v>
      </c>
      <c r="B3756" t="s">
        <v>225</v>
      </c>
      <c r="C3756" s="49">
        <v>45627</v>
      </c>
      <c r="D3756" s="1">
        <v>2024</v>
      </c>
      <c r="E3756" s="1" t="str">
        <f t="shared" si="365"/>
        <v>diciembre</v>
      </c>
      <c r="F3756" t="s">
        <v>226</v>
      </c>
      <c r="G3756" t="s">
        <v>227</v>
      </c>
      <c r="H3756" t="s">
        <v>98</v>
      </c>
      <c r="I3756" s="2">
        <v>5</v>
      </c>
      <c r="J3756" s="2">
        <v>1795</v>
      </c>
      <c r="K3756" s="47">
        <v>6.4</v>
      </c>
      <c r="L3756" t="s">
        <v>19</v>
      </c>
      <c r="M3756" t="s">
        <v>581</v>
      </c>
      <c r="N3756" t="s">
        <v>605</v>
      </c>
      <c r="O3756" s="14">
        <f t="shared" si="366"/>
        <v>3</v>
      </c>
      <c r="P3756" s="15" t="str">
        <f t="shared" si="367"/>
        <v>6,</v>
      </c>
      <c r="Q3756" s="15" t="str">
        <f t="shared" si="368"/>
        <v>4</v>
      </c>
      <c r="R3756" s="16">
        <f t="shared" si="369"/>
        <v>364</v>
      </c>
      <c r="S3756" s="16">
        <f t="shared" si="370"/>
        <v>6.0666666666666664</v>
      </c>
    </row>
    <row r="3757" spans="1:19">
      <c r="A3757" t="s">
        <v>224</v>
      </c>
      <c r="B3757" t="s">
        <v>225</v>
      </c>
      <c r="C3757" s="49">
        <v>45627</v>
      </c>
      <c r="D3757" s="1">
        <v>2024</v>
      </c>
      <c r="E3757" s="1" t="str">
        <f t="shared" si="365"/>
        <v>diciembre</v>
      </c>
      <c r="F3757" t="s">
        <v>226</v>
      </c>
      <c r="G3757" t="s">
        <v>227</v>
      </c>
      <c r="H3757" t="s">
        <v>98</v>
      </c>
      <c r="I3757" s="2">
        <v>3</v>
      </c>
      <c r="J3757" s="2">
        <v>483</v>
      </c>
      <c r="K3757" s="47">
        <v>2.1</v>
      </c>
      <c r="L3757" t="s">
        <v>108</v>
      </c>
      <c r="M3757" t="s">
        <v>591</v>
      </c>
      <c r="N3757" t="s">
        <v>604</v>
      </c>
      <c r="O3757" s="14">
        <f t="shared" si="366"/>
        <v>3</v>
      </c>
      <c r="P3757" s="15" t="str">
        <f t="shared" si="367"/>
        <v>2,</v>
      </c>
      <c r="Q3757" s="15" t="str">
        <f t="shared" si="368"/>
        <v>1</v>
      </c>
      <c r="R3757" s="16">
        <f t="shared" si="369"/>
        <v>121</v>
      </c>
      <c r="S3757" s="16">
        <f t="shared" si="370"/>
        <v>2.0166666666666666</v>
      </c>
    </row>
    <row r="3758" spans="1:19">
      <c r="A3758" t="s">
        <v>224</v>
      </c>
      <c r="B3758" t="s">
        <v>225</v>
      </c>
      <c r="C3758" s="49">
        <v>45627</v>
      </c>
      <c r="D3758" s="1">
        <v>2024</v>
      </c>
      <c r="E3758" s="1" t="str">
        <f t="shared" si="365"/>
        <v>diciembre</v>
      </c>
      <c r="F3758" t="s">
        <v>226</v>
      </c>
      <c r="G3758" t="s">
        <v>227</v>
      </c>
      <c r="H3758" t="s">
        <v>98</v>
      </c>
      <c r="I3758" s="2">
        <v>8</v>
      </c>
      <c r="J3758" s="2">
        <v>1107</v>
      </c>
      <c r="K3758" s="47">
        <v>6.4</v>
      </c>
      <c r="L3758" t="s">
        <v>21</v>
      </c>
      <c r="M3758" t="s">
        <v>578</v>
      </c>
      <c r="N3758" t="s">
        <v>22</v>
      </c>
      <c r="O3758" s="14">
        <f t="shared" si="366"/>
        <v>3</v>
      </c>
      <c r="P3758" s="15" t="str">
        <f t="shared" si="367"/>
        <v>6,</v>
      </c>
      <c r="Q3758" s="15" t="str">
        <f t="shared" si="368"/>
        <v>4</v>
      </c>
      <c r="R3758" s="16">
        <f t="shared" si="369"/>
        <v>364</v>
      </c>
      <c r="S3758" s="16">
        <f t="shared" si="370"/>
        <v>6.0666666666666664</v>
      </c>
    </row>
    <row r="3759" spans="1:19">
      <c r="A3759" t="s">
        <v>228</v>
      </c>
      <c r="B3759" t="s">
        <v>229</v>
      </c>
      <c r="C3759" s="49">
        <v>45627</v>
      </c>
      <c r="D3759" s="1">
        <v>2024</v>
      </c>
      <c r="E3759" s="1" t="str">
        <f t="shared" si="365"/>
        <v>diciembre</v>
      </c>
      <c r="F3759" t="s">
        <v>215</v>
      </c>
      <c r="G3759" t="s">
        <v>216</v>
      </c>
      <c r="H3759" t="s">
        <v>379</v>
      </c>
      <c r="I3759" s="2">
        <v>3</v>
      </c>
      <c r="J3759" s="2">
        <v>2642.5</v>
      </c>
      <c r="K3759" s="47">
        <v>12.35</v>
      </c>
      <c r="L3759" t="s">
        <v>19</v>
      </c>
      <c r="M3759" t="s">
        <v>581</v>
      </c>
      <c r="N3759" t="s">
        <v>605</v>
      </c>
      <c r="O3759" s="14">
        <f t="shared" si="366"/>
        <v>5</v>
      </c>
      <c r="P3759" s="15" t="str">
        <f t="shared" si="367"/>
        <v>12</v>
      </c>
      <c r="Q3759" s="15" t="str">
        <f t="shared" si="368"/>
        <v>,35</v>
      </c>
      <c r="R3759" s="16">
        <f t="shared" si="369"/>
        <v>720.35</v>
      </c>
      <c r="S3759" s="16">
        <f t="shared" si="370"/>
        <v>12.005833333333333</v>
      </c>
    </row>
    <row r="3760" spans="1:19">
      <c r="A3760" t="s">
        <v>228</v>
      </c>
      <c r="B3760" t="s">
        <v>229</v>
      </c>
      <c r="C3760" s="49">
        <v>45627</v>
      </c>
      <c r="D3760" s="1">
        <v>2024</v>
      </c>
      <c r="E3760" s="1" t="str">
        <f t="shared" si="365"/>
        <v>diciembre</v>
      </c>
      <c r="F3760" t="s">
        <v>215</v>
      </c>
      <c r="G3760" t="s">
        <v>216</v>
      </c>
      <c r="H3760" t="s">
        <v>379</v>
      </c>
      <c r="I3760" s="2">
        <v>2</v>
      </c>
      <c r="J3760" s="2">
        <v>654.5</v>
      </c>
      <c r="K3760" s="47">
        <v>3.07</v>
      </c>
      <c r="L3760" t="s">
        <v>633</v>
      </c>
      <c r="M3760" t="s">
        <v>638</v>
      </c>
      <c r="N3760" t="s">
        <v>605</v>
      </c>
      <c r="O3760" s="14">
        <f t="shared" si="366"/>
        <v>4</v>
      </c>
      <c r="P3760" s="15" t="str">
        <f t="shared" si="367"/>
        <v>3,</v>
      </c>
      <c r="Q3760" s="15" t="str">
        <f t="shared" si="368"/>
        <v>07</v>
      </c>
      <c r="R3760" s="16">
        <f t="shared" si="369"/>
        <v>187</v>
      </c>
      <c r="S3760" s="16">
        <f t="shared" si="370"/>
        <v>3.1166666666666667</v>
      </c>
    </row>
    <row r="3761" spans="1:19">
      <c r="A3761" t="s">
        <v>228</v>
      </c>
      <c r="B3761" t="s">
        <v>229</v>
      </c>
      <c r="C3761" s="49">
        <v>45627</v>
      </c>
      <c r="D3761" s="1">
        <v>2024</v>
      </c>
      <c r="E3761" s="1" t="str">
        <f t="shared" si="365"/>
        <v>diciembre</v>
      </c>
      <c r="F3761" t="s">
        <v>215</v>
      </c>
      <c r="G3761" t="s">
        <v>216</v>
      </c>
      <c r="H3761" t="s">
        <v>379</v>
      </c>
      <c r="I3761" s="2">
        <v>6</v>
      </c>
      <c r="J3761" s="2">
        <v>4833.5</v>
      </c>
      <c r="K3761" s="47">
        <v>23.01</v>
      </c>
      <c r="L3761" t="s">
        <v>88</v>
      </c>
      <c r="M3761" t="s">
        <v>89</v>
      </c>
      <c r="N3761" t="s">
        <v>545</v>
      </c>
      <c r="O3761" s="14">
        <f t="shared" si="366"/>
        <v>5</v>
      </c>
      <c r="P3761" s="15" t="str">
        <f t="shared" si="367"/>
        <v>23</v>
      </c>
      <c r="Q3761" s="15" t="str">
        <f t="shared" si="368"/>
        <v>,01</v>
      </c>
      <c r="R3761" s="16">
        <f t="shared" si="369"/>
        <v>1380.01</v>
      </c>
      <c r="S3761" s="16">
        <f t="shared" si="370"/>
        <v>23.000166666666665</v>
      </c>
    </row>
    <row r="3762" spans="1:19">
      <c r="A3762" t="s">
        <v>228</v>
      </c>
      <c r="B3762" t="s">
        <v>229</v>
      </c>
      <c r="C3762" s="49">
        <v>45627</v>
      </c>
      <c r="D3762" s="1">
        <v>2024</v>
      </c>
      <c r="E3762" s="1" t="str">
        <f t="shared" si="365"/>
        <v>diciembre</v>
      </c>
      <c r="F3762" t="s">
        <v>215</v>
      </c>
      <c r="G3762" t="s">
        <v>216</v>
      </c>
      <c r="H3762" t="s">
        <v>379</v>
      </c>
      <c r="I3762" s="2">
        <v>2</v>
      </c>
      <c r="J3762" s="2">
        <v>945</v>
      </c>
      <c r="K3762" s="47">
        <v>4.3</v>
      </c>
      <c r="L3762" t="s">
        <v>634</v>
      </c>
      <c r="M3762" t="s">
        <v>635</v>
      </c>
      <c r="N3762" t="s">
        <v>545</v>
      </c>
      <c r="O3762" s="14">
        <f t="shared" si="366"/>
        <v>3</v>
      </c>
      <c r="P3762" s="15" t="str">
        <f t="shared" si="367"/>
        <v>4,</v>
      </c>
      <c r="Q3762" s="15" t="str">
        <f t="shared" si="368"/>
        <v>3</v>
      </c>
      <c r="R3762" s="16">
        <f t="shared" si="369"/>
        <v>243</v>
      </c>
      <c r="S3762" s="16">
        <f t="shared" si="370"/>
        <v>4.05</v>
      </c>
    </row>
    <row r="3763" spans="1:19">
      <c r="A3763" t="s">
        <v>228</v>
      </c>
      <c r="B3763" t="s">
        <v>229</v>
      </c>
      <c r="C3763" s="49">
        <v>45627</v>
      </c>
      <c r="D3763" s="1">
        <v>2024</v>
      </c>
      <c r="E3763" s="1" t="str">
        <f t="shared" si="365"/>
        <v>diciembre</v>
      </c>
      <c r="F3763" t="s">
        <v>215</v>
      </c>
      <c r="G3763" t="s">
        <v>216</v>
      </c>
      <c r="H3763" t="s">
        <v>379</v>
      </c>
      <c r="I3763" s="2">
        <v>2</v>
      </c>
      <c r="J3763" s="2">
        <v>1074.5</v>
      </c>
      <c r="K3763" s="47">
        <v>5.07</v>
      </c>
      <c r="L3763" t="s">
        <v>146</v>
      </c>
      <c r="M3763" t="s">
        <v>147</v>
      </c>
      <c r="N3763" t="s">
        <v>527</v>
      </c>
      <c r="O3763" s="14">
        <f t="shared" si="366"/>
        <v>4</v>
      </c>
      <c r="P3763" s="15" t="str">
        <f t="shared" si="367"/>
        <v>5,</v>
      </c>
      <c r="Q3763" s="15" t="str">
        <f t="shared" si="368"/>
        <v>07</v>
      </c>
      <c r="R3763" s="16">
        <f t="shared" si="369"/>
        <v>307</v>
      </c>
      <c r="S3763" s="16">
        <f t="shared" si="370"/>
        <v>5.1166666666666663</v>
      </c>
    </row>
    <row r="3764" spans="1:19">
      <c r="A3764" t="s">
        <v>228</v>
      </c>
      <c r="B3764" t="s">
        <v>229</v>
      </c>
      <c r="C3764" s="49">
        <v>45627</v>
      </c>
      <c r="D3764" s="1">
        <v>2024</v>
      </c>
      <c r="E3764" s="1" t="str">
        <f t="shared" si="365"/>
        <v>diciembre</v>
      </c>
      <c r="F3764" t="s">
        <v>215</v>
      </c>
      <c r="G3764" t="s">
        <v>216</v>
      </c>
      <c r="H3764" t="s">
        <v>379</v>
      </c>
      <c r="I3764" s="2">
        <v>2</v>
      </c>
      <c r="J3764" s="2">
        <v>1127</v>
      </c>
      <c r="K3764" s="47">
        <v>5.22</v>
      </c>
      <c r="L3764" t="s">
        <v>31</v>
      </c>
      <c r="M3764" t="s">
        <v>32</v>
      </c>
      <c r="N3764" t="s">
        <v>528</v>
      </c>
      <c r="O3764" s="14">
        <f t="shared" si="366"/>
        <v>4</v>
      </c>
      <c r="P3764" s="15" t="str">
        <f t="shared" si="367"/>
        <v>5,</v>
      </c>
      <c r="Q3764" s="15" t="str">
        <f t="shared" si="368"/>
        <v>22</v>
      </c>
      <c r="R3764" s="16">
        <f t="shared" si="369"/>
        <v>322</v>
      </c>
      <c r="S3764" s="16">
        <f t="shared" si="370"/>
        <v>5.3666666666666663</v>
      </c>
    </row>
    <row r="3765" spans="1:19">
      <c r="A3765" t="s">
        <v>228</v>
      </c>
      <c r="B3765" t="s">
        <v>229</v>
      </c>
      <c r="C3765" s="49">
        <v>45627</v>
      </c>
      <c r="D3765" s="1">
        <v>2024</v>
      </c>
      <c r="E3765" s="1" t="str">
        <f t="shared" si="365"/>
        <v>diciembre</v>
      </c>
      <c r="F3765" t="s">
        <v>215</v>
      </c>
      <c r="G3765" t="s">
        <v>216</v>
      </c>
      <c r="H3765" t="s">
        <v>379</v>
      </c>
      <c r="I3765" s="2">
        <v>1</v>
      </c>
      <c r="J3765" s="2">
        <v>728</v>
      </c>
      <c r="K3765" s="47">
        <v>3.28</v>
      </c>
      <c r="L3765" t="s">
        <v>155</v>
      </c>
      <c r="M3765" t="s">
        <v>156</v>
      </c>
      <c r="N3765" t="s">
        <v>528</v>
      </c>
      <c r="O3765" s="14">
        <f t="shared" si="366"/>
        <v>4</v>
      </c>
      <c r="P3765" s="15" t="str">
        <f t="shared" si="367"/>
        <v>3,</v>
      </c>
      <c r="Q3765" s="15" t="str">
        <f t="shared" si="368"/>
        <v>28</v>
      </c>
      <c r="R3765" s="16">
        <f t="shared" si="369"/>
        <v>208</v>
      </c>
      <c r="S3765" s="16">
        <f t="shared" si="370"/>
        <v>3.4666666666666668</v>
      </c>
    </row>
    <row r="3766" spans="1:19">
      <c r="A3766" t="s">
        <v>228</v>
      </c>
      <c r="B3766" t="s">
        <v>229</v>
      </c>
      <c r="C3766" s="49">
        <v>45627</v>
      </c>
      <c r="D3766" s="1">
        <v>2024</v>
      </c>
      <c r="E3766" s="1" t="str">
        <f t="shared" si="365"/>
        <v>diciembre</v>
      </c>
      <c r="F3766" t="s">
        <v>215</v>
      </c>
      <c r="G3766" t="s">
        <v>216</v>
      </c>
      <c r="H3766" t="s">
        <v>379</v>
      </c>
      <c r="I3766" s="2">
        <v>1</v>
      </c>
      <c r="J3766" s="2">
        <v>651</v>
      </c>
      <c r="K3766" s="47">
        <v>3.06</v>
      </c>
      <c r="L3766" t="s">
        <v>23</v>
      </c>
      <c r="M3766" t="s">
        <v>613</v>
      </c>
      <c r="N3766" t="s">
        <v>523</v>
      </c>
      <c r="O3766" s="14">
        <f t="shared" si="366"/>
        <v>4</v>
      </c>
      <c r="P3766" s="15" t="str">
        <f t="shared" si="367"/>
        <v>3,</v>
      </c>
      <c r="Q3766" s="15" t="str">
        <f t="shared" si="368"/>
        <v>06</v>
      </c>
      <c r="R3766" s="16">
        <f t="shared" si="369"/>
        <v>186</v>
      </c>
      <c r="S3766" s="16">
        <f t="shared" si="370"/>
        <v>3.1</v>
      </c>
    </row>
    <row r="3767" spans="1:19">
      <c r="A3767" t="s">
        <v>228</v>
      </c>
      <c r="B3767" t="s">
        <v>229</v>
      </c>
      <c r="C3767" s="49">
        <v>45627</v>
      </c>
      <c r="D3767" s="1">
        <v>2024</v>
      </c>
      <c r="E3767" s="1" t="str">
        <f t="shared" si="365"/>
        <v>diciembre</v>
      </c>
      <c r="F3767" t="s">
        <v>215</v>
      </c>
      <c r="G3767" t="s">
        <v>216</v>
      </c>
      <c r="H3767" t="s">
        <v>379</v>
      </c>
      <c r="I3767" s="2">
        <v>1</v>
      </c>
      <c r="J3767" s="2">
        <v>728</v>
      </c>
      <c r="K3767" s="47">
        <v>3.28</v>
      </c>
      <c r="L3767" t="s">
        <v>25</v>
      </c>
      <c r="M3767" t="s">
        <v>26</v>
      </c>
      <c r="N3767" t="s">
        <v>529</v>
      </c>
      <c r="O3767" s="14">
        <f t="shared" si="366"/>
        <v>4</v>
      </c>
      <c r="P3767" s="15" t="str">
        <f t="shared" si="367"/>
        <v>3,</v>
      </c>
      <c r="Q3767" s="15" t="str">
        <f t="shared" si="368"/>
        <v>28</v>
      </c>
      <c r="R3767" s="16">
        <f t="shared" si="369"/>
        <v>208</v>
      </c>
      <c r="S3767" s="16">
        <f t="shared" si="370"/>
        <v>3.4666666666666668</v>
      </c>
    </row>
    <row r="3768" spans="1:19">
      <c r="A3768" t="s">
        <v>230</v>
      </c>
      <c r="B3768" t="s">
        <v>231</v>
      </c>
      <c r="C3768" s="49">
        <v>45627</v>
      </c>
      <c r="D3768" s="1">
        <v>2024</v>
      </c>
      <c r="E3768" s="1" t="str">
        <f t="shared" si="365"/>
        <v>diciembre</v>
      </c>
      <c r="F3768" t="s">
        <v>247</v>
      </c>
      <c r="G3768" t="s">
        <v>30</v>
      </c>
      <c r="H3768" t="s">
        <v>98</v>
      </c>
      <c r="I3768" s="2">
        <v>15</v>
      </c>
      <c r="J3768" s="2">
        <v>3004</v>
      </c>
      <c r="K3768" s="47">
        <v>17.399999999999999</v>
      </c>
      <c r="L3768" t="s">
        <v>146</v>
      </c>
      <c r="M3768" t="s">
        <v>147</v>
      </c>
      <c r="N3768" t="s">
        <v>527</v>
      </c>
      <c r="O3768" s="14">
        <f t="shared" si="366"/>
        <v>4</v>
      </c>
      <c r="P3768" s="15" t="str">
        <f t="shared" si="367"/>
        <v>17</v>
      </c>
      <c r="Q3768" s="15" t="str">
        <f t="shared" si="368"/>
        <v>,4</v>
      </c>
      <c r="R3768" s="16">
        <f t="shared" si="369"/>
        <v>1020.4</v>
      </c>
      <c r="S3768" s="16">
        <f t="shared" si="370"/>
        <v>17.006666666666668</v>
      </c>
    </row>
    <row r="3769" spans="1:19">
      <c r="A3769" t="s">
        <v>230</v>
      </c>
      <c r="B3769" t="s">
        <v>231</v>
      </c>
      <c r="C3769" s="49">
        <v>45627</v>
      </c>
      <c r="D3769" s="1">
        <v>2024</v>
      </c>
      <c r="E3769" s="1" t="str">
        <f t="shared" si="365"/>
        <v>diciembre</v>
      </c>
      <c r="F3769" t="s">
        <v>247</v>
      </c>
      <c r="G3769" t="s">
        <v>30</v>
      </c>
      <c r="H3769" t="s">
        <v>98</v>
      </c>
      <c r="I3769" s="2">
        <v>1</v>
      </c>
      <c r="J3769" s="2">
        <v>373</v>
      </c>
      <c r="K3769" s="47">
        <v>1</v>
      </c>
      <c r="L3769" t="s">
        <v>142</v>
      </c>
      <c r="M3769" t="s">
        <v>143</v>
      </c>
      <c r="N3769" t="s">
        <v>527</v>
      </c>
      <c r="O3769" s="14">
        <f t="shared" si="366"/>
        <v>1</v>
      </c>
      <c r="P3769" s="15" t="str">
        <f t="shared" si="367"/>
        <v>1</v>
      </c>
      <c r="Q3769" s="15">
        <f t="shared" si="368"/>
        <v>0</v>
      </c>
      <c r="R3769" s="16">
        <f t="shared" si="369"/>
        <v>60</v>
      </c>
      <c r="S3769" s="16">
        <f t="shared" si="370"/>
        <v>1</v>
      </c>
    </row>
    <row r="3770" spans="1:19">
      <c r="A3770" t="s">
        <v>230</v>
      </c>
      <c r="B3770" t="s">
        <v>231</v>
      </c>
      <c r="C3770" s="49">
        <v>45627</v>
      </c>
      <c r="D3770" s="1">
        <v>2024</v>
      </c>
      <c r="E3770" s="1" t="str">
        <f t="shared" si="365"/>
        <v>diciembre</v>
      </c>
      <c r="F3770" t="s">
        <v>247</v>
      </c>
      <c r="G3770" t="s">
        <v>30</v>
      </c>
      <c r="H3770" t="s">
        <v>98</v>
      </c>
      <c r="I3770" s="2">
        <v>7</v>
      </c>
      <c r="J3770" s="2">
        <v>773</v>
      </c>
      <c r="K3770" s="47">
        <v>5</v>
      </c>
      <c r="L3770" t="s">
        <v>131</v>
      </c>
      <c r="M3770" t="s">
        <v>572</v>
      </c>
      <c r="N3770" t="s">
        <v>606</v>
      </c>
      <c r="O3770" s="14">
        <f t="shared" si="366"/>
        <v>1</v>
      </c>
      <c r="P3770" s="15" t="str">
        <f t="shared" si="367"/>
        <v>5</v>
      </c>
      <c r="Q3770" s="15">
        <f t="shared" si="368"/>
        <v>0</v>
      </c>
      <c r="R3770" s="16">
        <f t="shared" si="369"/>
        <v>300</v>
      </c>
      <c r="S3770" s="16">
        <f t="shared" si="370"/>
        <v>5</v>
      </c>
    </row>
    <row r="3771" spans="1:19">
      <c r="A3771" t="s">
        <v>230</v>
      </c>
      <c r="B3771" t="s">
        <v>231</v>
      </c>
      <c r="C3771" s="49">
        <v>45627</v>
      </c>
      <c r="D3771" s="1">
        <v>2024</v>
      </c>
      <c r="E3771" s="1" t="str">
        <f t="shared" si="365"/>
        <v>diciembre</v>
      </c>
      <c r="F3771" t="s">
        <v>247</v>
      </c>
      <c r="G3771" t="s">
        <v>30</v>
      </c>
      <c r="H3771" t="s">
        <v>98</v>
      </c>
      <c r="I3771" s="2">
        <v>9</v>
      </c>
      <c r="J3771" s="2">
        <v>1685</v>
      </c>
      <c r="K3771" s="47">
        <v>12</v>
      </c>
      <c r="L3771" t="s">
        <v>150</v>
      </c>
      <c r="M3771" t="s">
        <v>601</v>
      </c>
      <c r="N3771" t="s">
        <v>606</v>
      </c>
      <c r="O3771" s="14">
        <f t="shared" si="366"/>
        <v>2</v>
      </c>
      <c r="P3771" s="15" t="str">
        <f t="shared" si="367"/>
        <v>12</v>
      </c>
      <c r="Q3771" s="15">
        <f t="shared" si="368"/>
        <v>0</v>
      </c>
      <c r="R3771" s="16">
        <f t="shared" si="369"/>
        <v>720</v>
      </c>
      <c r="S3771" s="16">
        <f t="shared" si="370"/>
        <v>12</v>
      </c>
    </row>
    <row r="3772" spans="1:19">
      <c r="A3772" t="s">
        <v>230</v>
      </c>
      <c r="B3772" t="s">
        <v>231</v>
      </c>
      <c r="C3772" s="49">
        <v>45627</v>
      </c>
      <c r="D3772" s="1">
        <v>2024</v>
      </c>
      <c r="E3772" s="1" t="str">
        <f t="shared" si="365"/>
        <v>diciembre</v>
      </c>
      <c r="F3772" t="s">
        <v>247</v>
      </c>
      <c r="G3772" t="s">
        <v>30</v>
      </c>
      <c r="H3772" t="s">
        <v>98</v>
      </c>
      <c r="I3772" s="2">
        <v>6</v>
      </c>
      <c r="J3772" s="2">
        <v>364</v>
      </c>
      <c r="K3772" s="47">
        <v>1.5</v>
      </c>
      <c r="L3772" t="s">
        <v>171</v>
      </c>
      <c r="M3772" t="s">
        <v>172</v>
      </c>
      <c r="N3772" t="s">
        <v>606</v>
      </c>
      <c r="O3772" s="14">
        <f t="shared" si="366"/>
        <v>3</v>
      </c>
      <c r="P3772" s="15" t="str">
        <f t="shared" si="367"/>
        <v>1,</v>
      </c>
      <c r="Q3772" s="15" t="str">
        <f t="shared" si="368"/>
        <v>5</v>
      </c>
      <c r="R3772" s="16">
        <f t="shared" si="369"/>
        <v>65</v>
      </c>
      <c r="S3772" s="16">
        <f t="shared" si="370"/>
        <v>1.0833333333333333</v>
      </c>
    </row>
    <row r="3773" spans="1:19">
      <c r="A3773" t="s">
        <v>230</v>
      </c>
      <c r="B3773" t="s">
        <v>231</v>
      </c>
      <c r="C3773" s="49">
        <v>45627</v>
      </c>
      <c r="D3773" s="1">
        <v>2024</v>
      </c>
      <c r="E3773" s="1" t="str">
        <f t="shared" si="365"/>
        <v>diciembre</v>
      </c>
      <c r="F3773" t="s">
        <v>247</v>
      </c>
      <c r="G3773" t="s">
        <v>30</v>
      </c>
      <c r="H3773" t="s">
        <v>98</v>
      </c>
      <c r="I3773" s="2">
        <v>4</v>
      </c>
      <c r="J3773" s="2">
        <v>448</v>
      </c>
      <c r="K3773" s="47">
        <v>2.2999999999999998</v>
      </c>
      <c r="L3773" t="s">
        <v>173</v>
      </c>
      <c r="M3773" t="s">
        <v>592</v>
      </c>
      <c r="N3773" t="s">
        <v>531</v>
      </c>
      <c r="O3773" s="14">
        <f t="shared" si="366"/>
        <v>3</v>
      </c>
      <c r="P3773" s="15" t="str">
        <f t="shared" si="367"/>
        <v>2,</v>
      </c>
      <c r="Q3773" s="15" t="str">
        <f t="shared" si="368"/>
        <v>3</v>
      </c>
      <c r="R3773" s="16">
        <f t="shared" si="369"/>
        <v>123</v>
      </c>
      <c r="S3773" s="16">
        <f t="shared" si="370"/>
        <v>2.0499999999999998</v>
      </c>
    </row>
    <row r="3774" spans="1:19">
      <c r="A3774" t="s">
        <v>230</v>
      </c>
      <c r="B3774" t="s">
        <v>231</v>
      </c>
      <c r="C3774" s="49">
        <v>45627</v>
      </c>
      <c r="D3774" s="1">
        <v>2024</v>
      </c>
      <c r="E3774" s="1" t="str">
        <f t="shared" si="365"/>
        <v>diciembre</v>
      </c>
      <c r="F3774" t="s">
        <v>247</v>
      </c>
      <c r="G3774" t="s">
        <v>30</v>
      </c>
      <c r="H3774" t="s">
        <v>98</v>
      </c>
      <c r="I3774" s="2">
        <v>3</v>
      </c>
      <c r="J3774" s="2">
        <v>434</v>
      </c>
      <c r="K3774" s="47">
        <v>2.2999999999999998</v>
      </c>
      <c r="L3774" t="s">
        <v>110</v>
      </c>
      <c r="M3774" t="s">
        <v>580</v>
      </c>
      <c r="N3774" t="s">
        <v>607</v>
      </c>
      <c r="O3774" s="14">
        <f t="shared" si="366"/>
        <v>3</v>
      </c>
      <c r="P3774" s="15" t="str">
        <f t="shared" si="367"/>
        <v>2,</v>
      </c>
      <c r="Q3774" s="15" t="str">
        <f t="shared" si="368"/>
        <v>3</v>
      </c>
      <c r="R3774" s="16">
        <f t="shared" si="369"/>
        <v>123</v>
      </c>
      <c r="S3774" s="16">
        <f t="shared" si="370"/>
        <v>2.0499999999999998</v>
      </c>
    </row>
    <row r="3775" spans="1:19">
      <c r="A3775" t="s">
        <v>230</v>
      </c>
      <c r="B3775" t="s">
        <v>231</v>
      </c>
      <c r="C3775" s="49">
        <v>45627</v>
      </c>
      <c r="D3775" s="1">
        <v>2024</v>
      </c>
      <c r="E3775" s="1" t="str">
        <f t="shared" si="365"/>
        <v>diciembre</v>
      </c>
      <c r="F3775" t="s">
        <v>237</v>
      </c>
      <c r="G3775" t="s">
        <v>121</v>
      </c>
      <c r="H3775" t="s">
        <v>98</v>
      </c>
      <c r="I3775" s="2">
        <v>2</v>
      </c>
      <c r="J3775" s="2">
        <v>161</v>
      </c>
      <c r="K3775" s="47">
        <v>5.5</v>
      </c>
      <c r="L3775" t="s">
        <v>161</v>
      </c>
      <c r="M3775" t="s">
        <v>585</v>
      </c>
      <c r="N3775" t="s">
        <v>532</v>
      </c>
      <c r="O3775" s="14">
        <f t="shared" si="366"/>
        <v>3</v>
      </c>
      <c r="P3775" s="15" t="str">
        <f t="shared" si="367"/>
        <v>5,</v>
      </c>
      <c r="Q3775" s="15" t="str">
        <f t="shared" si="368"/>
        <v>5</v>
      </c>
      <c r="R3775" s="16">
        <f t="shared" si="369"/>
        <v>305</v>
      </c>
      <c r="S3775" s="16">
        <f t="shared" si="370"/>
        <v>5.083333333333333</v>
      </c>
    </row>
    <row r="3776" spans="1:19">
      <c r="A3776" t="s">
        <v>230</v>
      </c>
      <c r="B3776" t="s">
        <v>231</v>
      </c>
      <c r="C3776" s="49">
        <v>45627</v>
      </c>
      <c r="D3776" s="1">
        <v>2024</v>
      </c>
      <c r="E3776" s="1" t="str">
        <f t="shared" si="365"/>
        <v>diciembre</v>
      </c>
      <c r="F3776" t="s">
        <v>237</v>
      </c>
      <c r="G3776" t="s">
        <v>121</v>
      </c>
      <c r="H3776" t="s">
        <v>98</v>
      </c>
      <c r="I3776" s="2">
        <v>2</v>
      </c>
      <c r="J3776" s="2">
        <v>956</v>
      </c>
      <c r="K3776" s="47">
        <v>3</v>
      </c>
      <c r="L3776" t="s">
        <v>122</v>
      </c>
      <c r="M3776" t="s">
        <v>123</v>
      </c>
      <c r="N3776" t="s">
        <v>532</v>
      </c>
      <c r="O3776" s="14">
        <f t="shared" si="366"/>
        <v>1</v>
      </c>
      <c r="P3776" s="15" t="str">
        <f t="shared" si="367"/>
        <v>3</v>
      </c>
      <c r="Q3776" s="15">
        <f t="shared" si="368"/>
        <v>0</v>
      </c>
      <c r="R3776" s="16">
        <f t="shared" si="369"/>
        <v>180</v>
      </c>
      <c r="S3776" s="16">
        <f t="shared" si="370"/>
        <v>3</v>
      </c>
    </row>
    <row r="3777" spans="1:19">
      <c r="A3777" t="s">
        <v>230</v>
      </c>
      <c r="B3777" t="s">
        <v>231</v>
      </c>
      <c r="C3777" s="49">
        <v>45627</v>
      </c>
      <c r="D3777" s="1">
        <v>2024</v>
      </c>
      <c r="E3777" s="1" t="str">
        <f t="shared" si="365"/>
        <v>diciembre</v>
      </c>
      <c r="F3777" t="s">
        <v>237</v>
      </c>
      <c r="G3777" t="s">
        <v>121</v>
      </c>
      <c r="H3777" t="s">
        <v>98</v>
      </c>
      <c r="I3777" s="2">
        <v>2</v>
      </c>
      <c r="J3777" s="2">
        <v>402</v>
      </c>
      <c r="K3777" s="47">
        <v>2</v>
      </c>
      <c r="L3777" t="s">
        <v>108</v>
      </c>
      <c r="M3777" t="s">
        <v>591</v>
      </c>
      <c r="N3777" t="s">
        <v>604</v>
      </c>
      <c r="O3777" s="14">
        <f t="shared" si="366"/>
        <v>1</v>
      </c>
      <c r="P3777" s="15" t="str">
        <f t="shared" si="367"/>
        <v>2</v>
      </c>
      <c r="Q3777" s="15">
        <f t="shared" si="368"/>
        <v>0</v>
      </c>
      <c r="R3777" s="16">
        <f t="shared" si="369"/>
        <v>120</v>
      </c>
      <c r="S3777" s="16">
        <f t="shared" si="370"/>
        <v>2</v>
      </c>
    </row>
    <row r="3778" spans="1:19">
      <c r="A3778" t="s">
        <v>230</v>
      </c>
      <c r="B3778" t="s">
        <v>231</v>
      </c>
      <c r="C3778" s="49">
        <v>45627</v>
      </c>
      <c r="D3778" s="1">
        <v>2024</v>
      </c>
      <c r="E3778" s="1" t="str">
        <f t="shared" ref="E3778:E3841" si="371">TEXT(C3778,"mmmm")</f>
        <v>diciembre</v>
      </c>
      <c r="F3778" t="s">
        <v>237</v>
      </c>
      <c r="G3778" t="s">
        <v>121</v>
      </c>
      <c r="H3778" t="s">
        <v>98</v>
      </c>
      <c r="I3778" s="2">
        <v>2</v>
      </c>
      <c r="J3778" s="2">
        <v>653</v>
      </c>
      <c r="K3778" s="47">
        <v>2.2000000000000002</v>
      </c>
      <c r="L3778" t="s">
        <v>88</v>
      </c>
      <c r="M3778" t="s">
        <v>89</v>
      </c>
      <c r="N3778" t="s">
        <v>545</v>
      </c>
      <c r="O3778" s="14">
        <f t="shared" si="366"/>
        <v>3</v>
      </c>
      <c r="P3778" s="15" t="str">
        <f t="shared" si="367"/>
        <v>2,</v>
      </c>
      <c r="Q3778" s="15" t="str">
        <f t="shared" si="368"/>
        <v>2</v>
      </c>
      <c r="R3778" s="16">
        <f t="shared" si="369"/>
        <v>122</v>
      </c>
      <c r="S3778" s="16">
        <f t="shared" si="370"/>
        <v>2.0333333333333332</v>
      </c>
    </row>
    <row r="3779" spans="1:19">
      <c r="A3779" t="s">
        <v>230</v>
      </c>
      <c r="B3779" t="s">
        <v>231</v>
      </c>
      <c r="C3779" s="49">
        <v>45627</v>
      </c>
      <c r="D3779" s="1">
        <v>2024</v>
      </c>
      <c r="E3779" s="1" t="str">
        <f t="shared" si="371"/>
        <v>diciembre</v>
      </c>
      <c r="F3779" t="s">
        <v>237</v>
      </c>
      <c r="G3779" t="s">
        <v>121</v>
      </c>
      <c r="H3779" t="s">
        <v>98</v>
      </c>
      <c r="I3779" s="2">
        <v>31</v>
      </c>
      <c r="J3779" s="2">
        <v>3015</v>
      </c>
      <c r="K3779" s="47">
        <v>28.55</v>
      </c>
      <c r="L3779" t="s">
        <v>21</v>
      </c>
      <c r="M3779" t="s">
        <v>578</v>
      </c>
      <c r="N3779" t="s">
        <v>22</v>
      </c>
      <c r="O3779" s="14">
        <f t="shared" ref="O3779:O3842" si="372">LEN($K3779)</f>
        <v>5</v>
      </c>
      <c r="P3779" s="15" t="str">
        <f t="shared" si="367"/>
        <v>28</v>
      </c>
      <c r="Q3779" s="15" t="str">
        <f t="shared" si="368"/>
        <v>,55</v>
      </c>
      <c r="R3779" s="16">
        <f t="shared" si="369"/>
        <v>1680.55</v>
      </c>
      <c r="S3779" s="16">
        <f t="shared" si="370"/>
        <v>28.009166666666665</v>
      </c>
    </row>
    <row r="3780" spans="1:19">
      <c r="A3780" t="s">
        <v>230</v>
      </c>
      <c r="B3780" t="s">
        <v>231</v>
      </c>
      <c r="C3780" s="49">
        <v>45627</v>
      </c>
      <c r="D3780" s="1">
        <v>2024</v>
      </c>
      <c r="E3780" s="1" t="str">
        <f t="shared" si="371"/>
        <v>diciembre</v>
      </c>
      <c r="F3780" t="s">
        <v>237</v>
      </c>
      <c r="G3780" t="s">
        <v>121</v>
      </c>
      <c r="H3780" t="s">
        <v>98</v>
      </c>
      <c r="I3780" s="2">
        <v>1</v>
      </c>
      <c r="J3780" s="2">
        <v>378</v>
      </c>
      <c r="K3780" s="47">
        <v>1.1000000000000001</v>
      </c>
      <c r="L3780" t="s">
        <v>99</v>
      </c>
      <c r="M3780" t="s">
        <v>553</v>
      </c>
      <c r="N3780" t="s">
        <v>535</v>
      </c>
      <c r="O3780" s="14">
        <f t="shared" si="372"/>
        <v>3</v>
      </c>
      <c r="P3780" s="15" t="str">
        <f t="shared" si="367"/>
        <v>1,</v>
      </c>
      <c r="Q3780" s="15" t="str">
        <f t="shared" si="368"/>
        <v>1</v>
      </c>
      <c r="R3780" s="16">
        <f t="shared" si="369"/>
        <v>61</v>
      </c>
      <c r="S3780" s="16">
        <f t="shared" si="370"/>
        <v>1.0166666666666666</v>
      </c>
    </row>
    <row r="3781" spans="1:19">
      <c r="A3781" t="s">
        <v>230</v>
      </c>
      <c r="B3781" t="s">
        <v>231</v>
      </c>
      <c r="C3781" s="49">
        <v>45627</v>
      </c>
      <c r="D3781" s="1">
        <v>2024</v>
      </c>
      <c r="E3781" s="1" t="str">
        <f t="shared" si="371"/>
        <v>diciembre</v>
      </c>
      <c r="F3781" t="s">
        <v>237</v>
      </c>
      <c r="G3781" t="s">
        <v>121</v>
      </c>
      <c r="H3781" t="s">
        <v>98</v>
      </c>
      <c r="I3781" s="2">
        <v>1</v>
      </c>
      <c r="J3781" s="2">
        <v>361</v>
      </c>
      <c r="K3781" s="47">
        <v>1.45</v>
      </c>
      <c r="L3781" t="s">
        <v>137</v>
      </c>
      <c r="M3781" t="s">
        <v>561</v>
      </c>
      <c r="N3781" t="s">
        <v>535</v>
      </c>
      <c r="O3781" s="14">
        <f t="shared" si="372"/>
        <v>4</v>
      </c>
      <c r="P3781" s="15" t="str">
        <f t="shared" si="367"/>
        <v>1,</v>
      </c>
      <c r="Q3781" s="15" t="str">
        <f t="shared" si="368"/>
        <v>45</v>
      </c>
      <c r="R3781" s="16">
        <f t="shared" si="369"/>
        <v>105</v>
      </c>
      <c r="S3781" s="16">
        <f t="shared" si="370"/>
        <v>1.75</v>
      </c>
    </row>
    <row r="3782" spans="1:19">
      <c r="A3782" t="s">
        <v>230</v>
      </c>
      <c r="B3782" t="s">
        <v>231</v>
      </c>
      <c r="C3782" s="49">
        <v>45627</v>
      </c>
      <c r="D3782" s="1">
        <v>2024</v>
      </c>
      <c r="E3782" s="1" t="str">
        <f t="shared" si="371"/>
        <v>diciembre</v>
      </c>
      <c r="F3782" t="s">
        <v>237</v>
      </c>
      <c r="G3782" t="s">
        <v>121</v>
      </c>
      <c r="H3782" t="s">
        <v>98</v>
      </c>
      <c r="I3782" s="2">
        <v>2</v>
      </c>
      <c r="J3782" s="2">
        <v>218</v>
      </c>
      <c r="K3782" s="47">
        <v>1</v>
      </c>
      <c r="L3782" t="s">
        <v>241</v>
      </c>
      <c r="M3782" t="s">
        <v>595</v>
      </c>
      <c r="N3782" t="s">
        <v>557</v>
      </c>
      <c r="O3782" s="14">
        <f t="shared" si="372"/>
        <v>1</v>
      </c>
      <c r="P3782" s="15" t="str">
        <f t="shared" si="367"/>
        <v>1</v>
      </c>
      <c r="Q3782" s="15">
        <f t="shared" si="368"/>
        <v>0</v>
      </c>
      <c r="R3782" s="16">
        <f t="shared" si="369"/>
        <v>60</v>
      </c>
      <c r="S3782" s="16">
        <f t="shared" si="370"/>
        <v>1</v>
      </c>
    </row>
    <row r="3783" spans="1:19">
      <c r="A3783" t="s">
        <v>230</v>
      </c>
      <c r="B3783" t="s">
        <v>231</v>
      </c>
      <c r="C3783" s="49">
        <v>45627</v>
      </c>
      <c r="D3783" s="1">
        <v>2024</v>
      </c>
      <c r="E3783" s="1" t="str">
        <f t="shared" si="371"/>
        <v>diciembre</v>
      </c>
      <c r="F3783" t="s">
        <v>237</v>
      </c>
      <c r="G3783" t="s">
        <v>121</v>
      </c>
      <c r="H3783" t="s">
        <v>98</v>
      </c>
      <c r="I3783" s="2">
        <v>1</v>
      </c>
      <c r="J3783" s="2">
        <v>848</v>
      </c>
      <c r="K3783" s="47">
        <v>3.05</v>
      </c>
      <c r="L3783" t="s">
        <v>110</v>
      </c>
      <c r="M3783" t="s">
        <v>580</v>
      </c>
      <c r="N3783" t="s">
        <v>607</v>
      </c>
      <c r="O3783" s="14">
        <f t="shared" si="372"/>
        <v>4</v>
      </c>
      <c r="P3783" s="15" t="str">
        <f t="shared" si="367"/>
        <v>3,</v>
      </c>
      <c r="Q3783" s="15" t="str">
        <f t="shared" si="368"/>
        <v>05</v>
      </c>
      <c r="R3783" s="16">
        <f t="shared" si="369"/>
        <v>185</v>
      </c>
      <c r="S3783" s="16">
        <f t="shared" si="370"/>
        <v>3.0833333333333335</v>
      </c>
    </row>
    <row r="3784" spans="1:19">
      <c r="A3784" t="s">
        <v>250</v>
      </c>
      <c r="B3784" t="s">
        <v>251</v>
      </c>
      <c r="C3784" s="49">
        <v>45627</v>
      </c>
      <c r="D3784" s="1">
        <v>2024</v>
      </c>
      <c r="E3784" s="1" t="str">
        <f t="shared" si="371"/>
        <v>diciembre</v>
      </c>
      <c r="F3784" t="s">
        <v>252</v>
      </c>
      <c r="G3784" t="s">
        <v>121</v>
      </c>
      <c r="H3784" t="s">
        <v>98</v>
      </c>
      <c r="I3784" s="2">
        <v>5</v>
      </c>
      <c r="J3784" s="2">
        <v>1875</v>
      </c>
      <c r="K3784" s="47">
        <v>7.5</v>
      </c>
      <c r="L3784" t="s">
        <v>19</v>
      </c>
      <c r="M3784" t="s">
        <v>581</v>
      </c>
      <c r="N3784" t="s">
        <v>605</v>
      </c>
      <c r="O3784" s="14">
        <f t="shared" si="372"/>
        <v>3</v>
      </c>
      <c r="P3784" s="15" t="str">
        <f t="shared" si="367"/>
        <v>7,</v>
      </c>
      <c r="Q3784" s="15" t="str">
        <f t="shared" si="368"/>
        <v>5</v>
      </c>
      <c r="R3784" s="16">
        <f t="shared" si="369"/>
        <v>425</v>
      </c>
      <c r="S3784" s="16">
        <f t="shared" si="370"/>
        <v>7.083333333333333</v>
      </c>
    </row>
    <row r="3785" spans="1:19">
      <c r="A3785" t="s">
        <v>250</v>
      </c>
      <c r="B3785" t="s">
        <v>251</v>
      </c>
      <c r="C3785" s="49">
        <v>45627</v>
      </c>
      <c r="D3785" s="1">
        <v>2024</v>
      </c>
      <c r="E3785" s="1" t="str">
        <f t="shared" si="371"/>
        <v>diciembre</v>
      </c>
      <c r="F3785" t="s">
        <v>252</v>
      </c>
      <c r="G3785" t="s">
        <v>121</v>
      </c>
      <c r="H3785" t="s">
        <v>98</v>
      </c>
      <c r="I3785" s="2">
        <v>2</v>
      </c>
      <c r="J3785" s="2">
        <v>594</v>
      </c>
      <c r="K3785" s="47">
        <v>2.15</v>
      </c>
      <c r="L3785" t="s">
        <v>20</v>
      </c>
      <c r="M3785" t="s">
        <v>570</v>
      </c>
      <c r="N3785" t="s">
        <v>525</v>
      </c>
      <c r="O3785" s="14">
        <f t="shared" si="372"/>
        <v>4</v>
      </c>
      <c r="P3785" s="15" t="str">
        <f t="shared" si="367"/>
        <v>2,</v>
      </c>
      <c r="Q3785" s="15" t="str">
        <f t="shared" si="368"/>
        <v>15</v>
      </c>
      <c r="R3785" s="16">
        <f t="shared" si="369"/>
        <v>135</v>
      </c>
      <c r="S3785" s="16">
        <f t="shared" si="370"/>
        <v>2.25</v>
      </c>
    </row>
    <row r="3786" spans="1:19">
      <c r="A3786" t="s">
        <v>250</v>
      </c>
      <c r="B3786" t="s">
        <v>251</v>
      </c>
      <c r="C3786" s="49">
        <v>45627</v>
      </c>
      <c r="D3786" s="1">
        <v>2024</v>
      </c>
      <c r="E3786" s="1" t="str">
        <f t="shared" si="371"/>
        <v>diciembre</v>
      </c>
      <c r="F3786" t="s">
        <v>252</v>
      </c>
      <c r="G3786" t="s">
        <v>121</v>
      </c>
      <c r="H3786" t="s">
        <v>98</v>
      </c>
      <c r="I3786" s="2">
        <v>2</v>
      </c>
      <c r="J3786" s="2">
        <v>102</v>
      </c>
      <c r="K3786" s="47">
        <v>1.05</v>
      </c>
      <c r="L3786" t="s">
        <v>108</v>
      </c>
      <c r="M3786" t="s">
        <v>591</v>
      </c>
      <c r="N3786" t="s">
        <v>604</v>
      </c>
      <c r="O3786" s="14">
        <f t="shared" si="372"/>
        <v>4</v>
      </c>
      <c r="P3786" s="15" t="str">
        <f t="shared" si="367"/>
        <v>1,</v>
      </c>
      <c r="Q3786" s="15" t="str">
        <f t="shared" si="368"/>
        <v>05</v>
      </c>
      <c r="R3786" s="16">
        <f t="shared" si="369"/>
        <v>65</v>
      </c>
      <c r="S3786" s="16">
        <f t="shared" si="370"/>
        <v>1.0833333333333333</v>
      </c>
    </row>
    <row r="3787" spans="1:19">
      <c r="A3787" t="s">
        <v>250</v>
      </c>
      <c r="B3787" t="s">
        <v>251</v>
      </c>
      <c r="C3787" s="49">
        <v>45627</v>
      </c>
      <c r="D3787" s="1">
        <v>2024</v>
      </c>
      <c r="E3787" s="1" t="str">
        <f t="shared" si="371"/>
        <v>diciembre</v>
      </c>
      <c r="F3787" t="s">
        <v>252</v>
      </c>
      <c r="G3787" t="s">
        <v>121</v>
      </c>
      <c r="H3787" t="s">
        <v>98</v>
      </c>
      <c r="I3787" s="2">
        <v>6</v>
      </c>
      <c r="J3787" s="2">
        <v>1380</v>
      </c>
      <c r="K3787" s="47">
        <v>4.45</v>
      </c>
      <c r="L3787" t="s">
        <v>21</v>
      </c>
      <c r="M3787" t="s">
        <v>578</v>
      </c>
      <c r="N3787" t="s">
        <v>22</v>
      </c>
      <c r="O3787" s="14">
        <f t="shared" si="372"/>
        <v>4</v>
      </c>
      <c r="P3787" s="15" t="str">
        <f t="shared" si="367"/>
        <v>4,</v>
      </c>
      <c r="Q3787" s="15" t="str">
        <f t="shared" si="368"/>
        <v>45</v>
      </c>
      <c r="R3787" s="16">
        <f t="shared" si="369"/>
        <v>285</v>
      </c>
      <c r="S3787" s="16">
        <f t="shared" si="370"/>
        <v>4.75</v>
      </c>
    </row>
    <row r="3788" spans="1:19">
      <c r="A3788" t="s">
        <v>250</v>
      </c>
      <c r="B3788" t="s">
        <v>251</v>
      </c>
      <c r="C3788" s="49">
        <v>45627</v>
      </c>
      <c r="D3788" s="1">
        <v>2024</v>
      </c>
      <c r="E3788" s="1" t="str">
        <f t="shared" si="371"/>
        <v>diciembre</v>
      </c>
      <c r="F3788" t="s">
        <v>252</v>
      </c>
      <c r="G3788" t="s">
        <v>121</v>
      </c>
      <c r="H3788" t="s">
        <v>98</v>
      </c>
      <c r="I3788" s="2">
        <v>1</v>
      </c>
      <c r="J3788" s="2">
        <v>172</v>
      </c>
      <c r="K3788" s="47">
        <v>0.4</v>
      </c>
      <c r="L3788" t="s">
        <v>49</v>
      </c>
      <c r="M3788" t="s">
        <v>50</v>
      </c>
      <c r="N3788" t="s">
        <v>22</v>
      </c>
      <c r="O3788" s="14">
        <f t="shared" si="372"/>
        <v>3</v>
      </c>
      <c r="P3788" s="15" t="str">
        <f t="shared" si="367"/>
        <v>0,</v>
      </c>
      <c r="Q3788" s="15" t="str">
        <f t="shared" si="368"/>
        <v>4</v>
      </c>
      <c r="R3788" s="16">
        <f t="shared" si="369"/>
        <v>4</v>
      </c>
      <c r="S3788" s="16">
        <f t="shared" si="370"/>
        <v>6.6666666666666666E-2</v>
      </c>
    </row>
    <row r="3789" spans="1:19">
      <c r="A3789" t="s">
        <v>250</v>
      </c>
      <c r="B3789" t="s">
        <v>251</v>
      </c>
      <c r="C3789" s="49">
        <v>45627</v>
      </c>
      <c r="D3789" s="1">
        <v>2024</v>
      </c>
      <c r="E3789" s="1" t="str">
        <f t="shared" si="371"/>
        <v>diciembre</v>
      </c>
      <c r="F3789" t="s">
        <v>252</v>
      </c>
      <c r="G3789" t="s">
        <v>121</v>
      </c>
      <c r="H3789" t="s">
        <v>98</v>
      </c>
      <c r="I3789" s="2">
        <v>6</v>
      </c>
      <c r="J3789" s="2">
        <v>870</v>
      </c>
      <c r="K3789" s="47">
        <v>6.35</v>
      </c>
      <c r="L3789" t="s">
        <v>35</v>
      </c>
      <c r="M3789" t="s">
        <v>36</v>
      </c>
      <c r="N3789" t="s">
        <v>528</v>
      </c>
      <c r="O3789" s="14">
        <f t="shared" si="372"/>
        <v>4</v>
      </c>
      <c r="P3789" s="15" t="str">
        <f t="shared" si="367"/>
        <v>6,</v>
      </c>
      <c r="Q3789" s="15" t="str">
        <f t="shared" si="368"/>
        <v>35</v>
      </c>
      <c r="R3789" s="16">
        <f t="shared" si="369"/>
        <v>395</v>
      </c>
      <c r="S3789" s="16">
        <f t="shared" si="370"/>
        <v>6.583333333333333</v>
      </c>
    </row>
    <row r="3790" spans="1:19">
      <c r="A3790" t="s">
        <v>250</v>
      </c>
      <c r="B3790" t="s">
        <v>251</v>
      </c>
      <c r="C3790" s="49">
        <v>45627</v>
      </c>
      <c r="D3790" s="1">
        <v>2024</v>
      </c>
      <c r="E3790" s="1" t="str">
        <f t="shared" si="371"/>
        <v>diciembre</v>
      </c>
      <c r="F3790" t="s">
        <v>252</v>
      </c>
      <c r="G3790" t="s">
        <v>121</v>
      </c>
      <c r="H3790" t="s">
        <v>98</v>
      </c>
      <c r="I3790" s="2">
        <v>1</v>
      </c>
      <c r="J3790" s="2">
        <v>147</v>
      </c>
      <c r="K3790" s="47">
        <v>0.5</v>
      </c>
      <c r="L3790" t="s">
        <v>241</v>
      </c>
      <c r="M3790" t="s">
        <v>595</v>
      </c>
      <c r="N3790" t="s">
        <v>557</v>
      </c>
      <c r="O3790" s="14">
        <f t="shared" si="372"/>
        <v>3</v>
      </c>
      <c r="P3790" s="15" t="str">
        <f t="shared" si="367"/>
        <v>0,</v>
      </c>
      <c r="Q3790" s="15" t="str">
        <f t="shared" si="368"/>
        <v>5</v>
      </c>
      <c r="R3790" s="16">
        <f t="shared" si="369"/>
        <v>5</v>
      </c>
      <c r="S3790" s="16">
        <f t="shared" si="370"/>
        <v>8.3333333333333329E-2</v>
      </c>
    </row>
    <row r="3791" spans="1:19">
      <c r="A3791" t="s">
        <v>250</v>
      </c>
      <c r="B3791" t="s">
        <v>251</v>
      </c>
      <c r="C3791" s="49">
        <v>45627</v>
      </c>
      <c r="D3791" s="1">
        <v>2024</v>
      </c>
      <c r="E3791" s="1" t="str">
        <f t="shared" si="371"/>
        <v>diciembre</v>
      </c>
      <c r="F3791" t="s">
        <v>252</v>
      </c>
      <c r="G3791" t="s">
        <v>121</v>
      </c>
      <c r="H3791" t="s">
        <v>98</v>
      </c>
      <c r="I3791" s="2">
        <v>1</v>
      </c>
      <c r="J3791" s="2">
        <v>134</v>
      </c>
      <c r="K3791" s="47">
        <v>0.45</v>
      </c>
      <c r="L3791" t="s">
        <v>157</v>
      </c>
      <c r="M3791" t="s">
        <v>158</v>
      </c>
      <c r="N3791" t="s">
        <v>557</v>
      </c>
      <c r="O3791" s="14">
        <f t="shared" si="372"/>
        <v>4</v>
      </c>
      <c r="P3791" s="15" t="str">
        <f t="shared" si="367"/>
        <v>0,</v>
      </c>
      <c r="Q3791" s="15" t="str">
        <f t="shared" si="368"/>
        <v>45</v>
      </c>
      <c r="R3791" s="16">
        <f t="shared" si="369"/>
        <v>45</v>
      </c>
      <c r="S3791" s="16">
        <f t="shared" si="370"/>
        <v>0.75</v>
      </c>
    </row>
    <row r="3792" spans="1:19">
      <c r="A3792" t="s">
        <v>250</v>
      </c>
      <c r="B3792" t="s">
        <v>251</v>
      </c>
      <c r="C3792" s="49">
        <v>45627</v>
      </c>
      <c r="D3792" s="1">
        <v>2024</v>
      </c>
      <c r="E3792" s="1" t="str">
        <f t="shared" si="371"/>
        <v>diciembre</v>
      </c>
      <c r="F3792" t="s">
        <v>253</v>
      </c>
      <c r="G3792" t="s">
        <v>220</v>
      </c>
      <c r="H3792" t="s">
        <v>98</v>
      </c>
      <c r="I3792" s="2">
        <v>1</v>
      </c>
      <c r="J3792" s="2">
        <v>573</v>
      </c>
      <c r="K3792" s="47">
        <v>1.25</v>
      </c>
      <c r="L3792" t="s">
        <v>39</v>
      </c>
      <c r="M3792" t="s">
        <v>548</v>
      </c>
      <c r="N3792" t="s">
        <v>548</v>
      </c>
      <c r="O3792" s="14">
        <f t="shared" si="372"/>
        <v>4</v>
      </c>
      <c r="P3792" s="15" t="str">
        <f t="shared" si="367"/>
        <v>1,</v>
      </c>
      <c r="Q3792" s="15" t="str">
        <f t="shared" si="368"/>
        <v>25</v>
      </c>
      <c r="R3792" s="16">
        <f t="shared" si="369"/>
        <v>85</v>
      </c>
      <c r="S3792" s="16">
        <f t="shared" si="370"/>
        <v>1.4166666666666667</v>
      </c>
    </row>
    <row r="3793" spans="1:19">
      <c r="A3793" t="s">
        <v>250</v>
      </c>
      <c r="B3793" t="s">
        <v>251</v>
      </c>
      <c r="C3793" s="49">
        <v>45627</v>
      </c>
      <c r="D3793" s="1">
        <v>2024</v>
      </c>
      <c r="E3793" s="1" t="str">
        <f t="shared" si="371"/>
        <v>diciembre</v>
      </c>
      <c r="F3793" t="s">
        <v>253</v>
      </c>
      <c r="G3793" t="s">
        <v>220</v>
      </c>
      <c r="H3793" t="s">
        <v>98</v>
      </c>
      <c r="I3793" s="2">
        <v>1</v>
      </c>
      <c r="J3793" s="2">
        <v>679</v>
      </c>
      <c r="K3793" s="47">
        <v>1.3</v>
      </c>
      <c r="L3793" t="s">
        <v>20</v>
      </c>
      <c r="M3793" t="s">
        <v>570</v>
      </c>
      <c r="N3793" t="s">
        <v>525</v>
      </c>
      <c r="O3793" s="14">
        <f t="shared" si="372"/>
        <v>3</v>
      </c>
      <c r="P3793" s="15" t="str">
        <f t="shared" si="367"/>
        <v>1,</v>
      </c>
      <c r="Q3793" s="15" t="str">
        <f t="shared" si="368"/>
        <v>3</v>
      </c>
      <c r="R3793" s="16">
        <f t="shared" si="369"/>
        <v>63</v>
      </c>
      <c r="S3793" s="16">
        <f t="shared" si="370"/>
        <v>1.05</v>
      </c>
    </row>
    <row r="3794" spans="1:19">
      <c r="A3794" t="s">
        <v>250</v>
      </c>
      <c r="B3794" t="s">
        <v>251</v>
      </c>
      <c r="C3794" s="49">
        <v>45627</v>
      </c>
      <c r="D3794" s="1">
        <v>2024</v>
      </c>
      <c r="E3794" s="1" t="str">
        <f t="shared" si="371"/>
        <v>diciembre</v>
      </c>
      <c r="F3794" t="s">
        <v>253</v>
      </c>
      <c r="G3794" t="s">
        <v>220</v>
      </c>
      <c r="H3794" t="s">
        <v>98</v>
      </c>
      <c r="I3794" s="2">
        <v>5</v>
      </c>
      <c r="J3794" s="2">
        <v>1175</v>
      </c>
      <c r="K3794" s="47">
        <v>3.06</v>
      </c>
      <c r="L3794" t="s">
        <v>21</v>
      </c>
      <c r="M3794" t="s">
        <v>578</v>
      </c>
      <c r="N3794" t="s">
        <v>22</v>
      </c>
      <c r="O3794" s="14">
        <f t="shared" si="372"/>
        <v>4</v>
      </c>
      <c r="P3794" s="15" t="str">
        <f t="shared" si="367"/>
        <v>3,</v>
      </c>
      <c r="Q3794" s="15" t="str">
        <f t="shared" si="368"/>
        <v>06</v>
      </c>
      <c r="R3794" s="16">
        <f t="shared" si="369"/>
        <v>186</v>
      </c>
      <c r="S3794" s="16">
        <f t="shared" si="370"/>
        <v>3.1</v>
      </c>
    </row>
    <row r="3795" spans="1:19">
      <c r="A3795" t="s">
        <v>250</v>
      </c>
      <c r="B3795" t="s">
        <v>251</v>
      </c>
      <c r="C3795" s="49">
        <v>45627</v>
      </c>
      <c r="D3795" s="1">
        <v>2024</v>
      </c>
      <c r="E3795" s="1" t="str">
        <f t="shared" si="371"/>
        <v>diciembre</v>
      </c>
      <c r="F3795" t="s">
        <v>253</v>
      </c>
      <c r="G3795" t="s">
        <v>220</v>
      </c>
      <c r="H3795" t="s">
        <v>98</v>
      </c>
      <c r="I3795" s="2">
        <v>1</v>
      </c>
      <c r="J3795" s="2">
        <v>133</v>
      </c>
      <c r="K3795" s="47">
        <v>0.3</v>
      </c>
      <c r="L3795" t="s">
        <v>208</v>
      </c>
      <c r="M3795" t="s">
        <v>594</v>
      </c>
      <c r="N3795" t="s">
        <v>555</v>
      </c>
      <c r="O3795" s="14">
        <f t="shared" si="372"/>
        <v>3</v>
      </c>
      <c r="P3795" s="15" t="str">
        <f t="shared" si="367"/>
        <v>0,</v>
      </c>
      <c r="Q3795" s="15" t="str">
        <f t="shared" si="368"/>
        <v>3</v>
      </c>
      <c r="R3795" s="16">
        <f t="shared" si="369"/>
        <v>3</v>
      </c>
      <c r="S3795" s="16">
        <f t="shared" si="370"/>
        <v>0.05</v>
      </c>
    </row>
    <row r="3796" spans="1:19">
      <c r="A3796" t="s">
        <v>250</v>
      </c>
      <c r="B3796" t="s">
        <v>251</v>
      </c>
      <c r="C3796" s="49">
        <v>45627</v>
      </c>
      <c r="D3796" s="1">
        <v>2024</v>
      </c>
      <c r="E3796" s="1" t="str">
        <f t="shared" si="371"/>
        <v>diciembre</v>
      </c>
      <c r="F3796" t="s">
        <v>253</v>
      </c>
      <c r="G3796" t="s">
        <v>220</v>
      </c>
      <c r="H3796" t="s">
        <v>98</v>
      </c>
      <c r="I3796" s="2">
        <v>1</v>
      </c>
      <c r="J3796" s="2">
        <v>286</v>
      </c>
      <c r="K3796" s="47">
        <v>0.5</v>
      </c>
      <c r="L3796" t="s">
        <v>35</v>
      </c>
      <c r="M3796" t="s">
        <v>36</v>
      </c>
      <c r="N3796" t="s">
        <v>528</v>
      </c>
      <c r="O3796" s="14">
        <f t="shared" si="372"/>
        <v>3</v>
      </c>
      <c r="P3796" s="15" t="str">
        <f t="shared" si="367"/>
        <v>0,</v>
      </c>
      <c r="Q3796" s="15" t="str">
        <f t="shared" si="368"/>
        <v>5</v>
      </c>
      <c r="R3796" s="16">
        <f t="shared" si="369"/>
        <v>5</v>
      </c>
      <c r="S3796" s="16">
        <f t="shared" si="370"/>
        <v>8.3333333333333329E-2</v>
      </c>
    </row>
    <row r="3797" spans="1:19">
      <c r="A3797" t="s">
        <v>254</v>
      </c>
      <c r="B3797" t="s">
        <v>255</v>
      </c>
      <c r="C3797" s="49">
        <v>45627</v>
      </c>
      <c r="D3797" s="1">
        <v>2024</v>
      </c>
      <c r="E3797" s="1" t="str">
        <f t="shared" si="371"/>
        <v>diciembre</v>
      </c>
      <c r="F3797" t="s">
        <v>256</v>
      </c>
      <c r="G3797" t="s">
        <v>93</v>
      </c>
      <c r="H3797" t="s">
        <v>98</v>
      </c>
      <c r="I3797" s="2">
        <v>2</v>
      </c>
      <c r="J3797" s="2">
        <v>1820</v>
      </c>
      <c r="K3797" s="47">
        <v>4.2</v>
      </c>
      <c r="L3797" t="s">
        <v>39</v>
      </c>
      <c r="M3797" t="s">
        <v>548</v>
      </c>
      <c r="N3797" t="s">
        <v>548</v>
      </c>
      <c r="O3797" s="14">
        <f t="shared" si="372"/>
        <v>3</v>
      </c>
      <c r="P3797" s="15" t="str">
        <f t="shared" si="367"/>
        <v>4,</v>
      </c>
      <c r="Q3797" s="15" t="str">
        <f t="shared" si="368"/>
        <v>2</v>
      </c>
      <c r="R3797" s="16">
        <f t="shared" si="369"/>
        <v>242</v>
      </c>
      <c r="S3797" s="16">
        <f t="shared" si="370"/>
        <v>4.0333333333333332</v>
      </c>
    </row>
    <row r="3798" spans="1:19">
      <c r="A3798" t="s">
        <v>254</v>
      </c>
      <c r="B3798" t="s">
        <v>255</v>
      </c>
      <c r="C3798" s="49">
        <v>45627</v>
      </c>
      <c r="D3798" s="1">
        <v>2024</v>
      </c>
      <c r="E3798" s="1" t="str">
        <f t="shared" si="371"/>
        <v>diciembre</v>
      </c>
      <c r="F3798" t="s">
        <v>256</v>
      </c>
      <c r="G3798" t="s">
        <v>93</v>
      </c>
      <c r="H3798" t="s">
        <v>98</v>
      </c>
      <c r="I3798" s="2">
        <v>2</v>
      </c>
      <c r="J3798" s="2">
        <v>420</v>
      </c>
      <c r="K3798" s="47">
        <v>1</v>
      </c>
      <c r="L3798" t="s">
        <v>33</v>
      </c>
      <c r="M3798" t="s">
        <v>34</v>
      </c>
      <c r="N3798" t="s">
        <v>526</v>
      </c>
      <c r="O3798" s="14">
        <f t="shared" si="372"/>
        <v>1</v>
      </c>
      <c r="P3798" s="15" t="str">
        <f t="shared" si="367"/>
        <v>1</v>
      </c>
      <c r="Q3798" s="15">
        <f t="shared" si="368"/>
        <v>0</v>
      </c>
      <c r="R3798" s="16">
        <f t="shared" si="369"/>
        <v>60</v>
      </c>
      <c r="S3798" s="16">
        <f t="shared" si="370"/>
        <v>1</v>
      </c>
    </row>
    <row r="3799" spans="1:19">
      <c r="A3799" t="s">
        <v>254</v>
      </c>
      <c r="B3799" t="s">
        <v>255</v>
      </c>
      <c r="C3799" s="49">
        <v>45627</v>
      </c>
      <c r="D3799" s="1">
        <v>2024</v>
      </c>
      <c r="E3799" s="1" t="str">
        <f t="shared" si="371"/>
        <v>diciembre</v>
      </c>
      <c r="F3799" t="s">
        <v>256</v>
      </c>
      <c r="G3799" t="s">
        <v>93</v>
      </c>
      <c r="H3799" t="s">
        <v>98</v>
      </c>
      <c r="I3799" s="2">
        <v>2</v>
      </c>
      <c r="J3799" s="2">
        <v>630</v>
      </c>
      <c r="K3799" s="47">
        <v>1.3</v>
      </c>
      <c r="L3799" t="s">
        <v>19</v>
      </c>
      <c r="M3799" t="s">
        <v>581</v>
      </c>
      <c r="N3799" t="s">
        <v>605</v>
      </c>
      <c r="O3799" s="14">
        <f t="shared" si="372"/>
        <v>3</v>
      </c>
      <c r="P3799" s="15" t="str">
        <f t="shared" si="367"/>
        <v>1,</v>
      </c>
      <c r="Q3799" s="15" t="str">
        <f t="shared" si="368"/>
        <v>3</v>
      </c>
      <c r="R3799" s="16">
        <f t="shared" si="369"/>
        <v>63</v>
      </c>
      <c r="S3799" s="16">
        <f t="shared" si="370"/>
        <v>1.05</v>
      </c>
    </row>
    <row r="3800" spans="1:19">
      <c r="A3800" t="s">
        <v>254</v>
      </c>
      <c r="B3800" t="s">
        <v>255</v>
      </c>
      <c r="C3800" s="49">
        <v>45627</v>
      </c>
      <c r="D3800" s="1">
        <v>2024</v>
      </c>
      <c r="E3800" s="1" t="str">
        <f t="shared" si="371"/>
        <v>diciembre</v>
      </c>
      <c r="F3800" t="s">
        <v>256</v>
      </c>
      <c r="G3800" t="s">
        <v>93</v>
      </c>
      <c r="H3800" t="s">
        <v>98</v>
      </c>
      <c r="I3800" s="2">
        <v>1</v>
      </c>
      <c r="J3800" s="2">
        <v>280</v>
      </c>
      <c r="K3800" s="47">
        <v>0.4</v>
      </c>
      <c r="L3800" t="s">
        <v>159</v>
      </c>
      <c r="M3800" t="s">
        <v>160</v>
      </c>
      <c r="N3800" t="s">
        <v>554</v>
      </c>
      <c r="O3800" s="14">
        <f t="shared" si="372"/>
        <v>3</v>
      </c>
      <c r="P3800" s="15" t="str">
        <f t="shared" si="367"/>
        <v>0,</v>
      </c>
      <c r="Q3800" s="15" t="str">
        <f t="shared" si="368"/>
        <v>4</v>
      </c>
      <c r="R3800" s="16">
        <f t="shared" si="369"/>
        <v>4</v>
      </c>
      <c r="S3800" s="16">
        <f t="shared" si="370"/>
        <v>6.6666666666666666E-2</v>
      </c>
    </row>
    <row r="3801" spans="1:19">
      <c r="A3801" t="s">
        <v>254</v>
      </c>
      <c r="B3801" t="s">
        <v>255</v>
      </c>
      <c r="C3801" s="49">
        <v>45627</v>
      </c>
      <c r="D3801" s="1">
        <v>2024</v>
      </c>
      <c r="E3801" s="1" t="str">
        <f t="shared" si="371"/>
        <v>diciembre</v>
      </c>
      <c r="F3801" t="s">
        <v>256</v>
      </c>
      <c r="G3801" t="s">
        <v>93</v>
      </c>
      <c r="H3801" t="s">
        <v>98</v>
      </c>
      <c r="I3801" s="2">
        <v>1</v>
      </c>
      <c r="J3801" s="2">
        <v>525</v>
      </c>
      <c r="K3801" s="47">
        <v>1.1499999999999999</v>
      </c>
      <c r="L3801" t="s">
        <v>35</v>
      </c>
      <c r="M3801" t="s">
        <v>36</v>
      </c>
      <c r="N3801" t="s">
        <v>528</v>
      </c>
      <c r="O3801" s="14">
        <f t="shared" si="372"/>
        <v>4</v>
      </c>
      <c r="P3801" s="15" t="str">
        <f t="shared" si="367"/>
        <v>1,</v>
      </c>
      <c r="Q3801" s="15" t="str">
        <f t="shared" si="368"/>
        <v>15</v>
      </c>
      <c r="R3801" s="16">
        <f t="shared" si="369"/>
        <v>75</v>
      </c>
      <c r="S3801" s="16">
        <f t="shared" si="370"/>
        <v>1.25</v>
      </c>
    </row>
    <row r="3802" spans="1:19">
      <c r="A3802" t="s">
        <v>254</v>
      </c>
      <c r="B3802" t="s">
        <v>255</v>
      </c>
      <c r="C3802" s="49">
        <v>45627</v>
      </c>
      <c r="D3802" s="1">
        <v>2024</v>
      </c>
      <c r="E3802" s="1" t="str">
        <f t="shared" si="371"/>
        <v>diciembre</v>
      </c>
      <c r="F3802" t="s">
        <v>256</v>
      </c>
      <c r="G3802" t="s">
        <v>93</v>
      </c>
      <c r="H3802" t="s">
        <v>98</v>
      </c>
      <c r="I3802" s="2">
        <v>1</v>
      </c>
      <c r="J3802" s="2">
        <v>315</v>
      </c>
      <c r="K3802" s="47">
        <v>0.45</v>
      </c>
      <c r="L3802" t="s">
        <v>479</v>
      </c>
      <c r="M3802" t="s">
        <v>480</v>
      </c>
      <c r="N3802" t="s">
        <v>528</v>
      </c>
      <c r="O3802" s="14">
        <f t="shared" si="372"/>
        <v>4</v>
      </c>
      <c r="P3802" s="15" t="str">
        <f t="shared" si="367"/>
        <v>0,</v>
      </c>
      <c r="Q3802" s="15" t="str">
        <f t="shared" si="368"/>
        <v>45</v>
      </c>
      <c r="R3802" s="16">
        <f t="shared" si="369"/>
        <v>45</v>
      </c>
      <c r="S3802" s="16">
        <f t="shared" si="370"/>
        <v>0.75</v>
      </c>
    </row>
    <row r="3803" spans="1:19">
      <c r="A3803" t="s">
        <v>254</v>
      </c>
      <c r="B3803" t="s">
        <v>255</v>
      </c>
      <c r="C3803" s="49">
        <v>45627</v>
      </c>
      <c r="D3803" s="1">
        <v>2024</v>
      </c>
      <c r="E3803" s="1" t="str">
        <f t="shared" si="371"/>
        <v>diciembre</v>
      </c>
      <c r="F3803" t="s">
        <v>256</v>
      </c>
      <c r="G3803" t="s">
        <v>93</v>
      </c>
      <c r="H3803" t="s">
        <v>98</v>
      </c>
      <c r="I3803" s="2">
        <v>1</v>
      </c>
      <c r="J3803" s="2">
        <v>735</v>
      </c>
      <c r="K3803" s="47">
        <v>1.35</v>
      </c>
      <c r="L3803" t="s">
        <v>636</v>
      </c>
      <c r="M3803" t="s">
        <v>637</v>
      </c>
      <c r="N3803" t="s">
        <v>523</v>
      </c>
      <c r="O3803" s="14">
        <f t="shared" si="372"/>
        <v>4</v>
      </c>
      <c r="P3803" s="15" t="str">
        <f t="shared" ref="P3803:P3866" si="373">IF(O3803="1",$K3803,IF(O3803=2,LEFT($K3803,2),LEFT($K3803,2)))</f>
        <v>1,</v>
      </c>
      <c r="Q3803" s="15" t="str">
        <f t="shared" ref="Q3803:Q3866" si="374">IF(O3803&lt;=2,0,MID($K3803,3,3))</f>
        <v>35</v>
      </c>
      <c r="R3803" s="16">
        <f t="shared" ref="R3803:R3866" si="375">+(P3803*60)+Q3803</f>
        <v>95</v>
      </c>
      <c r="S3803" s="16">
        <f t="shared" ref="S3803:S3866" si="376">+R3803/60</f>
        <v>1.5833333333333333</v>
      </c>
    </row>
    <row r="3804" spans="1:19">
      <c r="A3804" t="s">
        <v>254</v>
      </c>
      <c r="B3804" t="s">
        <v>255</v>
      </c>
      <c r="C3804" s="49">
        <v>45627</v>
      </c>
      <c r="D3804" s="1">
        <v>2024</v>
      </c>
      <c r="E3804" s="1" t="str">
        <f t="shared" si="371"/>
        <v>diciembre</v>
      </c>
      <c r="F3804" t="s">
        <v>256</v>
      </c>
      <c r="G3804" t="s">
        <v>93</v>
      </c>
      <c r="H3804" t="s">
        <v>98</v>
      </c>
      <c r="I3804" s="2">
        <v>10</v>
      </c>
      <c r="J3804" s="2">
        <v>4340</v>
      </c>
      <c r="K3804" s="47">
        <v>10.199999999999999</v>
      </c>
      <c r="L3804" t="s">
        <v>100</v>
      </c>
      <c r="M3804" t="s">
        <v>101</v>
      </c>
      <c r="N3804" t="s">
        <v>608</v>
      </c>
      <c r="O3804" s="14">
        <f t="shared" si="372"/>
        <v>4</v>
      </c>
      <c r="P3804" s="15" t="str">
        <f t="shared" si="373"/>
        <v>10</v>
      </c>
      <c r="Q3804" s="15" t="str">
        <f t="shared" si="374"/>
        <v>,2</v>
      </c>
      <c r="R3804" s="16">
        <f t="shared" si="375"/>
        <v>600.20000000000005</v>
      </c>
      <c r="S3804" s="16">
        <f t="shared" si="376"/>
        <v>10.003333333333334</v>
      </c>
    </row>
    <row r="3805" spans="1:19">
      <c r="A3805" t="s">
        <v>254</v>
      </c>
      <c r="B3805" t="s">
        <v>255</v>
      </c>
      <c r="C3805" s="49">
        <v>45627</v>
      </c>
      <c r="D3805" s="1">
        <v>2024</v>
      </c>
      <c r="E3805" s="1" t="str">
        <f t="shared" si="371"/>
        <v>diciembre</v>
      </c>
      <c r="F3805" t="s">
        <v>256</v>
      </c>
      <c r="G3805" t="s">
        <v>93</v>
      </c>
      <c r="H3805" t="s">
        <v>98</v>
      </c>
      <c r="I3805" s="2">
        <v>2</v>
      </c>
      <c r="J3805" s="2">
        <v>840</v>
      </c>
      <c r="K3805" s="47">
        <v>2</v>
      </c>
      <c r="L3805" t="s">
        <v>116</v>
      </c>
      <c r="M3805" t="s">
        <v>117</v>
      </c>
      <c r="N3805" t="s">
        <v>556</v>
      </c>
      <c r="O3805" s="14">
        <f t="shared" si="372"/>
        <v>1</v>
      </c>
      <c r="P3805" s="15" t="str">
        <f t="shared" si="373"/>
        <v>2</v>
      </c>
      <c r="Q3805" s="15">
        <f t="shared" si="374"/>
        <v>0</v>
      </c>
      <c r="R3805" s="16">
        <f t="shared" si="375"/>
        <v>120</v>
      </c>
      <c r="S3805" s="16">
        <f t="shared" si="376"/>
        <v>2</v>
      </c>
    </row>
    <row r="3806" spans="1:19">
      <c r="A3806" t="s">
        <v>254</v>
      </c>
      <c r="B3806" t="s">
        <v>255</v>
      </c>
      <c r="C3806" s="49">
        <v>45627</v>
      </c>
      <c r="D3806" s="1">
        <v>2024</v>
      </c>
      <c r="E3806" s="1" t="str">
        <f t="shared" si="371"/>
        <v>diciembre</v>
      </c>
      <c r="F3806" t="s">
        <v>256</v>
      </c>
      <c r="G3806" t="s">
        <v>93</v>
      </c>
      <c r="H3806" t="s">
        <v>98</v>
      </c>
      <c r="I3806" s="2">
        <v>1</v>
      </c>
      <c r="J3806" s="2">
        <v>70</v>
      </c>
      <c r="K3806" s="47">
        <v>1.4</v>
      </c>
      <c r="L3806" t="s">
        <v>148</v>
      </c>
      <c r="M3806" t="s">
        <v>149</v>
      </c>
      <c r="N3806" t="s">
        <v>556</v>
      </c>
      <c r="O3806" s="14">
        <f t="shared" si="372"/>
        <v>3</v>
      </c>
      <c r="P3806" s="15" t="str">
        <f t="shared" si="373"/>
        <v>1,</v>
      </c>
      <c r="Q3806" s="15" t="str">
        <f t="shared" si="374"/>
        <v>4</v>
      </c>
      <c r="R3806" s="16">
        <f t="shared" si="375"/>
        <v>64</v>
      </c>
      <c r="S3806" s="16">
        <f t="shared" si="376"/>
        <v>1.0666666666666667</v>
      </c>
    </row>
    <row r="3807" spans="1:19">
      <c r="A3807" t="s">
        <v>269</v>
      </c>
      <c r="B3807" t="s">
        <v>270</v>
      </c>
      <c r="C3807" s="49">
        <v>45627</v>
      </c>
      <c r="D3807" s="1">
        <v>2024</v>
      </c>
      <c r="E3807" s="1" t="str">
        <f t="shared" si="371"/>
        <v>diciembre</v>
      </c>
      <c r="F3807" t="s">
        <v>271</v>
      </c>
      <c r="G3807" t="s">
        <v>220</v>
      </c>
      <c r="H3807" t="s">
        <v>98</v>
      </c>
      <c r="I3807" s="2">
        <v>4</v>
      </c>
      <c r="J3807" s="2">
        <v>480</v>
      </c>
      <c r="K3807" s="47">
        <v>2.5</v>
      </c>
      <c r="L3807" t="s">
        <v>99</v>
      </c>
      <c r="M3807" t="s">
        <v>553</v>
      </c>
      <c r="N3807" t="s">
        <v>535</v>
      </c>
      <c r="O3807" s="14">
        <f t="shared" si="372"/>
        <v>3</v>
      </c>
      <c r="P3807" s="15" t="str">
        <f t="shared" si="373"/>
        <v>2,</v>
      </c>
      <c r="Q3807" s="15" t="str">
        <f t="shared" si="374"/>
        <v>5</v>
      </c>
      <c r="R3807" s="16">
        <f t="shared" si="375"/>
        <v>125</v>
      </c>
      <c r="S3807" s="16">
        <f t="shared" si="376"/>
        <v>2.0833333333333335</v>
      </c>
    </row>
    <row r="3808" spans="1:19">
      <c r="A3808" t="s">
        <v>276</v>
      </c>
      <c r="B3808" t="s">
        <v>277</v>
      </c>
      <c r="C3808" s="49">
        <v>45627</v>
      </c>
      <c r="D3808" s="1">
        <v>2024</v>
      </c>
      <c r="E3808" s="1" t="str">
        <f t="shared" si="371"/>
        <v>diciembre</v>
      </c>
      <c r="F3808" t="s">
        <v>284</v>
      </c>
      <c r="G3808" t="s">
        <v>285</v>
      </c>
      <c r="H3808" t="s">
        <v>18</v>
      </c>
      <c r="I3808" s="2">
        <v>1</v>
      </c>
      <c r="J3808" s="2">
        <v>450</v>
      </c>
      <c r="K3808" s="47">
        <v>2.2999999999999998</v>
      </c>
      <c r="L3808" t="s">
        <v>280</v>
      </c>
      <c r="M3808" t="s">
        <v>281</v>
      </c>
      <c r="N3808" t="s">
        <v>548</v>
      </c>
      <c r="O3808" s="14">
        <f t="shared" si="372"/>
        <v>3</v>
      </c>
      <c r="P3808" s="15" t="str">
        <f t="shared" si="373"/>
        <v>2,</v>
      </c>
      <c r="Q3808" s="15" t="str">
        <f t="shared" si="374"/>
        <v>3</v>
      </c>
      <c r="R3808" s="16">
        <f t="shared" si="375"/>
        <v>123</v>
      </c>
      <c r="S3808" s="16">
        <f t="shared" si="376"/>
        <v>2.0499999999999998</v>
      </c>
    </row>
    <row r="3809" spans="1:19">
      <c r="A3809" t="s">
        <v>276</v>
      </c>
      <c r="B3809" t="s">
        <v>277</v>
      </c>
      <c r="C3809" s="49">
        <v>45627</v>
      </c>
      <c r="D3809" s="1">
        <v>2024</v>
      </c>
      <c r="E3809" s="1" t="str">
        <f t="shared" si="371"/>
        <v>diciembre</v>
      </c>
      <c r="F3809" t="s">
        <v>284</v>
      </c>
      <c r="G3809" t="s">
        <v>285</v>
      </c>
      <c r="H3809" t="s">
        <v>18</v>
      </c>
      <c r="I3809" s="2">
        <v>1</v>
      </c>
      <c r="J3809" s="2">
        <v>162</v>
      </c>
      <c r="K3809" s="47">
        <v>0.54</v>
      </c>
      <c r="L3809" t="s">
        <v>161</v>
      </c>
      <c r="M3809" t="s">
        <v>585</v>
      </c>
      <c r="N3809" t="s">
        <v>532</v>
      </c>
      <c r="O3809" s="14">
        <f t="shared" si="372"/>
        <v>4</v>
      </c>
      <c r="P3809" s="15" t="str">
        <f t="shared" si="373"/>
        <v>0,</v>
      </c>
      <c r="Q3809" s="15" t="str">
        <f t="shared" si="374"/>
        <v>54</v>
      </c>
      <c r="R3809" s="16">
        <f t="shared" si="375"/>
        <v>54</v>
      </c>
      <c r="S3809" s="16">
        <f t="shared" si="376"/>
        <v>0.9</v>
      </c>
    </row>
    <row r="3810" spans="1:19">
      <c r="A3810" t="s">
        <v>276</v>
      </c>
      <c r="B3810" t="s">
        <v>277</v>
      </c>
      <c r="C3810" s="49">
        <v>45627</v>
      </c>
      <c r="D3810" s="1">
        <v>2024</v>
      </c>
      <c r="E3810" s="1" t="str">
        <f t="shared" si="371"/>
        <v>diciembre</v>
      </c>
      <c r="F3810" t="s">
        <v>284</v>
      </c>
      <c r="G3810" t="s">
        <v>285</v>
      </c>
      <c r="H3810" t="s">
        <v>18</v>
      </c>
      <c r="I3810" s="2">
        <v>3</v>
      </c>
      <c r="J3810" s="2">
        <v>846</v>
      </c>
      <c r="K3810" s="47">
        <v>4.42</v>
      </c>
      <c r="L3810" t="s">
        <v>88</v>
      </c>
      <c r="M3810" t="s">
        <v>89</v>
      </c>
      <c r="N3810" t="s">
        <v>545</v>
      </c>
      <c r="O3810" s="14">
        <f t="shared" si="372"/>
        <v>4</v>
      </c>
      <c r="P3810" s="15" t="str">
        <f t="shared" si="373"/>
        <v>4,</v>
      </c>
      <c r="Q3810" s="15" t="str">
        <f t="shared" si="374"/>
        <v>42</v>
      </c>
      <c r="R3810" s="16">
        <f t="shared" si="375"/>
        <v>282</v>
      </c>
      <c r="S3810" s="16">
        <f t="shared" si="376"/>
        <v>4.7</v>
      </c>
    </row>
    <row r="3811" spans="1:19">
      <c r="A3811" t="s">
        <v>276</v>
      </c>
      <c r="B3811" t="s">
        <v>277</v>
      </c>
      <c r="C3811" s="49">
        <v>45627</v>
      </c>
      <c r="D3811" s="1">
        <v>2024</v>
      </c>
      <c r="E3811" s="1" t="str">
        <f t="shared" si="371"/>
        <v>diciembre</v>
      </c>
      <c r="F3811" t="s">
        <v>284</v>
      </c>
      <c r="G3811" t="s">
        <v>285</v>
      </c>
      <c r="H3811" t="s">
        <v>18</v>
      </c>
      <c r="I3811" s="2">
        <v>3</v>
      </c>
      <c r="J3811" s="2">
        <v>1350</v>
      </c>
      <c r="K3811" s="47">
        <v>7.3</v>
      </c>
      <c r="L3811" t="s">
        <v>102</v>
      </c>
      <c r="M3811" t="s">
        <v>103</v>
      </c>
      <c r="N3811" t="s">
        <v>555</v>
      </c>
      <c r="O3811" s="14">
        <f t="shared" si="372"/>
        <v>3</v>
      </c>
      <c r="P3811" s="15" t="str">
        <f t="shared" si="373"/>
        <v>7,</v>
      </c>
      <c r="Q3811" s="15" t="str">
        <f t="shared" si="374"/>
        <v>3</v>
      </c>
      <c r="R3811" s="16">
        <f t="shared" si="375"/>
        <v>423</v>
      </c>
      <c r="S3811" s="16">
        <f t="shared" si="376"/>
        <v>7.05</v>
      </c>
    </row>
    <row r="3812" spans="1:19">
      <c r="A3812" t="s">
        <v>276</v>
      </c>
      <c r="B3812" t="s">
        <v>277</v>
      </c>
      <c r="C3812" s="49">
        <v>45627</v>
      </c>
      <c r="D3812" s="1">
        <v>2024</v>
      </c>
      <c r="E3812" s="1" t="str">
        <f t="shared" si="371"/>
        <v>diciembre</v>
      </c>
      <c r="F3812" t="s">
        <v>284</v>
      </c>
      <c r="G3812" t="s">
        <v>285</v>
      </c>
      <c r="H3812" t="s">
        <v>18</v>
      </c>
      <c r="I3812" s="2">
        <v>3</v>
      </c>
      <c r="J3812" s="2">
        <v>1188</v>
      </c>
      <c r="K3812" s="47">
        <v>6.36</v>
      </c>
      <c r="L3812" t="s">
        <v>241</v>
      </c>
      <c r="M3812" t="s">
        <v>595</v>
      </c>
      <c r="N3812" t="s">
        <v>557</v>
      </c>
      <c r="O3812" s="14">
        <f t="shared" si="372"/>
        <v>4</v>
      </c>
      <c r="P3812" s="15" t="str">
        <f t="shared" si="373"/>
        <v>6,</v>
      </c>
      <c r="Q3812" s="15" t="str">
        <f t="shared" si="374"/>
        <v>36</v>
      </c>
      <c r="R3812" s="16">
        <f t="shared" si="375"/>
        <v>396</v>
      </c>
      <c r="S3812" s="16">
        <f t="shared" si="376"/>
        <v>6.6</v>
      </c>
    </row>
    <row r="3813" spans="1:19">
      <c r="A3813" t="s">
        <v>276</v>
      </c>
      <c r="B3813" t="s">
        <v>277</v>
      </c>
      <c r="C3813" s="49">
        <v>45627</v>
      </c>
      <c r="D3813" s="1">
        <v>2024</v>
      </c>
      <c r="E3813" s="1" t="str">
        <f t="shared" si="371"/>
        <v>diciembre</v>
      </c>
      <c r="F3813" t="s">
        <v>284</v>
      </c>
      <c r="G3813" t="s">
        <v>285</v>
      </c>
      <c r="H3813" t="s">
        <v>18</v>
      </c>
      <c r="I3813" s="2">
        <v>5</v>
      </c>
      <c r="J3813" s="2">
        <v>1350</v>
      </c>
      <c r="K3813" s="47">
        <v>8.5399999999999991</v>
      </c>
      <c r="L3813" t="s">
        <v>311</v>
      </c>
      <c r="M3813" t="s">
        <v>598</v>
      </c>
      <c r="N3813" t="s">
        <v>537</v>
      </c>
      <c r="O3813" s="14">
        <f t="shared" si="372"/>
        <v>4</v>
      </c>
      <c r="P3813" s="15" t="str">
        <f t="shared" si="373"/>
        <v>8,</v>
      </c>
      <c r="Q3813" s="15" t="str">
        <f t="shared" si="374"/>
        <v>54</v>
      </c>
      <c r="R3813" s="16">
        <f t="shared" si="375"/>
        <v>534</v>
      </c>
      <c r="S3813" s="16">
        <f t="shared" si="376"/>
        <v>8.9</v>
      </c>
    </row>
    <row r="3814" spans="1:19">
      <c r="A3814" t="s">
        <v>276</v>
      </c>
      <c r="B3814" t="s">
        <v>277</v>
      </c>
      <c r="C3814" s="49">
        <v>45627</v>
      </c>
      <c r="D3814" s="1">
        <v>2024</v>
      </c>
      <c r="E3814" s="1" t="str">
        <f t="shared" si="371"/>
        <v>diciembre</v>
      </c>
      <c r="F3814" t="s">
        <v>288</v>
      </c>
      <c r="G3814" t="s">
        <v>289</v>
      </c>
      <c r="H3814" t="s">
        <v>18</v>
      </c>
      <c r="I3814" s="2">
        <v>43</v>
      </c>
      <c r="J3814" s="2">
        <v>4572</v>
      </c>
      <c r="K3814" s="47">
        <v>25.24</v>
      </c>
      <c r="L3814" t="s">
        <v>290</v>
      </c>
      <c r="M3814" t="s">
        <v>291</v>
      </c>
      <c r="N3814" t="s">
        <v>22</v>
      </c>
      <c r="O3814" s="14">
        <f t="shared" si="372"/>
        <v>5</v>
      </c>
      <c r="P3814" s="15" t="str">
        <f t="shared" si="373"/>
        <v>25</v>
      </c>
      <c r="Q3814" s="15" t="str">
        <f t="shared" si="374"/>
        <v>,24</v>
      </c>
      <c r="R3814" s="16">
        <f t="shared" si="375"/>
        <v>1500.24</v>
      </c>
      <c r="S3814" s="16">
        <f t="shared" si="376"/>
        <v>25.004000000000001</v>
      </c>
    </row>
    <row r="3815" spans="1:19">
      <c r="A3815" t="s">
        <v>313</v>
      </c>
      <c r="B3815" t="s">
        <v>314</v>
      </c>
      <c r="C3815" s="49">
        <v>45627</v>
      </c>
      <c r="D3815" s="1">
        <v>2024</v>
      </c>
      <c r="E3815" s="1" t="str">
        <f t="shared" si="371"/>
        <v>diciembre</v>
      </c>
      <c r="F3815" t="s">
        <v>564</v>
      </c>
      <c r="G3815" t="s">
        <v>316</v>
      </c>
      <c r="H3815" t="s">
        <v>98</v>
      </c>
      <c r="I3815" s="2">
        <v>9</v>
      </c>
      <c r="J3815" s="2">
        <v>661</v>
      </c>
      <c r="K3815" s="47">
        <v>11.14</v>
      </c>
      <c r="L3815" t="s">
        <v>39</v>
      </c>
      <c r="M3815" t="s">
        <v>548</v>
      </c>
      <c r="N3815" t="s">
        <v>548</v>
      </c>
      <c r="O3815" s="14">
        <f t="shared" si="372"/>
        <v>5</v>
      </c>
      <c r="P3815" s="15" t="str">
        <f t="shared" si="373"/>
        <v>11</v>
      </c>
      <c r="Q3815" s="15" t="str">
        <f t="shared" si="374"/>
        <v>,14</v>
      </c>
      <c r="R3815" s="16">
        <f t="shared" si="375"/>
        <v>660.14</v>
      </c>
      <c r="S3815" s="16">
        <f t="shared" si="376"/>
        <v>11.002333333333333</v>
      </c>
    </row>
    <row r="3816" spans="1:19">
      <c r="A3816" t="s">
        <v>313</v>
      </c>
      <c r="B3816" t="s">
        <v>314</v>
      </c>
      <c r="C3816" s="49">
        <v>45627</v>
      </c>
      <c r="D3816" s="1">
        <v>2024</v>
      </c>
      <c r="E3816" s="1" t="str">
        <f t="shared" si="371"/>
        <v>diciembre</v>
      </c>
      <c r="F3816" t="s">
        <v>564</v>
      </c>
      <c r="G3816" t="s">
        <v>316</v>
      </c>
      <c r="H3816" t="s">
        <v>98</v>
      </c>
      <c r="I3816" s="2">
        <v>1</v>
      </c>
      <c r="J3816" s="2">
        <v>328</v>
      </c>
      <c r="K3816" s="47">
        <v>1.3</v>
      </c>
      <c r="L3816" t="s">
        <v>209</v>
      </c>
      <c r="M3816" t="s">
        <v>210</v>
      </c>
      <c r="N3816" t="s">
        <v>603</v>
      </c>
      <c r="O3816" s="14">
        <f t="shared" si="372"/>
        <v>3</v>
      </c>
      <c r="P3816" s="15" t="str">
        <f t="shared" si="373"/>
        <v>1,</v>
      </c>
      <c r="Q3816" s="15" t="str">
        <f t="shared" si="374"/>
        <v>3</v>
      </c>
      <c r="R3816" s="16">
        <f t="shared" si="375"/>
        <v>63</v>
      </c>
      <c r="S3816" s="16">
        <f t="shared" si="376"/>
        <v>1.05</v>
      </c>
    </row>
    <row r="3817" spans="1:19">
      <c r="A3817" t="s">
        <v>313</v>
      </c>
      <c r="B3817" t="s">
        <v>314</v>
      </c>
      <c r="C3817" s="49">
        <v>45627</v>
      </c>
      <c r="D3817" s="1">
        <v>2024</v>
      </c>
      <c r="E3817" s="1" t="str">
        <f t="shared" si="371"/>
        <v>diciembre</v>
      </c>
      <c r="F3817" t="s">
        <v>564</v>
      </c>
      <c r="G3817" t="s">
        <v>316</v>
      </c>
      <c r="H3817" t="s">
        <v>98</v>
      </c>
      <c r="I3817" s="2">
        <v>1</v>
      </c>
      <c r="J3817" s="2">
        <v>492</v>
      </c>
      <c r="K3817" s="47">
        <v>3.25</v>
      </c>
      <c r="L3817" t="s">
        <v>102</v>
      </c>
      <c r="M3817" t="s">
        <v>103</v>
      </c>
      <c r="N3817" t="s">
        <v>555</v>
      </c>
      <c r="O3817" s="14">
        <f t="shared" si="372"/>
        <v>4</v>
      </c>
      <c r="P3817" s="15" t="str">
        <f t="shared" si="373"/>
        <v>3,</v>
      </c>
      <c r="Q3817" s="15" t="str">
        <f t="shared" si="374"/>
        <v>25</v>
      </c>
      <c r="R3817" s="16">
        <f t="shared" si="375"/>
        <v>205</v>
      </c>
      <c r="S3817" s="16">
        <f t="shared" si="376"/>
        <v>3.4166666666666665</v>
      </c>
    </row>
    <row r="3818" spans="1:19">
      <c r="A3818" t="s">
        <v>313</v>
      </c>
      <c r="B3818" t="s">
        <v>314</v>
      </c>
      <c r="C3818" s="49">
        <v>45627</v>
      </c>
      <c r="D3818" s="1">
        <v>2024</v>
      </c>
      <c r="E3818" s="1" t="str">
        <f t="shared" si="371"/>
        <v>diciembre</v>
      </c>
      <c r="F3818" t="s">
        <v>564</v>
      </c>
      <c r="G3818" t="s">
        <v>316</v>
      </c>
      <c r="H3818" t="s">
        <v>98</v>
      </c>
      <c r="I3818" s="2">
        <v>3</v>
      </c>
      <c r="J3818" s="2">
        <v>257</v>
      </c>
      <c r="K3818" s="47">
        <v>3.18</v>
      </c>
      <c r="L3818" t="s">
        <v>49</v>
      </c>
      <c r="M3818" t="s">
        <v>50</v>
      </c>
      <c r="N3818" t="s">
        <v>22</v>
      </c>
      <c r="O3818" s="14">
        <f t="shared" si="372"/>
        <v>4</v>
      </c>
      <c r="P3818" s="15" t="str">
        <f t="shared" si="373"/>
        <v>3,</v>
      </c>
      <c r="Q3818" s="15" t="str">
        <f t="shared" si="374"/>
        <v>18</v>
      </c>
      <c r="R3818" s="16">
        <f t="shared" si="375"/>
        <v>198</v>
      </c>
      <c r="S3818" s="16">
        <f t="shared" si="376"/>
        <v>3.3</v>
      </c>
    </row>
    <row r="3819" spans="1:19">
      <c r="A3819" t="s">
        <v>313</v>
      </c>
      <c r="B3819" t="s">
        <v>314</v>
      </c>
      <c r="C3819" s="49">
        <v>45627</v>
      </c>
      <c r="D3819" s="1">
        <v>2024</v>
      </c>
      <c r="E3819" s="1" t="str">
        <f t="shared" si="371"/>
        <v>diciembre</v>
      </c>
      <c r="F3819" t="s">
        <v>564</v>
      </c>
      <c r="G3819" t="s">
        <v>316</v>
      </c>
      <c r="H3819" t="s">
        <v>98</v>
      </c>
      <c r="I3819" s="2">
        <v>2</v>
      </c>
      <c r="J3819" s="2">
        <v>99</v>
      </c>
      <c r="K3819" s="47">
        <v>2.0499999999999998</v>
      </c>
      <c r="L3819" t="s">
        <v>83</v>
      </c>
      <c r="M3819" t="s">
        <v>571</v>
      </c>
      <c r="N3819" t="s">
        <v>523</v>
      </c>
      <c r="O3819" s="14">
        <f t="shared" si="372"/>
        <v>4</v>
      </c>
      <c r="P3819" s="15" t="str">
        <f t="shared" si="373"/>
        <v>2,</v>
      </c>
      <c r="Q3819" s="15" t="str">
        <f t="shared" si="374"/>
        <v>05</v>
      </c>
      <c r="R3819" s="16">
        <f t="shared" si="375"/>
        <v>125</v>
      </c>
      <c r="S3819" s="16">
        <f t="shared" si="376"/>
        <v>2.0833333333333335</v>
      </c>
    </row>
    <row r="3820" spans="1:19">
      <c r="A3820" t="s">
        <v>313</v>
      </c>
      <c r="B3820" t="s">
        <v>314</v>
      </c>
      <c r="C3820" s="49">
        <v>45627</v>
      </c>
      <c r="D3820" s="1">
        <v>2024</v>
      </c>
      <c r="E3820" s="1" t="str">
        <f t="shared" si="371"/>
        <v>diciembre</v>
      </c>
      <c r="F3820" t="s">
        <v>564</v>
      </c>
      <c r="G3820" t="s">
        <v>316</v>
      </c>
      <c r="H3820" t="s">
        <v>98</v>
      </c>
      <c r="I3820" s="2">
        <v>3</v>
      </c>
      <c r="J3820" s="2">
        <v>180</v>
      </c>
      <c r="K3820" s="47">
        <v>2.38</v>
      </c>
      <c r="L3820" t="s">
        <v>25</v>
      </c>
      <c r="M3820" t="s">
        <v>26</v>
      </c>
      <c r="N3820" t="s">
        <v>529</v>
      </c>
      <c r="O3820" s="14">
        <f t="shared" si="372"/>
        <v>4</v>
      </c>
      <c r="P3820" s="15" t="str">
        <f t="shared" si="373"/>
        <v>2,</v>
      </c>
      <c r="Q3820" s="15" t="str">
        <f t="shared" si="374"/>
        <v>38</v>
      </c>
      <c r="R3820" s="16">
        <f t="shared" si="375"/>
        <v>158</v>
      </c>
      <c r="S3820" s="16">
        <f t="shared" si="376"/>
        <v>2.6333333333333333</v>
      </c>
    </row>
    <row r="3821" spans="1:19">
      <c r="A3821" t="s">
        <v>313</v>
      </c>
      <c r="B3821" t="s">
        <v>314</v>
      </c>
      <c r="C3821" s="49">
        <v>45627</v>
      </c>
      <c r="D3821" s="1">
        <v>2024</v>
      </c>
      <c r="E3821" s="1" t="str">
        <f t="shared" si="371"/>
        <v>diciembre</v>
      </c>
      <c r="F3821" t="s">
        <v>265</v>
      </c>
      <c r="G3821" t="s">
        <v>266</v>
      </c>
      <c r="H3821" t="s">
        <v>98</v>
      </c>
      <c r="I3821" s="2">
        <v>8</v>
      </c>
      <c r="J3821" s="2">
        <v>1653</v>
      </c>
      <c r="K3821" s="47">
        <v>16.489999999999998</v>
      </c>
      <c r="L3821" t="s">
        <v>39</v>
      </c>
      <c r="M3821" t="s">
        <v>548</v>
      </c>
      <c r="N3821" t="s">
        <v>548</v>
      </c>
      <c r="O3821" s="14">
        <f t="shared" si="372"/>
        <v>5</v>
      </c>
      <c r="P3821" s="15" t="str">
        <f t="shared" si="373"/>
        <v>16</v>
      </c>
      <c r="Q3821" s="15" t="str">
        <f t="shared" si="374"/>
        <v>,49</v>
      </c>
      <c r="R3821" s="16">
        <f t="shared" si="375"/>
        <v>960.49</v>
      </c>
      <c r="S3821" s="16">
        <f t="shared" si="376"/>
        <v>16.008166666666668</v>
      </c>
    </row>
    <row r="3822" spans="1:19">
      <c r="A3822" t="s">
        <v>313</v>
      </c>
      <c r="B3822" t="s">
        <v>314</v>
      </c>
      <c r="C3822" s="49">
        <v>45627</v>
      </c>
      <c r="D3822" s="1">
        <v>2024</v>
      </c>
      <c r="E3822" s="1" t="str">
        <f t="shared" si="371"/>
        <v>diciembre</v>
      </c>
      <c r="F3822" t="s">
        <v>265</v>
      </c>
      <c r="G3822" t="s">
        <v>266</v>
      </c>
      <c r="H3822" t="s">
        <v>98</v>
      </c>
      <c r="I3822" s="2">
        <v>1</v>
      </c>
      <c r="J3822" s="2">
        <v>892</v>
      </c>
      <c r="K3822" s="47">
        <v>2.2999999999999998</v>
      </c>
      <c r="L3822" t="s">
        <v>49</v>
      </c>
      <c r="M3822" t="s">
        <v>50</v>
      </c>
      <c r="N3822" t="s">
        <v>22</v>
      </c>
      <c r="O3822" s="14">
        <f t="shared" si="372"/>
        <v>3</v>
      </c>
      <c r="P3822" s="15" t="str">
        <f t="shared" si="373"/>
        <v>2,</v>
      </c>
      <c r="Q3822" s="15" t="str">
        <f t="shared" si="374"/>
        <v>3</v>
      </c>
      <c r="R3822" s="16">
        <f t="shared" si="375"/>
        <v>123</v>
      </c>
      <c r="S3822" s="16">
        <f t="shared" si="376"/>
        <v>2.0499999999999998</v>
      </c>
    </row>
    <row r="3823" spans="1:19">
      <c r="A3823" t="s">
        <v>313</v>
      </c>
      <c r="B3823" t="s">
        <v>314</v>
      </c>
      <c r="C3823" s="49">
        <v>45627</v>
      </c>
      <c r="D3823" s="1">
        <v>2024</v>
      </c>
      <c r="E3823" s="1" t="str">
        <f t="shared" si="371"/>
        <v>diciembre</v>
      </c>
      <c r="F3823" t="s">
        <v>265</v>
      </c>
      <c r="G3823" t="s">
        <v>266</v>
      </c>
      <c r="H3823" t="s">
        <v>98</v>
      </c>
      <c r="I3823" s="2">
        <v>2</v>
      </c>
      <c r="J3823" s="2">
        <v>846</v>
      </c>
      <c r="K3823" s="47">
        <v>2.5099999999999998</v>
      </c>
      <c r="L3823" t="s">
        <v>35</v>
      </c>
      <c r="M3823" t="s">
        <v>36</v>
      </c>
      <c r="N3823" t="s">
        <v>528</v>
      </c>
      <c r="O3823" s="14">
        <f t="shared" si="372"/>
        <v>4</v>
      </c>
      <c r="P3823" s="15" t="str">
        <f t="shared" si="373"/>
        <v>2,</v>
      </c>
      <c r="Q3823" s="15" t="str">
        <f t="shared" si="374"/>
        <v>51</v>
      </c>
      <c r="R3823" s="16">
        <f t="shared" si="375"/>
        <v>171</v>
      </c>
      <c r="S3823" s="16">
        <f t="shared" si="376"/>
        <v>2.85</v>
      </c>
    </row>
    <row r="3824" spans="1:19">
      <c r="A3824" t="s">
        <v>313</v>
      </c>
      <c r="B3824" t="s">
        <v>314</v>
      </c>
      <c r="C3824" s="49">
        <v>45627</v>
      </c>
      <c r="D3824" s="1">
        <v>2024</v>
      </c>
      <c r="E3824" s="1" t="str">
        <f t="shared" si="371"/>
        <v>diciembre</v>
      </c>
      <c r="F3824" t="s">
        <v>265</v>
      </c>
      <c r="G3824" t="s">
        <v>266</v>
      </c>
      <c r="H3824" t="s">
        <v>98</v>
      </c>
      <c r="I3824" s="2">
        <v>6</v>
      </c>
      <c r="J3824" s="2">
        <v>1132</v>
      </c>
      <c r="K3824" s="47">
        <v>15.43</v>
      </c>
      <c r="L3824" t="s">
        <v>241</v>
      </c>
      <c r="M3824" t="s">
        <v>595</v>
      </c>
      <c r="N3824" t="s">
        <v>557</v>
      </c>
      <c r="O3824" s="14">
        <f t="shared" si="372"/>
        <v>5</v>
      </c>
      <c r="P3824" s="15" t="str">
        <f t="shared" si="373"/>
        <v>15</v>
      </c>
      <c r="Q3824" s="15" t="str">
        <f t="shared" si="374"/>
        <v>,43</v>
      </c>
      <c r="R3824" s="16">
        <f t="shared" si="375"/>
        <v>900.43</v>
      </c>
      <c r="S3824" s="16">
        <f t="shared" si="376"/>
        <v>15.007166666666667</v>
      </c>
    </row>
    <row r="3825" spans="1:19">
      <c r="A3825" t="s">
        <v>313</v>
      </c>
      <c r="B3825" t="s">
        <v>314</v>
      </c>
      <c r="C3825" s="49">
        <v>45627</v>
      </c>
      <c r="D3825" s="1">
        <v>2024</v>
      </c>
      <c r="E3825" s="1" t="str">
        <f t="shared" si="371"/>
        <v>diciembre</v>
      </c>
      <c r="F3825" t="s">
        <v>265</v>
      </c>
      <c r="G3825" t="s">
        <v>266</v>
      </c>
      <c r="H3825" t="s">
        <v>98</v>
      </c>
      <c r="I3825" s="2">
        <v>1</v>
      </c>
      <c r="J3825" s="2">
        <v>565</v>
      </c>
      <c r="K3825" s="47">
        <v>1.3</v>
      </c>
      <c r="L3825" t="s">
        <v>100</v>
      </c>
      <c r="M3825" t="s">
        <v>101</v>
      </c>
      <c r="N3825" t="s">
        <v>608</v>
      </c>
      <c r="O3825" s="14">
        <f t="shared" si="372"/>
        <v>3</v>
      </c>
      <c r="P3825" s="15" t="str">
        <f t="shared" si="373"/>
        <v>1,</v>
      </c>
      <c r="Q3825" s="15" t="str">
        <f t="shared" si="374"/>
        <v>3</v>
      </c>
      <c r="R3825" s="16">
        <f t="shared" si="375"/>
        <v>63</v>
      </c>
      <c r="S3825" s="16">
        <f t="shared" si="376"/>
        <v>1.05</v>
      </c>
    </row>
    <row r="3826" spans="1:19">
      <c r="A3826" t="s">
        <v>319</v>
      </c>
      <c r="B3826" t="s">
        <v>378</v>
      </c>
      <c r="C3826" s="49">
        <v>45627</v>
      </c>
      <c r="D3826" s="1">
        <v>2024</v>
      </c>
      <c r="E3826" s="1" t="str">
        <f t="shared" si="371"/>
        <v>diciembre</v>
      </c>
      <c r="F3826" t="s">
        <v>320</v>
      </c>
      <c r="G3826" t="s">
        <v>321</v>
      </c>
      <c r="H3826" t="s">
        <v>98</v>
      </c>
      <c r="I3826" s="2">
        <v>1</v>
      </c>
      <c r="J3826" s="2">
        <v>330</v>
      </c>
      <c r="K3826" s="47">
        <v>0.06</v>
      </c>
      <c r="L3826" t="s">
        <v>146</v>
      </c>
      <c r="M3826" t="s">
        <v>147</v>
      </c>
      <c r="N3826" t="s">
        <v>527</v>
      </c>
      <c r="O3826" s="14">
        <f t="shared" si="372"/>
        <v>4</v>
      </c>
      <c r="P3826" s="15" t="str">
        <f t="shared" si="373"/>
        <v>0,</v>
      </c>
      <c r="Q3826" s="15" t="str">
        <f t="shared" si="374"/>
        <v>06</v>
      </c>
      <c r="R3826" s="16">
        <f t="shared" si="375"/>
        <v>6</v>
      </c>
      <c r="S3826" s="16">
        <f t="shared" si="376"/>
        <v>0.1</v>
      </c>
    </row>
    <row r="3827" spans="1:19">
      <c r="A3827" t="s">
        <v>319</v>
      </c>
      <c r="B3827" t="s">
        <v>378</v>
      </c>
      <c r="C3827" s="49">
        <v>45627</v>
      </c>
      <c r="D3827" s="1">
        <v>2024</v>
      </c>
      <c r="E3827" s="1" t="str">
        <f t="shared" si="371"/>
        <v>diciembre</v>
      </c>
      <c r="F3827" t="s">
        <v>320</v>
      </c>
      <c r="G3827" t="s">
        <v>321</v>
      </c>
      <c r="H3827" t="s">
        <v>98</v>
      </c>
      <c r="I3827" s="2">
        <v>8</v>
      </c>
      <c r="J3827" s="2">
        <v>1776</v>
      </c>
      <c r="K3827" s="47">
        <v>0.34</v>
      </c>
      <c r="L3827" t="s">
        <v>194</v>
      </c>
      <c r="M3827" t="s">
        <v>577</v>
      </c>
      <c r="N3827" t="s">
        <v>527</v>
      </c>
      <c r="O3827" s="14">
        <f t="shared" si="372"/>
        <v>4</v>
      </c>
      <c r="P3827" s="15" t="str">
        <f t="shared" si="373"/>
        <v>0,</v>
      </c>
      <c r="Q3827" s="15" t="str">
        <f t="shared" si="374"/>
        <v>34</v>
      </c>
      <c r="R3827" s="16">
        <f t="shared" si="375"/>
        <v>34</v>
      </c>
      <c r="S3827" s="16">
        <f t="shared" si="376"/>
        <v>0.56666666666666665</v>
      </c>
    </row>
    <row r="3828" spans="1:19">
      <c r="A3828" t="s">
        <v>319</v>
      </c>
      <c r="B3828" t="s">
        <v>378</v>
      </c>
      <c r="C3828" s="49">
        <v>45627</v>
      </c>
      <c r="D3828" s="1">
        <v>2024</v>
      </c>
      <c r="E3828" s="1" t="str">
        <f t="shared" si="371"/>
        <v>diciembre</v>
      </c>
      <c r="F3828" t="s">
        <v>320</v>
      </c>
      <c r="G3828" t="s">
        <v>321</v>
      </c>
      <c r="H3828" t="s">
        <v>98</v>
      </c>
      <c r="I3828" s="2">
        <v>25</v>
      </c>
      <c r="J3828" s="2">
        <v>5578</v>
      </c>
      <c r="K3828" s="47">
        <v>1.05</v>
      </c>
      <c r="L3828" t="s">
        <v>142</v>
      </c>
      <c r="M3828" t="s">
        <v>143</v>
      </c>
      <c r="N3828" t="s">
        <v>527</v>
      </c>
      <c r="O3828" s="14">
        <f t="shared" si="372"/>
        <v>4</v>
      </c>
      <c r="P3828" s="15" t="str">
        <f t="shared" si="373"/>
        <v>1,</v>
      </c>
      <c r="Q3828" s="15" t="str">
        <f t="shared" si="374"/>
        <v>05</v>
      </c>
      <c r="R3828" s="16">
        <f t="shared" si="375"/>
        <v>65</v>
      </c>
      <c r="S3828" s="16">
        <f t="shared" si="376"/>
        <v>1.0833333333333333</v>
      </c>
    </row>
    <row r="3829" spans="1:19">
      <c r="A3829" t="s">
        <v>319</v>
      </c>
      <c r="B3829" t="s">
        <v>378</v>
      </c>
      <c r="C3829" s="49">
        <v>45627</v>
      </c>
      <c r="D3829" s="1">
        <v>2024</v>
      </c>
      <c r="E3829" s="1" t="str">
        <f t="shared" si="371"/>
        <v>diciembre</v>
      </c>
      <c r="F3829" t="s">
        <v>320</v>
      </c>
      <c r="G3829" t="s">
        <v>321</v>
      </c>
      <c r="H3829" t="s">
        <v>98</v>
      </c>
      <c r="I3829" s="2">
        <v>1</v>
      </c>
      <c r="J3829" s="2">
        <v>268</v>
      </c>
      <c r="K3829" s="47">
        <v>0.06</v>
      </c>
      <c r="L3829" t="s">
        <v>109</v>
      </c>
      <c r="M3829" t="s">
        <v>530</v>
      </c>
      <c r="N3829" t="s">
        <v>530</v>
      </c>
      <c r="O3829" s="14">
        <f t="shared" si="372"/>
        <v>4</v>
      </c>
      <c r="P3829" s="15" t="str">
        <f t="shared" si="373"/>
        <v>0,</v>
      </c>
      <c r="Q3829" s="15" t="str">
        <f t="shared" si="374"/>
        <v>06</v>
      </c>
      <c r="R3829" s="16">
        <f t="shared" si="375"/>
        <v>6</v>
      </c>
      <c r="S3829" s="16">
        <f t="shared" si="376"/>
        <v>0.1</v>
      </c>
    </row>
    <row r="3830" spans="1:19">
      <c r="A3830" t="s">
        <v>319</v>
      </c>
      <c r="B3830" t="s">
        <v>378</v>
      </c>
      <c r="C3830" s="49">
        <v>45627</v>
      </c>
      <c r="D3830" s="1">
        <v>2024</v>
      </c>
      <c r="E3830" s="1" t="str">
        <f t="shared" si="371"/>
        <v>diciembre</v>
      </c>
      <c r="F3830" t="s">
        <v>320</v>
      </c>
      <c r="G3830" t="s">
        <v>321</v>
      </c>
      <c r="H3830" t="s">
        <v>98</v>
      </c>
      <c r="I3830" s="2">
        <v>1</v>
      </c>
      <c r="J3830" s="2">
        <v>688</v>
      </c>
      <c r="K3830" s="47">
        <v>0.11</v>
      </c>
      <c r="L3830" t="s">
        <v>131</v>
      </c>
      <c r="M3830" t="s">
        <v>572</v>
      </c>
      <c r="N3830" t="s">
        <v>606</v>
      </c>
      <c r="O3830" s="14">
        <f t="shared" si="372"/>
        <v>4</v>
      </c>
      <c r="P3830" s="15" t="str">
        <f t="shared" si="373"/>
        <v>0,</v>
      </c>
      <c r="Q3830" s="15" t="str">
        <f t="shared" si="374"/>
        <v>11</v>
      </c>
      <c r="R3830" s="16">
        <f t="shared" si="375"/>
        <v>11</v>
      </c>
      <c r="S3830" s="16">
        <f t="shared" si="376"/>
        <v>0.18333333333333332</v>
      </c>
    </row>
    <row r="3831" spans="1:19">
      <c r="A3831" t="s">
        <v>324</v>
      </c>
      <c r="B3831" t="s">
        <v>325</v>
      </c>
      <c r="C3831" s="49">
        <v>45627</v>
      </c>
      <c r="D3831" s="1">
        <v>2024</v>
      </c>
      <c r="E3831" s="1" t="str">
        <f t="shared" si="371"/>
        <v>diciembre</v>
      </c>
      <c r="F3831" t="s">
        <v>326</v>
      </c>
      <c r="G3831" t="s">
        <v>30</v>
      </c>
      <c r="H3831" t="s">
        <v>98</v>
      </c>
      <c r="I3831" s="2">
        <v>3</v>
      </c>
      <c r="J3831" s="2">
        <v>2189</v>
      </c>
      <c r="K3831" s="47">
        <v>3.57</v>
      </c>
      <c r="L3831" t="s">
        <v>114</v>
      </c>
      <c r="M3831" t="s">
        <v>115</v>
      </c>
      <c r="N3831" t="s">
        <v>530</v>
      </c>
      <c r="O3831" s="14">
        <f t="shared" si="372"/>
        <v>4</v>
      </c>
      <c r="P3831" s="15" t="str">
        <f t="shared" si="373"/>
        <v>3,</v>
      </c>
      <c r="Q3831" s="15" t="str">
        <f t="shared" si="374"/>
        <v>57</v>
      </c>
      <c r="R3831" s="16">
        <f t="shared" si="375"/>
        <v>237</v>
      </c>
      <c r="S3831" s="16">
        <f t="shared" si="376"/>
        <v>3.95</v>
      </c>
    </row>
    <row r="3832" spans="1:19">
      <c r="A3832" t="s">
        <v>324</v>
      </c>
      <c r="B3832" t="s">
        <v>325</v>
      </c>
      <c r="C3832" s="49">
        <v>45627</v>
      </c>
      <c r="D3832" s="1">
        <v>2024</v>
      </c>
      <c r="E3832" s="1" t="str">
        <f t="shared" si="371"/>
        <v>diciembre</v>
      </c>
      <c r="F3832" t="s">
        <v>326</v>
      </c>
      <c r="G3832" t="s">
        <v>30</v>
      </c>
      <c r="H3832" t="s">
        <v>98</v>
      </c>
      <c r="I3832" s="2">
        <v>5</v>
      </c>
      <c r="J3832" s="2">
        <v>3570</v>
      </c>
      <c r="K3832" s="47">
        <v>16.440000000000001</v>
      </c>
      <c r="L3832" t="s">
        <v>111</v>
      </c>
      <c r="M3832" t="s">
        <v>587</v>
      </c>
      <c r="N3832" t="s">
        <v>533</v>
      </c>
      <c r="O3832" s="14">
        <f t="shared" si="372"/>
        <v>5</v>
      </c>
      <c r="P3832" s="15" t="str">
        <f t="shared" si="373"/>
        <v>16</v>
      </c>
      <c r="Q3832" s="15" t="str">
        <f t="shared" si="374"/>
        <v>,44</v>
      </c>
      <c r="R3832" s="16">
        <f t="shared" si="375"/>
        <v>960.44</v>
      </c>
      <c r="S3832" s="16">
        <f t="shared" si="376"/>
        <v>16.007333333333335</v>
      </c>
    </row>
    <row r="3833" spans="1:19">
      <c r="A3833" t="s">
        <v>324</v>
      </c>
      <c r="B3833" t="s">
        <v>325</v>
      </c>
      <c r="C3833" s="49">
        <v>45627</v>
      </c>
      <c r="D3833" s="1">
        <v>2024</v>
      </c>
      <c r="E3833" s="1" t="str">
        <f t="shared" si="371"/>
        <v>diciembre</v>
      </c>
      <c r="F3833" t="s">
        <v>326</v>
      </c>
      <c r="G3833" t="s">
        <v>30</v>
      </c>
      <c r="H3833" t="s">
        <v>98</v>
      </c>
      <c r="I3833" s="2">
        <v>8</v>
      </c>
      <c r="J3833" s="2">
        <v>3088</v>
      </c>
      <c r="K3833" s="47">
        <v>15.09</v>
      </c>
      <c r="L3833" t="s">
        <v>128</v>
      </c>
      <c r="M3833" t="s">
        <v>129</v>
      </c>
      <c r="N3833" t="s">
        <v>533</v>
      </c>
      <c r="O3833" s="14">
        <f t="shared" si="372"/>
        <v>5</v>
      </c>
      <c r="P3833" s="15" t="str">
        <f t="shared" si="373"/>
        <v>15</v>
      </c>
      <c r="Q3833" s="15" t="str">
        <f t="shared" si="374"/>
        <v>,09</v>
      </c>
      <c r="R3833" s="16">
        <f t="shared" si="375"/>
        <v>900.09</v>
      </c>
      <c r="S3833" s="16">
        <f t="shared" si="376"/>
        <v>15.0015</v>
      </c>
    </row>
    <row r="3834" spans="1:19">
      <c r="A3834" t="s">
        <v>324</v>
      </c>
      <c r="B3834" t="s">
        <v>325</v>
      </c>
      <c r="C3834" s="49">
        <v>45627</v>
      </c>
      <c r="D3834" s="1">
        <v>2024</v>
      </c>
      <c r="E3834" s="1" t="str">
        <f t="shared" si="371"/>
        <v>diciembre</v>
      </c>
      <c r="F3834" t="s">
        <v>327</v>
      </c>
      <c r="G3834" t="s">
        <v>220</v>
      </c>
      <c r="H3834" t="s">
        <v>98</v>
      </c>
      <c r="I3834" s="2">
        <v>4</v>
      </c>
      <c r="J3834" s="2">
        <v>2344</v>
      </c>
      <c r="K3834" s="47">
        <v>6.3</v>
      </c>
      <c r="L3834" t="s">
        <v>39</v>
      </c>
      <c r="M3834" t="s">
        <v>548</v>
      </c>
      <c r="N3834" t="s">
        <v>548</v>
      </c>
      <c r="O3834" s="14">
        <f t="shared" si="372"/>
        <v>3</v>
      </c>
      <c r="P3834" s="15" t="str">
        <f t="shared" si="373"/>
        <v>6,</v>
      </c>
      <c r="Q3834" s="15" t="str">
        <f t="shared" si="374"/>
        <v>3</v>
      </c>
      <c r="R3834" s="16">
        <f t="shared" si="375"/>
        <v>363</v>
      </c>
      <c r="S3834" s="16">
        <f t="shared" si="376"/>
        <v>6.05</v>
      </c>
    </row>
    <row r="3835" spans="1:19">
      <c r="A3835" t="s">
        <v>324</v>
      </c>
      <c r="B3835" t="s">
        <v>325</v>
      </c>
      <c r="C3835" s="49">
        <v>45627</v>
      </c>
      <c r="D3835" s="1">
        <v>2024</v>
      </c>
      <c r="E3835" s="1" t="str">
        <f t="shared" si="371"/>
        <v>diciembre</v>
      </c>
      <c r="F3835" t="s">
        <v>327</v>
      </c>
      <c r="G3835" t="s">
        <v>220</v>
      </c>
      <c r="H3835" t="s">
        <v>98</v>
      </c>
      <c r="I3835" s="2">
        <v>4</v>
      </c>
      <c r="J3835" s="2">
        <v>1333</v>
      </c>
      <c r="K3835" s="47">
        <v>4</v>
      </c>
      <c r="L3835" t="s">
        <v>108</v>
      </c>
      <c r="M3835" t="s">
        <v>591</v>
      </c>
      <c r="N3835" t="s">
        <v>604</v>
      </c>
      <c r="O3835" s="14">
        <f t="shared" si="372"/>
        <v>1</v>
      </c>
      <c r="P3835" s="15" t="str">
        <f t="shared" si="373"/>
        <v>4</v>
      </c>
      <c r="Q3835" s="15">
        <f t="shared" si="374"/>
        <v>0</v>
      </c>
      <c r="R3835" s="16">
        <f t="shared" si="375"/>
        <v>240</v>
      </c>
      <c r="S3835" s="16">
        <f t="shared" si="376"/>
        <v>4</v>
      </c>
    </row>
    <row r="3836" spans="1:19">
      <c r="A3836" t="s">
        <v>324</v>
      </c>
      <c r="B3836" t="s">
        <v>325</v>
      </c>
      <c r="C3836" s="49">
        <v>45627</v>
      </c>
      <c r="D3836" s="1">
        <v>2024</v>
      </c>
      <c r="E3836" s="1" t="str">
        <f t="shared" si="371"/>
        <v>diciembre</v>
      </c>
      <c r="F3836" t="s">
        <v>327</v>
      </c>
      <c r="G3836" t="s">
        <v>220</v>
      </c>
      <c r="H3836" t="s">
        <v>98</v>
      </c>
      <c r="I3836" s="2">
        <v>1</v>
      </c>
      <c r="J3836" s="2">
        <v>415</v>
      </c>
      <c r="K3836" s="47">
        <v>0.55000000000000004</v>
      </c>
      <c r="L3836" t="s">
        <v>241</v>
      </c>
      <c r="M3836" t="s">
        <v>595</v>
      </c>
      <c r="N3836" t="s">
        <v>557</v>
      </c>
      <c r="O3836" s="14">
        <f t="shared" si="372"/>
        <v>4</v>
      </c>
      <c r="P3836" s="15" t="str">
        <f t="shared" si="373"/>
        <v>0,</v>
      </c>
      <c r="Q3836" s="15" t="str">
        <f t="shared" si="374"/>
        <v>55</v>
      </c>
      <c r="R3836" s="16">
        <f t="shared" si="375"/>
        <v>55</v>
      </c>
      <c r="S3836" s="16">
        <f t="shared" si="376"/>
        <v>0.91666666666666663</v>
      </c>
    </row>
    <row r="3837" spans="1:19">
      <c r="A3837" t="s">
        <v>324</v>
      </c>
      <c r="B3837" t="s">
        <v>325</v>
      </c>
      <c r="C3837" s="49">
        <v>45627</v>
      </c>
      <c r="D3837" s="1">
        <v>2024</v>
      </c>
      <c r="E3837" s="1" t="str">
        <f t="shared" si="371"/>
        <v>diciembre</v>
      </c>
      <c r="F3837" t="s">
        <v>327</v>
      </c>
      <c r="G3837" t="s">
        <v>220</v>
      </c>
      <c r="H3837" t="s">
        <v>98</v>
      </c>
      <c r="I3837" s="2">
        <v>2</v>
      </c>
      <c r="J3837" s="2">
        <v>764</v>
      </c>
      <c r="K3837" s="47">
        <v>4.2</v>
      </c>
      <c r="L3837" t="s">
        <v>100</v>
      </c>
      <c r="M3837" t="s">
        <v>101</v>
      </c>
      <c r="N3837" t="s">
        <v>608</v>
      </c>
      <c r="O3837" s="14">
        <f t="shared" si="372"/>
        <v>3</v>
      </c>
      <c r="P3837" s="15" t="str">
        <f t="shared" si="373"/>
        <v>4,</v>
      </c>
      <c r="Q3837" s="15" t="str">
        <f t="shared" si="374"/>
        <v>2</v>
      </c>
      <c r="R3837" s="16">
        <f t="shared" si="375"/>
        <v>242</v>
      </c>
      <c r="S3837" s="16">
        <f t="shared" si="376"/>
        <v>4.0333333333333332</v>
      </c>
    </row>
    <row r="3838" spans="1:19">
      <c r="A3838" t="s">
        <v>324</v>
      </c>
      <c r="B3838" t="s">
        <v>325</v>
      </c>
      <c r="C3838" s="49">
        <v>45627</v>
      </c>
      <c r="D3838" s="1">
        <v>2024</v>
      </c>
      <c r="E3838" s="1" t="str">
        <f t="shared" si="371"/>
        <v>diciembre</v>
      </c>
      <c r="F3838" t="s">
        <v>327</v>
      </c>
      <c r="G3838" t="s">
        <v>220</v>
      </c>
      <c r="H3838" t="s">
        <v>98</v>
      </c>
      <c r="I3838" s="2">
        <v>3</v>
      </c>
      <c r="J3838" s="2">
        <v>1152</v>
      </c>
      <c r="K3838" s="47">
        <v>4.25</v>
      </c>
      <c r="L3838" t="s">
        <v>109</v>
      </c>
      <c r="M3838" t="s">
        <v>530</v>
      </c>
      <c r="N3838" t="s">
        <v>530</v>
      </c>
      <c r="O3838" s="14">
        <f t="shared" si="372"/>
        <v>4</v>
      </c>
      <c r="P3838" s="15" t="str">
        <f t="shared" si="373"/>
        <v>4,</v>
      </c>
      <c r="Q3838" s="15" t="str">
        <f t="shared" si="374"/>
        <v>25</v>
      </c>
      <c r="R3838" s="16">
        <f t="shared" si="375"/>
        <v>265</v>
      </c>
      <c r="S3838" s="16">
        <f t="shared" si="376"/>
        <v>4.416666666666667</v>
      </c>
    </row>
    <row r="3839" spans="1:19">
      <c r="A3839" t="s">
        <v>324</v>
      </c>
      <c r="B3839" t="s">
        <v>325</v>
      </c>
      <c r="C3839" s="49">
        <v>45627</v>
      </c>
      <c r="D3839" s="1">
        <v>2024</v>
      </c>
      <c r="E3839" s="1" t="str">
        <f t="shared" si="371"/>
        <v>diciembre</v>
      </c>
      <c r="F3839" t="s">
        <v>327</v>
      </c>
      <c r="G3839" t="s">
        <v>220</v>
      </c>
      <c r="H3839" t="s">
        <v>98</v>
      </c>
      <c r="I3839" s="2">
        <v>6</v>
      </c>
      <c r="J3839" s="2">
        <v>3341</v>
      </c>
      <c r="K3839" s="47">
        <v>16</v>
      </c>
      <c r="L3839" t="s">
        <v>116</v>
      </c>
      <c r="M3839" t="s">
        <v>117</v>
      </c>
      <c r="N3839" t="s">
        <v>556</v>
      </c>
      <c r="O3839" s="14">
        <f t="shared" si="372"/>
        <v>2</v>
      </c>
      <c r="P3839" s="15" t="str">
        <f t="shared" si="373"/>
        <v>16</v>
      </c>
      <c r="Q3839" s="15">
        <f t="shared" si="374"/>
        <v>0</v>
      </c>
      <c r="R3839" s="16">
        <f t="shared" si="375"/>
        <v>960</v>
      </c>
      <c r="S3839" s="16">
        <f t="shared" si="376"/>
        <v>16</v>
      </c>
    </row>
    <row r="3840" spans="1:19">
      <c r="A3840" t="s">
        <v>324</v>
      </c>
      <c r="B3840" t="s">
        <v>325</v>
      </c>
      <c r="C3840" s="49">
        <v>45627</v>
      </c>
      <c r="D3840" s="1">
        <v>2024</v>
      </c>
      <c r="E3840" s="1" t="str">
        <f t="shared" si="371"/>
        <v>diciembre</v>
      </c>
      <c r="F3840" t="s">
        <v>327</v>
      </c>
      <c r="G3840" t="s">
        <v>220</v>
      </c>
      <c r="H3840" t="s">
        <v>98</v>
      </c>
      <c r="I3840" s="2">
        <v>1</v>
      </c>
      <c r="J3840" s="2">
        <v>854</v>
      </c>
      <c r="K3840" s="47">
        <v>0.25</v>
      </c>
      <c r="L3840" t="s">
        <v>148</v>
      </c>
      <c r="M3840" t="s">
        <v>149</v>
      </c>
      <c r="N3840" t="s">
        <v>556</v>
      </c>
      <c r="O3840" s="14">
        <f t="shared" si="372"/>
        <v>4</v>
      </c>
      <c r="P3840" s="15" t="str">
        <f t="shared" si="373"/>
        <v>0,</v>
      </c>
      <c r="Q3840" s="15" t="str">
        <f t="shared" si="374"/>
        <v>25</v>
      </c>
      <c r="R3840" s="16">
        <f t="shared" si="375"/>
        <v>25</v>
      </c>
      <c r="S3840" s="16">
        <f t="shared" si="376"/>
        <v>0.41666666666666669</v>
      </c>
    </row>
    <row r="3841" spans="1:19">
      <c r="A3841" t="s">
        <v>324</v>
      </c>
      <c r="B3841" t="s">
        <v>325</v>
      </c>
      <c r="C3841" s="49">
        <v>45627</v>
      </c>
      <c r="D3841" s="1">
        <v>2024</v>
      </c>
      <c r="E3841" s="1" t="str">
        <f t="shared" si="371"/>
        <v>diciembre</v>
      </c>
      <c r="F3841" t="s">
        <v>327</v>
      </c>
      <c r="G3841" t="s">
        <v>220</v>
      </c>
      <c r="H3841" t="s">
        <v>98</v>
      </c>
      <c r="I3841" s="2">
        <v>6</v>
      </c>
      <c r="J3841" s="2">
        <v>4416</v>
      </c>
      <c r="K3841" s="47">
        <v>25.4</v>
      </c>
      <c r="L3841" t="s">
        <v>118</v>
      </c>
      <c r="M3841" t="s">
        <v>119</v>
      </c>
      <c r="N3841" t="s">
        <v>534</v>
      </c>
      <c r="O3841" s="14">
        <f t="shared" si="372"/>
        <v>4</v>
      </c>
      <c r="P3841" s="15" t="str">
        <f t="shared" si="373"/>
        <v>25</v>
      </c>
      <c r="Q3841" s="15" t="str">
        <f t="shared" si="374"/>
        <v>,4</v>
      </c>
      <c r="R3841" s="16">
        <f t="shared" si="375"/>
        <v>1500.4</v>
      </c>
      <c r="S3841" s="16">
        <f t="shared" si="376"/>
        <v>25.006666666666668</v>
      </c>
    </row>
    <row r="3842" spans="1:19">
      <c r="A3842" t="s">
        <v>324</v>
      </c>
      <c r="B3842" t="s">
        <v>325</v>
      </c>
      <c r="C3842" s="49">
        <v>45627</v>
      </c>
      <c r="D3842" s="1">
        <v>2024</v>
      </c>
      <c r="E3842" s="1" t="str">
        <f t="shared" ref="E3842:E3905" si="377">TEXT(C3842,"mmmm")</f>
        <v>diciembre</v>
      </c>
      <c r="F3842" t="s">
        <v>327</v>
      </c>
      <c r="G3842" t="s">
        <v>220</v>
      </c>
      <c r="H3842" t="s">
        <v>98</v>
      </c>
      <c r="I3842" s="2">
        <v>1</v>
      </c>
      <c r="J3842" s="2">
        <v>558</v>
      </c>
      <c r="K3842" s="47">
        <v>0.35</v>
      </c>
      <c r="L3842" t="s">
        <v>169</v>
      </c>
      <c r="M3842" t="s">
        <v>170</v>
      </c>
      <c r="N3842" t="s">
        <v>534</v>
      </c>
      <c r="O3842" s="14">
        <f t="shared" si="372"/>
        <v>4</v>
      </c>
      <c r="P3842" s="15" t="str">
        <f t="shared" si="373"/>
        <v>0,</v>
      </c>
      <c r="Q3842" s="15" t="str">
        <f t="shared" si="374"/>
        <v>35</v>
      </c>
      <c r="R3842" s="16">
        <f t="shared" si="375"/>
        <v>35</v>
      </c>
      <c r="S3842" s="16">
        <f t="shared" si="376"/>
        <v>0.58333333333333337</v>
      </c>
    </row>
    <row r="3843" spans="1:19">
      <c r="A3843" t="s">
        <v>324</v>
      </c>
      <c r="B3843" t="s">
        <v>325</v>
      </c>
      <c r="C3843" s="49">
        <v>45627</v>
      </c>
      <c r="D3843" s="1">
        <v>2024</v>
      </c>
      <c r="E3843" s="1" t="str">
        <f t="shared" si="377"/>
        <v>diciembre</v>
      </c>
      <c r="F3843" t="s">
        <v>327</v>
      </c>
      <c r="G3843" t="s">
        <v>220</v>
      </c>
      <c r="H3843" t="s">
        <v>98</v>
      </c>
      <c r="I3843" s="2">
        <v>1</v>
      </c>
      <c r="J3843" s="2">
        <v>593</v>
      </c>
      <c r="K3843" s="47">
        <v>1.45</v>
      </c>
      <c r="L3843" t="s">
        <v>110</v>
      </c>
      <c r="M3843" t="s">
        <v>580</v>
      </c>
      <c r="N3843" t="s">
        <v>607</v>
      </c>
      <c r="O3843" s="14">
        <f t="shared" ref="O3843:O3906" si="378">LEN($K3843)</f>
        <v>4</v>
      </c>
      <c r="P3843" s="15" t="str">
        <f t="shared" si="373"/>
        <v>1,</v>
      </c>
      <c r="Q3843" s="15" t="str">
        <f t="shared" si="374"/>
        <v>45</v>
      </c>
      <c r="R3843" s="16">
        <f t="shared" si="375"/>
        <v>105</v>
      </c>
      <c r="S3843" s="16">
        <f t="shared" si="376"/>
        <v>1.75</v>
      </c>
    </row>
    <row r="3844" spans="1:19">
      <c r="A3844" t="s">
        <v>324</v>
      </c>
      <c r="B3844" t="s">
        <v>325</v>
      </c>
      <c r="C3844" s="49">
        <v>45627</v>
      </c>
      <c r="D3844" s="1">
        <v>2024</v>
      </c>
      <c r="E3844" s="1" t="str">
        <f t="shared" si="377"/>
        <v>diciembre</v>
      </c>
      <c r="F3844" t="s">
        <v>327</v>
      </c>
      <c r="G3844" t="s">
        <v>220</v>
      </c>
      <c r="H3844" t="s">
        <v>98</v>
      </c>
      <c r="I3844" s="2">
        <v>1</v>
      </c>
      <c r="J3844" s="2">
        <v>754</v>
      </c>
      <c r="K3844" s="47">
        <v>2.1</v>
      </c>
      <c r="L3844" t="s">
        <v>111</v>
      </c>
      <c r="M3844" t="s">
        <v>587</v>
      </c>
      <c r="N3844" t="s">
        <v>533</v>
      </c>
      <c r="O3844" s="14">
        <f t="shared" si="378"/>
        <v>3</v>
      </c>
      <c r="P3844" s="15" t="str">
        <f t="shared" si="373"/>
        <v>2,</v>
      </c>
      <c r="Q3844" s="15" t="str">
        <f t="shared" si="374"/>
        <v>1</v>
      </c>
      <c r="R3844" s="16">
        <f t="shared" si="375"/>
        <v>121</v>
      </c>
      <c r="S3844" s="16">
        <f t="shared" si="376"/>
        <v>2.0166666666666666</v>
      </c>
    </row>
    <row r="3845" spans="1:19">
      <c r="A3845" t="s">
        <v>324</v>
      </c>
      <c r="B3845" t="s">
        <v>325</v>
      </c>
      <c r="C3845" s="49">
        <v>45627</v>
      </c>
      <c r="D3845" s="1">
        <v>2024</v>
      </c>
      <c r="E3845" s="1" t="str">
        <f t="shared" si="377"/>
        <v>diciembre</v>
      </c>
      <c r="F3845" t="s">
        <v>328</v>
      </c>
      <c r="G3845" t="s">
        <v>220</v>
      </c>
      <c r="H3845" t="s">
        <v>98</v>
      </c>
      <c r="I3845" s="2">
        <v>3</v>
      </c>
      <c r="J3845" s="2">
        <v>1209</v>
      </c>
      <c r="K3845" s="47">
        <v>3.1</v>
      </c>
      <c r="L3845" t="s">
        <v>39</v>
      </c>
      <c r="M3845" t="s">
        <v>548</v>
      </c>
      <c r="N3845" t="s">
        <v>548</v>
      </c>
      <c r="O3845" s="14">
        <f t="shared" si="378"/>
        <v>3</v>
      </c>
      <c r="P3845" s="15" t="str">
        <f t="shared" si="373"/>
        <v>3,</v>
      </c>
      <c r="Q3845" s="15" t="str">
        <f t="shared" si="374"/>
        <v>1</v>
      </c>
      <c r="R3845" s="16">
        <f t="shared" si="375"/>
        <v>181</v>
      </c>
      <c r="S3845" s="16">
        <f t="shared" si="376"/>
        <v>3.0166666666666666</v>
      </c>
    </row>
    <row r="3846" spans="1:19">
      <c r="A3846" t="s">
        <v>324</v>
      </c>
      <c r="B3846" t="s">
        <v>325</v>
      </c>
      <c r="C3846" s="49">
        <v>45627</v>
      </c>
      <c r="D3846" s="1">
        <v>2024</v>
      </c>
      <c r="E3846" s="1" t="str">
        <f t="shared" si="377"/>
        <v>diciembre</v>
      </c>
      <c r="F3846" t="s">
        <v>328</v>
      </c>
      <c r="G3846" t="s">
        <v>220</v>
      </c>
      <c r="H3846" t="s">
        <v>98</v>
      </c>
      <c r="I3846" s="2">
        <v>1</v>
      </c>
      <c r="J3846" s="2">
        <v>130</v>
      </c>
      <c r="K3846" s="47">
        <v>0.45</v>
      </c>
      <c r="L3846" t="s">
        <v>108</v>
      </c>
      <c r="M3846" t="s">
        <v>591</v>
      </c>
      <c r="N3846" t="s">
        <v>604</v>
      </c>
      <c r="O3846" s="14">
        <f t="shared" si="378"/>
        <v>4</v>
      </c>
      <c r="P3846" s="15" t="str">
        <f t="shared" si="373"/>
        <v>0,</v>
      </c>
      <c r="Q3846" s="15" t="str">
        <f t="shared" si="374"/>
        <v>45</v>
      </c>
      <c r="R3846" s="16">
        <f t="shared" si="375"/>
        <v>45</v>
      </c>
      <c r="S3846" s="16">
        <f t="shared" si="376"/>
        <v>0.75</v>
      </c>
    </row>
    <row r="3847" spans="1:19">
      <c r="A3847" t="s">
        <v>324</v>
      </c>
      <c r="B3847" t="s">
        <v>325</v>
      </c>
      <c r="C3847" s="49">
        <v>45627</v>
      </c>
      <c r="D3847" s="1">
        <v>2024</v>
      </c>
      <c r="E3847" s="1" t="str">
        <f t="shared" si="377"/>
        <v>diciembre</v>
      </c>
      <c r="F3847" t="s">
        <v>328</v>
      </c>
      <c r="G3847" t="s">
        <v>220</v>
      </c>
      <c r="H3847" t="s">
        <v>98</v>
      </c>
      <c r="I3847" s="2">
        <v>1</v>
      </c>
      <c r="J3847" s="2">
        <v>826</v>
      </c>
      <c r="K3847" s="47">
        <v>2.2000000000000002</v>
      </c>
      <c r="L3847" t="s">
        <v>100</v>
      </c>
      <c r="M3847" t="s">
        <v>101</v>
      </c>
      <c r="N3847" t="s">
        <v>608</v>
      </c>
      <c r="O3847" s="14">
        <f t="shared" si="378"/>
        <v>3</v>
      </c>
      <c r="P3847" s="15" t="str">
        <f t="shared" si="373"/>
        <v>2,</v>
      </c>
      <c r="Q3847" s="15" t="str">
        <f t="shared" si="374"/>
        <v>2</v>
      </c>
      <c r="R3847" s="16">
        <f t="shared" si="375"/>
        <v>122</v>
      </c>
      <c r="S3847" s="16">
        <f t="shared" si="376"/>
        <v>2.0333333333333332</v>
      </c>
    </row>
    <row r="3848" spans="1:19">
      <c r="A3848" t="s">
        <v>324</v>
      </c>
      <c r="B3848" t="s">
        <v>325</v>
      </c>
      <c r="C3848" s="49">
        <v>45627</v>
      </c>
      <c r="D3848" s="1">
        <v>2024</v>
      </c>
      <c r="E3848" s="1" t="str">
        <f t="shared" si="377"/>
        <v>diciembre</v>
      </c>
      <c r="F3848" t="s">
        <v>328</v>
      </c>
      <c r="G3848" t="s">
        <v>220</v>
      </c>
      <c r="H3848" t="s">
        <v>98</v>
      </c>
      <c r="I3848" s="2">
        <v>4</v>
      </c>
      <c r="J3848" s="2">
        <v>1148</v>
      </c>
      <c r="K3848" s="47">
        <v>2.5499999999999998</v>
      </c>
      <c r="L3848" t="s">
        <v>114</v>
      </c>
      <c r="M3848" t="s">
        <v>115</v>
      </c>
      <c r="N3848" t="s">
        <v>530</v>
      </c>
      <c r="O3848" s="14">
        <f t="shared" si="378"/>
        <v>4</v>
      </c>
      <c r="P3848" s="15" t="str">
        <f t="shared" si="373"/>
        <v>2,</v>
      </c>
      <c r="Q3848" s="15" t="str">
        <f t="shared" si="374"/>
        <v>55</v>
      </c>
      <c r="R3848" s="16">
        <f t="shared" si="375"/>
        <v>175</v>
      </c>
      <c r="S3848" s="16">
        <f t="shared" si="376"/>
        <v>2.9166666666666665</v>
      </c>
    </row>
    <row r="3849" spans="1:19">
      <c r="A3849" t="s">
        <v>324</v>
      </c>
      <c r="B3849" t="s">
        <v>325</v>
      </c>
      <c r="C3849" s="49">
        <v>45627</v>
      </c>
      <c r="D3849" s="1">
        <v>2024</v>
      </c>
      <c r="E3849" s="1" t="str">
        <f t="shared" si="377"/>
        <v>diciembre</v>
      </c>
      <c r="F3849" t="s">
        <v>328</v>
      </c>
      <c r="G3849" t="s">
        <v>220</v>
      </c>
      <c r="H3849" t="s">
        <v>98</v>
      </c>
      <c r="I3849" s="2">
        <v>2</v>
      </c>
      <c r="J3849" s="2">
        <v>330</v>
      </c>
      <c r="K3849" s="47">
        <v>5.2</v>
      </c>
      <c r="L3849" t="s">
        <v>118</v>
      </c>
      <c r="M3849" t="s">
        <v>119</v>
      </c>
      <c r="N3849" t="s">
        <v>534</v>
      </c>
      <c r="O3849" s="14">
        <f t="shared" si="378"/>
        <v>3</v>
      </c>
      <c r="P3849" s="15" t="str">
        <f t="shared" si="373"/>
        <v>5,</v>
      </c>
      <c r="Q3849" s="15" t="str">
        <f t="shared" si="374"/>
        <v>2</v>
      </c>
      <c r="R3849" s="16">
        <f t="shared" si="375"/>
        <v>302</v>
      </c>
      <c r="S3849" s="16">
        <f t="shared" si="376"/>
        <v>5.0333333333333332</v>
      </c>
    </row>
    <row r="3850" spans="1:19">
      <c r="A3850" t="s">
        <v>324</v>
      </c>
      <c r="B3850" t="s">
        <v>325</v>
      </c>
      <c r="C3850" s="49">
        <v>45627</v>
      </c>
      <c r="D3850" s="1">
        <v>2024</v>
      </c>
      <c r="E3850" s="1" t="str">
        <f t="shared" si="377"/>
        <v>diciembre</v>
      </c>
      <c r="F3850" t="s">
        <v>328</v>
      </c>
      <c r="G3850" t="s">
        <v>220</v>
      </c>
      <c r="H3850" t="s">
        <v>98</v>
      </c>
      <c r="I3850" s="2">
        <v>2</v>
      </c>
      <c r="J3850" s="2">
        <v>1508</v>
      </c>
      <c r="K3850" s="47">
        <v>4.0999999999999996</v>
      </c>
      <c r="L3850" t="s">
        <v>111</v>
      </c>
      <c r="M3850" t="s">
        <v>587</v>
      </c>
      <c r="N3850" t="s">
        <v>533</v>
      </c>
      <c r="O3850" s="14">
        <f t="shared" si="378"/>
        <v>3</v>
      </c>
      <c r="P3850" s="15" t="str">
        <f t="shared" si="373"/>
        <v>4,</v>
      </c>
      <c r="Q3850" s="15" t="str">
        <f t="shared" si="374"/>
        <v>1</v>
      </c>
      <c r="R3850" s="16">
        <f t="shared" si="375"/>
        <v>241</v>
      </c>
      <c r="S3850" s="16">
        <f t="shared" si="376"/>
        <v>4.0166666666666666</v>
      </c>
    </row>
    <row r="3851" spans="1:19">
      <c r="A3851" t="s">
        <v>324</v>
      </c>
      <c r="B3851" t="s">
        <v>325</v>
      </c>
      <c r="C3851" s="49">
        <v>45627</v>
      </c>
      <c r="D3851" s="1">
        <v>2024</v>
      </c>
      <c r="E3851" s="1" t="str">
        <f t="shared" si="377"/>
        <v>diciembre</v>
      </c>
      <c r="F3851" t="s">
        <v>329</v>
      </c>
      <c r="G3851" t="s">
        <v>220</v>
      </c>
      <c r="H3851" t="s">
        <v>98</v>
      </c>
      <c r="I3851" s="2">
        <v>6</v>
      </c>
      <c r="J3851" s="2">
        <v>2854</v>
      </c>
      <c r="K3851" s="47">
        <v>9.1999999999999993</v>
      </c>
      <c r="L3851" t="s">
        <v>39</v>
      </c>
      <c r="M3851" t="s">
        <v>548</v>
      </c>
      <c r="N3851" t="s">
        <v>548</v>
      </c>
      <c r="O3851" s="14">
        <f t="shared" si="378"/>
        <v>3</v>
      </c>
      <c r="P3851" s="15" t="str">
        <f t="shared" si="373"/>
        <v>9,</v>
      </c>
      <c r="Q3851" s="15" t="str">
        <f t="shared" si="374"/>
        <v>2</v>
      </c>
      <c r="R3851" s="16">
        <f t="shared" si="375"/>
        <v>542</v>
      </c>
      <c r="S3851" s="16">
        <f t="shared" si="376"/>
        <v>9.0333333333333332</v>
      </c>
    </row>
    <row r="3852" spans="1:19">
      <c r="A3852" t="s">
        <v>324</v>
      </c>
      <c r="B3852" t="s">
        <v>325</v>
      </c>
      <c r="C3852" s="49">
        <v>45627</v>
      </c>
      <c r="D3852" s="1">
        <v>2024</v>
      </c>
      <c r="E3852" s="1" t="str">
        <f t="shared" si="377"/>
        <v>diciembre</v>
      </c>
      <c r="F3852" t="s">
        <v>329</v>
      </c>
      <c r="G3852" t="s">
        <v>220</v>
      </c>
      <c r="H3852" t="s">
        <v>98</v>
      </c>
      <c r="I3852" s="2">
        <v>1</v>
      </c>
      <c r="J3852" s="2">
        <v>450</v>
      </c>
      <c r="K3852" s="47">
        <v>1.3</v>
      </c>
      <c r="L3852" t="s">
        <v>130</v>
      </c>
      <c r="M3852" t="s">
        <v>599</v>
      </c>
      <c r="N3852" t="s">
        <v>609</v>
      </c>
      <c r="O3852" s="14">
        <f t="shared" si="378"/>
        <v>3</v>
      </c>
      <c r="P3852" s="15" t="str">
        <f t="shared" si="373"/>
        <v>1,</v>
      </c>
      <c r="Q3852" s="15" t="str">
        <f t="shared" si="374"/>
        <v>3</v>
      </c>
      <c r="R3852" s="16">
        <f t="shared" si="375"/>
        <v>63</v>
      </c>
      <c r="S3852" s="16">
        <f t="shared" si="376"/>
        <v>1.05</v>
      </c>
    </row>
    <row r="3853" spans="1:19">
      <c r="A3853" t="s">
        <v>324</v>
      </c>
      <c r="B3853" t="s">
        <v>325</v>
      </c>
      <c r="C3853" s="49">
        <v>45627</v>
      </c>
      <c r="D3853" s="1">
        <v>2024</v>
      </c>
      <c r="E3853" s="1" t="str">
        <f t="shared" si="377"/>
        <v>diciembre</v>
      </c>
      <c r="F3853" t="s">
        <v>329</v>
      </c>
      <c r="G3853" t="s">
        <v>220</v>
      </c>
      <c r="H3853" t="s">
        <v>98</v>
      </c>
      <c r="I3853" s="2">
        <v>1</v>
      </c>
      <c r="J3853" s="2">
        <v>360</v>
      </c>
      <c r="K3853" s="47">
        <v>1.05</v>
      </c>
      <c r="L3853" t="s">
        <v>108</v>
      </c>
      <c r="M3853" t="s">
        <v>591</v>
      </c>
      <c r="N3853" t="s">
        <v>604</v>
      </c>
      <c r="O3853" s="14">
        <f t="shared" si="378"/>
        <v>4</v>
      </c>
      <c r="P3853" s="15" t="str">
        <f t="shared" si="373"/>
        <v>1,</v>
      </c>
      <c r="Q3853" s="15" t="str">
        <f t="shared" si="374"/>
        <v>05</v>
      </c>
      <c r="R3853" s="16">
        <f t="shared" si="375"/>
        <v>65</v>
      </c>
      <c r="S3853" s="16">
        <f t="shared" si="376"/>
        <v>1.0833333333333333</v>
      </c>
    </row>
    <row r="3854" spans="1:19">
      <c r="A3854" t="s">
        <v>324</v>
      </c>
      <c r="B3854" t="s">
        <v>325</v>
      </c>
      <c r="C3854" s="49">
        <v>45627</v>
      </c>
      <c r="D3854" s="1">
        <v>2024</v>
      </c>
      <c r="E3854" s="1" t="str">
        <f t="shared" si="377"/>
        <v>diciembre</v>
      </c>
      <c r="F3854" t="s">
        <v>329</v>
      </c>
      <c r="G3854" t="s">
        <v>220</v>
      </c>
      <c r="H3854" t="s">
        <v>98</v>
      </c>
      <c r="I3854" s="2">
        <v>1</v>
      </c>
      <c r="J3854" s="2">
        <v>490</v>
      </c>
      <c r="K3854" s="47">
        <v>1.35</v>
      </c>
      <c r="L3854" t="s">
        <v>159</v>
      </c>
      <c r="M3854" t="s">
        <v>160</v>
      </c>
      <c r="N3854" t="s">
        <v>554</v>
      </c>
      <c r="O3854" s="14">
        <f t="shared" si="378"/>
        <v>4</v>
      </c>
      <c r="P3854" s="15" t="str">
        <f t="shared" si="373"/>
        <v>1,</v>
      </c>
      <c r="Q3854" s="15" t="str">
        <f t="shared" si="374"/>
        <v>35</v>
      </c>
      <c r="R3854" s="16">
        <f t="shared" si="375"/>
        <v>95</v>
      </c>
      <c r="S3854" s="16">
        <f t="shared" si="376"/>
        <v>1.5833333333333333</v>
      </c>
    </row>
    <row r="3855" spans="1:19">
      <c r="A3855" t="s">
        <v>324</v>
      </c>
      <c r="B3855" t="s">
        <v>325</v>
      </c>
      <c r="C3855" s="49">
        <v>45627</v>
      </c>
      <c r="D3855" s="1">
        <v>2024</v>
      </c>
      <c r="E3855" s="1" t="str">
        <f t="shared" si="377"/>
        <v>diciembre</v>
      </c>
      <c r="F3855" t="s">
        <v>329</v>
      </c>
      <c r="G3855" t="s">
        <v>220</v>
      </c>
      <c r="H3855" t="s">
        <v>98</v>
      </c>
      <c r="I3855" s="2">
        <v>1</v>
      </c>
      <c r="J3855" s="2">
        <v>459</v>
      </c>
      <c r="K3855" s="47">
        <v>2.0499999999999998</v>
      </c>
      <c r="L3855" t="s">
        <v>140</v>
      </c>
      <c r="M3855" t="s">
        <v>141</v>
      </c>
      <c r="N3855" t="s">
        <v>544</v>
      </c>
      <c r="O3855" s="14">
        <f t="shared" si="378"/>
        <v>4</v>
      </c>
      <c r="P3855" s="15" t="str">
        <f t="shared" si="373"/>
        <v>2,</v>
      </c>
      <c r="Q3855" s="15" t="str">
        <f t="shared" si="374"/>
        <v>05</v>
      </c>
      <c r="R3855" s="16">
        <f t="shared" si="375"/>
        <v>125</v>
      </c>
      <c r="S3855" s="16">
        <f t="shared" si="376"/>
        <v>2.0833333333333335</v>
      </c>
    </row>
    <row r="3856" spans="1:19">
      <c r="A3856" t="s">
        <v>324</v>
      </c>
      <c r="B3856" t="s">
        <v>325</v>
      </c>
      <c r="C3856" s="49">
        <v>45627</v>
      </c>
      <c r="D3856" s="1">
        <v>2024</v>
      </c>
      <c r="E3856" s="1" t="str">
        <f t="shared" si="377"/>
        <v>diciembre</v>
      </c>
      <c r="F3856" t="s">
        <v>329</v>
      </c>
      <c r="G3856" t="s">
        <v>220</v>
      </c>
      <c r="H3856" t="s">
        <v>98</v>
      </c>
      <c r="I3856" s="2">
        <v>1</v>
      </c>
      <c r="J3856" s="2">
        <v>110</v>
      </c>
      <c r="K3856" s="47">
        <v>0.55000000000000004</v>
      </c>
      <c r="L3856" t="s">
        <v>222</v>
      </c>
      <c r="M3856" t="s">
        <v>567</v>
      </c>
      <c r="N3856" t="s">
        <v>22</v>
      </c>
      <c r="O3856" s="14">
        <f t="shared" si="378"/>
        <v>4</v>
      </c>
      <c r="P3856" s="15" t="str">
        <f t="shared" si="373"/>
        <v>0,</v>
      </c>
      <c r="Q3856" s="15" t="str">
        <f t="shared" si="374"/>
        <v>55</v>
      </c>
      <c r="R3856" s="16">
        <f t="shared" si="375"/>
        <v>55</v>
      </c>
      <c r="S3856" s="16">
        <f t="shared" si="376"/>
        <v>0.91666666666666663</v>
      </c>
    </row>
    <row r="3857" spans="1:19">
      <c r="A3857" t="s">
        <v>324</v>
      </c>
      <c r="B3857" t="s">
        <v>325</v>
      </c>
      <c r="C3857" s="49">
        <v>45627</v>
      </c>
      <c r="D3857" s="1">
        <v>2024</v>
      </c>
      <c r="E3857" s="1" t="str">
        <f t="shared" si="377"/>
        <v>diciembre</v>
      </c>
      <c r="F3857" t="s">
        <v>329</v>
      </c>
      <c r="G3857" t="s">
        <v>220</v>
      </c>
      <c r="H3857" t="s">
        <v>98</v>
      </c>
      <c r="I3857" s="2">
        <v>1</v>
      </c>
      <c r="J3857" s="2">
        <v>975</v>
      </c>
      <c r="K3857" s="47">
        <v>2.5</v>
      </c>
      <c r="L3857" t="s">
        <v>49</v>
      </c>
      <c r="M3857" t="s">
        <v>50</v>
      </c>
      <c r="N3857" t="s">
        <v>22</v>
      </c>
      <c r="O3857" s="14">
        <f t="shared" si="378"/>
        <v>3</v>
      </c>
      <c r="P3857" s="15" t="str">
        <f t="shared" si="373"/>
        <v>2,</v>
      </c>
      <c r="Q3857" s="15" t="str">
        <f t="shared" si="374"/>
        <v>5</v>
      </c>
      <c r="R3857" s="16">
        <f t="shared" si="375"/>
        <v>125</v>
      </c>
      <c r="S3857" s="16">
        <f t="shared" si="376"/>
        <v>2.0833333333333335</v>
      </c>
    </row>
    <row r="3858" spans="1:19">
      <c r="A3858" t="s">
        <v>324</v>
      </c>
      <c r="B3858" t="s">
        <v>325</v>
      </c>
      <c r="C3858" s="49">
        <v>45627</v>
      </c>
      <c r="D3858" s="1">
        <v>2024</v>
      </c>
      <c r="E3858" s="1" t="str">
        <f t="shared" si="377"/>
        <v>diciembre</v>
      </c>
      <c r="F3858" t="s">
        <v>329</v>
      </c>
      <c r="G3858" t="s">
        <v>220</v>
      </c>
      <c r="H3858" t="s">
        <v>98</v>
      </c>
      <c r="I3858" s="2">
        <v>1</v>
      </c>
      <c r="J3858" s="2">
        <v>382</v>
      </c>
      <c r="K3858" s="47">
        <v>2</v>
      </c>
      <c r="L3858" t="s">
        <v>100</v>
      </c>
      <c r="M3858" t="s">
        <v>101</v>
      </c>
      <c r="N3858" t="s">
        <v>608</v>
      </c>
      <c r="O3858" s="14">
        <f t="shared" si="378"/>
        <v>1</v>
      </c>
      <c r="P3858" s="15" t="str">
        <f t="shared" si="373"/>
        <v>2</v>
      </c>
      <c r="Q3858" s="15">
        <f t="shared" si="374"/>
        <v>0</v>
      </c>
      <c r="R3858" s="16">
        <f t="shared" si="375"/>
        <v>120</v>
      </c>
      <c r="S3858" s="16">
        <f t="shared" si="376"/>
        <v>2</v>
      </c>
    </row>
    <row r="3859" spans="1:19">
      <c r="A3859" t="s">
        <v>324</v>
      </c>
      <c r="B3859" t="s">
        <v>325</v>
      </c>
      <c r="C3859" s="49">
        <v>45627</v>
      </c>
      <c r="D3859" s="1">
        <v>2024</v>
      </c>
      <c r="E3859" s="1" t="str">
        <f t="shared" si="377"/>
        <v>diciembre</v>
      </c>
      <c r="F3859" t="s">
        <v>329</v>
      </c>
      <c r="G3859" t="s">
        <v>220</v>
      </c>
      <c r="H3859" t="s">
        <v>98</v>
      </c>
      <c r="I3859" s="2">
        <v>2</v>
      </c>
      <c r="J3859" s="2">
        <v>685</v>
      </c>
      <c r="K3859" s="47">
        <v>2.2000000000000002</v>
      </c>
      <c r="L3859" t="s">
        <v>109</v>
      </c>
      <c r="M3859" t="s">
        <v>530</v>
      </c>
      <c r="N3859" t="s">
        <v>530</v>
      </c>
      <c r="O3859" s="14">
        <f t="shared" si="378"/>
        <v>3</v>
      </c>
      <c r="P3859" s="15" t="str">
        <f t="shared" si="373"/>
        <v>2,</v>
      </c>
      <c r="Q3859" s="15" t="str">
        <f t="shared" si="374"/>
        <v>2</v>
      </c>
      <c r="R3859" s="16">
        <f t="shared" si="375"/>
        <v>122</v>
      </c>
      <c r="S3859" s="16">
        <f t="shared" si="376"/>
        <v>2.0333333333333332</v>
      </c>
    </row>
    <row r="3860" spans="1:19">
      <c r="A3860" t="s">
        <v>324</v>
      </c>
      <c r="B3860" t="s">
        <v>325</v>
      </c>
      <c r="C3860" s="49">
        <v>45627</v>
      </c>
      <c r="D3860" s="1">
        <v>2024</v>
      </c>
      <c r="E3860" s="1" t="str">
        <f t="shared" si="377"/>
        <v>diciembre</v>
      </c>
      <c r="F3860" t="s">
        <v>329</v>
      </c>
      <c r="G3860" t="s">
        <v>220</v>
      </c>
      <c r="H3860" t="s">
        <v>98</v>
      </c>
      <c r="I3860" s="2">
        <v>4</v>
      </c>
      <c r="J3860" s="2">
        <v>640</v>
      </c>
      <c r="K3860" s="47">
        <v>5.05</v>
      </c>
      <c r="L3860" t="s">
        <v>114</v>
      </c>
      <c r="M3860" t="s">
        <v>115</v>
      </c>
      <c r="N3860" t="s">
        <v>530</v>
      </c>
      <c r="O3860" s="14">
        <f t="shared" si="378"/>
        <v>4</v>
      </c>
      <c r="P3860" s="15" t="str">
        <f t="shared" si="373"/>
        <v>5,</v>
      </c>
      <c r="Q3860" s="15" t="str">
        <f t="shared" si="374"/>
        <v>05</v>
      </c>
      <c r="R3860" s="16">
        <f t="shared" si="375"/>
        <v>305</v>
      </c>
      <c r="S3860" s="16">
        <f t="shared" si="376"/>
        <v>5.083333333333333</v>
      </c>
    </row>
    <row r="3861" spans="1:19">
      <c r="A3861" t="s">
        <v>324</v>
      </c>
      <c r="B3861" t="s">
        <v>325</v>
      </c>
      <c r="C3861" s="49">
        <v>45627</v>
      </c>
      <c r="D3861" s="1">
        <v>2024</v>
      </c>
      <c r="E3861" s="1" t="str">
        <f t="shared" si="377"/>
        <v>diciembre</v>
      </c>
      <c r="F3861" t="s">
        <v>329</v>
      </c>
      <c r="G3861" t="s">
        <v>220</v>
      </c>
      <c r="H3861" t="s">
        <v>98</v>
      </c>
      <c r="I3861" s="2">
        <v>17</v>
      </c>
      <c r="J3861" s="2">
        <v>9977</v>
      </c>
      <c r="K3861" s="47">
        <v>39.5</v>
      </c>
      <c r="L3861" t="s">
        <v>116</v>
      </c>
      <c r="M3861" t="s">
        <v>117</v>
      </c>
      <c r="N3861" t="s">
        <v>556</v>
      </c>
      <c r="O3861" s="14">
        <f t="shared" si="378"/>
        <v>4</v>
      </c>
      <c r="P3861" s="15" t="str">
        <f t="shared" si="373"/>
        <v>39</v>
      </c>
      <c r="Q3861" s="15" t="str">
        <f t="shared" si="374"/>
        <v>,5</v>
      </c>
      <c r="R3861" s="16">
        <f t="shared" si="375"/>
        <v>2340.5</v>
      </c>
      <c r="S3861" s="16">
        <f t="shared" si="376"/>
        <v>39.008333333333333</v>
      </c>
    </row>
    <row r="3862" spans="1:19">
      <c r="A3862" t="s">
        <v>324</v>
      </c>
      <c r="B3862" t="s">
        <v>325</v>
      </c>
      <c r="C3862" s="49">
        <v>45627</v>
      </c>
      <c r="D3862" s="1">
        <v>2024</v>
      </c>
      <c r="E3862" s="1" t="str">
        <f t="shared" si="377"/>
        <v>diciembre</v>
      </c>
      <c r="F3862" t="s">
        <v>329</v>
      </c>
      <c r="G3862" t="s">
        <v>220</v>
      </c>
      <c r="H3862" t="s">
        <v>98</v>
      </c>
      <c r="I3862" s="2">
        <v>6</v>
      </c>
      <c r="J3862" s="2">
        <v>5724</v>
      </c>
      <c r="K3862" s="47">
        <v>2.2000000000000002</v>
      </c>
      <c r="L3862" t="s">
        <v>148</v>
      </c>
      <c r="M3862" t="s">
        <v>149</v>
      </c>
      <c r="N3862" t="s">
        <v>556</v>
      </c>
      <c r="O3862" s="14">
        <f t="shared" si="378"/>
        <v>3</v>
      </c>
      <c r="P3862" s="15" t="str">
        <f t="shared" si="373"/>
        <v>2,</v>
      </c>
      <c r="Q3862" s="15" t="str">
        <f t="shared" si="374"/>
        <v>2</v>
      </c>
      <c r="R3862" s="16">
        <f t="shared" si="375"/>
        <v>122</v>
      </c>
      <c r="S3862" s="16">
        <f t="shared" si="376"/>
        <v>2.0333333333333332</v>
      </c>
    </row>
    <row r="3863" spans="1:19">
      <c r="A3863" t="s">
        <v>324</v>
      </c>
      <c r="B3863" t="s">
        <v>325</v>
      </c>
      <c r="C3863" s="49">
        <v>45627</v>
      </c>
      <c r="D3863" s="1">
        <v>2024</v>
      </c>
      <c r="E3863" s="1" t="str">
        <f t="shared" si="377"/>
        <v>diciembre</v>
      </c>
      <c r="F3863" t="s">
        <v>329</v>
      </c>
      <c r="G3863" t="s">
        <v>220</v>
      </c>
      <c r="H3863" t="s">
        <v>98</v>
      </c>
      <c r="I3863" s="2">
        <v>7</v>
      </c>
      <c r="J3863" s="2">
        <v>1811</v>
      </c>
      <c r="K3863" s="47">
        <v>20</v>
      </c>
      <c r="L3863" t="s">
        <v>118</v>
      </c>
      <c r="M3863" t="s">
        <v>119</v>
      </c>
      <c r="N3863" t="s">
        <v>534</v>
      </c>
      <c r="O3863" s="14">
        <f t="shared" si="378"/>
        <v>2</v>
      </c>
      <c r="P3863" s="15" t="str">
        <f t="shared" si="373"/>
        <v>20</v>
      </c>
      <c r="Q3863" s="15">
        <f t="shared" si="374"/>
        <v>0</v>
      </c>
      <c r="R3863" s="16">
        <f t="shared" si="375"/>
        <v>1200</v>
      </c>
      <c r="S3863" s="16">
        <f t="shared" si="376"/>
        <v>20</v>
      </c>
    </row>
    <row r="3864" spans="1:19">
      <c r="A3864" t="s">
        <v>324</v>
      </c>
      <c r="B3864" t="s">
        <v>325</v>
      </c>
      <c r="C3864" s="49">
        <v>45627</v>
      </c>
      <c r="D3864" s="1">
        <v>2024</v>
      </c>
      <c r="E3864" s="1" t="str">
        <f t="shared" si="377"/>
        <v>diciembre</v>
      </c>
      <c r="F3864" t="s">
        <v>329</v>
      </c>
      <c r="G3864" t="s">
        <v>220</v>
      </c>
      <c r="H3864" t="s">
        <v>98</v>
      </c>
      <c r="I3864" s="2">
        <v>3</v>
      </c>
      <c r="J3864" s="2">
        <v>1889</v>
      </c>
      <c r="K3864" s="47">
        <v>5.4</v>
      </c>
      <c r="L3864" t="s">
        <v>173</v>
      </c>
      <c r="M3864" t="s">
        <v>592</v>
      </c>
      <c r="N3864" t="s">
        <v>531</v>
      </c>
      <c r="O3864" s="14">
        <f t="shared" si="378"/>
        <v>3</v>
      </c>
      <c r="P3864" s="15" t="str">
        <f t="shared" si="373"/>
        <v>5,</v>
      </c>
      <c r="Q3864" s="15" t="str">
        <f t="shared" si="374"/>
        <v>4</v>
      </c>
      <c r="R3864" s="16">
        <f t="shared" si="375"/>
        <v>304</v>
      </c>
      <c r="S3864" s="16">
        <f t="shared" si="376"/>
        <v>5.0666666666666664</v>
      </c>
    </row>
    <row r="3865" spans="1:19">
      <c r="A3865" t="s">
        <v>324</v>
      </c>
      <c r="B3865" t="s">
        <v>325</v>
      </c>
      <c r="C3865" s="49">
        <v>45627</v>
      </c>
      <c r="D3865" s="1">
        <v>2024</v>
      </c>
      <c r="E3865" s="1" t="str">
        <f t="shared" si="377"/>
        <v>diciembre</v>
      </c>
      <c r="F3865" t="s">
        <v>329</v>
      </c>
      <c r="G3865" t="s">
        <v>220</v>
      </c>
      <c r="H3865" t="s">
        <v>98</v>
      </c>
      <c r="I3865" s="2">
        <v>1</v>
      </c>
      <c r="J3865" s="2">
        <v>754</v>
      </c>
      <c r="K3865" s="47">
        <v>2.1</v>
      </c>
      <c r="L3865" t="s">
        <v>111</v>
      </c>
      <c r="M3865" t="s">
        <v>587</v>
      </c>
      <c r="N3865" t="s">
        <v>533</v>
      </c>
      <c r="O3865" s="14">
        <f t="shared" si="378"/>
        <v>3</v>
      </c>
      <c r="P3865" s="15" t="str">
        <f t="shared" si="373"/>
        <v>2,</v>
      </c>
      <c r="Q3865" s="15" t="str">
        <f t="shared" si="374"/>
        <v>1</v>
      </c>
      <c r="R3865" s="16">
        <f t="shared" si="375"/>
        <v>121</v>
      </c>
      <c r="S3865" s="16">
        <f t="shared" si="376"/>
        <v>2.0166666666666666</v>
      </c>
    </row>
    <row r="3866" spans="1:19">
      <c r="A3866" t="s">
        <v>324</v>
      </c>
      <c r="B3866" t="s">
        <v>325</v>
      </c>
      <c r="C3866" s="49">
        <v>45627</v>
      </c>
      <c r="D3866" s="1">
        <v>2024</v>
      </c>
      <c r="E3866" s="1" t="str">
        <f t="shared" si="377"/>
        <v>diciembre</v>
      </c>
      <c r="F3866" t="s">
        <v>330</v>
      </c>
      <c r="G3866" t="s">
        <v>331</v>
      </c>
      <c r="H3866" t="s">
        <v>98</v>
      </c>
      <c r="I3866" s="2">
        <v>1</v>
      </c>
      <c r="J3866" s="2">
        <v>84</v>
      </c>
      <c r="K3866" s="47">
        <v>0.51</v>
      </c>
      <c r="L3866" t="s">
        <v>146</v>
      </c>
      <c r="M3866" t="s">
        <v>147</v>
      </c>
      <c r="N3866" t="s">
        <v>527</v>
      </c>
      <c r="O3866" s="14">
        <f t="shared" si="378"/>
        <v>4</v>
      </c>
      <c r="P3866" s="15" t="str">
        <f t="shared" si="373"/>
        <v>0,</v>
      </c>
      <c r="Q3866" s="15" t="str">
        <f t="shared" si="374"/>
        <v>51</v>
      </c>
      <c r="R3866" s="16">
        <f t="shared" si="375"/>
        <v>51</v>
      </c>
      <c r="S3866" s="16">
        <f t="shared" si="376"/>
        <v>0.85</v>
      </c>
    </row>
    <row r="3867" spans="1:19">
      <c r="A3867" t="s">
        <v>324</v>
      </c>
      <c r="B3867" t="s">
        <v>325</v>
      </c>
      <c r="C3867" s="49">
        <v>45627</v>
      </c>
      <c r="D3867" s="1">
        <v>2024</v>
      </c>
      <c r="E3867" s="1" t="str">
        <f t="shared" si="377"/>
        <v>diciembre</v>
      </c>
      <c r="F3867" t="s">
        <v>330</v>
      </c>
      <c r="G3867" t="s">
        <v>331</v>
      </c>
      <c r="H3867" t="s">
        <v>98</v>
      </c>
      <c r="I3867" s="2">
        <v>1</v>
      </c>
      <c r="J3867" s="2">
        <v>527</v>
      </c>
      <c r="K3867" s="47">
        <v>1.07</v>
      </c>
      <c r="L3867" t="s">
        <v>114</v>
      </c>
      <c r="M3867" t="s">
        <v>115</v>
      </c>
      <c r="N3867" t="s">
        <v>530</v>
      </c>
      <c r="O3867" s="14">
        <f t="shared" si="378"/>
        <v>4</v>
      </c>
      <c r="P3867" s="15" t="str">
        <f t="shared" ref="P3867:P3911" si="379">IF(O3867="1",$K3867,IF(O3867=2,LEFT($K3867,2),LEFT($K3867,2)))</f>
        <v>1,</v>
      </c>
      <c r="Q3867" s="15" t="str">
        <f t="shared" ref="Q3867:Q3911" si="380">IF(O3867&lt;=2,0,MID($K3867,3,3))</f>
        <v>07</v>
      </c>
      <c r="R3867" s="16">
        <f t="shared" ref="R3867:R3911" si="381">+(P3867*60)+Q3867</f>
        <v>67</v>
      </c>
      <c r="S3867" s="16">
        <f t="shared" ref="S3867:S3911" si="382">+R3867/60</f>
        <v>1.1166666666666667</v>
      </c>
    </row>
    <row r="3868" spans="1:19">
      <c r="A3868" t="s">
        <v>324</v>
      </c>
      <c r="B3868" t="s">
        <v>325</v>
      </c>
      <c r="C3868" s="49">
        <v>45627</v>
      </c>
      <c r="D3868" s="1">
        <v>2024</v>
      </c>
      <c r="E3868" s="1" t="str">
        <f t="shared" si="377"/>
        <v>diciembre</v>
      </c>
      <c r="F3868" t="s">
        <v>330</v>
      </c>
      <c r="G3868" t="s">
        <v>331</v>
      </c>
      <c r="H3868" t="s">
        <v>98</v>
      </c>
      <c r="I3868" s="2">
        <v>1</v>
      </c>
      <c r="J3868" s="2">
        <v>649</v>
      </c>
      <c r="K3868" s="47">
        <v>2.0499999999999998</v>
      </c>
      <c r="L3868" t="s">
        <v>116</v>
      </c>
      <c r="M3868" t="s">
        <v>117</v>
      </c>
      <c r="N3868" t="s">
        <v>556</v>
      </c>
      <c r="O3868" s="14">
        <f t="shared" si="378"/>
        <v>4</v>
      </c>
      <c r="P3868" s="15" t="str">
        <f t="shared" si="379"/>
        <v>2,</v>
      </c>
      <c r="Q3868" s="15" t="str">
        <f t="shared" si="380"/>
        <v>05</v>
      </c>
      <c r="R3868" s="16">
        <f t="shared" si="381"/>
        <v>125</v>
      </c>
      <c r="S3868" s="16">
        <f t="shared" si="382"/>
        <v>2.0833333333333335</v>
      </c>
    </row>
    <row r="3869" spans="1:19">
      <c r="A3869" t="s">
        <v>324</v>
      </c>
      <c r="B3869" t="s">
        <v>325</v>
      </c>
      <c r="C3869" s="49">
        <v>45627</v>
      </c>
      <c r="D3869" s="1">
        <v>2024</v>
      </c>
      <c r="E3869" s="1" t="str">
        <f t="shared" si="377"/>
        <v>diciembre</v>
      </c>
      <c r="F3869" t="s">
        <v>330</v>
      </c>
      <c r="G3869" t="s">
        <v>331</v>
      </c>
      <c r="H3869" t="s">
        <v>98</v>
      </c>
      <c r="I3869" s="2">
        <v>1</v>
      </c>
      <c r="J3869" s="2">
        <v>954</v>
      </c>
      <c r="K3869" s="47">
        <v>0.38</v>
      </c>
      <c r="L3869" t="s">
        <v>148</v>
      </c>
      <c r="M3869" t="s">
        <v>149</v>
      </c>
      <c r="N3869" t="s">
        <v>556</v>
      </c>
      <c r="O3869" s="14">
        <f t="shared" si="378"/>
        <v>4</v>
      </c>
      <c r="P3869" s="15" t="str">
        <f t="shared" si="379"/>
        <v>0,</v>
      </c>
      <c r="Q3869" s="15" t="str">
        <f t="shared" si="380"/>
        <v>38</v>
      </c>
      <c r="R3869" s="16">
        <f t="shared" si="381"/>
        <v>38</v>
      </c>
      <c r="S3869" s="16">
        <f t="shared" si="382"/>
        <v>0.6333333333333333</v>
      </c>
    </row>
    <row r="3870" spans="1:19">
      <c r="A3870" t="s">
        <v>324</v>
      </c>
      <c r="B3870" t="s">
        <v>325</v>
      </c>
      <c r="C3870" s="49">
        <v>45627</v>
      </c>
      <c r="D3870" s="1">
        <v>2024</v>
      </c>
      <c r="E3870" s="1" t="str">
        <f t="shared" si="377"/>
        <v>diciembre</v>
      </c>
      <c r="F3870" t="s">
        <v>330</v>
      </c>
      <c r="G3870" t="s">
        <v>331</v>
      </c>
      <c r="H3870" t="s">
        <v>98</v>
      </c>
      <c r="I3870" s="2">
        <v>1</v>
      </c>
      <c r="J3870" s="2">
        <v>754</v>
      </c>
      <c r="K3870" s="47">
        <v>2.06</v>
      </c>
      <c r="L3870" t="s">
        <v>111</v>
      </c>
      <c r="M3870" t="s">
        <v>587</v>
      </c>
      <c r="N3870" t="s">
        <v>533</v>
      </c>
      <c r="O3870" s="14">
        <f t="shared" si="378"/>
        <v>4</v>
      </c>
      <c r="P3870" s="15" t="str">
        <f t="shared" si="379"/>
        <v>2,</v>
      </c>
      <c r="Q3870" s="15" t="str">
        <f t="shared" si="380"/>
        <v>06</v>
      </c>
      <c r="R3870" s="16">
        <f t="shared" si="381"/>
        <v>126</v>
      </c>
      <c r="S3870" s="16">
        <f t="shared" si="382"/>
        <v>2.1</v>
      </c>
    </row>
    <row r="3871" spans="1:19">
      <c r="A3871" t="s">
        <v>344</v>
      </c>
      <c r="B3871" t="s">
        <v>345</v>
      </c>
      <c r="C3871" s="49">
        <v>45627</v>
      </c>
      <c r="D3871" s="1">
        <v>2024</v>
      </c>
      <c r="E3871" s="1" t="str">
        <f t="shared" si="377"/>
        <v>diciembre</v>
      </c>
      <c r="F3871" t="s">
        <v>346</v>
      </c>
      <c r="G3871" t="s">
        <v>93</v>
      </c>
      <c r="H3871" t="s">
        <v>98</v>
      </c>
      <c r="I3871" s="2">
        <v>1</v>
      </c>
      <c r="J3871" s="2">
        <v>2185</v>
      </c>
      <c r="K3871" s="47">
        <v>0.35</v>
      </c>
      <c r="L3871" t="s">
        <v>39</v>
      </c>
      <c r="M3871" t="s">
        <v>548</v>
      </c>
      <c r="N3871" t="s">
        <v>548</v>
      </c>
      <c r="O3871" s="14">
        <f t="shared" si="378"/>
        <v>4</v>
      </c>
      <c r="P3871" s="15" t="str">
        <f t="shared" si="379"/>
        <v>0,</v>
      </c>
      <c r="Q3871" s="15" t="str">
        <f t="shared" si="380"/>
        <v>35</v>
      </c>
      <c r="R3871" s="16">
        <f t="shared" si="381"/>
        <v>35</v>
      </c>
      <c r="S3871" s="16">
        <f t="shared" si="382"/>
        <v>0.58333333333333337</v>
      </c>
    </row>
    <row r="3872" spans="1:19">
      <c r="A3872" t="s">
        <v>344</v>
      </c>
      <c r="B3872" t="s">
        <v>345</v>
      </c>
      <c r="C3872" s="49">
        <v>45627</v>
      </c>
      <c r="D3872" s="1">
        <v>2024</v>
      </c>
      <c r="E3872" s="1" t="str">
        <f t="shared" si="377"/>
        <v>diciembre</v>
      </c>
      <c r="F3872" t="s">
        <v>346</v>
      </c>
      <c r="G3872" t="s">
        <v>93</v>
      </c>
      <c r="H3872" t="s">
        <v>98</v>
      </c>
      <c r="I3872" s="2">
        <v>1</v>
      </c>
      <c r="J3872" s="2">
        <v>235</v>
      </c>
      <c r="K3872" s="47">
        <v>0.36</v>
      </c>
      <c r="L3872" t="s">
        <v>209</v>
      </c>
      <c r="M3872" t="s">
        <v>210</v>
      </c>
      <c r="N3872" t="s">
        <v>603</v>
      </c>
      <c r="O3872" s="14">
        <f t="shared" si="378"/>
        <v>4</v>
      </c>
      <c r="P3872" s="15" t="str">
        <f t="shared" si="379"/>
        <v>0,</v>
      </c>
      <c r="Q3872" s="15" t="str">
        <f t="shared" si="380"/>
        <v>36</v>
      </c>
      <c r="R3872" s="16">
        <f t="shared" si="381"/>
        <v>36</v>
      </c>
      <c r="S3872" s="16">
        <f t="shared" si="382"/>
        <v>0.6</v>
      </c>
    </row>
    <row r="3873" spans="1:19">
      <c r="A3873" t="s">
        <v>344</v>
      </c>
      <c r="B3873" t="s">
        <v>345</v>
      </c>
      <c r="C3873" s="49">
        <v>45627</v>
      </c>
      <c r="D3873" s="1">
        <v>2024</v>
      </c>
      <c r="E3873" s="1" t="str">
        <f t="shared" si="377"/>
        <v>diciembre</v>
      </c>
      <c r="F3873" t="s">
        <v>346</v>
      </c>
      <c r="G3873" t="s">
        <v>93</v>
      </c>
      <c r="H3873" t="s">
        <v>98</v>
      </c>
      <c r="I3873" s="2">
        <v>2</v>
      </c>
      <c r="J3873" s="2">
        <v>1708</v>
      </c>
      <c r="K3873" s="47">
        <v>4.4000000000000004</v>
      </c>
      <c r="L3873" t="s">
        <v>109</v>
      </c>
      <c r="M3873" t="s">
        <v>530</v>
      </c>
      <c r="N3873" t="s">
        <v>530</v>
      </c>
      <c r="O3873" s="14">
        <f t="shared" si="378"/>
        <v>3</v>
      </c>
      <c r="P3873" s="15" t="str">
        <f t="shared" si="379"/>
        <v>4,</v>
      </c>
      <c r="Q3873" s="15" t="str">
        <f t="shared" si="380"/>
        <v>4</v>
      </c>
      <c r="R3873" s="16">
        <f t="shared" si="381"/>
        <v>244</v>
      </c>
      <c r="S3873" s="16">
        <f t="shared" si="382"/>
        <v>4.0666666666666664</v>
      </c>
    </row>
    <row r="3874" spans="1:19">
      <c r="A3874" t="s">
        <v>344</v>
      </c>
      <c r="B3874" t="s">
        <v>345</v>
      </c>
      <c r="C3874" s="49">
        <v>45627</v>
      </c>
      <c r="D3874" s="1">
        <v>2024</v>
      </c>
      <c r="E3874" s="1" t="str">
        <f t="shared" si="377"/>
        <v>diciembre</v>
      </c>
      <c r="F3874" t="s">
        <v>346</v>
      </c>
      <c r="G3874" t="s">
        <v>93</v>
      </c>
      <c r="H3874" t="s">
        <v>98</v>
      </c>
      <c r="I3874" s="2">
        <v>1</v>
      </c>
      <c r="J3874" s="2">
        <v>336</v>
      </c>
      <c r="K3874" s="47">
        <v>1</v>
      </c>
      <c r="L3874" t="s">
        <v>114</v>
      </c>
      <c r="M3874" t="s">
        <v>115</v>
      </c>
      <c r="N3874" t="s">
        <v>530</v>
      </c>
      <c r="O3874" s="14">
        <f t="shared" si="378"/>
        <v>1</v>
      </c>
      <c r="P3874" s="15" t="str">
        <f t="shared" si="379"/>
        <v>1</v>
      </c>
      <c r="Q3874" s="15">
        <f t="shared" si="380"/>
        <v>0</v>
      </c>
      <c r="R3874" s="16">
        <f t="shared" si="381"/>
        <v>60</v>
      </c>
      <c r="S3874" s="16">
        <f t="shared" si="382"/>
        <v>1</v>
      </c>
    </row>
    <row r="3875" spans="1:19">
      <c r="A3875" t="s">
        <v>344</v>
      </c>
      <c r="B3875" t="s">
        <v>345</v>
      </c>
      <c r="C3875" s="49">
        <v>45627</v>
      </c>
      <c r="D3875" s="1">
        <v>2024</v>
      </c>
      <c r="E3875" s="1" t="str">
        <f t="shared" si="377"/>
        <v>diciembre</v>
      </c>
      <c r="F3875" t="s">
        <v>346</v>
      </c>
      <c r="G3875" t="s">
        <v>93</v>
      </c>
      <c r="H3875" t="s">
        <v>98</v>
      </c>
      <c r="I3875" s="2">
        <v>1</v>
      </c>
      <c r="J3875" s="2">
        <v>356</v>
      </c>
      <c r="K3875" s="47">
        <v>1</v>
      </c>
      <c r="L3875" t="s">
        <v>116</v>
      </c>
      <c r="M3875" t="s">
        <v>117</v>
      </c>
      <c r="N3875" t="s">
        <v>556</v>
      </c>
      <c r="O3875" s="14">
        <f t="shared" si="378"/>
        <v>1</v>
      </c>
      <c r="P3875" s="15" t="str">
        <f t="shared" si="379"/>
        <v>1</v>
      </c>
      <c r="Q3875" s="15">
        <f t="shared" si="380"/>
        <v>0</v>
      </c>
      <c r="R3875" s="16">
        <f t="shared" si="381"/>
        <v>60</v>
      </c>
      <c r="S3875" s="16">
        <f t="shared" si="382"/>
        <v>1</v>
      </c>
    </row>
    <row r="3876" spans="1:19">
      <c r="A3876" t="s">
        <v>344</v>
      </c>
      <c r="B3876" t="s">
        <v>345</v>
      </c>
      <c r="C3876" s="49">
        <v>45627</v>
      </c>
      <c r="D3876" s="1">
        <v>2024</v>
      </c>
      <c r="E3876" s="1" t="str">
        <f t="shared" si="377"/>
        <v>diciembre</v>
      </c>
      <c r="F3876" t="s">
        <v>346</v>
      </c>
      <c r="G3876" t="s">
        <v>93</v>
      </c>
      <c r="H3876" t="s">
        <v>98</v>
      </c>
      <c r="I3876" s="2">
        <v>3</v>
      </c>
      <c r="J3876" s="2">
        <v>4248</v>
      </c>
      <c r="K3876" s="47">
        <v>11</v>
      </c>
      <c r="L3876" t="s">
        <v>118</v>
      </c>
      <c r="M3876" t="s">
        <v>119</v>
      </c>
      <c r="N3876" t="s">
        <v>534</v>
      </c>
      <c r="O3876" s="14">
        <f t="shared" si="378"/>
        <v>2</v>
      </c>
      <c r="P3876" s="15" t="str">
        <f t="shared" si="379"/>
        <v>11</v>
      </c>
      <c r="Q3876" s="15">
        <f t="shared" si="380"/>
        <v>0</v>
      </c>
      <c r="R3876" s="16">
        <f t="shared" si="381"/>
        <v>660</v>
      </c>
      <c r="S3876" s="16">
        <f t="shared" si="382"/>
        <v>11</v>
      </c>
    </row>
    <row r="3877" spans="1:19">
      <c r="A3877" t="s">
        <v>344</v>
      </c>
      <c r="B3877" t="s">
        <v>345</v>
      </c>
      <c r="C3877" s="49">
        <v>45627</v>
      </c>
      <c r="D3877" s="1">
        <v>2024</v>
      </c>
      <c r="E3877" s="1" t="str">
        <f t="shared" si="377"/>
        <v>diciembre</v>
      </c>
      <c r="F3877" t="s">
        <v>466</v>
      </c>
      <c r="G3877" t="s">
        <v>121</v>
      </c>
      <c r="H3877" t="s">
        <v>98</v>
      </c>
      <c r="I3877" s="2">
        <v>11</v>
      </c>
      <c r="J3877" s="2">
        <v>2032</v>
      </c>
      <c r="K3877" s="47">
        <v>8.35</v>
      </c>
      <c r="L3877" t="s">
        <v>122</v>
      </c>
      <c r="M3877" t="s">
        <v>123</v>
      </c>
      <c r="N3877" t="s">
        <v>532</v>
      </c>
      <c r="O3877" s="14">
        <f t="shared" si="378"/>
        <v>4</v>
      </c>
      <c r="P3877" s="15" t="str">
        <f t="shared" si="379"/>
        <v>8,</v>
      </c>
      <c r="Q3877" s="15" t="str">
        <f t="shared" si="380"/>
        <v>35</v>
      </c>
      <c r="R3877" s="16">
        <f t="shared" si="381"/>
        <v>515</v>
      </c>
      <c r="S3877" s="16">
        <f t="shared" si="382"/>
        <v>8.5833333333333339</v>
      </c>
    </row>
    <row r="3878" spans="1:19">
      <c r="A3878" t="s">
        <v>344</v>
      </c>
      <c r="B3878" t="s">
        <v>345</v>
      </c>
      <c r="C3878" s="49">
        <v>45627</v>
      </c>
      <c r="D3878" s="1">
        <v>2024</v>
      </c>
      <c r="E3878" s="1" t="str">
        <f t="shared" si="377"/>
        <v>diciembre</v>
      </c>
      <c r="F3878" t="s">
        <v>466</v>
      </c>
      <c r="G3878" t="s">
        <v>121</v>
      </c>
      <c r="H3878" t="s">
        <v>98</v>
      </c>
      <c r="I3878" s="2">
        <v>1</v>
      </c>
      <c r="J3878" s="2">
        <v>148</v>
      </c>
      <c r="K3878" s="47">
        <v>0.4</v>
      </c>
      <c r="L3878" t="s">
        <v>246</v>
      </c>
      <c r="M3878" t="s">
        <v>576</v>
      </c>
      <c r="N3878" t="s">
        <v>532</v>
      </c>
      <c r="O3878" s="14">
        <f t="shared" si="378"/>
        <v>3</v>
      </c>
      <c r="P3878" s="15" t="str">
        <f t="shared" si="379"/>
        <v>0,</v>
      </c>
      <c r="Q3878" s="15" t="str">
        <f t="shared" si="380"/>
        <v>4</v>
      </c>
      <c r="R3878" s="16">
        <f t="shared" si="381"/>
        <v>4</v>
      </c>
      <c r="S3878" s="16">
        <f t="shared" si="382"/>
        <v>6.6666666666666666E-2</v>
      </c>
    </row>
    <row r="3879" spans="1:19">
      <c r="A3879" t="s">
        <v>344</v>
      </c>
      <c r="B3879" t="s">
        <v>345</v>
      </c>
      <c r="C3879" s="49">
        <v>45627</v>
      </c>
      <c r="D3879" s="1">
        <v>2024</v>
      </c>
      <c r="E3879" s="1" t="str">
        <f t="shared" si="377"/>
        <v>diciembre</v>
      </c>
      <c r="F3879" t="s">
        <v>466</v>
      </c>
      <c r="G3879" t="s">
        <v>121</v>
      </c>
      <c r="H3879" t="s">
        <v>98</v>
      </c>
      <c r="I3879" s="2">
        <v>9</v>
      </c>
      <c r="J3879" s="2">
        <v>1520</v>
      </c>
      <c r="K3879" s="47">
        <v>6.15</v>
      </c>
      <c r="L3879" t="s">
        <v>124</v>
      </c>
      <c r="M3879" t="s">
        <v>596</v>
      </c>
      <c r="N3879" t="s">
        <v>532</v>
      </c>
      <c r="O3879" s="14">
        <f t="shared" si="378"/>
        <v>4</v>
      </c>
      <c r="P3879" s="15" t="str">
        <f t="shared" si="379"/>
        <v>6,</v>
      </c>
      <c r="Q3879" s="15" t="str">
        <f t="shared" si="380"/>
        <v>15</v>
      </c>
      <c r="R3879" s="16">
        <f t="shared" si="381"/>
        <v>375</v>
      </c>
      <c r="S3879" s="16">
        <f t="shared" si="382"/>
        <v>6.25</v>
      </c>
    </row>
    <row r="3880" spans="1:19">
      <c r="A3880" t="s">
        <v>344</v>
      </c>
      <c r="B3880" t="s">
        <v>345</v>
      </c>
      <c r="C3880" s="49">
        <v>45627</v>
      </c>
      <c r="D3880" s="1">
        <v>2024</v>
      </c>
      <c r="E3880" s="1" t="str">
        <f t="shared" si="377"/>
        <v>diciembre</v>
      </c>
      <c r="F3880" t="s">
        <v>466</v>
      </c>
      <c r="G3880" t="s">
        <v>121</v>
      </c>
      <c r="H3880" t="s">
        <v>98</v>
      </c>
      <c r="I3880" s="2">
        <v>5</v>
      </c>
      <c r="J3880" s="2">
        <v>844</v>
      </c>
      <c r="K3880" s="47">
        <v>3.4</v>
      </c>
      <c r="L3880" t="s">
        <v>108</v>
      </c>
      <c r="M3880" t="s">
        <v>591</v>
      </c>
      <c r="N3880" t="s">
        <v>604</v>
      </c>
      <c r="O3880" s="14">
        <f t="shared" si="378"/>
        <v>3</v>
      </c>
      <c r="P3880" s="15" t="str">
        <f t="shared" si="379"/>
        <v>3,</v>
      </c>
      <c r="Q3880" s="15" t="str">
        <f t="shared" si="380"/>
        <v>4</v>
      </c>
      <c r="R3880" s="16">
        <f t="shared" si="381"/>
        <v>184</v>
      </c>
      <c r="S3880" s="16">
        <f t="shared" si="382"/>
        <v>3.0666666666666669</v>
      </c>
    </row>
    <row r="3881" spans="1:19">
      <c r="A3881" t="s">
        <v>344</v>
      </c>
      <c r="B3881" t="s">
        <v>345</v>
      </c>
      <c r="C3881" s="49">
        <v>45627</v>
      </c>
      <c r="D3881" s="1">
        <v>2024</v>
      </c>
      <c r="E3881" s="1" t="str">
        <f t="shared" si="377"/>
        <v>diciembre</v>
      </c>
      <c r="F3881" t="s">
        <v>466</v>
      </c>
      <c r="G3881" t="s">
        <v>121</v>
      </c>
      <c r="H3881" t="s">
        <v>98</v>
      </c>
      <c r="I3881" s="2">
        <v>1</v>
      </c>
      <c r="J3881" s="2">
        <v>335</v>
      </c>
      <c r="K3881" s="47">
        <v>1.2</v>
      </c>
      <c r="L3881" t="s">
        <v>177</v>
      </c>
      <c r="M3881" t="s">
        <v>586</v>
      </c>
      <c r="N3881" t="s">
        <v>537</v>
      </c>
      <c r="O3881" s="14">
        <f t="shared" si="378"/>
        <v>3</v>
      </c>
      <c r="P3881" s="15" t="str">
        <f t="shared" si="379"/>
        <v>1,</v>
      </c>
      <c r="Q3881" s="15" t="str">
        <f t="shared" si="380"/>
        <v>2</v>
      </c>
      <c r="R3881" s="16">
        <f t="shared" si="381"/>
        <v>62</v>
      </c>
      <c r="S3881" s="16">
        <f t="shared" si="382"/>
        <v>1.0333333333333334</v>
      </c>
    </row>
    <row r="3882" spans="1:19">
      <c r="A3882" t="s">
        <v>344</v>
      </c>
      <c r="B3882" t="s">
        <v>345</v>
      </c>
      <c r="C3882" s="49">
        <v>45627</v>
      </c>
      <c r="D3882" s="1">
        <v>2024</v>
      </c>
      <c r="E3882" s="1" t="str">
        <f t="shared" si="377"/>
        <v>diciembre</v>
      </c>
      <c r="F3882" t="s">
        <v>347</v>
      </c>
      <c r="G3882" t="s">
        <v>121</v>
      </c>
      <c r="H3882" t="s">
        <v>98</v>
      </c>
      <c r="I3882" s="2">
        <v>3</v>
      </c>
      <c r="J3882" s="2">
        <v>544</v>
      </c>
      <c r="K3882" s="47">
        <v>2.15</v>
      </c>
      <c r="L3882" t="s">
        <v>122</v>
      </c>
      <c r="M3882" t="s">
        <v>123</v>
      </c>
      <c r="N3882" t="s">
        <v>532</v>
      </c>
      <c r="O3882" s="14">
        <f t="shared" si="378"/>
        <v>4</v>
      </c>
      <c r="P3882" s="15" t="str">
        <f t="shared" si="379"/>
        <v>2,</v>
      </c>
      <c r="Q3882" s="15" t="str">
        <f t="shared" si="380"/>
        <v>15</v>
      </c>
      <c r="R3882" s="16">
        <f t="shared" si="381"/>
        <v>135</v>
      </c>
      <c r="S3882" s="16">
        <f t="shared" si="382"/>
        <v>2.25</v>
      </c>
    </row>
    <row r="3883" spans="1:19">
      <c r="A3883" t="s">
        <v>344</v>
      </c>
      <c r="B3883" t="s">
        <v>345</v>
      </c>
      <c r="C3883" s="49">
        <v>45627</v>
      </c>
      <c r="D3883" s="1">
        <v>2024</v>
      </c>
      <c r="E3883" s="1" t="str">
        <f t="shared" si="377"/>
        <v>diciembre</v>
      </c>
      <c r="F3883" t="s">
        <v>347</v>
      </c>
      <c r="G3883" t="s">
        <v>121</v>
      </c>
      <c r="H3883" t="s">
        <v>98</v>
      </c>
      <c r="I3883" s="2">
        <v>4</v>
      </c>
      <c r="J3883" s="2">
        <v>688</v>
      </c>
      <c r="K3883" s="47">
        <v>2.5</v>
      </c>
      <c r="L3883" t="s">
        <v>124</v>
      </c>
      <c r="M3883" t="s">
        <v>596</v>
      </c>
      <c r="N3883" t="s">
        <v>532</v>
      </c>
      <c r="O3883" s="14">
        <f t="shared" si="378"/>
        <v>3</v>
      </c>
      <c r="P3883" s="15" t="str">
        <f t="shared" si="379"/>
        <v>2,</v>
      </c>
      <c r="Q3883" s="15" t="str">
        <f t="shared" si="380"/>
        <v>5</v>
      </c>
      <c r="R3883" s="16">
        <f t="shared" si="381"/>
        <v>125</v>
      </c>
      <c r="S3883" s="16">
        <f t="shared" si="382"/>
        <v>2.0833333333333335</v>
      </c>
    </row>
    <row r="3884" spans="1:19">
      <c r="A3884" t="s">
        <v>344</v>
      </c>
      <c r="B3884" t="s">
        <v>345</v>
      </c>
      <c r="C3884" s="49">
        <v>45627</v>
      </c>
      <c r="D3884" s="1">
        <v>2024</v>
      </c>
      <c r="E3884" s="1" t="str">
        <f t="shared" si="377"/>
        <v>diciembre</v>
      </c>
      <c r="F3884" t="s">
        <v>347</v>
      </c>
      <c r="G3884" t="s">
        <v>121</v>
      </c>
      <c r="H3884" t="s">
        <v>98</v>
      </c>
      <c r="I3884" s="2">
        <v>5</v>
      </c>
      <c r="J3884" s="2">
        <v>1229</v>
      </c>
      <c r="K3884" s="47">
        <v>5.0999999999999996</v>
      </c>
      <c r="L3884" t="s">
        <v>108</v>
      </c>
      <c r="M3884" t="s">
        <v>591</v>
      </c>
      <c r="N3884" t="s">
        <v>604</v>
      </c>
      <c r="O3884" s="14">
        <f t="shared" si="378"/>
        <v>3</v>
      </c>
      <c r="P3884" s="15" t="str">
        <f t="shared" si="379"/>
        <v>5,</v>
      </c>
      <c r="Q3884" s="15" t="str">
        <f t="shared" si="380"/>
        <v>1</v>
      </c>
      <c r="R3884" s="16">
        <f t="shared" si="381"/>
        <v>301</v>
      </c>
      <c r="S3884" s="16">
        <f t="shared" si="382"/>
        <v>5.0166666666666666</v>
      </c>
    </row>
    <row r="3885" spans="1:19">
      <c r="A3885" t="s">
        <v>344</v>
      </c>
      <c r="B3885" t="s">
        <v>345</v>
      </c>
      <c r="C3885" s="49">
        <v>45627</v>
      </c>
      <c r="D3885" s="1">
        <v>2024</v>
      </c>
      <c r="E3885" s="1" t="str">
        <f t="shared" si="377"/>
        <v>diciembre</v>
      </c>
      <c r="F3885" t="s">
        <v>347</v>
      </c>
      <c r="G3885" t="s">
        <v>121</v>
      </c>
      <c r="H3885" t="s">
        <v>98</v>
      </c>
      <c r="I3885" s="2">
        <v>1</v>
      </c>
      <c r="J3885" s="2">
        <v>200</v>
      </c>
      <c r="K3885" s="47">
        <v>0.5</v>
      </c>
      <c r="L3885" t="s">
        <v>126</v>
      </c>
      <c r="M3885" t="s">
        <v>568</v>
      </c>
      <c r="N3885" t="s">
        <v>604</v>
      </c>
      <c r="O3885" s="14">
        <f t="shared" si="378"/>
        <v>3</v>
      </c>
      <c r="P3885" s="15" t="str">
        <f t="shared" si="379"/>
        <v>0,</v>
      </c>
      <c r="Q3885" s="15" t="str">
        <f t="shared" si="380"/>
        <v>5</v>
      </c>
      <c r="R3885" s="16">
        <f t="shared" si="381"/>
        <v>5</v>
      </c>
      <c r="S3885" s="16">
        <f t="shared" si="382"/>
        <v>8.3333333333333329E-2</v>
      </c>
    </row>
    <row r="3886" spans="1:19">
      <c r="A3886" t="s">
        <v>344</v>
      </c>
      <c r="B3886" t="s">
        <v>345</v>
      </c>
      <c r="C3886" s="49">
        <v>45627</v>
      </c>
      <c r="D3886" s="1">
        <v>2024</v>
      </c>
      <c r="E3886" s="1" t="str">
        <f t="shared" si="377"/>
        <v>diciembre</v>
      </c>
      <c r="F3886" t="s">
        <v>347</v>
      </c>
      <c r="G3886" t="s">
        <v>121</v>
      </c>
      <c r="H3886" t="s">
        <v>98</v>
      </c>
      <c r="I3886" s="2">
        <v>2</v>
      </c>
      <c r="J3886" s="2">
        <v>268</v>
      </c>
      <c r="K3886" s="47">
        <v>2.1</v>
      </c>
      <c r="L3886" t="s">
        <v>134</v>
      </c>
      <c r="M3886" t="s">
        <v>583</v>
      </c>
      <c r="N3886" t="s">
        <v>604</v>
      </c>
      <c r="O3886" s="14">
        <f t="shared" si="378"/>
        <v>3</v>
      </c>
      <c r="P3886" s="15" t="str">
        <f t="shared" si="379"/>
        <v>2,</v>
      </c>
      <c r="Q3886" s="15" t="str">
        <f t="shared" si="380"/>
        <v>1</v>
      </c>
      <c r="R3886" s="16">
        <f t="shared" si="381"/>
        <v>121</v>
      </c>
      <c r="S3886" s="16">
        <f t="shared" si="382"/>
        <v>2.0166666666666666</v>
      </c>
    </row>
    <row r="3887" spans="1:19">
      <c r="A3887" t="s">
        <v>344</v>
      </c>
      <c r="B3887" t="s">
        <v>345</v>
      </c>
      <c r="C3887" s="49">
        <v>45627</v>
      </c>
      <c r="D3887" s="1">
        <v>2024</v>
      </c>
      <c r="E3887" s="1" t="str">
        <f t="shared" si="377"/>
        <v>diciembre</v>
      </c>
      <c r="F3887" t="s">
        <v>347</v>
      </c>
      <c r="G3887" t="s">
        <v>121</v>
      </c>
      <c r="H3887" t="s">
        <v>98</v>
      </c>
      <c r="I3887" s="2">
        <v>1</v>
      </c>
      <c r="J3887" s="2">
        <v>185</v>
      </c>
      <c r="K3887" s="47">
        <v>0.45</v>
      </c>
      <c r="L3887" t="s">
        <v>146</v>
      </c>
      <c r="M3887" t="s">
        <v>147</v>
      </c>
      <c r="N3887" t="s">
        <v>527</v>
      </c>
      <c r="O3887" s="14">
        <f t="shared" si="378"/>
        <v>4</v>
      </c>
      <c r="P3887" s="15" t="str">
        <f t="shared" si="379"/>
        <v>0,</v>
      </c>
      <c r="Q3887" s="15" t="str">
        <f t="shared" si="380"/>
        <v>45</v>
      </c>
      <c r="R3887" s="16">
        <f t="shared" si="381"/>
        <v>45</v>
      </c>
      <c r="S3887" s="16">
        <f t="shared" si="382"/>
        <v>0.75</v>
      </c>
    </row>
    <row r="3888" spans="1:19">
      <c r="A3888" t="s">
        <v>344</v>
      </c>
      <c r="B3888" t="s">
        <v>345</v>
      </c>
      <c r="C3888" s="49">
        <v>45627</v>
      </c>
      <c r="D3888" s="1">
        <v>2024</v>
      </c>
      <c r="E3888" s="1" t="str">
        <f t="shared" si="377"/>
        <v>diciembre</v>
      </c>
      <c r="F3888" t="s">
        <v>347</v>
      </c>
      <c r="G3888" t="s">
        <v>121</v>
      </c>
      <c r="H3888" t="s">
        <v>98</v>
      </c>
      <c r="I3888" s="2">
        <v>1</v>
      </c>
      <c r="J3888" s="2">
        <v>309</v>
      </c>
      <c r="K3888" s="47">
        <v>1.1000000000000001</v>
      </c>
      <c r="L3888" t="s">
        <v>21</v>
      </c>
      <c r="M3888" t="s">
        <v>578</v>
      </c>
      <c r="N3888" t="s">
        <v>22</v>
      </c>
      <c r="O3888" s="14">
        <f t="shared" si="378"/>
        <v>3</v>
      </c>
      <c r="P3888" s="15" t="str">
        <f t="shared" si="379"/>
        <v>1,</v>
      </c>
      <c r="Q3888" s="15" t="str">
        <f t="shared" si="380"/>
        <v>1</v>
      </c>
      <c r="R3888" s="16">
        <f t="shared" si="381"/>
        <v>61</v>
      </c>
      <c r="S3888" s="16">
        <f t="shared" si="382"/>
        <v>1.0166666666666666</v>
      </c>
    </row>
    <row r="3889" spans="1:19">
      <c r="A3889" t="s">
        <v>344</v>
      </c>
      <c r="B3889" t="s">
        <v>345</v>
      </c>
      <c r="C3889" s="49">
        <v>45627</v>
      </c>
      <c r="D3889" s="1">
        <v>2024</v>
      </c>
      <c r="E3889" s="1" t="str">
        <f t="shared" si="377"/>
        <v>diciembre</v>
      </c>
      <c r="F3889" t="s">
        <v>347</v>
      </c>
      <c r="G3889" t="s">
        <v>121</v>
      </c>
      <c r="H3889" t="s">
        <v>98</v>
      </c>
      <c r="I3889" s="2">
        <v>1</v>
      </c>
      <c r="J3889" s="2">
        <v>433</v>
      </c>
      <c r="K3889" s="47">
        <v>1.45</v>
      </c>
      <c r="L3889" t="s">
        <v>222</v>
      </c>
      <c r="M3889" t="s">
        <v>567</v>
      </c>
      <c r="N3889" t="s">
        <v>22</v>
      </c>
      <c r="O3889" s="14">
        <f t="shared" si="378"/>
        <v>4</v>
      </c>
      <c r="P3889" s="15" t="str">
        <f t="shared" si="379"/>
        <v>1,</v>
      </c>
      <c r="Q3889" s="15" t="str">
        <f t="shared" si="380"/>
        <v>45</v>
      </c>
      <c r="R3889" s="16">
        <f t="shared" si="381"/>
        <v>105</v>
      </c>
      <c r="S3889" s="16">
        <f t="shared" si="382"/>
        <v>1.75</v>
      </c>
    </row>
    <row r="3890" spans="1:19">
      <c r="A3890" t="s">
        <v>344</v>
      </c>
      <c r="B3890" t="s">
        <v>345</v>
      </c>
      <c r="C3890" s="49">
        <v>45627</v>
      </c>
      <c r="D3890" s="1">
        <v>2024</v>
      </c>
      <c r="E3890" s="1" t="str">
        <f t="shared" si="377"/>
        <v>diciembre</v>
      </c>
      <c r="F3890" t="s">
        <v>347</v>
      </c>
      <c r="G3890" t="s">
        <v>121</v>
      </c>
      <c r="H3890" t="s">
        <v>98</v>
      </c>
      <c r="I3890" s="2">
        <v>3</v>
      </c>
      <c r="J3890" s="2">
        <v>840</v>
      </c>
      <c r="K3890" s="47">
        <v>3.1</v>
      </c>
      <c r="L3890" t="s">
        <v>109</v>
      </c>
      <c r="M3890" t="s">
        <v>530</v>
      </c>
      <c r="N3890" t="s">
        <v>530</v>
      </c>
      <c r="O3890" s="14">
        <f t="shared" si="378"/>
        <v>3</v>
      </c>
      <c r="P3890" s="15" t="str">
        <f t="shared" si="379"/>
        <v>3,</v>
      </c>
      <c r="Q3890" s="15" t="str">
        <f t="shared" si="380"/>
        <v>1</v>
      </c>
      <c r="R3890" s="16">
        <f t="shared" si="381"/>
        <v>181</v>
      </c>
      <c r="S3890" s="16">
        <f t="shared" si="382"/>
        <v>3.0166666666666666</v>
      </c>
    </row>
    <row r="3891" spans="1:19">
      <c r="A3891" t="s">
        <v>344</v>
      </c>
      <c r="B3891" t="s">
        <v>345</v>
      </c>
      <c r="C3891" s="49">
        <v>45627</v>
      </c>
      <c r="D3891" s="1">
        <v>2024</v>
      </c>
      <c r="E3891" s="1" t="str">
        <f t="shared" si="377"/>
        <v>diciembre</v>
      </c>
      <c r="F3891" t="s">
        <v>347</v>
      </c>
      <c r="G3891" t="s">
        <v>121</v>
      </c>
      <c r="H3891" t="s">
        <v>98</v>
      </c>
      <c r="I3891" s="2">
        <v>6</v>
      </c>
      <c r="J3891" s="2">
        <v>1724</v>
      </c>
      <c r="K3891" s="47">
        <v>6.15</v>
      </c>
      <c r="L3891" t="s">
        <v>114</v>
      </c>
      <c r="M3891" t="s">
        <v>115</v>
      </c>
      <c r="N3891" t="s">
        <v>530</v>
      </c>
      <c r="O3891" s="14">
        <f t="shared" si="378"/>
        <v>4</v>
      </c>
      <c r="P3891" s="15" t="str">
        <f t="shared" si="379"/>
        <v>6,</v>
      </c>
      <c r="Q3891" s="15" t="str">
        <f t="shared" si="380"/>
        <v>15</v>
      </c>
      <c r="R3891" s="16">
        <f t="shared" si="381"/>
        <v>375</v>
      </c>
      <c r="S3891" s="16">
        <f t="shared" si="382"/>
        <v>6.25</v>
      </c>
    </row>
    <row r="3892" spans="1:19">
      <c r="A3892" t="s">
        <v>353</v>
      </c>
      <c r="B3892" t="s">
        <v>354</v>
      </c>
      <c r="C3892" s="49">
        <v>45627</v>
      </c>
      <c r="D3892" s="1">
        <v>2024</v>
      </c>
      <c r="E3892" s="1" t="str">
        <f t="shared" si="377"/>
        <v>diciembre</v>
      </c>
      <c r="F3892" t="s">
        <v>82</v>
      </c>
      <c r="G3892" t="s">
        <v>30</v>
      </c>
      <c r="H3892" t="s">
        <v>18</v>
      </c>
      <c r="I3892" s="2">
        <v>2</v>
      </c>
      <c r="J3892" s="2">
        <v>180</v>
      </c>
      <c r="K3892" s="47">
        <v>1</v>
      </c>
      <c r="L3892" t="s">
        <v>209</v>
      </c>
      <c r="M3892" t="s">
        <v>210</v>
      </c>
      <c r="N3892" t="s">
        <v>603</v>
      </c>
      <c r="O3892" s="14">
        <f t="shared" si="378"/>
        <v>1</v>
      </c>
      <c r="P3892" s="15" t="str">
        <f t="shared" si="379"/>
        <v>1</v>
      </c>
      <c r="Q3892" s="15">
        <f t="shared" si="380"/>
        <v>0</v>
      </c>
      <c r="R3892" s="16">
        <f t="shared" si="381"/>
        <v>60</v>
      </c>
      <c r="S3892" s="16">
        <f t="shared" si="382"/>
        <v>1</v>
      </c>
    </row>
    <row r="3893" spans="1:19">
      <c r="A3893" t="s">
        <v>353</v>
      </c>
      <c r="B3893" t="s">
        <v>354</v>
      </c>
      <c r="C3893" s="49">
        <v>45627</v>
      </c>
      <c r="D3893" s="1">
        <v>2024</v>
      </c>
      <c r="E3893" s="1" t="str">
        <f t="shared" si="377"/>
        <v>diciembre</v>
      </c>
      <c r="F3893" t="s">
        <v>82</v>
      </c>
      <c r="G3893" t="s">
        <v>30</v>
      </c>
      <c r="H3893" t="s">
        <v>18</v>
      </c>
      <c r="I3893" s="2">
        <v>6</v>
      </c>
      <c r="J3893" s="2">
        <v>3720</v>
      </c>
      <c r="K3893" s="47">
        <v>20.5</v>
      </c>
      <c r="L3893" t="s">
        <v>199</v>
      </c>
      <c r="M3893" t="s">
        <v>593</v>
      </c>
      <c r="N3893" t="s">
        <v>603</v>
      </c>
      <c r="O3893" s="14">
        <f t="shared" si="378"/>
        <v>4</v>
      </c>
      <c r="P3893" s="15" t="str">
        <f t="shared" si="379"/>
        <v>20</v>
      </c>
      <c r="Q3893" s="15" t="str">
        <f t="shared" si="380"/>
        <v>,5</v>
      </c>
      <c r="R3893" s="16">
        <f t="shared" si="381"/>
        <v>1200.5</v>
      </c>
      <c r="S3893" s="16">
        <f t="shared" si="382"/>
        <v>20.008333333333333</v>
      </c>
    </row>
    <row r="3894" spans="1:19">
      <c r="A3894" t="s">
        <v>353</v>
      </c>
      <c r="B3894" t="s">
        <v>354</v>
      </c>
      <c r="C3894" s="49">
        <v>45627</v>
      </c>
      <c r="D3894" s="1">
        <v>2024</v>
      </c>
      <c r="E3894" s="1" t="str">
        <f t="shared" si="377"/>
        <v>diciembre</v>
      </c>
      <c r="F3894" t="s">
        <v>82</v>
      </c>
      <c r="G3894" t="s">
        <v>30</v>
      </c>
      <c r="H3894" t="s">
        <v>18</v>
      </c>
      <c r="I3894" s="2">
        <v>1</v>
      </c>
      <c r="J3894" s="2">
        <v>240</v>
      </c>
      <c r="K3894" s="47">
        <v>1.2</v>
      </c>
      <c r="L3894" t="s">
        <v>20</v>
      </c>
      <c r="M3894" t="s">
        <v>570</v>
      </c>
      <c r="N3894" t="s">
        <v>525</v>
      </c>
      <c r="O3894" s="14">
        <f t="shared" si="378"/>
        <v>3</v>
      </c>
      <c r="P3894" s="15" t="str">
        <f t="shared" si="379"/>
        <v>1,</v>
      </c>
      <c r="Q3894" s="15" t="str">
        <f t="shared" si="380"/>
        <v>2</v>
      </c>
      <c r="R3894" s="16">
        <f t="shared" si="381"/>
        <v>62</v>
      </c>
      <c r="S3894" s="16">
        <f t="shared" si="382"/>
        <v>1.0333333333333334</v>
      </c>
    </row>
    <row r="3895" spans="1:19">
      <c r="A3895" t="s">
        <v>355</v>
      </c>
      <c r="B3895" t="s">
        <v>356</v>
      </c>
      <c r="C3895" s="49">
        <v>45627</v>
      </c>
      <c r="D3895" s="1">
        <v>2024</v>
      </c>
      <c r="E3895" s="1" t="str">
        <f t="shared" si="377"/>
        <v>diciembre</v>
      </c>
      <c r="F3895" t="s">
        <v>358</v>
      </c>
      <c r="G3895" t="s">
        <v>227</v>
      </c>
      <c r="H3895" t="s">
        <v>379</v>
      </c>
      <c r="I3895" s="2">
        <v>2</v>
      </c>
      <c r="J3895" s="2">
        <v>918</v>
      </c>
      <c r="K3895" s="47">
        <v>2.66</v>
      </c>
      <c r="L3895" t="s">
        <v>33</v>
      </c>
      <c r="M3895" t="s">
        <v>34</v>
      </c>
      <c r="N3895" t="s">
        <v>526</v>
      </c>
      <c r="O3895" s="14">
        <f t="shared" si="378"/>
        <v>4</v>
      </c>
      <c r="P3895" s="15" t="str">
        <f t="shared" si="379"/>
        <v>2,</v>
      </c>
      <c r="Q3895" s="15" t="str">
        <f t="shared" si="380"/>
        <v>66</v>
      </c>
      <c r="R3895" s="16">
        <f t="shared" si="381"/>
        <v>186</v>
      </c>
      <c r="S3895" s="16">
        <f t="shared" si="382"/>
        <v>3.1</v>
      </c>
    </row>
    <row r="3896" spans="1:19">
      <c r="A3896" t="s">
        <v>355</v>
      </c>
      <c r="B3896" t="s">
        <v>356</v>
      </c>
      <c r="C3896" s="49">
        <v>45627</v>
      </c>
      <c r="D3896" s="1">
        <v>2024</v>
      </c>
      <c r="E3896" s="1" t="str">
        <f t="shared" si="377"/>
        <v>diciembre</v>
      </c>
      <c r="F3896" t="s">
        <v>358</v>
      </c>
      <c r="G3896" t="s">
        <v>227</v>
      </c>
      <c r="H3896" t="s">
        <v>379</v>
      </c>
      <c r="I3896" s="2">
        <v>2</v>
      </c>
      <c r="J3896" s="2">
        <v>1036</v>
      </c>
      <c r="K3896" s="47">
        <v>2.9</v>
      </c>
      <c r="L3896" t="s">
        <v>20</v>
      </c>
      <c r="M3896" t="s">
        <v>570</v>
      </c>
      <c r="N3896" t="s">
        <v>525</v>
      </c>
      <c r="O3896" s="14">
        <f t="shared" si="378"/>
        <v>3</v>
      </c>
      <c r="P3896" s="15" t="str">
        <f t="shared" si="379"/>
        <v>2,</v>
      </c>
      <c r="Q3896" s="15" t="str">
        <f t="shared" si="380"/>
        <v>9</v>
      </c>
      <c r="R3896" s="16">
        <f t="shared" si="381"/>
        <v>129</v>
      </c>
      <c r="S3896" s="16">
        <f t="shared" si="382"/>
        <v>2.15</v>
      </c>
    </row>
    <row r="3897" spans="1:19">
      <c r="A3897" t="s">
        <v>355</v>
      </c>
      <c r="B3897" t="s">
        <v>356</v>
      </c>
      <c r="C3897" s="49">
        <v>45627</v>
      </c>
      <c r="D3897" s="1">
        <v>2024</v>
      </c>
      <c r="E3897" s="1" t="str">
        <f t="shared" si="377"/>
        <v>diciembre</v>
      </c>
      <c r="F3897" t="s">
        <v>358</v>
      </c>
      <c r="G3897" t="s">
        <v>227</v>
      </c>
      <c r="H3897" t="s">
        <v>379</v>
      </c>
      <c r="I3897" s="2">
        <v>20</v>
      </c>
      <c r="J3897" s="2">
        <v>21602</v>
      </c>
      <c r="K3897" s="47">
        <v>68.95</v>
      </c>
      <c r="L3897" t="s">
        <v>159</v>
      </c>
      <c r="M3897" t="s">
        <v>160</v>
      </c>
      <c r="N3897" t="s">
        <v>554</v>
      </c>
      <c r="O3897" s="14">
        <f t="shared" si="378"/>
        <v>5</v>
      </c>
      <c r="P3897" s="15" t="str">
        <f t="shared" si="379"/>
        <v>68</v>
      </c>
      <c r="Q3897" s="15" t="str">
        <f t="shared" si="380"/>
        <v>,95</v>
      </c>
      <c r="R3897" s="16">
        <f t="shared" si="381"/>
        <v>4080.95</v>
      </c>
      <c r="S3897" s="16">
        <f t="shared" si="382"/>
        <v>68.015833333333333</v>
      </c>
    </row>
    <row r="3898" spans="1:19">
      <c r="A3898" t="s">
        <v>355</v>
      </c>
      <c r="B3898" t="s">
        <v>356</v>
      </c>
      <c r="C3898" s="49">
        <v>45627</v>
      </c>
      <c r="D3898" s="1">
        <v>2024</v>
      </c>
      <c r="E3898" s="1" t="str">
        <f t="shared" si="377"/>
        <v>diciembre</v>
      </c>
      <c r="F3898" t="s">
        <v>357</v>
      </c>
      <c r="G3898" t="s">
        <v>93</v>
      </c>
      <c r="H3898" t="s">
        <v>379</v>
      </c>
      <c r="I3898" s="2">
        <v>15</v>
      </c>
      <c r="J3898" s="2">
        <v>15815</v>
      </c>
      <c r="K3898" s="47">
        <v>45.08</v>
      </c>
      <c r="L3898" t="s">
        <v>161</v>
      </c>
      <c r="M3898" t="s">
        <v>585</v>
      </c>
      <c r="N3898" t="s">
        <v>532</v>
      </c>
      <c r="O3898" s="14">
        <f t="shared" si="378"/>
        <v>5</v>
      </c>
      <c r="P3898" s="15" t="str">
        <f t="shared" si="379"/>
        <v>45</v>
      </c>
      <c r="Q3898" s="15" t="str">
        <f t="shared" si="380"/>
        <v>,08</v>
      </c>
      <c r="R3898" s="16">
        <f t="shared" si="381"/>
        <v>2700.08</v>
      </c>
      <c r="S3898" s="16">
        <f t="shared" si="382"/>
        <v>45.001333333333335</v>
      </c>
    </row>
    <row r="3899" spans="1:19">
      <c r="A3899" t="s">
        <v>369</v>
      </c>
      <c r="B3899" t="s">
        <v>370</v>
      </c>
      <c r="C3899" s="49">
        <v>45627</v>
      </c>
      <c r="D3899" s="1">
        <v>2024</v>
      </c>
      <c r="E3899" s="1" t="str">
        <f t="shared" si="377"/>
        <v>diciembre</v>
      </c>
      <c r="F3899" t="s">
        <v>371</v>
      </c>
      <c r="G3899" t="s">
        <v>220</v>
      </c>
      <c r="H3899" t="s">
        <v>98</v>
      </c>
      <c r="I3899" s="2">
        <v>1</v>
      </c>
      <c r="J3899" s="2">
        <v>450</v>
      </c>
      <c r="K3899" s="47">
        <v>1</v>
      </c>
      <c r="L3899" t="s">
        <v>122</v>
      </c>
      <c r="M3899" t="s">
        <v>123</v>
      </c>
      <c r="N3899" t="s">
        <v>532</v>
      </c>
      <c r="O3899" s="14">
        <f t="shared" si="378"/>
        <v>1</v>
      </c>
      <c r="P3899" s="15" t="str">
        <f t="shared" si="379"/>
        <v>1</v>
      </c>
      <c r="Q3899" s="15">
        <f t="shared" si="380"/>
        <v>0</v>
      </c>
      <c r="R3899" s="16">
        <f t="shared" si="381"/>
        <v>60</v>
      </c>
      <c r="S3899" s="16">
        <f t="shared" si="382"/>
        <v>1</v>
      </c>
    </row>
    <row r="3900" spans="1:19">
      <c r="A3900" t="s">
        <v>369</v>
      </c>
      <c r="B3900" t="s">
        <v>370</v>
      </c>
      <c r="C3900" s="49">
        <v>45627</v>
      </c>
      <c r="D3900" s="1">
        <v>2024</v>
      </c>
      <c r="E3900" s="1" t="str">
        <f t="shared" si="377"/>
        <v>diciembre</v>
      </c>
      <c r="F3900" t="s">
        <v>371</v>
      </c>
      <c r="G3900" t="s">
        <v>220</v>
      </c>
      <c r="H3900" t="s">
        <v>98</v>
      </c>
      <c r="I3900" s="2">
        <v>1</v>
      </c>
      <c r="J3900" s="2">
        <v>800</v>
      </c>
      <c r="K3900" s="47">
        <v>1.4</v>
      </c>
      <c r="L3900" t="s">
        <v>19</v>
      </c>
      <c r="M3900" t="s">
        <v>581</v>
      </c>
      <c r="N3900" t="s">
        <v>605</v>
      </c>
      <c r="O3900" s="14">
        <f t="shared" si="378"/>
        <v>3</v>
      </c>
      <c r="P3900" s="15" t="str">
        <f t="shared" si="379"/>
        <v>1,</v>
      </c>
      <c r="Q3900" s="15" t="str">
        <f t="shared" si="380"/>
        <v>4</v>
      </c>
      <c r="R3900" s="16">
        <f t="shared" si="381"/>
        <v>64</v>
      </c>
      <c r="S3900" s="16">
        <f t="shared" si="382"/>
        <v>1.0666666666666667</v>
      </c>
    </row>
    <row r="3901" spans="1:19">
      <c r="A3901" t="s">
        <v>369</v>
      </c>
      <c r="B3901" t="s">
        <v>370</v>
      </c>
      <c r="C3901" s="49">
        <v>45627</v>
      </c>
      <c r="D3901" s="1">
        <v>2024</v>
      </c>
      <c r="E3901" s="1" t="str">
        <f t="shared" si="377"/>
        <v>diciembre</v>
      </c>
      <c r="F3901" t="s">
        <v>371</v>
      </c>
      <c r="G3901" t="s">
        <v>220</v>
      </c>
      <c r="H3901" t="s">
        <v>98</v>
      </c>
      <c r="I3901" s="2">
        <v>1</v>
      </c>
      <c r="J3901" s="2">
        <v>550</v>
      </c>
      <c r="K3901" s="47">
        <v>1.2</v>
      </c>
      <c r="L3901" t="s">
        <v>108</v>
      </c>
      <c r="M3901" t="s">
        <v>591</v>
      </c>
      <c r="N3901" t="s">
        <v>604</v>
      </c>
      <c r="O3901" s="14">
        <f t="shared" si="378"/>
        <v>3</v>
      </c>
      <c r="P3901" s="15" t="str">
        <f t="shared" si="379"/>
        <v>1,</v>
      </c>
      <c r="Q3901" s="15" t="str">
        <f t="shared" si="380"/>
        <v>2</v>
      </c>
      <c r="R3901" s="16">
        <f t="shared" si="381"/>
        <v>62</v>
      </c>
      <c r="S3901" s="16">
        <f t="shared" si="382"/>
        <v>1.0333333333333334</v>
      </c>
    </row>
    <row r="3902" spans="1:19">
      <c r="A3902" t="s">
        <v>369</v>
      </c>
      <c r="B3902" t="s">
        <v>370</v>
      </c>
      <c r="C3902" s="49">
        <v>45627</v>
      </c>
      <c r="D3902" s="1">
        <v>2024</v>
      </c>
      <c r="E3902" s="1" t="str">
        <f t="shared" si="377"/>
        <v>diciembre</v>
      </c>
      <c r="F3902" t="s">
        <v>371</v>
      </c>
      <c r="G3902" t="s">
        <v>220</v>
      </c>
      <c r="H3902" t="s">
        <v>98</v>
      </c>
      <c r="I3902" s="2">
        <v>1</v>
      </c>
      <c r="J3902" s="2">
        <v>1350</v>
      </c>
      <c r="K3902" s="47">
        <v>3.05</v>
      </c>
      <c r="L3902" t="s">
        <v>102</v>
      </c>
      <c r="M3902" t="s">
        <v>103</v>
      </c>
      <c r="N3902" t="s">
        <v>555</v>
      </c>
      <c r="O3902" s="14">
        <f t="shared" si="378"/>
        <v>4</v>
      </c>
      <c r="P3902" s="15" t="str">
        <f t="shared" si="379"/>
        <v>3,</v>
      </c>
      <c r="Q3902" s="15" t="str">
        <f t="shared" si="380"/>
        <v>05</v>
      </c>
      <c r="R3902" s="16">
        <f t="shared" si="381"/>
        <v>185</v>
      </c>
      <c r="S3902" s="16">
        <f t="shared" si="382"/>
        <v>3.0833333333333335</v>
      </c>
    </row>
    <row r="3903" spans="1:19">
      <c r="A3903" t="s">
        <v>369</v>
      </c>
      <c r="B3903" t="s">
        <v>370</v>
      </c>
      <c r="C3903" s="49">
        <v>45627</v>
      </c>
      <c r="D3903" s="1">
        <v>2024</v>
      </c>
      <c r="E3903" s="1" t="str">
        <f t="shared" si="377"/>
        <v>diciembre</v>
      </c>
      <c r="F3903" t="s">
        <v>371</v>
      </c>
      <c r="G3903" t="s">
        <v>220</v>
      </c>
      <c r="H3903" t="s">
        <v>98</v>
      </c>
      <c r="I3903" s="2">
        <v>2</v>
      </c>
      <c r="J3903" s="2">
        <v>1800</v>
      </c>
      <c r="K3903" s="47">
        <v>3.55</v>
      </c>
      <c r="L3903" t="s">
        <v>99</v>
      </c>
      <c r="M3903" t="s">
        <v>553</v>
      </c>
      <c r="N3903" t="s">
        <v>535</v>
      </c>
      <c r="O3903" s="14">
        <f t="shared" si="378"/>
        <v>4</v>
      </c>
      <c r="P3903" s="15" t="str">
        <f t="shared" si="379"/>
        <v>3,</v>
      </c>
      <c r="Q3903" s="15" t="str">
        <f t="shared" si="380"/>
        <v>55</v>
      </c>
      <c r="R3903" s="16">
        <f t="shared" si="381"/>
        <v>235</v>
      </c>
      <c r="S3903" s="16">
        <f t="shared" si="382"/>
        <v>3.9166666666666665</v>
      </c>
    </row>
    <row r="3904" spans="1:19">
      <c r="A3904" t="s">
        <v>369</v>
      </c>
      <c r="B3904" t="s">
        <v>370</v>
      </c>
      <c r="C3904" s="49">
        <v>45627</v>
      </c>
      <c r="D3904" s="1">
        <v>2024</v>
      </c>
      <c r="E3904" s="1" t="str">
        <f t="shared" si="377"/>
        <v>diciembre</v>
      </c>
      <c r="F3904" t="s">
        <v>371</v>
      </c>
      <c r="G3904" t="s">
        <v>220</v>
      </c>
      <c r="H3904" t="s">
        <v>98</v>
      </c>
      <c r="I3904" s="2">
        <v>2</v>
      </c>
      <c r="J3904" s="2">
        <v>1350</v>
      </c>
      <c r="K3904" s="47">
        <v>3</v>
      </c>
      <c r="L3904" t="s">
        <v>137</v>
      </c>
      <c r="M3904" t="s">
        <v>561</v>
      </c>
      <c r="N3904" t="s">
        <v>535</v>
      </c>
      <c r="O3904" s="14">
        <f t="shared" si="378"/>
        <v>1</v>
      </c>
      <c r="P3904" s="15" t="str">
        <f t="shared" si="379"/>
        <v>3</v>
      </c>
      <c r="Q3904" s="15">
        <f t="shared" si="380"/>
        <v>0</v>
      </c>
      <c r="R3904" s="16">
        <f t="shared" si="381"/>
        <v>180</v>
      </c>
      <c r="S3904" s="16">
        <f t="shared" si="382"/>
        <v>3</v>
      </c>
    </row>
    <row r="3905" spans="1:19">
      <c r="A3905" t="s">
        <v>369</v>
      </c>
      <c r="B3905" t="s">
        <v>370</v>
      </c>
      <c r="C3905" s="49">
        <v>45627</v>
      </c>
      <c r="D3905" s="1">
        <v>2024</v>
      </c>
      <c r="E3905" s="1" t="str">
        <f t="shared" si="377"/>
        <v>diciembre</v>
      </c>
      <c r="F3905" t="s">
        <v>371</v>
      </c>
      <c r="G3905" t="s">
        <v>220</v>
      </c>
      <c r="H3905" t="s">
        <v>98</v>
      </c>
      <c r="I3905" s="2">
        <v>1</v>
      </c>
      <c r="J3905" s="2">
        <v>550</v>
      </c>
      <c r="K3905" s="47">
        <v>1.2</v>
      </c>
      <c r="L3905" t="s">
        <v>35</v>
      </c>
      <c r="M3905" t="s">
        <v>36</v>
      </c>
      <c r="N3905" t="s">
        <v>528</v>
      </c>
      <c r="O3905" s="14">
        <f t="shared" si="378"/>
        <v>3</v>
      </c>
      <c r="P3905" s="15" t="str">
        <f t="shared" si="379"/>
        <v>1,</v>
      </c>
      <c r="Q3905" s="15" t="str">
        <f t="shared" si="380"/>
        <v>2</v>
      </c>
      <c r="R3905" s="16">
        <f t="shared" si="381"/>
        <v>62</v>
      </c>
      <c r="S3905" s="16">
        <f t="shared" si="382"/>
        <v>1.0333333333333334</v>
      </c>
    </row>
    <row r="3906" spans="1:19">
      <c r="A3906" t="s">
        <v>369</v>
      </c>
      <c r="B3906" t="s">
        <v>370</v>
      </c>
      <c r="C3906" s="49">
        <v>45627</v>
      </c>
      <c r="D3906" s="1">
        <v>2024</v>
      </c>
      <c r="E3906" s="1" t="str">
        <f t="shared" ref="E3906:E3969" si="383">TEXT(C3906,"mmmm")</f>
        <v>diciembre</v>
      </c>
      <c r="F3906" t="s">
        <v>371</v>
      </c>
      <c r="G3906" t="s">
        <v>220</v>
      </c>
      <c r="H3906" t="s">
        <v>98</v>
      </c>
      <c r="I3906" s="2">
        <v>4</v>
      </c>
      <c r="J3906" s="2">
        <v>2150</v>
      </c>
      <c r="K3906" s="47">
        <v>4.45</v>
      </c>
      <c r="L3906" t="s">
        <v>109</v>
      </c>
      <c r="M3906" t="s">
        <v>530</v>
      </c>
      <c r="N3906" t="s">
        <v>530</v>
      </c>
      <c r="O3906" s="14">
        <f t="shared" si="378"/>
        <v>4</v>
      </c>
      <c r="P3906" s="15" t="str">
        <f t="shared" si="379"/>
        <v>4,</v>
      </c>
      <c r="Q3906" s="15" t="str">
        <f t="shared" si="380"/>
        <v>45</v>
      </c>
      <c r="R3906" s="16">
        <f t="shared" si="381"/>
        <v>285</v>
      </c>
      <c r="S3906" s="16">
        <f t="shared" si="382"/>
        <v>4.75</v>
      </c>
    </row>
    <row r="3907" spans="1:19">
      <c r="A3907" t="s">
        <v>369</v>
      </c>
      <c r="B3907" t="s">
        <v>370</v>
      </c>
      <c r="C3907" s="49">
        <v>45627</v>
      </c>
      <c r="D3907" s="1">
        <v>2024</v>
      </c>
      <c r="E3907" s="1" t="str">
        <f t="shared" si="383"/>
        <v>diciembre</v>
      </c>
      <c r="F3907" t="s">
        <v>371</v>
      </c>
      <c r="G3907" t="s">
        <v>220</v>
      </c>
      <c r="H3907" t="s">
        <v>98</v>
      </c>
      <c r="I3907" s="2">
        <v>6</v>
      </c>
      <c r="J3907" s="2">
        <v>3700</v>
      </c>
      <c r="K3907" s="47">
        <v>8.15</v>
      </c>
      <c r="L3907" t="s">
        <v>114</v>
      </c>
      <c r="M3907" t="s">
        <v>115</v>
      </c>
      <c r="N3907" t="s">
        <v>530</v>
      </c>
      <c r="O3907" s="14">
        <f t="shared" ref="O3907:O3970" si="384">LEN($K3907)</f>
        <v>4</v>
      </c>
      <c r="P3907" s="15" t="str">
        <f t="shared" si="379"/>
        <v>8,</v>
      </c>
      <c r="Q3907" s="15" t="str">
        <f t="shared" si="380"/>
        <v>15</v>
      </c>
      <c r="R3907" s="16">
        <f t="shared" si="381"/>
        <v>495</v>
      </c>
      <c r="S3907" s="16">
        <f t="shared" si="382"/>
        <v>8.25</v>
      </c>
    </row>
    <row r="3908" spans="1:19">
      <c r="A3908" t="s">
        <v>369</v>
      </c>
      <c r="B3908" t="s">
        <v>370</v>
      </c>
      <c r="C3908" s="49">
        <v>45627</v>
      </c>
      <c r="D3908" s="1">
        <v>2024</v>
      </c>
      <c r="E3908" s="1" t="str">
        <f t="shared" si="383"/>
        <v>diciembre</v>
      </c>
      <c r="F3908" t="s">
        <v>371</v>
      </c>
      <c r="G3908" t="s">
        <v>220</v>
      </c>
      <c r="H3908" t="s">
        <v>98</v>
      </c>
      <c r="I3908" s="2">
        <v>8</v>
      </c>
      <c r="J3908" s="2">
        <v>9450</v>
      </c>
      <c r="K3908" s="47">
        <v>21</v>
      </c>
      <c r="L3908" t="s">
        <v>116</v>
      </c>
      <c r="M3908" t="s">
        <v>117</v>
      </c>
      <c r="N3908" t="s">
        <v>556</v>
      </c>
      <c r="O3908" s="14">
        <f t="shared" si="384"/>
        <v>2</v>
      </c>
      <c r="P3908" s="15" t="str">
        <f t="shared" si="379"/>
        <v>21</v>
      </c>
      <c r="Q3908" s="15">
        <f t="shared" si="380"/>
        <v>0</v>
      </c>
      <c r="R3908" s="16">
        <f t="shared" si="381"/>
        <v>1260</v>
      </c>
      <c r="S3908" s="16">
        <f t="shared" si="382"/>
        <v>21</v>
      </c>
    </row>
    <row r="3909" spans="1:19">
      <c r="A3909" t="s">
        <v>369</v>
      </c>
      <c r="B3909" t="s">
        <v>370</v>
      </c>
      <c r="C3909" s="49">
        <v>45627</v>
      </c>
      <c r="D3909" s="1">
        <v>2024</v>
      </c>
      <c r="E3909" s="1" t="str">
        <f t="shared" si="383"/>
        <v>diciembre</v>
      </c>
      <c r="F3909" t="s">
        <v>371</v>
      </c>
      <c r="G3909" t="s">
        <v>220</v>
      </c>
      <c r="H3909" t="s">
        <v>98</v>
      </c>
      <c r="I3909" s="2">
        <v>2</v>
      </c>
      <c r="J3909" s="2">
        <v>680</v>
      </c>
      <c r="K3909" s="47">
        <v>1.25</v>
      </c>
      <c r="L3909" t="s">
        <v>148</v>
      </c>
      <c r="M3909" t="s">
        <v>149</v>
      </c>
      <c r="N3909" t="s">
        <v>556</v>
      </c>
      <c r="O3909" s="14">
        <f t="shared" si="384"/>
        <v>4</v>
      </c>
      <c r="P3909" s="15" t="str">
        <f t="shared" si="379"/>
        <v>1,</v>
      </c>
      <c r="Q3909" s="15" t="str">
        <f t="shared" si="380"/>
        <v>25</v>
      </c>
      <c r="R3909" s="16">
        <f t="shared" si="381"/>
        <v>85</v>
      </c>
      <c r="S3909" s="16">
        <f t="shared" si="382"/>
        <v>1.4166666666666667</v>
      </c>
    </row>
    <row r="3910" spans="1:19">
      <c r="A3910" t="s">
        <v>369</v>
      </c>
      <c r="B3910" t="s">
        <v>370</v>
      </c>
      <c r="C3910" s="49">
        <v>45627</v>
      </c>
      <c r="D3910" s="1">
        <v>2024</v>
      </c>
      <c r="E3910" s="1" t="str">
        <f t="shared" si="383"/>
        <v>diciembre</v>
      </c>
      <c r="F3910" t="s">
        <v>371</v>
      </c>
      <c r="G3910" t="s">
        <v>220</v>
      </c>
      <c r="H3910" t="s">
        <v>98</v>
      </c>
      <c r="I3910" s="2">
        <v>5</v>
      </c>
      <c r="J3910" s="2">
        <v>7550</v>
      </c>
      <c r="K3910" s="47">
        <v>16.45</v>
      </c>
      <c r="L3910" t="s">
        <v>118</v>
      </c>
      <c r="M3910" t="s">
        <v>119</v>
      </c>
      <c r="N3910" t="s">
        <v>534</v>
      </c>
      <c r="O3910" s="14">
        <f t="shared" si="384"/>
        <v>5</v>
      </c>
      <c r="P3910" s="15" t="str">
        <f t="shared" si="379"/>
        <v>16</v>
      </c>
      <c r="Q3910" s="15" t="str">
        <f t="shared" si="380"/>
        <v>,45</v>
      </c>
      <c r="R3910" s="16">
        <f t="shared" si="381"/>
        <v>960.45</v>
      </c>
      <c r="S3910" s="16">
        <f t="shared" si="382"/>
        <v>16.0075</v>
      </c>
    </row>
    <row r="3911" spans="1:19">
      <c r="A3911" t="s">
        <v>369</v>
      </c>
      <c r="B3911" t="s">
        <v>370</v>
      </c>
      <c r="C3911" s="49">
        <v>45627</v>
      </c>
      <c r="D3911" s="1">
        <v>2024</v>
      </c>
      <c r="E3911" s="1" t="str">
        <f t="shared" si="383"/>
        <v>diciembre</v>
      </c>
      <c r="F3911" t="s">
        <v>371</v>
      </c>
      <c r="G3911" t="s">
        <v>220</v>
      </c>
      <c r="H3911" t="s">
        <v>98</v>
      </c>
      <c r="I3911" s="2">
        <v>1</v>
      </c>
      <c r="J3911" s="2">
        <v>1000</v>
      </c>
      <c r="K3911" s="47">
        <v>2.1</v>
      </c>
      <c r="L3911" t="s">
        <v>131</v>
      </c>
      <c r="M3911" t="s">
        <v>572</v>
      </c>
      <c r="N3911" t="s">
        <v>606</v>
      </c>
      <c r="O3911" s="14">
        <f t="shared" si="384"/>
        <v>3</v>
      </c>
      <c r="P3911" s="15" t="str">
        <f t="shared" si="379"/>
        <v>2,</v>
      </c>
      <c r="Q3911" s="15" t="str">
        <f t="shared" si="380"/>
        <v>1</v>
      </c>
      <c r="R3911" s="16">
        <f t="shared" si="381"/>
        <v>121</v>
      </c>
      <c r="S3911" s="16">
        <f t="shared" si="382"/>
        <v>2.0166666666666666</v>
      </c>
    </row>
    <row r="3912" spans="1:19">
      <c r="A3912" t="s">
        <v>14</v>
      </c>
      <c r="B3912" t="s">
        <v>15</v>
      </c>
      <c r="C3912" s="49">
        <v>45658</v>
      </c>
      <c r="D3912" s="1">
        <v>2025</v>
      </c>
      <c r="E3912" s="1" t="str">
        <f t="shared" si="383"/>
        <v>enero</v>
      </c>
      <c r="F3912" t="s">
        <v>16</v>
      </c>
      <c r="G3912" t="s">
        <v>17</v>
      </c>
      <c r="H3912" t="s">
        <v>18</v>
      </c>
      <c r="I3912" s="2">
        <v>5</v>
      </c>
      <c r="J3912" s="2">
        <v>811</v>
      </c>
      <c r="K3912" s="47">
        <v>4.5199999999999996</v>
      </c>
      <c r="L3912" t="s">
        <v>21</v>
      </c>
      <c r="M3912" t="s">
        <v>578</v>
      </c>
      <c r="N3912" t="s">
        <v>22</v>
      </c>
      <c r="O3912" s="14">
        <f t="shared" si="384"/>
        <v>4</v>
      </c>
      <c r="P3912" s="15" t="str">
        <f t="shared" ref="P3912:P3975" si="385">IF(O3912="1",$K3912,IF(O3912=2,LEFT($K3912,2),LEFT($K3912,2)))</f>
        <v>4,</v>
      </c>
      <c r="Q3912" s="15" t="str">
        <f t="shared" ref="Q3912:Q3975" si="386">IF(O3912&lt;=2,0,MID($K3912,3,3))</f>
        <v>52</v>
      </c>
      <c r="R3912" s="16">
        <f t="shared" ref="R3912:R3975" si="387">+(P3912*60)+Q3912</f>
        <v>292</v>
      </c>
      <c r="S3912" s="16">
        <f t="shared" ref="S3912:S3975" si="388">+R3912/60</f>
        <v>4.8666666666666663</v>
      </c>
    </row>
    <row r="3913" spans="1:19">
      <c r="A3913" t="s">
        <v>14</v>
      </c>
      <c r="B3913" t="s">
        <v>15</v>
      </c>
      <c r="C3913" s="49">
        <v>45658</v>
      </c>
      <c r="D3913" s="1">
        <v>2025</v>
      </c>
      <c r="E3913" s="1" t="str">
        <f t="shared" si="383"/>
        <v>enero</v>
      </c>
      <c r="F3913" t="s">
        <v>16</v>
      </c>
      <c r="G3913" t="s">
        <v>17</v>
      </c>
      <c r="H3913" t="s">
        <v>18</v>
      </c>
      <c r="I3913" s="2">
        <v>1</v>
      </c>
      <c r="J3913" s="2">
        <v>639</v>
      </c>
      <c r="K3913" s="47">
        <v>3.5</v>
      </c>
      <c r="L3913" t="s">
        <v>63</v>
      </c>
      <c r="M3913" t="s">
        <v>546</v>
      </c>
      <c r="N3913" t="s">
        <v>22</v>
      </c>
      <c r="O3913" s="14">
        <f t="shared" si="384"/>
        <v>3</v>
      </c>
      <c r="P3913" s="15" t="str">
        <f t="shared" si="385"/>
        <v>3,</v>
      </c>
      <c r="Q3913" s="15" t="str">
        <f t="shared" si="386"/>
        <v>5</v>
      </c>
      <c r="R3913" s="16">
        <f t="shared" si="387"/>
        <v>185</v>
      </c>
      <c r="S3913" s="16">
        <f t="shared" si="388"/>
        <v>3.0833333333333335</v>
      </c>
    </row>
    <row r="3914" spans="1:19">
      <c r="A3914" t="s">
        <v>14</v>
      </c>
      <c r="B3914" t="s">
        <v>15</v>
      </c>
      <c r="C3914" s="49">
        <v>45658</v>
      </c>
      <c r="D3914" s="1">
        <v>2025</v>
      </c>
      <c r="E3914" s="1" t="str">
        <f t="shared" si="383"/>
        <v>enero</v>
      </c>
      <c r="F3914" t="s">
        <v>16</v>
      </c>
      <c r="G3914" t="s">
        <v>17</v>
      </c>
      <c r="H3914" t="s">
        <v>18</v>
      </c>
      <c r="I3914" s="2">
        <v>1</v>
      </c>
      <c r="J3914" s="2">
        <v>611</v>
      </c>
      <c r="K3914" s="47">
        <v>3.4</v>
      </c>
      <c r="L3914" t="s">
        <v>627</v>
      </c>
      <c r="M3914" t="s">
        <v>628</v>
      </c>
      <c r="N3914" t="s">
        <v>22</v>
      </c>
      <c r="O3914" s="14">
        <f t="shared" si="384"/>
        <v>3</v>
      </c>
      <c r="P3914" s="15" t="str">
        <f t="shared" si="385"/>
        <v>3,</v>
      </c>
      <c r="Q3914" s="15" t="str">
        <f t="shared" si="386"/>
        <v>4</v>
      </c>
      <c r="R3914" s="16">
        <f t="shared" si="387"/>
        <v>184</v>
      </c>
      <c r="S3914" s="16">
        <f t="shared" si="388"/>
        <v>3.0666666666666669</v>
      </c>
    </row>
    <row r="3915" spans="1:19">
      <c r="A3915" t="s">
        <v>14</v>
      </c>
      <c r="B3915" t="s">
        <v>15</v>
      </c>
      <c r="C3915" s="49">
        <v>45658</v>
      </c>
      <c r="D3915" s="1">
        <v>2025</v>
      </c>
      <c r="E3915" s="1" t="str">
        <f t="shared" si="383"/>
        <v>enero</v>
      </c>
      <c r="F3915" t="s">
        <v>16</v>
      </c>
      <c r="G3915" t="s">
        <v>17</v>
      </c>
      <c r="H3915" t="s">
        <v>18</v>
      </c>
      <c r="I3915" s="2">
        <v>1</v>
      </c>
      <c r="J3915" s="2">
        <v>222</v>
      </c>
      <c r="K3915" s="47">
        <v>1.2</v>
      </c>
      <c r="L3915" t="s">
        <v>640</v>
      </c>
      <c r="M3915" t="s">
        <v>641</v>
      </c>
      <c r="N3915" t="s">
        <v>22</v>
      </c>
      <c r="O3915" s="14">
        <f t="shared" si="384"/>
        <v>3</v>
      </c>
      <c r="P3915" s="15" t="str">
        <f t="shared" si="385"/>
        <v>1,</v>
      </c>
      <c r="Q3915" s="15" t="str">
        <f t="shared" si="386"/>
        <v>2</v>
      </c>
      <c r="R3915" s="16">
        <f t="shared" si="387"/>
        <v>62</v>
      </c>
      <c r="S3915" s="16">
        <f t="shared" si="388"/>
        <v>1.0333333333333334</v>
      </c>
    </row>
    <row r="3916" spans="1:19">
      <c r="A3916" t="s">
        <v>14</v>
      </c>
      <c r="B3916" t="s">
        <v>15</v>
      </c>
      <c r="C3916" s="49">
        <v>45658</v>
      </c>
      <c r="D3916" s="1">
        <v>2025</v>
      </c>
      <c r="E3916" s="1" t="str">
        <f t="shared" si="383"/>
        <v>enero</v>
      </c>
      <c r="F3916" t="s">
        <v>16</v>
      </c>
      <c r="G3916" t="s">
        <v>17</v>
      </c>
      <c r="H3916" t="s">
        <v>18</v>
      </c>
      <c r="I3916" s="2">
        <v>1</v>
      </c>
      <c r="J3916" s="2">
        <v>306</v>
      </c>
      <c r="K3916" s="47">
        <v>1.5</v>
      </c>
      <c r="L3916" t="s">
        <v>47</v>
      </c>
      <c r="M3916" t="s">
        <v>48</v>
      </c>
      <c r="N3916" t="s">
        <v>22</v>
      </c>
      <c r="O3916" s="14">
        <f t="shared" si="384"/>
        <v>3</v>
      </c>
      <c r="P3916" s="15" t="str">
        <f t="shared" si="385"/>
        <v>1,</v>
      </c>
      <c r="Q3916" s="15" t="str">
        <f t="shared" si="386"/>
        <v>5</v>
      </c>
      <c r="R3916" s="16">
        <f t="shared" si="387"/>
        <v>65</v>
      </c>
      <c r="S3916" s="16">
        <f t="shared" si="388"/>
        <v>1.0833333333333333</v>
      </c>
    </row>
    <row r="3917" spans="1:19">
      <c r="A3917" t="s">
        <v>14</v>
      </c>
      <c r="B3917" t="s">
        <v>15</v>
      </c>
      <c r="C3917" s="49">
        <v>45658</v>
      </c>
      <c r="D3917" s="1">
        <v>2025</v>
      </c>
      <c r="E3917" s="1" t="str">
        <f t="shared" si="383"/>
        <v>enero</v>
      </c>
      <c r="F3917" t="s">
        <v>16</v>
      </c>
      <c r="G3917" t="s">
        <v>17</v>
      </c>
      <c r="H3917" t="s">
        <v>18</v>
      </c>
      <c r="I3917" s="2">
        <v>1</v>
      </c>
      <c r="J3917" s="2">
        <v>264</v>
      </c>
      <c r="K3917" s="47">
        <v>1.35</v>
      </c>
      <c r="L3917" t="s">
        <v>642</v>
      </c>
      <c r="M3917" t="s">
        <v>643</v>
      </c>
      <c r="N3917" t="s">
        <v>22</v>
      </c>
      <c r="O3917" s="14">
        <f t="shared" si="384"/>
        <v>4</v>
      </c>
      <c r="P3917" s="15" t="str">
        <f t="shared" si="385"/>
        <v>1,</v>
      </c>
      <c r="Q3917" s="15" t="str">
        <f t="shared" si="386"/>
        <v>35</v>
      </c>
      <c r="R3917" s="16">
        <f t="shared" si="387"/>
        <v>95</v>
      </c>
      <c r="S3917" s="16">
        <f t="shared" si="388"/>
        <v>1.5833333333333333</v>
      </c>
    </row>
    <row r="3918" spans="1:19">
      <c r="A3918" t="s">
        <v>14</v>
      </c>
      <c r="B3918" t="s">
        <v>15</v>
      </c>
      <c r="C3918" s="49">
        <v>45658</v>
      </c>
      <c r="D3918" s="1">
        <v>2025</v>
      </c>
      <c r="E3918" s="1" t="str">
        <f t="shared" si="383"/>
        <v>enero</v>
      </c>
      <c r="F3918" t="s">
        <v>16</v>
      </c>
      <c r="G3918" t="s">
        <v>17</v>
      </c>
      <c r="H3918" t="s">
        <v>18</v>
      </c>
      <c r="I3918" s="2">
        <v>1</v>
      </c>
      <c r="J3918" s="2">
        <v>561</v>
      </c>
      <c r="K3918" s="47">
        <v>3.22</v>
      </c>
      <c r="L3918" t="s">
        <v>471</v>
      </c>
      <c r="M3918" t="s">
        <v>472</v>
      </c>
      <c r="N3918" t="s">
        <v>22</v>
      </c>
      <c r="O3918" s="14">
        <f t="shared" si="384"/>
        <v>4</v>
      </c>
      <c r="P3918" s="15" t="str">
        <f t="shared" si="385"/>
        <v>3,</v>
      </c>
      <c r="Q3918" s="15" t="str">
        <f t="shared" si="386"/>
        <v>22</v>
      </c>
      <c r="R3918" s="16">
        <f t="shared" si="387"/>
        <v>202</v>
      </c>
      <c r="S3918" s="16">
        <f t="shared" si="388"/>
        <v>3.3666666666666667</v>
      </c>
    </row>
    <row r="3919" spans="1:19">
      <c r="A3919" t="s">
        <v>14</v>
      </c>
      <c r="B3919" t="s">
        <v>15</v>
      </c>
      <c r="C3919" s="49">
        <v>45658</v>
      </c>
      <c r="D3919" s="1">
        <v>2025</v>
      </c>
      <c r="E3919" s="1" t="str">
        <f t="shared" si="383"/>
        <v>enero</v>
      </c>
      <c r="F3919" t="s">
        <v>16</v>
      </c>
      <c r="G3919" t="s">
        <v>17</v>
      </c>
      <c r="H3919" t="s">
        <v>18</v>
      </c>
      <c r="I3919" s="2">
        <v>1</v>
      </c>
      <c r="J3919" s="2">
        <v>695</v>
      </c>
      <c r="K3919" s="47">
        <v>4.0999999999999996</v>
      </c>
      <c r="L3919" t="s">
        <v>76</v>
      </c>
      <c r="M3919" t="s">
        <v>77</v>
      </c>
      <c r="N3919" t="s">
        <v>22</v>
      </c>
      <c r="O3919" s="14">
        <f t="shared" si="384"/>
        <v>3</v>
      </c>
      <c r="P3919" s="15" t="str">
        <f t="shared" si="385"/>
        <v>4,</v>
      </c>
      <c r="Q3919" s="15" t="str">
        <f t="shared" si="386"/>
        <v>1</v>
      </c>
      <c r="R3919" s="16">
        <f t="shared" si="387"/>
        <v>241</v>
      </c>
      <c r="S3919" s="16">
        <f t="shared" si="388"/>
        <v>4.0166666666666666</v>
      </c>
    </row>
    <row r="3920" spans="1:19">
      <c r="A3920" t="s">
        <v>14</v>
      </c>
      <c r="B3920" t="s">
        <v>15</v>
      </c>
      <c r="C3920" s="49">
        <v>45658</v>
      </c>
      <c r="D3920" s="1">
        <v>2025</v>
      </c>
      <c r="E3920" s="1" t="str">
        <f t="shared" si="383"/>
        <v>enero</v>
      </c>
      <c r="F3920" t="s">
        <v>16</v>
      </c>
      <c r="G3920" t="s">
        <v>17</v>
      </c>
      <c r="H3920" t="s">
        <v>18</v>
      </c>
      <c r="I3920" s="2">
        <v>1</v>
      </c>
      <c r="J3920" s="2">
        <v>589</v>
      </c>
      <c r="K3920" s="47">
        <v>3.32</v>
      </c>
      <c r="L3920" t="s">
        <v>644</v>
      </c>
      <c r="M3920" t="s">
        <v>645</v>
      </c>
      <c r="N3920" t="s">
        <v>22</v>
      </c>
      <c r="O3920" s="14">
        <f t="shared" si="384"/>
        <v>4</v>
      </c>
      <c r="P3920" s="15" t="str">
        <f t="shared" si="385"/>
        <v>3,</v>
      </c>
      <c r="Q3920" s="15" t="str">
        <f t="shared" si="386"/>
        <v>32</v>
      </c>
      <c r="R3920" s="16">
        <f t="shared" si="387"/>
        <v>212</v>
      </c>
      <c r="S3920" s="16">
        <f t="shared" si="388"/>
        <v>3.5333333333333332</v>
      </c>
    </row>
    <row r="3921" spans="1:19">
      <c r="A3921" t="s">
        <v>14</v>
      </c>
      <c r="B3921" t="s">
        <v>15</v>
      </c>
      <c r="C3921" s="49">
        <v>45658</v>
      </c>
      <c r="D3921" s="1">
        <v>2025</v>
      </c>
      <c r="E3921" s="1" t="str">
        <f t="shared" si="383"/>
        <v>enero</v>
      </c>
      <c r="F3921" t="s">
        <v>16</v>
      </c>
      <c r="G3921" t="s">
        <v>17</v>
      </c>
      <c r="H3921" t="s">
        <v>18</v>
      </c>
      <c r="I3921" s="2">
        <v>1</v>
      </c>
      <c r="J3921" s="2">
        <v>725</v>
      </c>
      <c r="K3921" s="47">
        <v>4.21</v>
      </c>
      <c r="L3921" t="s">
        <v>447</v>
      </c>
      <c r="M3921" t="s">
        <v>448</v>
      </c>
      <c r="N3921" t="s">
        <v>22</v>
      </c>
      <c r="O3921" s="14">
        <f t="shared" si="384"/>
        <v>4</v>
      </c>
      <c r="P3921" s="15" t="str">
        <f t="shared" si="385"/>
        <v>4,</v>
      </c>
      <c r="Q3921" s="15" t="str">
        <f t="shared" si="386"/>
        <v>21</v>
      </c>
      <c r="R3921" s="16">
        <f t="shared" si="387"/>
        <v>261</v>
      </c>
      <c r="S3921" s="16">
        <f t="shared" si="388"/>
        <v>4.3499999999999996</v>
      </c>
    </row>
    <row r="3922" spans="1:19">
      <c r="A3922" t="s">
        <v>14</v>
      </c>
      <c r="B3922" t="s">
        <v>15</v>
      </c>
      <c r="C3922" s="49">
        <v>45658</v>
      </c>
      <c r="D3922" s="1">
        <v>2025</v>
      </c>
      <c r="E3922" s="1" t="str">
        <f t="shared" si="383"/>
        <v>enero</v>
      </c>
      <c r="F3922" t="s">
        <v>29</v>
      </c>
      <c r="G3922" t="s">
        <v>30</v>
      </c>
      <c r="H3922" t="s">
        <v>18</v>
      </c>
      <c r="I3922" s="2">
        <v>2</v>
      </c>
      <c r="J3922" s="2">
        <v>931</v>
      </c>
      <c r="K3922" s="47">
        <v>5.35</v>
      </c>
      <c r="L3922" t="s">
        <v>21</v>
      </c>
      <c r="M3922" t="s">
        <v>578</v>
      </c>
      <c r="N3922" t="s">
        <v>22</v>
      </c>
      <c r="O3922" s="14">
        <f t="shared" si="384"/>
        <v>4</v>
      </c>
      <c r="P3922" s="15" t="str">
        <f t="shared" si="385"/>
        <v>5,</v>
      </c>
      <c r="Q3922" s="15" t="str">
        <f t="shared" si="386"/>
        <v>35</v>
      </c>
      <c r="R3922" s="16">
        <f t="shared" si="387"/>
        <v>335</v>
      </c>
      <c r="S3922" s="16">
        <f t="shared" si="388"/>
        <v>5.583333333333333</v>
      </c>
    </row>
    <row r="3923" spans="1:19">
      <c r="A3923" t="s">
        <v>14</v>
      </c>
      <c r="B3923" t="s">
        <v>15</v>
      </c>
      <c r="C3923" s="49">
        <v>45658</v>
      </c>
      <c r="D3923" s="1">
        <v>2025</v>
      </c>
      <c r="E3923" s="1" t="str">
        <f t="shared" si="383"/>
        <v>enero</v>
      </c>
      <c r="F3923" t="s">
        <v>29</v>
      </c>
      <c r="G3923" t="s">
        <v>30</v>
      </c>
      <c r="H3923" t="s">
        <v>18</v>
      </c>
      <c r="I3923" s="2">
        <v>1</v>
      </c>
      <c r="J3923" s="2">
        <v>361</v>
      </c>
      <c r="K3923" s="47">
        <v>2.1</v>
      </c>
      <c r="L3923" t="s">
        <v>64</v>
      </c>
      <c r="M3923" t="s">
        <v>65</v>
      </c>
      <c r="N3923" t="s">
        <v>22</v>
      </c>
      <c r="O3923" s="14">
        <f t="shared" si="384"/>
        <v>3</v>
      </c>
      <c r="P3923" s="15" t="str">
        <f t="shared" si="385"/>
        <v>2,</v>
      </c>
      <c r="Q3923" s="15" t="str">
        <f t="shared" si="386"/>
        <v>1</v>
      </c>
      <c r="R3923" s="16">
        <f t="shared" si="387"/>
        <v>121</v>
      </c>
      <c r="S3923" s="16">
        <f t="shared" si="388"/>
        <v>2.0166666666666666</v>
      </c>
    </row>
    <row r="3924" spans="1:19">
      <c r="A3924" t="s">
        <v>14</v>
      </c>
      <c r="B3924" t="s">
        <v>15</v>
      </c>
      <c r="C3924" s="49">
        <v>45658</v>
      </c>
      <c r="D3924" s="1">
        <v>2025</v>
      </c>
      <c r="E3924" s="1" t="str">
        <f t="shared" si="383"/>
        <v>enero</v>
      </c>
      <c r="F3924" t="s">
        <v>29</v>
      </c>
      <c r="G3924" t="s">
        <v>30</v>
      </c>
      <c r="H3924" t="s">
        <v>18</v>
      </c>
      <c r="I3924" s="2">
        <v>1</v>
      </c>
      <c r="J3924" s="2">
        <v>278</v>
      </c>
      <c r="K3924" s="47">
        <v>1.4</v>
      </c>
      <c r="L3924" t="s">
        <v>646</v>
      </c>
      <c r="M3924" t="s">
        <v>673</v>
      </c>
      <c r="N3924" t="s">
        <v>22</v>
      </c>
      <c r="O3924" s="14">
        <f t="shared" si="384"/>
        <v>3</v>
      </c>
      <c r="P3924" s="15" t="str">
        <f t="shared" si="385"/>
        <v>1,</v>
      </c>
      <c r="Q3924" s="15" t="str">
        <f t="shared" si="386"/>
        <v>4</v>
      </c>
      <c r="R3924" s="16">
        <f t="shared" si="387"/>
        <v>64</v>
      </c>
      <c r="S3924" s="16">
        <f t="shared" si="388"/>
        <v>1.0666666666666667</v>
      </c>
    </row>
    <row r="3925" spans="1:19">
      <c r="A3925" t="s">
        <v>14</v>
      </c>
      <c r="B3925" t="s">
        <v>15</v>
      </c>
      <c r="C3925" s="49">
        <v>45658</v>
      </c>
      <c r="D3925" s="1">
        <v>2025</v>
      </c>
      <c r="E3925" s="1" t="str">
        <f t="shared" si="383"/>
        <v>enero</v>
      </c>
      <c r="F3925" t="s">
        <v>29</v>
      </c>
      <c r="G3925" t="s">
        <v>30</v>
      </c>
      <c r="H3925" t="s">
        <v>18</v>
      </c>
      <c r="I3925" s="2">
        <v>2</v>
      </c>
      <c r="J3925" s="2">
        <v>814</v>
      </c>
      <c r="K3925" s="47">
        <v>4.53</v>
      </c>
      <c r="L3925" t="s">
        <v>647</v>
      </c>
      <c r="M3925" t="s">
        <v>648</v>
      </c>
      <c r="N3925" t="s">
        <v>22</v>
      </c>
      <c r="O3925" s="14">
        <f t="shared" si="384"/>
        <v>4</v>
      </c>
      <c r="P3925" s="15" t="str">
        <f t="shared" si="385"/>
        <v>4,</v>
      </c>
      <c r="Q3925" s="15" t="str">
        <f t="shared" si="386"/>
        <v>53</v>
      </c>
      <c r="R3925" s="16">
        <f t="shared" si="387"/>
        <v>293</v>
      </c>
      <c r="S3925" s="16">
        <f t="shared" si="388"/>
        <v>4.8833333333333337</v>
      </c>
    </row>
    <row r="3926" spans="1:19">
      <c r="A3926" t="s">
        <v>85</v>
      </c>
      <c r="B3926" t="s">
        <v>86</v>
      </c>
      <c r="C3926" s="49">
        <v>45658</v>
      </c>
      <c r="D3926" s="1">
        <v>2025</v>
      </c>
      <c r="E3926" s="1" t="str">
        <f t="shared" si="383"/>
        <v>enero</v>
      </c>
      <c r="F3926" t="s">
        <v>649</v>
      </c>
      <c r="G3926" t="s">
        <v>17</v>
      </c>
      <c r="H3926" t="s">
        <v>18</v>
      </c>
      <c r="I3926" s="2">
        <v>2</v>
      </c>
      <c r="J3926" s="2">
        <v>880</v>
      </c>
      <c r="K3926" s="47">
        <v>8.5</v>
      </c>
      <c r="L3926" t="s">
        <v>19</v>
      </c>
      <c r="M3926" t="s">
        <v>581</v>
      </c>
      <c r="N3926" t="s">
        <v>605</v>
      </c>
      <c r="O3926" s="14">
        <f t="shared" si="384"/>
        <v>3</v>
      </c>
      <c r="P3926" s="15" t="str">
        <f t="shared" si="385"/>
        <v>8,</v>
      </c>
      <c r="Q3926" s="15" t="str">
        <f t="shared" si="386"/>
        <v>5</v>
      </c>
      <c r="R3926" s="16">
        <f t="shared" si="387"/>
        <v>485</v>
      </c>
      <c r="S3926" s="16">
        <f t="shared" si="388"/>
        <v>8.0833333333333339</v>
      </c>
    </row>
    <row r="3927" spans="1:19">
      <c r="A3927" t="s">
        <v>85</v>
      </c>
      <c r="B3927" t="s">
        <v>86</v>
      </c>
      <c r="C3927" s="49">
        <v>45658</v>
      </c>
      <c r="D3927" s="1">
        <v>2025</v>
      </c>
      <c r="E3927" s="1" t="str">
        <f t="shared" si="383"/>
        <v>enero</v>
      </c>
      <c r="F3927" t="s">
        <v>649</v>
      </c>
      <c r="G3927" t="s">
        <v>17</v>
      </c>
      <c r="H3927" t="s">
        <v>18</v>
      </c>
      <c r="I3927" s="2">
        <v>6</v>
      </c>
      <c r="J3927" s="2">
        <v>1781</v>
      </c>
      <c r="K3927" s="47">
        <v>16.850000000000001</v>
      </c>
      <c r="L3927" t="s">
        <v>100</v>
      </c>
      <c r="M3927" t="s">
        <v>101</v>
      </c>
      <c r="N3927" t="s">
        <v>608</v>
      </c>
      <c r="O3927" s="14">
        <f t="shared" si="384"/>
        <v>5</v>
      </c>
      <c r="P3927" s="15" t="str">
        <f t="shared" si="385"/>
        <v>16</v>
      </c>
      <c r="Q3927" s="15" t="str">
        <f t="shared" si="386"/>
        <v>,85</v>
      </c>
      <c r="R3927" s="16">
        <f t="shared" si="387"/>
        <v>960.85</v>
      </c>
      <c r="S3927" s="16">
        <f t="shared" si="388"/>
        <v>16.014166666666668</v>
      </c>
    </row>
    <row r="3928" spans="1:19">
      <c r="A3928" t="s">
        <v>85</v>
      </c>
      <c r="B3928" t="s">
        <v>86</v>
      </c>
      <c r="C3928" s="49">
        <v>45658</v>
      </c>
      <c r="D3928" s="1">
        <v>2025</v>
      </c>
      <c r="E3928" s="1" t="str">
        <f t="shared" si="383"/>
        <v>enero</v>
      </c>
      <c r="F3928" t="s">
        <v>649</v>
      </c>
      <c r="G3928" t="s">
        <v>17</v>
      </c>
      <c r="H3928" t="s">
        <v>629</v>
      </c>
      <c r="I3928" s="2">
        <v>2</v>
      </c>
      <c r="J3928" s="2">
        <v>409</v>
      </c>
      <c r="K3928" s="47">
        <v>4.0999999999999996</v>
      </c>
      <c r="L3928" t="s">
        <v>19</v>
      </c>
      <c r="M3928" t="s">
        <v>581</v>
      </c>
      <c r="N3928" t="s">
        <v>605</v>
      </c>
      <c r="O3928" s="14">
        <f t="shared" si="384"/>
        <v>3</v>
      </c>
      <c r="P3928" s="15" t="str">
        <f t="shared" si="385"/>
        <v>4,</v>
      </c>
      <c r="Q3928" s="15" t="str">
        <f t="shared" si="386"/>
        <v>1</v>
      </c>
      <c r="R3928" s="16">
        <f t="shared" si="387"/>
        <v>241</v>
      </c>
      <c r="S3928" s="16">
        <f t="shared" si="388"/>
        <v>4.0166666666666666</v>
      </c>
    </row>
    <row r="3929" spans="1:19">
      <c r="A3929" t="s">
        <v>85</v>
      </c>
      <c r="B3929" t="s">
        <v>86</v>
      </c>
      <c r="C3929" s="49">
        <v>45658</v>
      </c>
      <c r="D3929" s="1">
        <v>2025</v>
      </c>
      <c r="E3929" s="1" t="str">
        <f t="shared" si="383"/>
        <v>enero</v>
      </c>
      <c r="F3929" t="s">
        <v>87</v>
      </c>
      <c r="G3929" t="s">
        <v>17</v>
      </c>
      <c r="H3929" t="s">
        <v>18</v>
      </c>
      <c r="I3929" s="2">
        <v>1</v>
      </c>
      <c r="J3929" s="2">
        <v>297</v>
      </c>
      <c r="K3929" s="47">
        <v>2.4</v>
      </c>
      <c r="L3929" t="s">
        <v>20</v>
      </c>
      <c r="M3929" t="s">
        <v>570</v>
      </c>
      <c r="N3929" t="s">
        <v>525</v>
      </c>
      <c r="O3929" s="14">
        <f t="shared" si="384"/>
        <v>3</v>
      </c>
      <c r="P3929" s="15" t="str">
        <f t="shared" si="385"/>
        <v>2,</v>
      </c>
      <c r="Q3929" s="15" t="str">
        <f t="shared" si="386"/>
        <v>4</v>
      </c>
      <c r="R3929" s="16">
        <f t="shared" si="387"/>
        <v>124</v>
      </c>
      <c r="S3929" s="16">
        <f t="shared" si="388"/>
        <v>2.0666666666666669</v>
      </c>
    </row>
    <row r="3930" spans="1:19">
      <c r="A3930" t="s">
        <v>85</v>
      </c>
      <c r="B3930" t="s">
        <v>86</v>
      </c>
      <c r="C3930" s="49">
        <v>45658</v>
      </c>
      <c r="D3930" s="1">
        <v>2025</v>
      </c>
      <c r="E3930" s="1" t="str">
        <f t="shared" si="383"/>
        <v>enero</v>
      </c>
      <c r="F3930" t="s">
        <v>87</v>
      </c>
      <c r="G3930" t="s">
        <v>17</v>
      </c>
      <c r="H3930" t="s">
        <v>18</v>
      </c>
      <c r="I3930" s="2">
        <v>1</v>
      </c>
      <c r="J3930" s="2">
        <v>201</v>
      </c>
      <c r="K3930" s="47">
        <v>1.3</v>
      </c>
      <c r="L3930" t="s">
        <v>108</v>
      </c>
      <c r="M3930" t="s">
        <v>591</v>
      </c>
      <c r="N3930" t="s">
        <v>604</v>
      </c>
      <c r="O3930" s="14">
        <f t="shared" si="384"/>
        <v>3</v>
      </c>
      <c r="P3930" s="15" t="str">
        <f t="shared" si="385"/>
        <v>1,</v>
      </c>
      <c r="Q3930" s="15" t="str">
        <f t="shared" si="386"/>
        <v>3</v>
      </c>
      <c r="R3930" s="16">
        <f t="shared" si="387"/>
        <v>63</v>
      </c>
      <c r="S3930" s="16">
        <f t="shared" si="388"/>
        <v>1.05</v>
      </c>
    </row>
    <row r="3931" spans="1:19">
      <c r="A3931" t="s">
        <v>85</v>
      </c>
      <c r="B3931" t="s">
        <v>86</v>
      </c>
      <c r="C3931" s="49">
        <v>45658</v>
      </c>
      <c r="D3931" s="1">
        <v>2025</v>
      </c>
      <c r="E3931" s="1" t="str">
        <f t="shared" si="383"/>
        <v>enero</v>
      </c>
      <c r="F3931" t="s">
        <v>87</v>
      </c>
      <c r="G3931" t="s">
        <v>17</v>
      </c>
      <c r="H3931" t="s">
        <v>18</v>
      </c>
      <c r="I3931" s="2">
        <v>3</v>
      </c>
      <c r="J3931" s="2">
        <v>1107</v>
      </c>
      <c r="K3931" s="47">
        <v>10.5</v>
      </c>
      <c r="L3931" t="s">
        <v>140</v>
      </c>
      <c r="M3931" t="s">
        <v>141</v>
      </c>
      <c r="N3931" t="s">
        <v>544</v>
      </c>
      <c r="O3931" s="14">
        <f t="shared" si="384"/>
        <v>4</v>
      </c>
      <c r="P3931" s="15" t="str">
        <f t="shared" si="385"/>
        <v>10</v>
      </c>
      <c r="Q3931" s="15" t="str">
        <f t="shared" si="386"/>
        <v>,5</v>
      </c>
      <c r="R3931" s="16">
        <f t="shared" si="387"/>
        <v>600.5</v>
      </c>
      <c r="S3931" s="16">
        <f t="shared" si="388"/>
        <v>10.008333333333333</v>
      </c>
    </row>
    <row r="3932" spans="1:19">
      <c r="A3932" t="s">
        <v>85</v>
      </c>
      <c r="B3932" t="s">
        <v>86</v>
      </c>
      <c r="C3932" s="49">
        <v>45658</v>
      </c>
      <c r="D3932" s="1">
        <v>2025</v>
      </c>
      <c r="E3932" s="1" t="str">
        <f t="shared" si="383"/>
        <v>enero</v>
      </c>
      <c r="F3932" t="s">
        <v>87</v>
      </c>
      <c r="G3932" t="s">
        <v>17</v>
      </c>
      <c r="H3932" t="s">
        <v>18</v>
      </c>
      <c r="I3932" s="2">
        <v>11</v>
      </c>
      <c r="J3932" s="2">
        <v>3724</v>
      </c>
      <c r="K3932" s="47">
        <v>36</v>
      </c>
      <c r="L3932" t="s">
        <v>100</v>
      </c>
      <c r="M3932" t="s">
        <v>101</v>
      </c>
      <c r="N3932" t="s">
        <v>608</v>
      </c>
      <c r="O3932" s="14">
        <f t="shared" si="384"/>
        <v>2</v>
      </c>
      <c r="P3932" s="15" t="str">
        <f t="shared" si="385"/>
        <v>36</v>
      </c>
      <c r="Q3932" s="15">
        <f t="shared" si="386"/>
        <v>0</v>
      </c>
      <c r="R3932" s="16">
        <f t="shared" si="387"/>
        <v>2160</v>
      </c>
      <c r="S3932" s="16">
        <f t="shared" si="388"/>
        <v>36</v>
      </c>
    </row>
    <row r="3933" spans="1:19">
      <c r="A3933" t="s">
        <v>85</v>
      </c>
      <c r="B3933" t="s">
        <v>86</v>
      </c>
      <c r="C3933" s="49">
        <v>45658</v>
      </c>
      <c r="D3933" s="1">
        <v>2025</v>
      </c>
      <c r="E3933" s="1" t="str">
        <f t="shared" si="383"/>
        <v>enero</v>
      </c>
      <c r="F3933" t="s">
        <v>87</v>
      </c>
      <c r="G3933" t="s">
        <v>17</v>
      </c>
      <c r="H3933" t="s">
        <v>629</v>
      </c>
      <c r="I3933" s="2">
        <v>2</v>
      </c>
      <c r="J3933" s="2">
        <v>242</v>
      </c>
      <c r="K3933" s="47">
        <v>4.5999999999999996</v>
      </c>
      <c r="L3933" t="s">
        <v>20</v>
      </c>
      <c r="M3933" t="s">
        <v>570</v>
      </c>
      <c r="N3933" t="s">
        <v>525</v>
      </c>
      <c r="O3933" s="14">
        <f t="shared" si="384"/>
        <v>3</v>
      </c>
      <c r="P3933" s="15" t="str">
        <f t="shared" si="385"/>
        <v>4,</v>
      </c>
      <c r="Q3933" s="15" t="str">
        <f t="shared" si="386"/>
        <v>6</v>
      </c>
      <c r="R3933" s="16">
        <f t="shared" si="387"/>
        <v>246</v>
      </c>
      <c r="S3933" s="16">
        <f t="shared" si="388"/>
        <v>4.0999999999999996</v>
      </c>
    </row>
    <row r="3934" spans="1:19">
      <c r="A3934" t="s">
        <v>85</v>
      </c>
      <c r="B3934" t="s">
        <v>86</v>
      </c>
      <c r="C3934" s="49">
        <v>45658</v>
      </c>
      <c r="D3934" s="1">
        <v>2025</v>
      </c>
      <c r="E3934" s="1" t="str">
        <f t="shared" si="383"/>
        <v>enero</v>
      </c>
      <c r="F3934" t="s">
        <v>87</v>
      </c>
      <c r="G3934" t="s">
        <v>17</v>
      </c>
      <c r="H3934" t="s">
        <v>629</v>
      </c>
      <c r="I3934" s="2">
        <v>1</v>
      </c>
      <c r="J3934" s="2">
        <v>346</v>
      </c>
      <c r="K3934" s="47">
        <v>3.3</v>
      </c>
      <c r="L3934" t="s">
        <v>100</v>
      </c>
      <c r="M3934" t="s">
        <v>101</v>
      </c>
      <c r="N3934" t="s">
        <v>608</v>
      </c>
      <c r="O3934" s="14">
        <f t="shared" si="384"/>
        <v>3</v>
      </c>
      <c r="P3934" s="15" t="str">
        <f t="shared" si="385"/>
        <v>3,</v>
      </c>
      <c r="Q3934" s="15" t="str">
        <f t="shared" si="386"/>
        <v>3</v>
      </c>
      <c r="R3934" s="16">
        <f t="shared" si="387"/>
        <v>183</v>
      </c>
      <c r="S3934" s="16">
        <f t="shared" si="388"/>
        <v>3.05</v>
      </c>
    </row>
    <row r="3935" spans="1:19">
      <c r="A3935" t="s">
        <v>94</v>
      </c>
      <c r="B3935" t="s">
        <v>650</v>
      </c>
      <c r="C3935" s="49">
        <v>45658</v>
      </c>
      <c r="D3935" s="1">
        <v>2025</v>
      </c>
      <c r="E3935" s="1" t="str">
        <f t="shared" si="383"/>
        <v>enero</v>
      </c>
      <c r="F3935" t="s">
        <v>96</v>
      </c>
      <c r="G3935" t="s">
        <v>97</v>
      </c>
      <c r="H3935" t="s">
        <v>98</v>
      </c>
      <c r="I3935" s="2">
        <v>1</v>
      </c>
      <c r="J3935" s="2">
        <v>252</v>
      </c>
      <c r="K3935" s="47">
        <v>0.36</v>
      </c>
      <c r="L3935" t="s">
        <v>39</v>
      </c>
      <c r="M3935" t="s">
        <v>548</v>
      </c>
      <c r="N3935" t="s">
        <v>548</v>
      </c>
      <c r="O3935" s="14">
        <f t="shared" si="384"/>
        <v>4</v>
      </c>
      <c r="P3935" s="15" t="str">
        <f t="shared" si="385"/>
        <v>0,</v>
      </c>
      <c r="Q3935" s="15" t="str">
        <f t="shared" si="386"/>
        <v>36</v>
      </c>
      <c r="R3935" s="16">
        <f t="shared" si="387"/>
        <v>36</v>
      </c>
      <c r="S3935" s="16">
        <f t="shared" si="388"/>
        <v>0.6</v>
      </c>
    </row>
    <row r="3936" spans="1:19">
      <c r="A3936" t="s">
        <v>94</v>
      </c>
      <c r="B3936" t="s">
        <v>650</v>
      </c>
      <c r="C3936" s="49">
        <v>45658</v>
      </c>
      <c r="D3936" s="1">
        <v>2025</v>
      </c>
      <c r="E3936" s="1" t="str">
        <f t="shared" si="383"/>
        <v>enero</v>
      </c>
      <c r="F3936" t="s">
        <v>96</v>
      </c>
      <c r="G3936" t="s">
        <v>97</v>
      </c>
      <c r="H3936" t="s">
        <v>98</v>
      </c>
      <c r="I3936" s="2">
        <v>1</v>
      </c>
      <c r="J3936" s="2">
        <v>286</v>
      </c>
      <c r="K3936" s="47">
        <v>0.35</v>
      </c>
      <c r="L3936" t="s">
        <v>146</v>
      </c>
      <c r="M3936" t="s">
        <v>147</v>
      </c>
      <c r="N3936" t="s">
        <v>527</v>
      </c>
      <c r="O3936" s="14">
        <f t="shared" si="384"/>
        <v>4</v>
      </c>
      <c r="P3936" s="15" t="str">
        <f t="shared" si="385"/>
        <v>0,</v>
      </c>
      <c r="Q3936" s="15" t="str">
        <f t="shared" si="386"/>
        <v>35</v>
      </c>
      <c r="R3936" s="16">
        <f t="shared" si="387"/>
        <v>35</v>
      </c>
      <c r="S3936" s="16">
        <f t="shared" si="388"/>
        <v>0.58333333333333337</v>
      </c>
    </row>
    <row r="3937" spans="1:19">
      <c r="A3937" t="s">
        <v>94</v>
      </c>
      <c r="B3937" t="s">
        <v>650</v>
      </c>
      <c r="C3937" s="49">
        <v>45658</v>
      </c>
      <c r="D3937" s="1">
        <v>2025</v>
      </c>
      <c r="E3937" s="1" t="str">
        <f t="shared" si="383"/>
        <v>enero</v>
      </c>
      <c r="F3937" t="s">
        <v>96</v>
      </c>
      <c r="G3937" t="s">
        <v>97</v>
      </c>
      <c r="H3937" t="s">
        <v>98</v>
      </c>
      <c r="I3937" s="2">
        <v>1</v>
      </c>
      <c r="J3937" s="2">
        <v>134</v>
      </c>
      <c r="K3937" s="47">
        <v>0.18</v>
      </c>
      <c r="L3937" t="s">
        <v>99</v>
      </c>
      <c r="M3937" t="s">
        <v>553</v>
      </c>
      <c r="N3937" t="s">
        <v>535</v>
      </c>
      <c r="O3937" s="14">
        <f t="shared" si="384"/>
        <v>4</v>
      </c>
      <c r="P3937" s="15" t="str">
        <f t="shared" si="385"/>
        <v>0,</v>
      </c>
      <c r="Q3937" s="15" t="str">
        <f t="shared" si="386"/>
        <v>18</v>
      </c>
      <c r="R3937" s="16">
        <f t="shared" si="387"/>
        <v>18</v>
      </c>
      <c r="S3937" s="16">
        <f t="shared" si="388"/>
        <v>0.3</v>
      </c>
    </row>
    <row r="3938" spans="1:19">
      <c r="A3938" t="s">
        <v>104</v>
      </c>
      <c r="B3938" t="s">
        <v>105</v>
      </c>
      <c r="C3938" s="49">
        <v>45658</v>
      </c>
      <c r="D3938" s="1">
        <v>2025</v>
      </c>
      <c r="E3938" s="1" t="str">
        <f t="shared" si="383"/>
        <v>enero</v>
      </c>
      <c r="F3938" t="s">
        <v>125</v>
      </c>
      <c r="G3938" t="s">
        <v>121</v>
      </c>
      <c r="H3938" t="s">
        <v>98</v>
      </c>
      <c r="I3938" s="2">
        <v>1</v>
      </c>
      <c r="J3938" s="2">
        <v>629</v>
      </c>
      <c r="K3938" s="47">
        <v>1.45</v>
      </c>
      <c r="L3938" t="s">
        <v>122</v>
      </c>
      <c r="M3938" t="s">
        <v>123</v>
      </c>
      <c r="N3938" t="s">
        <v>532</v>
      </c>
      <c r="O3938" s="14">
        <f t="shared" si="384"/>
        <v>4</v>
      </c>
      <c r="P3938" s="15" t="str">
        <f t="shared" si="385"/>
        <v>1,</v>
      </c>
      <c r="Q3938" s="15" t="str">
        <f t="shared" si="386"/>
        <v>45</v>
      </c>
      <c r="R3938" s="16">
        <f t="shared" si="387"/>
        <v>105</v>
      </c>
      <c r="S3938" s="16">
        <f t="shared" si="388"/>
        <v>1.75</v>
      </c>
    </row>
    <row r="3939" spans="1:19">
      <c r="A3939" t="s">
        <v>104</v>
      </c>
      <c r="B3939" t="s">
        <v>105</v>
      </c>
      <c r="C3939" s="49">
        <v>45658</v>
      </c>
      <c r="D3939" s="1">
        <v>2025</v>
      </c>
      <c r="E3939" s="1" t="str">
        <f t="shared" si="383"/>
        <v>enero</v>
      </c>
      <c r="F3939" t="s">
        <v>125</v>
      </c>
      <c r="G3939" t="s">
        <v>121</v>
      </c>
      <c r="H3939" t="s">
        <v>98</v>
      </c>
      <c r="I3939" s="2">
        <v>8</v>
      </c>
      <c r="J3939" s="2">
        <v>1903</v>
      </c>
      <c r="K3939" s="47">
        <v>8.5500000000000007</v>
      </c>
      <c r="L3939" t="s">
        <v>124</v>
      </c>
      <c r="M3939" t="s">
        <v>596</v>
      </c>
      <c r="N3939" t="s">
        <v>532</v>
      </c>
      <c r="O3939" s="14">
        <f t="shared" si="384"/>
        <v>4</v>
      </c>
      <c r="P3939" s="15" t="str">
        <f t="shared" si="385"/>
        <v>8,</v>
      </c>
      <c r="Q3939" s="15" t="str">
        <f t="shared" si="386"/>
        <v>55</v>
      </c>
      <c r="R3939" s="16">
        <f t="shared" si="387"/>
        <v>535</v>
      </c>
      <c r="S3939" s="16">
        <f t="shared" si="388"/>
        <v>8.9166666666666661</v>
      </c>
    </row>
    <row r="3940" spans="1:19">
      <c r="A3940" t="s">
        <v>104</v>
      </c>
      <c r="B3940" t="s">
        <v>105</v>
      </c>
      <c r="C3940" s="49">
        <v>45658</v>
      </c>
      <c r="D3940" s="1">
        <v>2025</v>
      </c>
      <c r="E3940" s="1" t="str">
        <f t="shared" si="383"/>
        <v>enero</v>
      </c>
      <c r="F3940" t="s">
        <v>125</v>
      </c>
      <c r="G3940" t="s">
        <v>121</v>
      </c>
      <c r="H3940" t="s">
        <v>98</v>
      </c>
      <c r="I3940" s="2">
        <v>4</v>
      </c>
      <c r="J3940" s="2">
        <v>1408</v>
      </c>
      <c r="K3940" s="47">
        <v>5.3</v>
      </c>
      <c r="L3940" t="s">
        <v>108</v>
      </c>
      <c r="M3940" t="s">
        <v>591</v>
      </c>
      <c r="N3940" t="s">
        <v>604</v>
      </c>
      <c r="O3940" s="14">
        <f t="shared" si="384"/>
        <v>3</v>
      </c>
      <c r="P3940" s="15" t="str">
        <f t="shared" si="385"/>
        <v>5,</v>
      </c>
      <c r="Q3940" s="15" t="str">
        <f t="shared" si="386"/>
        <v>3</v>
      </c>
      <c r="R3940" s="16">
        <f t="shared" si="387"/>
        <v>303</v>
      </c>
      <c r="S3940" s="16">
        <f t="shared" si="388"/>
        <v>5.05</v>
      </c>
    </row>
    <row r="3941" spans="1:19">
      <c r="A3941" t="s">
        <v>104</v>
      </c>
      <c r="B3941" t="s">
        <v>105</v>
      </c>
      <c r="C3941" s="49">
        <v>45658</v>
      </c>
      <c r="D3941" s="1">
        <v>2025</v>
      </c>
      <c r="E3941" s="1" t="str">
        <f t="shared" si="383"/>
        <v>enero</v>
      </c>
      <c r="F3941" t="s">
        <v>125</v>
      </c>
      <c r="G3941" t="s">
        <v>121</v>
      </c>
      <c r="H3941" t="s">
        <v>98</v>
      </c>
      <c r="I3941" s="2">
        <v>2</v>
      </c>
      <c r="J3941" s="2">
        <v>631</v>
      </c>
      <c r="K3941" s="47">
        <v>2.25</v>
      </c>
      <c r="L3941" t="s">
        <v>238</v>
      </c>
      <c r="M3941" t="s">
        <v>573</v>
      </c>
      <c r="N3941" t="s">
        <v>604</v>
      </c>
      <c r="O3941" s="14">
        <f t="shared" si="384"/>
        <v>4</v>
      </c>
      <c r="P3941" s="15" t="str">
        <f t="shared" si="385"/>
        <v>2,</v>
      </c>
      <c r="Q3941" s="15" t="str">
        <f t="shared" si="386"/>
        <v>25</v>
      </c>
      <c r="R3941" s="16">
        <f t="shared" si="387"/>
        <v>145</v>
      </c>
      <c r="S3941" s="16">
        <f t="shared" si="388"/>
        <v>2.4166666666666665</v>
      </c>
    </row>
    <row r="3942" spans="1:19">
      <c r="A3942" t="s">
        <v>104</v>
      </c>
      <c r="B3942" t="s">
        <v>105</v>
      </c>
      <c r="C3942" s="49">
        <v>45658</v>
      </c>
      <c r="D3942" s="1">
        <v>2025</v>
      </c>
      <c r="E3942" s="1" t="str">
        <f t="shared" si="383"/>
        <v>enero</v>
      </c>
      <c r="F3942" t="s">
        <v>125</v>
      </c>
      <c r="G3942" t="s">
        <v>121</v>
      </c>
      <c r="H3942" t="s">
        <v>98</v>
      </c>
      <c r="I3942" s="2">
        <v>4</v>
      </c>
      <c r="J3942" s="2">
        <v>1580</v>
      </c>
      <c r="K3942" s="47">
        <v>6.25</v>
      </c>
      <c r="L3942" t="s">
        <v>134</v>
      </c>
      <c r="M3942" t="s">
        <v>583</v>
      </c>
      <c r="N3942" t="s">
        <v>604</v>
      </c>
      <c r="O3942" s="14">
        <f t="shared" si="384"/>
        <v>4</v>
      </c>
      <c r="P3942" s="15" t="str">
        <f t="shared" si="385"/>
        <v>6,</v>
      </c>
      <c r="Q3942" s="15" t="str">
        <f t="shared" si="386"/>
        <v>25</v>
      </c>
      <c r="R3942" s="16">
        <f t="shared" si="387"/>
        <v>385</v>
      </c>
      <c r="S3942" s="16">
        <f t="shared" si="388"/>
        <v>6.416666666666667</v>
      </c>
    </row>
    <row r="3943" spans="1:19">
      <c r="A3943" t="s">
        <v>104</v>
      </c>
      <c r="B3943" t="s">
        <v>105</v>
      </c>
      <c r="C3943" s="49">
        <v>45658</v>
      </c>
      <c r="D3943" s="1">
        <v>2025</v>
      </c>
      <c r="E3943" s="1" t="str">
        <f t="shared" si="383"/>
        <v>enero</v>
      </c>
      <c r="F3943" t="s">
        <v>125</v>
      </c>
      <c r="G3943" t="s">
        <v>121</v>
      </c>
      <c r="H3943" t="s">
        <v>98</v>
      </c>
      <c r="I3943" s="2">
        <v>4</v>
      </c>
      <c r="J3943" s="2">
        <v>1404</v>
      </c>
      <c r="K3943" s="47">
        <v>6</v>
      </c>
      <c r="L3943" t="s">
        <v>99</v>
      </c>
      <c r="M3943" t="s">
        <v>553</v>
      </c>
      <c r="N3943" t="s">
        <v>535</v>
      </c>
      <c r="O3943" s="14">
        <f t="shared" si="384"/>
        <v>1</v>
      </c>
      <c r="P3943" s="15" t="str">
        <f t="shared" si="385"/>
        <v>6</v>
      </c>
      <c r="Q3943" s="15">
        <f t="shared" si="386"/>
        <v>0</v>
      </c>
      <c r="R3943" s="16">
        <f t="shared" si="387"/>
        <v>360</v>
      </c>
      <c r="S3943" s="16">
        <f t="shared" si="388"/>
        <v>6</v>
      </c>
    </row>
    <row r="3944" spans="1:19">
      <c r="A3944" t="s">
        <v>104</v>
      </c>
      <c r="B3944" t="s">
        <v>105</v>
      </c>
      <c r="C3944" s="49">
        <v>45658</v>
      </c>
      <c r="D3944" s="1">
        <v>2025</v>
      </c>
      <c r="E3944" s="1" t="str">
        <f t="shared" si="383"/>
        <v>enero</v>
      </c>
      <c r="F3944" t="s">
        <v>125</v>
      </c>
      <c r="G3944" t="s">
        <v>121</v>
      </c>
      <c r="H3944" t="s">
        <v>98</v>
      </c>
      <c r="I3944" s="2">
        <v>5</v>
      </c>
      <c r="J3944" s="2">
        <v>2029</v>
      </c>
      <c r="K3944" s="47">
        <v>4.5</v>
      </c>
      <c r="L3944" t="s">
        <v>109</v>
      </c>
      <c r="M3944" t="s">
        <v>530</v>
      </c>
      <c r="N3944" t="s">
        <v>530</v>
      </c>
      <c r="O3944" s="14">
        <f t="shared" si="384"/>
        <v>3</v>
      </c>
      <c r="P3944" s="15" t="str">
        <f t="shared" si="385"/>
        <v>4,</v>
      </c>
      <c r="Q3944" s="15" t="str">
        <f t="shared" si="386"/>
        <v>5</v>
      </c>
      <c r="R3944" s="16">
        <f t="shared" si="387"/>
        <v>245</v>
      </c>
      <c r="S3944" s="16">
        <f t="shared" si="388"/>
        <v>4.083333333333333</v>
      </c>
    </row>
    <row r="3945" spans="1:19">
      <c r="A3945" t="s">
        <v>104</v>
      </c>
      <c r="B3945" t="s">
        <v>105</v>
      </c>
      <c r="C3945" s="49">
        <v>45658</v>
      </c>
      <c r="D3945" s="1">
        <v>2025</v>
      </c>
      <c r="E3945" s="1" t="str">
        <f t="shared" si="383"/>
        <v>enero</v>
      </c>
      <c r="F3945" t="s">
        <v>125</v>
      </c>
      <c r="G3945" t="s">
        <v>121</v>
      </c>
      <c r="H3945" t="s">
        <v>98</v>
      </c>
      <c r="I3945" s="2">
        <v>12</v>
      </c>
      <c r="J3945" s="2">
        <v>5416</v>
      </c>
      <c r="K3945" s="47">
        <v>9.0500000000000007</v>
      </c>
      <c r="L3945" t="s">
        <v>114</v>
      </c>
      <c r="M3945" t="s">
        <v>115</v>
      </c>
      <c r="N3945" t="s">
        <v>530</v>
      </c>
      <c r="O3945" s="14">
        <f t="shared" si="384"/>
        <v>4</v>
      </c>
      <c r="P3945" s="15" t="str">
        <f t="shared" si="385"/>
        <v>9,</v>
      </c>
      <c r="Q3945" s="15" t="str">
        <f t="shared" si="386"/>
        <v>05</v>
      </c>
      <c r="R3945" s="16">
        <f t="shared" si="387"/>
        <v>545</v>
      </c>
      <c r="S3945" s="16">
        <f t="shared" si="388"/>
        <v>9.0833333333333339</v>
      </c>
    </row>
    <row r="3946" spans="1:19">
      <c r="A3946" t="s">
        <v>104</v>
      </c>
      <c r="B3946" t="s">
        <v>105</v>
      </c>
      <c r="C3946" s="49">
        <v>45658</v>
      </c>
      <c r="D3946" s="1">
        <v>2025</v>
      </c>
      <c r="E3946" s="1" t="str">
        <f t="shared" si="383"/>
        <v>enero</v>
      </c>
      <c r="F3946" t="s">
        <v>106</v>
      </c>
      <c r="G3946" t="s">
        <v>107</v>
      </c>
      <c r="H3946" t="s">
        <v>98</v>
      </c>
      <c r="I3946" s="2">
        <v>3</v>
      </c>
      <c r="J3946" s="2">
        <v>1447</v>
      </c>
      <c r="K3946" s="47">
        <v>3.43</v>
      </c>
      <c r="L3946" t="s">
        <v>122</v>
      </c>
      <c r="M3946" t="s">
        <v>123</v>
      </c>
      <c r="N3946" t="s">
        <v>532</v>
      </c>
      <c r="O3946" s="14">
        <f t="shared" si="384"/>
        <v>4</v>
      </c>
      <c r="P3946" s="15" t="str">
        <f t="shared" si="385"/>
        <v>3,</v>
      </c>
      <c r="Q3946" s="15" t="str">
        <f t="shared" si="386"/>
        <v>43</v>
      </c>
      <c r="R3946" s="16">
        <f t="shared" si="387"/>
        <v>223</v>
      </c>
      <c r="S3946" s="16">
        <f t="shared" si="388"/>
        <v>3.7166666666666668</v>
      </c>
    </row>
    <row r="3947" spans="1:19">
      <c r="A3947" t="s">
        <v>104</v>
      </c>
      <c r="B3947" t="s">
        <v>105</v>
      </c>
      <c r="C3947" s="49">
        <v>45658</v>
      </c>
      <c r="D3947" s="1">
        <v>2025</v>
      </c>
      <c r="E3947" s="1" t="str">
        <f t="shared" si="383"/>
        <v>enero</v>
      </c>
      <c r="F3947" t="s">
        <v>106</v>
      </c>
      <c r="G3947" t="s">
        <v>107</v>
      </c>
      <c r="H3947" t="s">
        <v>98</v>
      </c>
      <c r="I3947" s="2">
        <v>1</v>
      </c>
      <c r="J3947" s="2">
        <v>102</v>
      </c>
      <c r="K3947" s="47">
        <v>1.05</v>
      </c>
      <c r="L3947" t="s">
        <v>19</v>
      </c>
      <c r="M3947" t="s">
        <v>581</v>
      </c>
      <c r="N3947" t="s">
        <v>605</v>
      </c>
      <c r="O3947" s="14">
        <f t="shared" si="384"/>
        <v>4</v>
      </c>
      <c r="P3947" s="15" t="str">
        <f t="shared" si="385"/>
        <v>1,</v>
      </c>
      <c r="Q3947" s="15" t="str">
        <f t="shared" si="386"/>
        <v>05</v>
      </c>
      <c r="R3947" s="16">
        <f t="shared" si="387"/>
        <v>65</v>
      </c>
      <c r="S3947" s="16">
        <f t="shared" si="388"/>
        <v>1.0833333333333333</v>
      </c>
    </row>
    <row r="3948" spans="1:19">
      <c r="A3948" t="s">
        <v>104</v>
      </c>
      <c r="B3948" t="s">
        <v>105</v>
      </c>
      <c r="C3948" s="49">
        <v>45658</v>
      </c>
      <c r="D3948" s="1">
        <v>2025</v>
      </c>
      <c r="E3948" s="1" t="str">
        <f t="shared" si="383"/>
        <v>enero</v>
      </c>
      <c r="F3948" t="s">
        <v>106</v>
      </c>
      <c r="G3948" t="s">
        <v>107</v>
      </c>
      <c r="H3948" t="s">
        <v>98</v>
      </c>
      <c r="I3948" s="2">
        <v>5</v>
      </c>
      <c r="J3948" s="2">
        <v>1664</v>
      </c>
      <c r="K3948" s="47">
        <v>5.2</v>
      </c>
      <c r="L3948" t="s">
        <v>108</v>
      </c>
      <c r="M3948" t="s">
        <v>591</v>
      </c>
      <c r="N3948" t="s">
        <v>604</v>
      </c>
      <c r="O3948" s="14">
        <f t="shared" si="384"/>
        <v>3</v>
      </c>
      <c r="P3948" s="15" t="str">
        <f t="shared" si="385"/>
        <v>5,</v>
      </c>
      <c r="Q3948" s="15" t="str">
        <f t="shared" si="386"/>
        <v>2</v>
      </c>
      <c r="R3948" s="16">
        <f t="shared" si="387"/>
        <v>302</v>
      </c>
      <c r="S3948" s="16">
        <f t="shared" si="388"/>
        <v>5.0333333333333332</v>
      </c>
    </row>
    <row r="3949" spans="1:19">
      <c r="A3949" t="s">
        <v>104</v>
      </c>
      <c r="B3949" t="s">
        <v>105</v>
      </c>
      <c r="C3949" s="49">
        <v>45658</v>
      </c>
      <c r="D3949" s="1">
        <v>2025</v>
      </c>
      <c r="E3949" s="1" t="str">
        <f t="shared" si="383"/>
        <v>enero</v>
      </c>
      <c r="F3949" t="s">
        <v>106</v>
      </c>
      <c r="G3949" t="s">
        <v>107</v>
      </c>
      <c r="H3949" t="s">
        <v>98</v>
      </c>
      <c r="I3949" s="2">
        <v>4</v>
      </c>
      <c r="J3949" s="2">
        <v>1180</v>
      </c>
      <c r="K3949" s="47">
        <v>3</v>
      </c>
      <c r="L3949" t="s">
        <v>21</v>
      </c>
      <c r="M3949" t="s">
        <v>578</v>
      </c>
      <c r="N3949" t="s">
        <v>22</v>
      </c>
      <c r="O3949" s="14">
        <f t="shared" si="384"/>
        <v>1</v>
      </c>
      <c r="P3949" s="15" t="str">
        <f t="shared" si="385"/>
        <v>3</v>
      </c>
      <c r="Q3949" s="15">
        <f t="shared" si="386"/>
        <v>0</v>
      </c>
      <c r="R3949" s="16">
        <f t="shared" si="387"/>
        <v>180</v>
      </c>
      <c r="S3949" s="16">
        <f t="shared" si="388"/>
        <v>3</v>
      </c>
    </row>
    <row r="3950" spans="1:19">
      <c r="A3950" t="s">
        <v>104</v>
      </c>
      <c r="B3950" t="s">
        <v>105</v>
      </c>
      <c r="C3950" s="49">
        <v>45658</v>
      </c>
      <c r="D3950" s="1">
        <v>2025</v>
      </c>
      <c r="E3950" s="1" t="str">
        <f t="shared" si="383"/>
        <v>enero</v>
      </c>
      <c r="F3950" t="s">
        <v>106</v>
      </c>
      <c r="G3950" t="s">
        <v>107</v>
      </c>
      <c r="H3950" t="s">
        <v>98</v>
      </c>
      <c r="I3950" s="2">
        <v>1</v>
      </c>
      <c r="J3950" s="2">
        <v>388</v>
      </c>
      <c r="K3950" s="47">
        <v>2.2000000000000002</v>
      </c>
      <c r="L3950" t="s">
        <v>197</v>
      </c>
      <c r="M3950" t="s">
        <v>198</v>
      </c>
      <c r="N3950" t="s">
        <v>538</v>
      </c>
      <c r="O3950" s="14">
        <f t="shared" si="384"/>
        <v>3</v>
      </c>
      <c r="P3950" s="15" t="str">
        <f t="shared" si="385"/>
        <v>2,</v>
      </c>
      <c r="Q3950" s="15" t="str">
        <f t="shared" si="386"/>
        <v>2</v>
      </c>
      <c r="R3950" s="16">
        <f t="shared" si="387"/>
        <v>122</v>
      </c>
      <c r="S3950" s="16">
        <f t="shared" si="388"/>
        <v>2.0333333333333332</v>
      </c>
    </row>
    <row r="3951" spans="1:19">
      <c r="A3951" t="s">
        <v>104</v>
      </c>
      <c r="B3951" t="s">
        <v>105</v>
      </c>
      <c r="C3951" s="49">
        <v>45658</v>
      </c>
      <c r="D3951" s="1">
        <v>2025</v>
      </c>
      <c r="E3951" s="1" t="str">
        <f t="shared" si="383"/>
        <v>enero</v>
      </c>
      <c r="F3951" t="s">
        <v>106</v>
      </c>
      <c r="G3951" t="s">
        <v>107</v>
      </c>
      <c r="H3951" t="s">
        <v>98</v>
      </c>
      <c r="I3951" s="2">
        <v>1</v>
      </c>
      <c r="J3951" s="2">
        <v>770</v>
      </c>
      <c r="K3951" s="47">
        <v>0.35</v>
      </c>
      <c r="L3951" t="s">
        <v>109</v>
      </c>
      <c r="M3951" t="s">
        <v>530</v>
      </c>
      <c r="N3951" t="s">
        <v>530</v>
      </c>
      <c r="O3951" s="14">
        <f t="shared" si="384"/>
        <v>4</v>
      </c>
      <c r="P3951" s="15" t="str">
        <f t="shared" si="385"/>
        <v>0,</v>
      </c>
      <c r="Q3951" s="15" t="str">
        <f t="shared" si="386"/>
        <v>35</v>
      </c>
      <c r="R3951" s="16">
        <f t="shared" si="387"/>
        <v>35</v>
      </c>
      <c r="S3951" s="16">
        <f t="shared" si="388"/>
        <v>0.58333333333333337</v>
      </c>
    </row>
    <row r="3952" spans="1:19">
      <c r="A3952" t="s">
        <v>104</v>
      </c>
      <c r="B3952" t="s">
        <v>105</v>
      </c>
      <c r="C3952" s="49">
        <v>45658</v>
      </c>
      <c r="D3952" s="1">
        <v>2025</v>
      </c>
      <c r="E3952" s="1" t="str">
        <f t="shared" si="383"/>
        <v>enero</v>
      </c>
      <c r="F3952" t="s">
        <v>106</v>
      </c>
      <c r="G3952" t="s">
        <v>107</v>
      </c>
      <c r="H3952" t="s">
        <v>98</v>
      </c>
      <c r="I3952" s="2">
        <v>5</v>
      </c>
      <c r="J3952" s="2">
        <v>5352</v>
      </c>
      <c r="K3952" s="47">
        <v>6.15</v>
      </c>
      <c r="L3952" t="s">
        <v>111</v>
      </c>
      <c r="M3952" t="s">
        <v>587</v>
      </c>
      <c r="N3952" t="s">
        <v>533</v>
      </c>
      <c r="O3952" s="14">
        <f t="shared" si="384"/>
        <v>4</v>
      </c>
      <c r="P3952" s="15" t="str">
        <f t="shared" si="385"/>
        <v>6,</v>
      </c>
      <c r="Q3952" s="15" t="str">
        <f t="shared" si="386"/>
        <v>15</v>
      </c>
      <c r="R3952" s="16">
        <f t="shared" si="387"/>
        <v>375</v>
      </c>
      <c r="S3952" s="16">
        <f t="shared" si="388"/>
        <v>6.25</v>
      </c>
    </row>
    <row r="3953" spans="1:19">
      <c r="A3953" t="s">
        <v>104</v>
      </c>
      <c r="B3953" t="s">
        <v>105</v>
      </c>
      <c r="C3953" s="49">
        <v>45658</v>
      </c>
      <c r="D3953" s="1">
        <v>2025</v>
      </c>
      <c r="E3953" s="1" t="str">
        <f t="shared" si="383"/>
        <v>enero</v>
      </c>
      <c r="F3953" t="s">
        <v>112</v>
      </c>
      <c r="G3953" t="s">
        <v>113</v>
      </c>
      <c r="H3953" t="s">
        <v>98</v>
      </c>
      <c r="I3953" s="2">
        <v>5</v>
      </c>
      <c r="J3953" s="2">
        <v>2116</v>
      </c>
      <c r="K3953" s="47">
        <v>6</v>
      </c>
      <c r="L3953" t="s">
        <v>39</v>
      </c>
      <c r="M3953" t="s">
        <v>548</v>
      </c>
      <c r="N3953" t="s">
        <v>548</v>
      </c>
      <c r="O3953" s="14">
        <f t="shared" si="384"/>
        <v>1</v>
      </c>
      <c r="P3953" s="15" t="str">
        <f t="shared" si="385"/>
        <v>6</v>
      </c>
      <c r="Q3953" s="15">
        <f t="shared" si="386"/>
        <v>0</v>
      </c>
      <c r="R3953" s="16">
        <f t="shared" si="387"/>
        <v>360</v>
      </c>
      <c r="S3953" s="16">
        <f t="shared" si="388"/>
        <v>6</v>
      </c>
    </row>
    <row r="3954" spans="1:19">
      <c r="A3954" t="s">
        <v>104</v>
      </c>
      <c r="B3954" t="s">
        <v>105</v>
      </c>
      <c r="C3954" s="49">
        <v>45658</v>
      </c>
      <c r="D3954" s="1">
        <v>2025</v>
      </c>
      <c r="E3954" s="1" t="str">
        <f t="shared" si="383"/>
        <v>enero</v>
      </c>
      <c r="F3954" t="s">
        <v>112</v>
      </c>
      <c r="G3954" t="s">
        <v>113</v>
      </c>
      <c r="H3954" t="s">
        <v>98</v>
      </c>
      <c r="I3954" s="2">
        <v>1</v>
      </c>
      <c r="J3954" s="2">
        <v>433</v>
      </c>
      <c r="K3954" s="47">
        <v>1.45</v>
      </c>
      <c r="L3954" t="s">
        <v>33</v>
      </c>
      <c r="M3954" t="s">
        <v>34</v>
      </c>
      <c r="N3954" t="s">
        <v>526</v>
      </c>
      <c r="O3954" s="14">
        <f t="shared" si="384"/>
        <v>4</v>
      </c>
      <c r="P3954" s="15" t="str">
        <f t="shared" si="385"/>
        <v>1,</v>
      </c>
      <c r="Q3954" s="15" t="str">
        <f t="shared" si="386"/>
        <v>45</v>
      </c>
      <c r="R3954" s="16">
        <f t="shared" si="387"/>
        <v>105</v>
      </c>
      <c r="S3954" s="16">
        <f t="shared" si="388"/>
        <v>1.75</v>
      </c>
    </row>
    <row r="3955" spans="1:19">
      <c r="A3955" t="s">
        <v>104</v>
      </c>
      <c r="B3955" t="s">
        <v>105</v>
      </c>
      <c r="C3955" s="49">
        <v>45658</v>
      </c>
      <c r="D3955" s="1">
        <v>2025</v>
      </c>
      <c r="E3955" s="1" t="str">
        <f t="shared" si="383"/>
        <v>enero</v>
      </c>
      <c r="F3955" t="s">
        <v>112</v>
      </c>
      <c r="G3955" t="s">
        <v>113</v>
      </c>
      <c r="H3955" t="s">
        <v>98</v>
      </c>
      <c r="I3955" s="2">
        <v>5</v>
      </c>
      <c r="J3955" s="2">
        <v>1248</v>
      </c>
      <c r="K3955" s="47">
        <v>3.35</v>
      </c>
      <c r="L3955" t="s">
        <v>108</v>
      </c>
      <c r="M3955" t="s">
        <v>591</v>
      </c>
      <c r="N3955" t="s">
        <v>604</v>
      </c>
      <c r="O3955" s="14">
        <f t="shared" si="384"/>
        <v>4</v>
      </c>
      <c r="P3955" s="15" t="str">
        <f t="shared" si="385"/>
        <v>3,</v>
      </c>
      <c r="Q3955" s="15" t="str">
        <f t="shared" si="386"/>
        <v>35</v>
      </c>
      <c r="R3955" s="16">
        <f t="shared" si="387"/>
        <v>215</v>
      </c>
      <c r="S3955" s="16">
        <f t="shared" si="388"/>
        <v>3.5833333333333335</v>
      </c>
    </row>
    <row r="3956" spans="1:19">
      <c r="A3956" t="s">
        <v>104</v>
      </c>
      <c r="B3956" t="s">
        <v>105</v>
      </c>
      <c r="C3956" s="49">
        <v>45658</v>
      </c>
      <c r="D3956" s="1">
        <v>2025</v>
      </c>
      <c r="E3956" s="1" t="str">
        <f t="shared" si="383"/>
        <v>enero</v>
      </c>
      <c r="F3956" t="s">
        <v>112</v>
      </c>
      <c r="G3956" t="s">
        <v>113</v>
      </c>
      <c r="H3956" t="s">
        <v>98</v>
      </c>
      <c r="I3956" s="2">
        <v>1</v>
      </c>
      <c r="J3956" s="2">
        <v>459</v>
      </c>
      <c r="K3956" s="47">
        <v>2</v>
      </c>
      <c r="L3956" t="s">
        <v>140</v>
      </c>
      <c r="M3956" t="s">
        <v>141</v>
      </c>
      <c r="N3956" t="s">
        <v>544</v>
      </c>
      <c r="O3956" s="14">
        <f t="shared" si="384"/>
        <v>1</v>
      </c>
      <c r="P3956" s="15" t="str">
        <f t="shared" si="385"/>
        <v>2</v>
      </c>
      <c r="Q3956" s="15">
        <f t="shared" si="386"/>
        <v>0</v>
      </c>
      <c r="R3956" s="16">
        <f t="shared" si="387"/>
        <v>120</v>
      </c>
      <c r="S3956" s="16">
        <f t="shared" si="388"/>
        <v>2</v>
      </c>
    </row>
    <row r="3957" spans="1:19">
      <c r="A3957" t="s">
        <v>104</v>
      </c>
      <c r="B3957" t="s">
        <v>105</v>
      </c>
      <c r="C3957" s="49">
        <v>45658</v>
      </c>
      <c r="D3957" s="1">
        <v>2025</v>
      </c>
      <c r="E3957" s="1" t="str">
        <f t="shared" si="383"/>
        <v>enero</v>
      </c>
      <c r="F3957" t="s">
        <v>112</v>
      </c>
      <c r="G3957" t="s">
        <v>113</v>
      </c>
      <c r="H3957" t="s">
        <v>98</v>
      </c>
      <c r="I3957" s="2">
        <v>1</v>
      </c>
      <c r="J3957" s="2">
        <v>676</v>
      </c>
      <c r="K3957" s="47">
        <v>0.5</v>
      </c>
      <c r="L3957" t="s">
        <v>197</v>
      </c>
      <c r="M3957" t="s">
        <v>198</v>
      </c>
      <c r="N3957" t="s">
        <v>538</v>
      </c>
      <c r="O3957" s="14">
        <f t="shared" si="384"/>
        <v>3</v>
      </c>
      <c r="P3957" s="15" t="str">
        <f t="shared" si="385"/>
        <v>0,</v>
      </c>
      <c r="Q3957" s="15" t="str">
        <f t="shared" si="386"/>
        <v>5</v>
      </c>
      <c r="R3957" s="16">
        <f t="shared" si="387"/>
        <v>5</v>
      </c>
      <c r="S3957" s="16">
        <f t="shared" si="388"/>
        <v>8.3333333333333329E-2</v>
      </c>
    </row>
    <row r="3958" spans="1:19">
      <c r="A3958" t="s">
        <v>104</v>
      </c>
      <c r="B3958" t="s">
        <v>105</v>
      </c>
      <c r="C3958" s="49">
        <v>45658</v>
      </c>
      <c r="D3958" s="1">
        <v>2025</v>
      </c>
      <c r="E3958" s="1" t="str">
        <f t="shared" si="383"/>
        <v>enero</v>
      </c>
      <c r="F3958" t="s">
        <v>112</v>
      </c>
      <c r="G3958" t="s">
        <v>113</v>
      </c>
      <c r="H3958" t="s">
        <v>98</v>
      </c>
      <c r="I3958" s="2">
        <v>5</v>
      </c>
      <c r="J3958" s="2">
        <v>1768</v>
      </c>
      <c r="K3958" s="47">
        <v>5.2</v>
      </c>
      <c r="L3958" t="s">
        <v>109</v>
      </c>
      <c r="M3958" t="s">
        <v>530</v>
      </c>
      <c r="N3958" t="s">
        <v>530</v>
      </c>
      <c r="O3958" s="14">
        <f t="shared" si="384"/>
        <v>3</v>
      </c>
      <c r="P3958" s="15" t="str">
        <f t="shared" si="385"/>
        <v>5,</v>
      </c>
      <c r="Q3958" s="15" t="str">
        <f t="shared" si="386"/>
        <v>2</v>
      </c>
      <c r="R3958" s="16">
        <f t="shared" si="387"/>
        <v>302</v>
      </c>
      <c r="S3958" s="16">
        <f t="shared" si="388"/>
        <v>5.0333333333333332</v>
      </c>
    </row>
    <row r="3959" spans="1:19">
      <c r="A3959" t="s">
        <v>104</v>
      </c>
      <c r="B3959" t="s">
        <v>105</v>
      </c>
      <c r="C3959" s="49">
        <v>45658</v>
      </c>
      <c r="D3959" s="1">
        <v>2025</v>
      </c>
      <c r="E3959" s="1" t="str">
        <f t="shared" si="383"/>
        <v>enero</v>
      </c>
      <c r="F3959" t="s">
        <v>112</v>
      </c>
      <c r="G3959" t="s">
        <v>113</v>
      </c>
      <c r="H3959" t="s">
        <v>98</v>
      </c>
      <c r="I3959" s="2">
        <v>7</v>
      </c>
      <c r="J3959" s="2">
        <v>1221</v>
      </c>
      <c r="K3959" s="47">
        <v>6.1</v>
      </c>
      <c r="L3959" t="s">
        <v>114</v>
      </c>
      <c r="M3959" t="s">
        <v>115</v>
      </c>
      <c r="N3959" t="s">
        <v>530</v>
      </c>
      <c r="O3959" s="14">
        <f t="shared" si="384"/>
        <v>3</v>
      </c>
      <c r="P3959" s="15" t="str">
        <f t="shared" si="385"/>
        <v>6,</v>
      </c>
      <c r="Q3959" s="15" t="str">
        <f t="shared" si="386"/>
        <v>1</v>
      </c>
      <c r="R3959" s="16">
        <f t="shared" si="387"/>
        <v>361</v>
      </c>
      <c r="S3959" s="16">
        <f t="shared" si="388"/>
        <v>6.0166666666666666</v>
      </c>
    </row>
    <row r="3960" spans="1:19">
      <c r="A3960" t="s">
        <v>104</v>
      </c>
      <c r="B3960" t="s">
        <v>105</v>
      </c>
      <c r="C3960" s="49">
        <v>45658</v>
      </c>
      <c r="D3960" s="1">
        <v>2025</v>
      </c>
      <c r="E3960" s="1" t="str">
        <f t="shared" si="383"/>
        <v>enero</v>
      </c>
      <c r="F3960" t="s">
        <v>112</v>
      </c>
      <c r="G3960" t="s">
        <v>113</v>
      </c>
      <c r="H3960" t="s">
        <v>98</v>
      </c>
      <c r="I3960" s="2">
        <v>4</v>
      </c>
      <c r="J3960" s="2">
        <v>2916</v>
      </c>
      <c r="K3960" s="47">
        <v>8.4</v>
      </c>
      <c r="L3960" t="s">
        <v>116</v>
      </c>
      <c r="M3960" t="s">
        <v>117</v>
      </c>
      <c r="N3960" t="s">
        <v>556</v>
      </c>
      <c r="O3960" s="14">
        <f t="shared" si="384"/>
        <v>3</v>
      </c>
      <c r="P3960" s="15" t="str">
        <f t="shared" si="385"/>
        <v>8,</v>
      </c>
      <c r="Q3960" s="15" t="str">
        <f t="shared" si="386"/>
        <v>4</v>
      </c>
      <c r="R3960" s="16">
        <f t="shared" si="387"/>
        <v>484</v>
      </c>
      <c r="S3960" s="16">
        <f t="shared" si="388"/>
        <v>8.0666666666666664</v>
      </c>
    </row>
    <row r="3961" spans="1:19">
      <c r="A3961" t="s">
        <v>104</v>
      </c>
      <c r="B3961" t="s">
        <v>105</v>
      </c>
      <c r="C3961" s="49">
        <v>45658</v>
      </c>
      <c r="D3961" s="1">
        <v>2025</v>
      </c>
      <c r="E3961" s="1" t="str">
        <f t="shared" si="383"/>
        <v>enero</v>
      </c>
      <c r="F3961" t="s">
        <v>112</v>
      </c>
      <c r="G3961" t="s">
        <v>113</v>
      </c>
      <c r="H3961" t="s">
        <v>98</v>
      </c>
      <c r="I3961" s="2">
        <v>1</v>
      </c>
      <c r="J3961" s="2">
        <v>954</v>
      </c>
      <c r="K3961" s="47">
        <v>0.25</v>
      </c>
      <c r="L3961" t="s">
        <v>148</v>
      </c>
      <c r="M3961" t="s">
        <v>149</v>
      </c>
      <c r="N3961" t="s">
        <v>556</v>
      </c>
      <c r="O3961" s="14">
        <f t="shared" si="384"/>
        <v>4</v>
      </c>
      <c r="P3961" s="15" t="str">
        <f t="shared" si="385"/>
        <v>0,</v>
      </c>
      <c r="Q3961" s="15" t="str">
        <f t="shared" si="386"/>
        <v>25</v>
      </c>
      <c r="R3961" s="16">
        <f t="shared" si="387"/>
        <v>25</v>
      </c>
      <c r="S3961" s="16">
        <f t="shared" si="388"/>
        <v>0.41666666666666669</v>
      </c>
    </row>
    <row r="3962" spans="1:19">
      <c r="A3962" t="s">
        <v>104</v>
      </c>
      <c r="B3962" t="s">
        <v>105</v>
      </c>
      <c r="C3962" s="49">
        <v>45658</v>
      </c>
      <c r="D3962" s="1">
        <v>2025</v>
      </c>
      <c r="E3962" s="1" t="str">
        <f t="shared" si="383"/>
        <v>enero</v>
      </c>
      <c r="F3962" t="s">
        <v>112</v>
      </c>
      <c r="G3962" t="s">
        <v>113</v>
      </c>
      <c r="H3962" t="s">
        <v>98</v>
      </c>
      <c r="I3962" s="2">
        <v>4</v>
      </c>
      <c r="J3962" s="2">
        <v>3492</v>
      </c>
      <c r="K3962" s="47">
        <v>11.3</v>
      </c>
      <c r="L3962" t="s">
        <v>118</v>
      </c>
      <c r="M3962" t="s">
        <v>119</v>
      </c>
      <c r="N3962" t="s">
        <v>534</v>
      </c>
      <c r="O3962" s="14">
        <f t="shared" si="384"/>
        <v>4</v>
      </c>
      <c r="P3962" s="15" t="str">
        <f t="shared" si="385"/>
        <v>11</v>
      </c>
      <c r="Q3962" s="15" t="str">
        <f t="shared" si="386"/>
        <v>,3</v>
      </c>
      <c r="R3962" s="16">
        <f t="shared" si="387"/>
        <v>660.3</v>
      </c>
      <c r="S3962" s="16">
        <f t="shared" si="388"/>
        <v>11.004999999999999</v>
      </c>
    </row>
    <row r="3963" spans="1:19">
      <c r="A3963" t="s">
        <v>104</v>
      </c>
      <c r="B3963" t="s">
        <v>105</v>
      </c>
      <c r="C3963" s="49">
        <v>45658</v>
      </c>
      <c r="D3963" s="1">
        <v>2025</v>
      </c>
      <c r="E3963" s="1" t="str">
        <f t="shared" si="383"/>
        <v>enero</v>
      </c>
      <c r="F3963" t="s">
        <v>112</v>
      </c>
      <c r="G3963" t="s">
        <v>113</v>
      </c>
      <c r="H3963" t="s">
        <v>98</v>
      </c>
      <c r="I3963" s="2">
        <v>1</v>
      </c>
      <c r="J3963" s="2">
        <v>592</v>
      </c>
      <c r="K3963" s="47">
        <v>1.3</v>
      </c>
      <c r="L3963" t="s">
        <v>110</v>
      </c>
      <c r="M3963" t="s">
        <v>580</v>
      </c>
      <c r="N3963" t="s">
        <v>607</v>
      </c>
      <c r="O3963" s="14">
        <f t="shared" si="384"/>
        <v>3</v>
      </c>
      <c r="P3963" s="15" t="str">
        <f t="shared" si="385"/>
        <v>1,</v>
      </c>
      <c r="Q3963" s="15" t="str">
        <f t="shared" si="386"/>
        <v>3</v>
      </c>
      <c r="R3963" s="16">
        <f t="shared" si="387"/>
        <v>63</v>
      </c>
      <c r="S3963" s="16">
        <f t="shared" si="388"/>
        <v>1.05</v>
      </c>
    </row>
    <row r="3964" spans="1:19">
      <c r="A3964" t="s">
        <v>104</v>
      </c>
      <c r="B3964" t="s">
        <v>105</v>
      </c>
      <c r="C3964" s="49">
        <v>45658</v>
      </c>
      <c r="D3964" s="1">
        <v>2025</v>
      </c>
      <c r="E3964" s="1" t="str">
        <f t="shared" si="383"/>
        <v>enero</v>
      </c>
      <c r="F3964" t="s">
        <v>112</v>
      </c>
      <c r="G3964" t="s">
        <v>113</v>
      </c>
      <c r="H3964" t="s">
        <v>98</v>
      </c>
      <c r="I3964" s="2">
        <v>3</v>
      </c>
      <c r="J3964" s="2">
        <v>1028</v>
      </c>
      <c r="K3964" s="47">
        <v>5.5</v>
      </c>
      <c r="L3964" t="s">
        <v>111</v>
      </c>
      <c r="M3964" t="s">
        <v>587</v>
      </c>
      <c r="N3964" t="s">
        <v>533</v>
      </c>
      <c r="O3964" s="14">
        <f t="shared" si="384"/>
        <v>3</v>
      </c>
      <c r="P3964" s="15" t="str">
        <f t="shared" si="385"/>
        <v>5,</v>
      </c>
      <c r="Q3964" s="15" t="str">
        <f t="shared" si="386"/>
        <v>5</v>
      </c>
      <c r="R3964" s="16">
        <f t="shared" si="387"/>
        <v>305</v>
      </c>
      <c r="S3964" s="16">
        <f t="shared" si="388"/>
        <v>5.083333333333333</v>
      </c>
    </row>
    <row r="3965" spans="1:19">
      <c r="A3965" t="s">
        <v>104</v>
      </c>
      <c r="B3965" t="s">
        <v>105</v>
      </c>
      <c r="C3965" s="49">
        <v>45658</v>
      </c>
      <c r="D3965" s="1">
        <v>2025</v>
      </c>
      <c r="E3965" s="1" t="str">
        <f t="shared" si="383"/>
        <v>enero</v>
      </c>
      <c r="F3965" t="s">
        <v>120</v>
      </c>
      <c r="G3965" t="s">
        <v>121</v>
      </c>
      <c r="H3965" t="s">
        <v>98</v>
      </c>
      <c r="I3965" s="2">
        <v>4</v>
      </c>
      <c r="J3965" s="2">
        <v>2516</v>
      </c>
      <c r="K3965" s="47">
        <v>3.2</v>
      </c>
      <c r="L3965" t="s">
        <v>122</v>
      </c>
      <c r="M3965" t="s">
        <v>123</v>
      </c>
      <c r="N3965" t="s">
        <v>532</v>
      </c>
      <c r="O3965" s="14">
        <f t="shared" si="384"/>
        <v>3</v>
      </c>
      <c r="P3965" s="15" t="str">
        <f t="shared" si="385"/>
        <v>3,</v>
      </c>
      <c r="Q3965" s="15" t="str">
        <f t="shared" si="386"/>
        <v>2</v>
      </c>
      <c r="R3965" s="16">
        <f t="shared" si="387"/>
        <v>182</v>
      </c>
      <c r="S3965" s="16">
        <f t="shared" si="388"/>
        <v>3.0333333333333332</v>
      </c>
    </row>
    <row r="3966" spans="1:19">
      <c r="A3966" t="s">
        <v>104</v>
      </c>
      <c r="B3966" t="s">
        <v>105</v>
      </c>
      <c r="C3966" s="49">
        <v>45658</v>
      </c>
      <c r="D3966" s="1">
        <v>2025</v>
      </c>
      <c r="E3966" s="1" t="str">
        <f t="shared" si="383"/>
        <v>enero</v>
      </c>
      <c r="F3966" t="s">
        <v>120</v>
      </c>
      <c r="G3966" t="s">
        <v>121</v>
      </c>
      <c r="H3966" t="s">
        <v>98</v>
      </c>
      <c r="I3966" s="2">
        <v>1</v>
      </c>
      <c r="J3966" s="2">
        <v>716</v>
      </c>
      <c r="K3966" s="47">
        <v>0.5</v>
      </c>
      <c r="L3966" t="s">
        <v>246</v>
      </c>
      <c r="M3966" t="s">
        <v>576</v>
      </c>
      <c r="N3966" t="s">
        <v>532</v>
      </c>
      <c r="O3966" s="14">
        <f t="shared" si="384"/>
        <v>3</v>
      </c>
      <c r="P3966" s="15" t="str">
        <f t="shared" si="385"/>
        <v>0,</v>
      </c>
      <c r="Q3966" s="15" t="str">
        <f t="shared" si="386"/>
        <v>5</v>
      </c>
      <c r="R3966" s="16">
        <f t="shared" si="387"/>
        <v>5</v>
      </c>
      <c r="S3966" s="16">
        <f t="shared" si="388"/>
        <v>8.3333333333333329E-2</v>
      </c>
    </row>
    <row r="3967" spans="1:19">
      <c r="A3967" t="s">
        <v>104</v>
      </c>
      <c r="B3967" t="s">
        <v>105</v>
      </c>
      <c r="C3967" s="49">
        <v>45658</v>
      </c>
      <c r="D3967" s="1">
        <v>2025</v>
      </c>
      <c r="E3967" s="1" t="str">
        <f t="shared" si="383"/>
        <v>enero</v>
      </c>
      <c r="F3967" t="s">
        <v>120</v>
      </c>
      <c r="G3967" t="s">
        <v>121</v>
      </c>
      <c r="H3967" t="s">
        <v>98</v>
      </c>
      <c r="I3967" s="2">
        <v>3</v>
      </c>
      <c r="J3967" s="2">
        <v>561</v>
      </c>
      <c r="K3967" s="47">
        <v>2.4</v>
      </c>
      <c r="L3967" t="s">
        <v>124</v>
      </c>
      <c r="M3967" t="s">
        <v>596</v>
      </c>
      <c r="N3967" t="s">
        <v>532</v>
      </c>
      <c r="O3967" s="14">
        <f t="shared" si="384"/>
        <v>3</v>
      </c>
      <c r="P3967" s="15" t="str">
        <f t="shared" si="385"/>
        <v>2,</v>
      </c>
      <c r="Q3967" s="15" t="str">
        <f t="shared" si="386"/>
        <v>4</v>
      </c>
      <c r="R3967" s="16">
        <f t="shared" si="387"/>
        <v>124</v>
      </c>
      <c r="S3967" s="16">
        <f t="shared" si="388"/>
        <v>2.0666666666666669</v>
      </c>
    </row>
    <row r="3968" spans="1:19">
      <c r="A3968" t="s">
        <v>104</v>
      </c>
      <c r="B3968" t="s">
        <v>105</v>
      </c>
      <c r="C3968" s="49">
        <v>45658</v>
      </c>
      <c r="D3968" s="1">
        <v>2025</v>
      </c>
      <c r="E3968" s="1" t="str">
        <f t="shared" si="383"/>
        <v>enero</v>
      </c>
      <c r="F3968" t="s">
        <v>120</v>
      </c>
      <c r="G3968" t="s">
        <v>121</v>
      </c>
      <c r="H3968" t="s">
        <v>98</v>
      </c>
      <c r="I3968" s="2">
        <v>1</v>
      </c>
      <c r="J3968" s="2">
        <v>379</v>
      </c>
      <c r="K3968" s="47">
        <v>1.1499999999999999</v>
      </c>
      <c r="L3968" t="s">
        <v>19</v>
      </c>
      <c r="M3968" t="s">
        <v>581</v>
      </c>
      <c r="N3968" t="s">
        <v>605</v>
      </c>
      <c r="O3968" s="14">
        <f t="shared" si="384"/>
        <v>4</v>
      </c>
      <c r="P3968" s="15" t="str">
        <f t="shared" si="385"/>
        <v>1,</v>
      </c>
      <c r="Q3968" s="15" t="str">
        <f t="shared" si="386"/>
        <v>15</v>
      </c>
      <c r="R3968" s="16">
        <f t="shared" si="387"/>
        <v>75</v>
      </c>
      <c r="S3968" s="16">
        <f t="shared" si="388"/>
        <v>1.25</v>
      </c>
    </row>
    <row r="3969" spans="1:19">
      <c r="A3969" t="s">
        <v>104</v>
      </c>
      <c r="B3969" t="s">
        <v>105</v>
      </c>
      <c r="C3969" s="49">
        <v>45658</v>
      </c>
      <c r="D3969" s="1">
        <v>2025</v>
      </c>
      <c r="E3969" s="1" t="str">
        <f t="shared" si="383"/>
        <v>enero</v>
      </c>
      <c r="F3969" t="s">
        <v>120</v>
      </c>
      <c r="G3969" t="s">
        <v>121</v>
      </c>
      <c r="H3969" t="s">
        <v>98</v>
      </c>
      <c r="I3969" s="2">
        <v>5</v>
      </c>
      <c r="J3969" s="2">
        <v>1538</v>
      </c>
      <c r="K3969" s="47">
        <v>5.3</v>
      </c>
      <c r="L3969" t="s">
        <v>108</v>
      </c>
      <c r="M3969" t="s">
        <v>591</v>
      </c>
      <c r="N3969" t="s">
        <v>604</v>
      </c>
      <c r="O3969" s="14">
        <f t="shared" si="384"/>
        <v>3</v>
      </c>
      <c r="P3969" s="15" t="str">
        <f t="shared" si="385"/>
        <v>5,</v>
      </c>
      <c r="Q3969" s="15" t="str">
        <f t="shared" si="386"/>
        <v>3</v>
      </c>
      <c r="R3969" s="16">
        <f t="shared" si="387"/>
        <v>303</v>
      </c>
      <c r="S3969" s="16">
        <f t="shared" si="388"/>
        <v>5.05</v>
      </c>
    </row>
    <row r="3970" spans="1:19">
      <c r="A3970" t="s">
        <v>104</v>
      </c>
      <c r="B3970" t="s">
        <v>105</v>
      </c>
      <c r="C3970" s="49">
        <v>45658</v>
      </c>
      <c r="D3970" s="1">
        <v>2025</v>
      </c>
      <c r="E3970" s="1" t="str">
        <f t="shared" ref="E3970:E4033" si="389">TEXT(C3970,"mmmm")</f>
        <v>enero</v>
      </c>
      <c r="F3970" t="s">
        <v>120</v>
      </c>
      <c r="G3970" t="s">
        <v>121</v>
      </c>
      <c r="H3970" t="s">
        <v>98</v>
      </c>
      <c r="I3970" s="2">
        <v>1</v>
      </c>
      <c r="J3970" s="2">
        <v>199</v>
      </c>
      <c r="K3970" s="47">
        <v>1</v>
      </c>
      <c r="L3970" t="s">
        <v>238</v>
      </c>
      <c r="M3970" t="s">
        <v>573</v>
      </c>
      <c r="N3970" t="s">
        <v>604</v>
      </c>
      <c r="O3970" s="14">
        <f t="shared" si="384"/>
        <v>1</v>
      </c>
      <c r="P3970" s="15" t="str">
        <f t="shared" si="385"/>
        <v>1</v>
      </c>
      <c r="Q3970" s="15">
        <f t="shared" si="386"/>
        <v>0</v>
      </c>
      <c r="R3970" s="16">
        <f t="shared" si="387"/>
        <v>60</v>
      </c>
      <c r="S3970" s="16">
        <f t="shared" si="388"/>
        <v>1</v>
      </c>
    </row>
    <row r="3971" spans="1:19">
      <c r="A3971" t="s">
        <v>104</v>
      </c>
      <c r="B3971" t="s">
        <v>105</v>
      </c>
      <c r="C3971" s="49">
        <v>45658</v>
      </c>
      <c r="D3971" s="1">
        <v>2025</v>
      </c>
      <c r="E3971" s="1" t="str">
        <f t="shared" si="389"/>
        <v>enero</v>
      </c>
      <c r="F3971" t="s">
        <v>120</v>
      </c>
      <c r="G3971" t="s">
        <v>121</v>
      </c>
      <c r="H3971" t="s">
        <v>98</v>
      </c>
      <c r="I3971" s="2">
        <v>1</v>
      </c>
      <c r="J3971" s="2">
        <v>722</v>
      </c>
      <c r="K3971" s="47">
        <v>1.4</v>
      </c>
      <c r="L3971" t="s">
        <v>134</v>
      </c>
      <c r="M3971" t="s">
        <v>583</v>
      </c>
      <c r="N3971" t="s">
        <v>604</v>
      </c>
      <c r="O3971" s="14">
        <f t="shared" ref="O3971:O4034" si="390">LEN($K3971)</f>
        <v>3</v>
      </c>
      <c r="P3971" s="15" t="str">
        <f t="shared" si="385"/>
        <v>1,</v>
      </c>
      <c r="Q3971" s="15" t="str">
        <f t="shared" si="386"/>
        <v>4</v>
      </c>
      <c r="R3971" s="16">
        <f t="shared" si="387"/>
        <v>64</v>
      </c>
      <c r="S3971" s="16">
        <f t="shared" si="388"/>
        <v>1.0666666666666667</v>
      </c>
    </row>
    <row r="3972" spans="1:19">
      <c r="A3972" t="s">
        <v>104</v>
      </c>
      <c r="B3972" t="s">
        <v>105</v>
      </c>
      <c r="C3972" s="49">
        <v>45658</v>
      </c>
      <c r="D3972" s="1">
        <v>2025</v>
      </c>
      <c r="E3972" s="1" t="str">
        <f t="shared" si="389"/>
        <v>enero</v>
      </c>
      <c r="F3972" t="s">
        <v>120</v>
      </c>
      <c r="G3972" t="s">
        <v>121</v>
      </c>
      <c r="H3972" t="s">
        <v>98</v>
      </c>
      <c r="I3972" s="2">
        <v>1</v>
      </c>
      <c r="J3972" s="2">
        <v>527</v>
      </c>
      <c r="K3972" s="47">
        <v>1.3</v>
      </c>
      <c r="L3972" t="s">
        <v>114</v>
      </c>
      <c r="M3972" t="s">
        <v>115</v>
      </c>
      <c r="N3972" t="s">
        <v>530</v>
      </c>
      <c r="O3972" s="14">
        <f t="shared" si="390"/>
        <v>3</v>
      </c>
      <c r="P3972" s="15" t="str">
        <f t="shared" si="385"/>
        <v>1,</v>
      </c>
      <c r="Q3972" s="15" t="str">
        <f t="shared" si="386"/>
        <v>3</v>
      </c>
      <c r="R3972" s="16">
        <f t="shared" si="387"/>
        <v>63</v>
      </c>
      <c r="S3972" s="16">
        <f t="shared" si="388"/>
        <v>1.05</v>
      </c>
    </row>
    <row r="3973" spans="1:19">
      <c r="A3973" t="s">
        <v>104</v>
      </c>
      <c r="B3973" t="s">
        <v>105</v>
      </c>
      <c r="C3973" s="49">
        <v>45658</v>
      </c>
      <c r="D3973" s="1">
        <v>2025</v>
      </c>
      <c r="E3973" s="1" t="str">
        <f t="shared" si="389"/>
        <v>enero</v>
      </c>
      <c r="F3973" t="s">
        <v>120</v>
      </c>
      <c r="G3973" t="s">
        <v>121</v>
      </c>
      <c r="H3973" t="s">
        <v>98</v>
      </c>
      <c r="I3973" s="2">
        <v>1</v>
      </c>
      <c r="J3973" s="2">
        <v>520</v>
      </c>
      <c r="K3973" s="47">
        <v>1.3</v>
      </c>
      <c r="L3973" t="s">
        <v>173</v>
      </c>
      <c r="M3973" t="s">
        <v>592</v>
      </c>
      <c r="N3973" t="s">
        <v>531</v>
      </c>
      <c r="O3973" s="14">
        <f t="shared" si="390"/>
        <v>3</v>
      </c>
      <c r="P3973" s="15" t="str">
        <f t="shared" si="385"/>
        <v>1,</v>
      </c>
      <c r="Q3973" s="15" t="str">
        <f t="shared" si="386"/>
        <v>3</v>
      </c>
      <c r="R3973" s="16">
        <f t="shared" si="387"/>
        <v>63</v>
      </c>
      <c r="S3973" s="16">
        <f t="shared" si="388"/>
        <v>1.05</v>
      </c>
    </row>
    <row r="3974" spans="1:19">
      <c r="A3974" t="s">
        <v>151</v>
      </c>
      <c r="B3974" t="s">
        <v>152</v>
      </c>
      <c r="C3974" s="49">
        <v>45658</v>
      </c>
      <c r="D3974" s="1">
        <v>2025</v>
      </c>
      <c r="E3974" s="1" t="str">
        <f t="shared" si="389"/>
        <v>enero</v>
      </c>
      <c r="F3974" t="s">
        <v>153</v>
      </c>
      <c r="G3974" t="s">
        <v>17</v>
      </c>
      <c r="H3974" t="s">
        <v>18</v>
      </c>
      <c r="I3974" s="2">
        <v>1</v>
      </c>
      <c r="J3974" s="2">
        <v>432</v>
      </c>
      <c r="K3974" s="47">
        <v>2.4</v>
      </c>
      <c r="L3974" t="s">
        <v>39</v>
      </c>
      <c r="M3974" t="s">
        <v>548</v>
      </c>
      <c r="N3974" t="s">
        <v>548</v>
      </c>
      <c r="O3974" s="14">
        <f t="shared" si="390"/>
        <v>3</v>
      </c>
      <c r="P3974" s="15" t="str">
        <f t="shared" si="385"/>
        <v>2,</v>
      </c>
      <c r="Q3974" s="15" t="str">
        <f t="shared" si="386"/>
        <v>4</v>
      </c>
      <c r="R3974" s="16">
        <f t="shared" si="387"/>
        <v>124</v>
      </c>
      <c r="S3974" s="16">
        <f t="shared" si="388"/>
        <v>2.0666666666666669</v>
      </c>
    </row>
    <row r="3975" spans="1:19">
      <c r="A3975" t="s">
        <v>151</v>
      </c>
      <c r="B3975" t="s">
        <v>152</v>
      </c>
      <c r="C3975" s="49">
        <v>45658</v>
      </c>
      <c r="D3975" s="1">
        <v>2025</v>
      </c>
      <c r="E3975" s="1" t="str">
        <f t="shared" si="389"/>
        <v>enero</v>
      </c>
      <c r="F3975" t="s">
        <v>153</v>
      </c>
      <c r="G3975" t="s">
        <v>17</v>
      </c>
      <c r="H3975" t="s">
        <v>18</v>
      </c>
      <c r="I3975" s="2">
        <v>5</v>
      </c>
      <c r="J3975" s="2">
        <v>2160</v>
      </c>
      <c r="K3975" s="47">
        <v>12</v>
      </c>
      <c r="L3975" t="s">
        <v>19</v>
      </c>
      <c r="M3975" t="s">
        <v>581</v>
      </c>
      <c r="N3975" t="s">
        <v>605</v>
      </c>
      <c r="O3975" s="14">
        <f t="shared" si="390"/>
        <v>2</v>
      </c>
      <c r="P3975" s="15" t="str">
        <f t="shared" si="385"/>
        <v>12</v>
      </c>
      <c r="Q3975" s="15">
        <f t="shared" si="386"/>
        <v>0</v>
      </c>
      <c r="R3975" s="16">
        <f t="shared" si="387"/>
        <v>720</v>
      </c>
      <c r="S3975" s="16">
        <f t="shared" si="388"/>
        <v>12</v>
      </c>
    </row>
    <row r="3976" spans="1:19">
      <c r="A3976" t="s">
        <v>151</v>
      </c>
      <c r="B3976" t="s">
        <v>152</v>
      </c>
      <c r="C3976" s="49">
        <v>45658</v>
      </c>
      <c r="D3976" s="1">
        <v>2025</v>
      </c>
      <c r="E3976" s="1" t="str">
        <f t="shared" si="389"/>
        <v>enero</v>
      </c>
      <c r="F3976" t="s">
        <v>153</v>
      </c>
      <c r="G3976" t="s">
        <v>17</v>
      </c>
      <c r="H3976" t="s">
        <v>18</v>
      </c>
      <c r="I3976" s="2">
        <v>7</v>
      </c>
      <c r="J3976" s="2">
        <v>2736</v>
      </c>
      <c r="K3976" s="47">
        <v>15.2</v>
      </c>
      <c r="L3976" t="s">
        <v>21</v>
      </c>
      <c r="M3976" t="s">
        <v>578</v>
      </c>
      <c r="N3976" t="s">
        <v>22</v>
      </c>
      <c r="O3976" s="14">
        <f t="shared" si="390"/>
        <v>4</v>
      </c>
      <c r="P3976" s="15" t="str">
        <f t="shared" ref="P3976:P4039" si="391">IF(O3976="1",$K3976,IF(O3976=2,LEFT($K3976,2),LEFT($K3976,2)))</f>
        <v>15</v>
      </c>
      <c r="Q3976" s="15" t="str">
        <f t="shared" ref="Q3976:Q4039" si="392">IF(O3976&lt;=2,0,MID($K3976,3,3))</f>
        <v>,2</v>
      </c>
      <c r="R3976" s="16">
        <f t="shared" ref="R3976:R4039" si="393">+(P3976*60)+Q3976</f>
        <v>900.2</v>
      </c>
      <c r="S3976" s="16">
        <f t="shared" ref="S3976:S4039" si="394">+R3976/60</f>
        <v>15.003333333333334</v>
      </c>
    </row>
    <row r="3977" spans="1:19">
      <c r="A3977" t="s">
        <v>151</v>
      </c>
      <c r="B3977" t="s">
        <v>152</v>
      </c>
      <c r="C3977" s="49">
        <v>45658</v>
      </c>
      <c r="D3977" s="1">
        <v>2025</v>
      </c>
      <c r="E3977" s="1" t="str">
        <f t="shared" si="389"/>
        <v>enero</v>
      </c>
      <c r="F3977" t="s">
        <v>153</v>
      </c>
      <c r="G3977" t="s">
        <v>17</v>
      </c>
      <c r="H3977" t="s">
        <v>18</v>
      </c>
      <c r="I3977" s="2">
        <v>16</v>
      </c>
      <c r="J3977" s="2">
        <v>5724</v>
      </c>
      <c r="K3977" s="47">
        <v>31.8</v>
      </c>
      <c r="L3977" t="s">
        <v>239</v>
      </c>
      <c r="M3977" t="s">
        <v>240</v>
      </c>
      <c r="N3977" t="s">
        <v>22</v>
      </c>
      <c r="O3977" s="14">
        <f t="shared" si="390"/>
        <v>4</v>
      </c>
      <c r="P3977" s="15" t="str">
        <f t="shared" si="391"/>
        <v>31</v>
      </c>
      <c r="Q3977" s="15" t="str">
        <f t="shared" si="392"/>
        <v>,8</v>
      </c>
      <c r="R3977" s="16">
        <f t="shared" si="393"/>
        <v>1860.8</v>
      </c>
      <c r="S3977" s="16">
        <f t="shared" si="394"/>
        <v>31.013333333333332</v>
      </c>
    </row>
    <row r="3978" spans="1:19">
      <c r="A3978" t="s">
        <v>151</v>
      </c>
      <c r="B3978" t="s">
        <v>152</v>
      </c>
      <c r="C3978" s="49">
        <v>45658</v>
      </c>
      <c r="D3978" s="1">
        <v>2025</v>
      </c>
      <c r="E3978" s="1" t="str">
        <f t="shared" si="389"/>
        <v>enero</v>
      </c>
      <c r="F3978" t="s">
        <v>154</v>
      </c>
      <c r="G3978" t="s">
        <v>30</v>
      </c>
      <c r="H3978" t="s">
        <v>18</v>
      </c>
      <c r="I3978" s="2">
        <v>6</v>
      </c>
      <c r="J3978" s="2">
        <v>2250</v>
      </c>
      <c r="K3978" s="47">
        <v>12.5</v>
      </c>
      <c r="L3978" t="s">
        <v>39</v>
      </c>
      <c r="M3978" t="s">
        <v>548</v>
      </c>
      <c r="N3978" t="s">
        <v>548</v>
      </c>
      <c r="O3978" s="14">
        <f t="shared" si="390"/>
        <v>4</v>
      </c>
      <c r="P3978" s="15" t="str">
        <f t="shared" si="391"/>
        <v>12</v>
      </c>
      <c r="Q3978" s="15" t="str">
        <f t="shared" si="392"/>
        <v>,5</v>
      </c>
      <c r="R3978" s="16">
        <f t="shared" si="393"/>
        <v>720.5</v>
      </c>
      <c r="S3978" s="16">
        <f t="shared" si="394"/>
        <v>12.008333333333333</v>
      </c>
    </row>
    <row r="3979" spans="1:19">
      <c r="A3979" t="s">
        <v>151</v>
      </c>
      <c r="B3979" t="s">
        <v>152</v>
      </c>
      <c r="C3979" s="49">
        <v>45658</v>
      </c>
      <c r="D3979" s="1">
        <v>2025</v>
      </c>
      <c r="E3979" s="1" t="str">
        <f t="shared" si="389"/>
        <v>enero</v>
      </c>
      <c r="F3979" t="s">
        <v>154</v>
      </c>
      <c r="G3979" t="s">
        <v>30</v>
      </c>
      <c r="H3979" t="s">
        <v>18</v>
      </c>
      <c r="I3979" s="2">
        <v>1</v>
      </c>
      <c r="J3979" s="2">
        <v>540</v>
      </c>
      <c r="K3979" s="47">
        <v>3</v>
      </c>
      <c r="L3979" t="s">
        <v>33</v>
      </c>
      <c r="M3979" t="s">
        <v>34</v>
      </c>
      <c r="N3979" t="s">
        <v>526</v>
      </c>
      <c r="O3979" s="14">
        <f t="shared" si="390"/>
        <v>1</v>
      </c>
      <c r="P3979" s="15" t="str">
        <f t="shared" si="391"/>
        <v>3</v>
      </c>
      <c r="Q3979" s="15">
        <f t="shared" si="392"/>
        <v>0</v>
      </c>
      <c r="R3979" s="16">
        <f t="shared" si="393"/>
        <v>180</v>
      </c>
      <c r="S3979" s="16">
        <f t="shared" si="394"/>
        <v>3</v>
      </c>
    </row>
    <row r="3980" spans="1:19">
      <c r="A3980" t="s">
        <v>162</v>
      </c>
      <c r="B3980" t="s">
        <v>163</v>
      </c>
      <c r="C3980" s="49">
        <v>45658</v>
      </c>
      <c r="D3980" s="1">
        <v>2025</v>
      </c>
      <c r="E3980" s="1" t="str">
        <f t="shared" si="389"/>
        <v>enero</v>
      </c>
      <c r="F3980" t="s">
        <v>164</v>
      </c>
      <c r="G3980" t="s">
        <v>30</v>
      </c>
      <c r="H3980" t="s">
        <v>98</v>
      </c>
      <c r="I3980" s="2">
        <v>11</v>
      </c>
      <c r="J3980" s="2">
        <v>4520</v>
      </c>
      <c r="K3980" s="47">
        <v>18.55</v>
      </c>
      <c r="L3980" t="s">
        <v>20</v>
      </c>
      <c r="M3980" t="s">
        <v>570</v>
      </c>
      <c r="N3980" t="s">
        <v>525</v>
      </c>
      <c r="O3980" s="14">
        <f t="shared" si="390"/>
        <v>5</v>
      </c>
      <c r="P3980" s="15" t="str">
        <f t="shared" si="391"/>
        <v>18</v>
      </c>
      <c r="Q3980" s="15" t="str">
        <f t="shared" si="392"/>
        <v>,55</v>
      </c>
      <c r="R3980" s="16">
        <f t="shared" si="393"/>
        <v>1080.55</v>
      </c>
      <c r="S3980" s="16">
        <f t="shared" si="394"/>
        <v>18.009166666666665</v>
      </c>
    </row>
    <row r="3981" spans="1:19">
      <c r="A3981" t="s">
        <v>162</v>
      </c>
      <c r="B3981" t="s">
        <v>163</v>
      </c>
      <c r="C3981" s="49">
        <v>45658</v>
      </c>
      <c r="D3981" s="1">
        <v>2025</v>
      </c>
      <c r="E3981" s="1" t="str">
        <f t="shared" si="389"/>
        <v>enero</v>
      </c>
      <c r="F3981" t="s">
        <v>164</v>
      </c>
      <c r="G3981" t="s">
        <v>30</v>
      </c>
      <c r="H3981" t="s">
        <v>98</v>
      </c>
      <c r="I3981" s="2">
        <v>16</v>
      </c>
      <c r="J3981" s="2">
        <v>6541</v>
      </c>
      <c r="K3981" s="47">
        <v>27.27</v>
      </c>
      <c r="L3981" t="s">
        <v>146</v>
      </c>
      <c r="M3981" t="s">
        <v>147</v>
      </c>
      <c r="N3981" t="s">
        <v>527</v>
      </c>
      <c r="O3981" s="14">
        <f t="shared" si="390"/>
        <v>5</v>
      </c>
      <c r="P3981" s="15" t="str">
        <f t="shared" si="391"/>
        <v>27</v>
      </c>
      <c r="Q3981" s="15" t="str">
        <f t="shared" si="392"/>
        <v>,27</v>
      </c>
      <c r="R3981" s="16">
        <f t="shared" si="393"/>
        <v>1620.27</v>
      </c>
      <c r="S3981" s="16">
        <f t="shared" si="394"/>
        <v>27.0045</v>
      </c>
    </row>
    <row r="3982" spans="1:19">
      <c r="A3982" t="s">
        <v>162</v>
      </c>
      <c r="B3982" t="s">
        <v>163</v>
      </c>
      <c r="C3982" s="49">
        <v>45658</v>
      </c>
      <c r="D3982" s="1">
        <v>2025</v>
      </c>
      <c r="E3982" s="1" t="str">
        <f t="shared" si="389"/>
        <v>enero</v>
      </c>
      <c r="F3982" t="s">
        <v>164</v>
      </c>
      <c r="G3982" t="s">
        <v>30</v>
      </c>
      <c r="H3982" t="s">
        <v>98</v>
      </c>
      <c r="I3982" s="2">
        <v>1</v>
      </c>
      <c r="J3982" s="2">
        <v>555</v>
      </c>
      <c r="K3982" s="47">
        <v>2.4</v>
      </c>
      <c r="L3982" t="s">
        <v>21</v>
      </c>
      <c r="M3982" t="s">
        <v>578</v>
      </c>
      <c r="N3982" t="s">
        <v>22</v>
      </c>
      <c r="O3982" s="14">
        <f t="shared" si="390"/>
        <v>3</v>
      </c>
      <c r="P3982" s="15" t="str">
        <f t="shared" si="391"/>
        <v>2,</v>
      </c>
      <c r="Q3982" s="15" t="str">
        <f t="shared" si="392"/>
        <v>4</v>
      </c>
      <c r="R3982" s="16">
        <f t="shared" si="393"/>
        <v>124</v>
      </c>
      <c r="S3982" s="16">
        <f t="shared" si="394"/>
        <v>2.0666666666666669</v>
      </c>
    </row>
    <row r="3983" spans="1:19">
      <c r="A3983" t="s">
        <v>162</v>
      </c>
      <c r="B3983" t="s">
        <v>163</v>
      </c>
      <c r="C3983" s="49">
        <v>45658</v>
      </c>
      <c r="D3983" s="1">
        <v>2025</v>
      </c>
      <c r="E3983" s="1" t="str">
        <f t="shared" si="389"/>
        <v>enero</v>
      </c>
      <c r="F3983" t="s">
        <v>164</v>
      </c>
      <c r="G3983" t="s">
        <v>30</v>
      </c>
      <c r="H3983" t="s">
        <v>98</v>
      </c>
      <c r="I3983" s="2">
        <v>2</v>
      </c>
      <c r="J3983" s="2">
        <v>518</v>
      </c>
      <c r="K3983" s="47">
        <v>2.2999999999999998</v>
      </c>
      <c r="L3983" t="s">
        <v>35</v>
      </c>
      <c r="M3983" t="s">
        <v>36</v>
      </c>
      <c r="N3983" t="s">
        <v>528</v>
      </c>
      <c r="O3983" s="14">
        <f t="shared" si="390"/>
        <v>3</v>
      </c>
      <c r="P3983" s="15" t="str">
        <f t="shared" si="391"/>
        <v>2,</v>
      </c>
      <c r="Q3983" s="15" t="str">
        <f t="shared" si="392"/>
        <v>3</v>
      </c>
      <c r="R3983" s="16">
        <f t="shared" si="393"/>
        <v>123</v>
      </c>
      <c r="S3983" s="16">
        <f t="shared" si="394"/>
        <v>2.0499999999999998</v>
      </c>
    </row>
    <row r="3984" spans="1:19">
      <c r="A3984" t="s">
        <v>162</v>
      </c>
      <c r="B3984" t="s">
        <v>163</v>
      </c>
      <c r="C3984" s="49">
        <v>45658</v>
      </c>
      <c r="D3984" s="1">
        <v>2025</v>
      </c>
      <c r="E3984" s="1" t="str">
        <f t="shared" si="389"/>
        <v>enero</v>
      </c>
      <c r="F3984" t="s">
        <v>164</v>
      </c>
      <c r="G3984" t="s">
        <v>30</v>
      </c>
      <c r="H3984" t="s">
        <v>98</v>
      </c>
      <c r="I3984" s="2">
        <v>1</v>
      </c>
      <c r="J3984" s="2">
        <v>489</v>
      </c>
      <c r="K3984" s="47">
        <v>2</v>
      </c>
      <c r="L3984" t="s">
        <v>118</v>
      </c>
      <c r="M3984" t="s">
        <v>119</v>
      </c>
      <c r="N3984" t="s">
        <v>534</v>
      </c>
      <c r="O3984" s="14">
        <f t="shared" si="390"/>
        <v>1</v>
      </c>
      <c r="P3984" s="15" t="str">
        <f t="shared" si="391"/>
        <v>2</v>
      </c>
      <c r="Q3984" s="15">
        <f t="shared" si="392"/>
        <v>0</v>
      </c>
      <c r="R3984" s="16">
        <f t="shared" si="393"/>
        <v>120</v>
      </c>
      <c r="S3984" s="16">
        <f t="shared" si="394"/>
        <v>2</v>
      </c>
    </row>
    <row r="3985" spans="1:19">
      <c r="A3985" t="s">
        <v>162</v>
      </c>
      <c r="B3985" t="s">
        <v>163</v>
      </c>
      <c r="C3985" s="49">
        <v>45658</v>
      </c>
      <c r="D3985" s="1">
        <v>2025</v>
      </c>
      <c r="E3985" s="1" t="str">
        <f t="shared" si="389"/>
        <v>enero</v>
      </c>
      <c r="F3985" t="s">
        <v>164</v>
      </c>
      <c r="G3985" t="s">
        <v>30</v>
      </c>
      <c r="H3985" t="s">
        <v>98</v>
      </c>
      <c r="I3985" s="2">
        <v>1</v>
      </c>
      <c r="J3985" s="2">
        <v>178</v>
      </c>
      <c r="K3985" s="47">
        <v>0.3</v>
      </c>
      <c r="L3985" t="s">
        <v>131</v>
      </c>
      <c r="M3985" t="s">
        <v>572</v>
      </c>
      <c r="N3985" t="s">
        <v>606</v>
      </c>
      <c r="O3985" s="14">
        <f t="shared" si="390"/>
        <v>3</v>
      </c>
      <c r="P3985" s="15" t="str">
        <f t="shared" si="391"/>
        <v>0,</v>
      </c>
      <c r="Q3985" s="15" t="str">
        <f t="shared" si="392"/>
        <v>3</v>
      </c>
      <c r="R3985" s="16">
        <f t="shared" si="393"/>
        <v>3</v>
      </c>
      <c r="S3985" s="16">
        <f t="shared" si="394"/>
        <v>0.05</v>
      </c>
    </row>
    <row r="3986" spans="1:19">
      <c r="A3986" t="s">
        <v>162</v>
      </c>
      <c r="B3986" t="s">
        <v>163</v>
      </c>
      <c r="C3986" s="49">
        <v>45658</v>
      </c>
      <c r="D3986" s="1">
        <v>2025</v>
      </c>
      <c r="E3986" s="1" t="str">
        <f t="shared" si="389"/>
        <v>enero</v>
      </c>
      <c r="F3986" t="s">
        <v>651</v>
      </c>
      <c r="G3986" t="s">
        <v>30</v>
      </c>
      <c r="H3986" t="s">
        <v>98</v>
      </c>
      <c r="I3986" s="2">
        <v>5</v>
      </c>
      <c r="J3986" s="2">
        <v>2779</v>
      </c>
      <c r="K3986" s="47">
        <v>11.05</v>
      </c>
      <c r="L3986" t="s">
        <v>20</v>
      </c>
      <c r="M3986" t="s">
        <v>570</v>
      </c>
      <c r="N3986" t="s">
        <v>525</v>
      </c>
      <c r="O3986" s="14">
        <f t="shared" si="390"/>
        <v>5</v>
      </c>
      <c r="P3986" s="15" t="str">
        <f t="shared" si="391"/>
        <v>11</v>
      </c>
      <c r="Q3986" s="15" t="str">
        <f t="shared" si="392"/>
        <v>,05</v>
      </c>
      <c r="R3986" s="16">
        <f t="shared" si="393"/>
        <v>660.05</v>
      </c>
      <c r="S3986" s="16">
        <f t="shared" si="394"/>
        <v>11.000833333333333</v>
      </c>
    </row>
    <row r="3987" spans="1:19">
      <c r="A3987" t="s">
        <v>162</v>
      </c>
      <c r="B3987" t="s">
        <v>163</v>
      </c>
      <c r="C3987" s="49">
        <v>45658</v>
      </c>
      <c r="D3987" s="1">
        <v>2025</v>
      </c>
      <c r="E3987" s="1" t="str">
        <f t="shared" si="389"/>
        <v>enero</v>
      </c>
      <c r="F3987" t="s">
        <v>651</v>
      </c>
      <c r="G3987" t="s">
        <v>30</v>
      </c>
      <c r="H3987" t="s">
        <v>98</v>
      </c>
      <c r="I3987" s="2">
        <v>15</v>
      </c>
      <c r="J3987" s="2">
        <v>6812</v>
      </c>
      <c r="K3987" s="47">
        <v>25.25</v>
      </c>
      <c r="L3987" t="s">
        <v>146</v>
      </c>
      <c r="M3987" t="s">
        <v>147</v>
      </c>
      <c r="N3987" t="s">
        <v>527</v>
      </c>
      <c r="O3987" s="14">
        <f t="shared" si="390"/>
        <v>5</v>
      </c>
      <c r="P3987" s="15" t="str">
        <f t="shared" si="391"/>
        <v>25</v>
      </c>
      <c r="Q3987" s="15" t="str">
        <f t="shared" si="392"/>
        <v>,25</v>
      </c>
      <c r="R3987" s="16">
        <f t="shared" si="393"/>
        <v>1500.25</v>
      </c>
      <c r="S3987" s="16">
        <f t="shared" si="394"/>
        <v>25.004166666666666</v>
      </c>
    </row>
    <row r="3988" spans="1:19">
      <c r="A3988" t="s">
        <v>162</v>
      </c>
      <c r="B3988" t="s">
        <v>163</v>
      </c>
      <c r="C3988" s="49">
        <v>45658</v>
      </c>
      <c r="D3988" s="1">
        <v>2025</v>
      </c>
      <c r="E3988" s="1" t="str">
        <f t="shared" si="389"/>
        <v>enero</v>
      </c>
      <c r="F3988" t="s">
        <v>651</v>
      </c>
      <c r="G3988" t="s">
        <v>30</v>
      </c>
      <c r="H3988" t="s">
        <v>98</v>
      </c>
      <c r="I3988" s="2">
        <v>1</v>
      </c>
      <c r="J3988" s="2">
        <v>303</v>
      </c>
      <c r="K3988" s="47">
        <v>1</v>
      </c>
      <c r="L3988" t="s">
        <v>25</v>
      </c>
      <c r="M3988" t="s">
        <v>26</v>
      </c>
      <c r="N3988" t="s">
        <v>529</v>
      </c>
      <c r="O3988" s="14">
        <f t="shared" si="390"/>
        <v>1</v>
      </c>
      <c r="P3988" s="15" t="str">
        <f t="shared" si="391"/>
        <v>1</v>
      </c>
      <c r="Q3988" s="15">
        <f t="shared" si="392"/>
        <v>0</v>
      </c>
      <c r="R3988" s="16">
        <f t="shared" si="393"/>
        <v>60</v>
      </c>
      <c r="S3988" s="16">
        <f t="shared" si="394"/>
        <v>1</v>
      </c>
    </row>
    <row r="3989" spans="1:19">
      <c r="A3989" t="s">
        <v>162</v>
      </c>
      <c r="B3989" t="s">
        <v>163</v>
      </c>
      <c r="C3989" s="49">
        <v>45658</v>
      </c>
      <c r="D3989" s="1">
        <v>2025</v>
      </c>
      <c r="E3989" s="1" t="str">
        <f t="shared" si="389"/>
        <v>enero</v>
      </c>
      <c r="F3989" t="s">
        <v>651</v>
      </c>
      <c r="G3989" t="s">
        <v>30</v>
      </c>
      <c r="H3989" t="s">
        <v>98</v>
      </c>
      <c r="I3989" s="2">
        <v>2</v>
      </c>
      <c r="J3989" s="2">
        <v>392</v>
      </c>
      <c r="K3989" s="47">
        <v>1.1000000000000001</v>
      </c>
      <c r="L3989" t="s">
        <v>131</v>
      </c>
      <c r="M3989" t="s">
        <v>572</v>
      </c>
      <c r="N3989" t="s">
        <v>606</v>
      </c>
      <c r="O3989" s="14">
        <f t="shared" si="390"/>
        <v>3</v>
      </c>
      <c r="P3989" s="15" t="str">
        <f t="shared" si="391"/>
        <v>1,</v>
      </c>
      <c r="Q3989" s="15" t="str">
        <f t="shared" si="392"/>
        <v>1</v>
      </c>
      <c r="R3989" s="16">
        <f t="shared" si="393"/>
        <v>61</v>
      </c>
      <c r="S3989" s="16">
        <f t="shared" si="394"/>
        <v>1.0166666666666666</v>
      </c>
    </row>
    <row r="3990" spans="1:19">
      <c r="A3990" t="s">
        <v>162</v>
      </c>
      <c r="B3990" t="s">
        <v>163</v>
      </c>
      <c r="C3990" s="49">
        <v>45658</v>
      </c>
      <c r="D3990" s="1">
        <v>2025</v>
      </c>
      <c r="E3990" s="1" t="str">
        <f t="shared" si="389"/>
        <v>enero</v>
      </c>
      <c r="F3990" t="s">
        <v>651</v>
      </c>
      <c r="G3990" t="s">
        <v>30</v>
      </c>
      <c r="H3990" t="s">
        <v>98</v>
      </c>
      <c r="I3990" s="2">
        <v>2</v>
      </c>
      <c r="J3990" s="2">
        <v>594</v>
      </c>
      <c r="K3990" s="47">
        <v>1</v>
      </c>
      <c r="L3990" t="s">
        <v>173</v>
      </c>
      <c r="M3990" t="s">
        <v>592</v>
      </c>
      <c r="N3990" t="s">
        <v>531</v>
      </c>
      <c r="O3990" s="14">
        <f t="shared" si="390"/>
        <v>1</v>
      </c>
      <c r="P3990" s="15" t="str">
        <f t="shared" si="391"/>
        <v>1</v>
      </c>
      <c r="Q3990" s="15">
        <f t="shared" si="392"/>
        <v>0</v>
      </c>
      <c r="R3990" s="16">
        <f t="shared" si="393"/>
        <v>60</v>
      </c>
      <c r="S3990" s="16">
        <f t="shared" si="394"/>
        <v>1</v>
      </c>
    </row>
    <row r="3991" spans="1:19">
      <c r="A3991" t="s">
        <v>162</v>
      </c>
      <c r="B3991" t="s">
        <v>163</v>
      </c>
      <c r="C3991" s="49">
        <v>45658</v>
      </c>
      <c r="D3991" s="1">
        <v>2025</v>
      </c>
      <c r="E3991" s="1" t="str">
        <f t="shared" si="389"/>
        <v>enero</v>
      </c>
      <c r="F3991" t="s">
        <v>651</v>
      </c>
      <c r="G3991" t="s">
        <v>30</v>
      </c>
      <c r="H3991" t="s">
        <v>98</v>
      </c>
      <c r="I3991" s="2">
        <v>1</v>
      </c>
      <c r="J3991" s="2">
        <v>400</v>
      </c>
      <c r="K3991" s="47">
        <v>2</v>
      </c>
      <c r="L3991" t="s">
        <v>111</v>
      </c>
      <c r="M3991" t="s">
        <v>587</v>
      </c>
      <c r="N3991" t="s">
        <v>533</v>
      </c>
      <c r="O3991" s="14">
        <f t="shared" si="390"/>
        <v>1</v>
      </c>
      <c r="P3991" s="15" t="str">
        <f t="shared" si="391"/>
        <v>2</v>
      </c>
      <c r="Q3991" s="15">
        <f t="shared" si="392"/>
        <v>0</v>
      </c>
      <c r="R3991" s="16">
        <f t="shared" si="393"/>
        <v>120</v>
      </c>
      <c r="S3991" s="16">
        <f t="shared" si="394"/>
        <v>2</v>
      </c>
    </row>
    <row r="3992" spans="1:19">
      <c r="A3992" t="s">
        <v>162</v>
      </c>
      <c r="B3992" t="s">
        <v>163</v>
      </c>
      <c r="C3992" s="49">
        <v>45658</v>
      </c>
      <c r="D3992" s="1">
        <v>2025</v>
      </c>
      <c r="E3992" s="1" t="str">
        <f t="shared" si="389"/>
        <v>enero</v>
      </c>
      <c r="F3992" t="s">
        <v>176</v>
      </c>
      <c r="G3992" t="s">
        <v>121</v>
      </c>
      <c r="H3992" t="s">
        <v>98</v>
      </c>
      <c r="I3992" s="2">
        <v>11</v>
      </c>
      <c r="J3992" s="2">
        <v>5686</v>
      </c>
      <c r="K3992" s="47">
        <v>23.45</v>
      </c>
      <c r="L3992" t="s">
        <v>20</v>
      </c>
      <c r="M3992" t="s">
        <v>570</v>
      </c>
      <c r="N3992" t="s">
        <v>525</v>
      </c>
      <c r="O3992" s="14">
        <f t="shared" si="390"/>
        <v>5</v>
      </c>
      <c r="P3992" s="15" t="str">
        <f t="shared" si="391"/>
        <v>23</v>
      </c>
      <c r="Q3992" s="15" t="str">
        <f t="shared" si="392"/>
        <v>,45</v>
      </c>
      <c r="R3992" s="16">
        <f t="shared" si="393"/>
        <v>1380.45</v>
      </c>
      <c r="S3992" s="16">
        <f t="shared" si="394"/>
        <v>23.0075</v>
      </c>
    </row>
    <row r="3993" spans="1:19">
      <c r="A3993" t="s">
        <v>162</v>
      </c>
      <c r="B3993" t="s">
        <v>163</v>
      </c>
      <c r="C3993" s="49">
        <v>45658</v>
      </c>
      <c r="D3993" s="1">
        <v>2025</v>
      </c>
      <c r="E3993" s="1" t="str">
        <f t="shared" si="389"/>
        <v>enero</v>
      </c>
      <c r="F3993" t="s">
        <v>176</v>
      </c>
      <c r="G3993" t="s">
        <v>121</v>
      </c>
      <c r="H3993" t="s">
        <v>98</v>
      </c>
      <c r="I3993" s="2">
        <v>2</v>
      </c>
      <c r="J3993" s="2">
        <v>1144</v>
      </c>
      <c r="K3993" s="47">
        <v>3.5</v>
      </c>
      <c r="L3993" t="s">
        <v>146</v>
      </c>
      <c r="M3993" t="s">
        <v>147</v>
      </c>
      <c r="N3993" t="s">
        <v>527</v>
      </c>
      <c r="O3993" s="14">
        <f t="shared" si="390"/>
        <v>3</v>
      </c>
      <c r="P3993" s="15" t="str">
        <f t="shared" si="391"/>
        <v>3,</v>
      </c>
      <c r="Q3993" s="15" t="str">
        <f t="shared" si="392"/>
        <v>5</v>
      </c>
      <c r="R3993" s="16">
        <f t="shared" si="393"/>
        <v>185</v>
      </c>
      <c r="S3993" s="16">
        <f t="shared" si="394"/>
        <v>3.0833333333333335</v>
      </c>
    </row>
    <row r="3994" spans="1:19">
      <c r="A3994" t="s">
        <v>162</v>
      </c>
      <c r="B3994" t="s">
        <v>163</v>
      </c>
      <c r="C3994" s="49">
        <v>45658</v>
      </c>
      <c r="D3994" s="1">
        <v>2025</v>
      </c>
      <c r="E3994" s="1" t="str">
        <f t="shared" si="389"/>
        <v>enero</v>
      </c>
      <c r="F3994" t="s">
        <v>176</v>
      </c>
      <c r="G3994" t="s">
        <v>121</v>
      </c>
      <c r="H3994" t="s">
        <v>98</v>
      </c>
      <c r="I3994" s="2">
        <v>4</v>
      </c>
      <c r="J3994" s="2">
        <v>612</v>
      </c>
      <c r="K3994" s="47">
        <v>3.4</v>
      </c>
      <c r="L3994" t="s">
        <v>35</v>
      </c>
      <c r="M3994" t="s">
        <v>36</v>
      </c>
      <c r="N3994" t="s">
        <v>528</v>
      </c>
      <c r="O3994" s="14">
        <f t="shared" si="390"/>
        <v>3</v>
      </c>
      <c r="P3994" s="15" t="str">
        <f t="shared" si="391"/>
        <v>3,</v>
      </c>
      <c r="Q3994" s="15" t="str">
        <f t="shared" si="392"/>
        <v>4</v>
      </c>
      <c r="R3994" s="16">
        <f t="shared" si="393"/>
        <v>184</v>
      </c>
      <c r="S3994" s="16">
        <f t="shared" si="394"/>
        <v>3.0666666666666669</v>
      </c>
    </row>
    <row r="3995" spans="1:19">
      <c r="A3995" t="s">
        <v>162</v>
      </c>
      <c r="B3995" t="s">
        <v>163</v>
      </c>
      <c r="C3995" s="49">
        <v>45658</v>
      </c>
      <c r="D3995" s="1">
        <v>2025</v>
      </c>
      <c r="E3995" s="1" t="str">
        <f t="shared" si="389"/>
        <v>enero</v>
      </c>
      <c r="F3995" t="s">
        <v>176</v>
      </c>
      <c r="G3995" t="s">
        <v>121</v>
      </c>
      <c r="H3995" t="s">
        <v>98</v>
      </c>
      <c r="I3995" s="2">
        <v>2</v>
      </c>
      <c r="J3995" s="2">
        <v>409</v>
      </c>
      <c r="K3995" s="47">
        <v>2</v>
      </c>
      <c r="L3995" t="s">
        <v>241</v>
      </c>
      <c r="M3995" t="s">
        <v>595</v>
      </c>
      <c r="N3995" t="s">
        <v>557</v>
      </c>
      <c r="O3995" s="14">
        <f t="shared" si="390"/>
        <v>1</v>
      </c>
      <c r="P3995" s="15" t="str">
        <f t="shared" si="391"/>
        <v>2</v>
      </c>
      <c r="Q3995" s="15">
        <f t="shared" si="392"/>
        <v>0</v>
      </c>
      <c r="R3995" s="16">
        <f t="shared" si="393"/>
        <v>120</v>
      </c>
      <c r="S3995" s="16">
        <f t="shared" si="394"/>
        <v>2</v>
      </c>
    </row>
    <row r="3996" spans="1:19">
      <c r="A3996" t="s">
        <v>162</v>
      </c>
      <c r="B3996" t="s">
        <v>163</v>
      </c>
      <c r="C3996" s="49">
        <v>45658</v>
      </c>
      <c r="D3996" s="1">
        <v>2025</v>
      </c>
      <c r="E3996" s="1" t="str">
        <f t="shared" si="389"/>
        <v>enero</v>
      </c>
      <c r="F3996" t="s">
        <v>176</v>
      </c>
      <c r="G3996" t="s">
        <v>121</v>
      </c>
      <c r="H3996" t="s">
        <v>98</v>
      </c>
      <c r="I3996" s="2">
        <v>3</v>
      </c>
      <c r="J3996" s="2">
        <v>710</v>
      </c>
      <c r="K3996" s="47">
        <v>3.25</v>
      </c>
      <c r="L3996" t="s">
        <v>25</v>
      </c>
      <c r="M3996" t="s">
        <v>26</v>
      </c>
      <c r="N3996" t="s">
        <v>529</v>
      </c>
      <c r="O3996" s="14">
        <f t="shared" si="390"/>
        <v>4</v>
      </c>
      <c r="P3996" s="15" t="str">
        <f t="shared" si="391"/>
        <v>3,</v>
      </c>
      <c r="Q3996" s="15" t="str">
        <f t="shared" si="392"/>
        <v>25</v>
      </c>
      <c r="R3996" s="16">
        <f t="shared" si="393"/>
        <v>205</v>
      </c>
      <c r="S3996" s="16">
        <f t="shared" si="394"/>
        <v>3.4166666666666665</v>
      </c>
    </row>
    <row r="3997" spans="1:19">
      <c r="A3997" t="s">
        <v>162</v>
      </c>
      <c r="B3997" t="s">
        <v>163</v>
      </c>
      <c r="C3997" s="49">
        <v>45658</v>
      </c>
      <c r="D3997" s="1">
        <v>2025</v>
      </c>
      <c r="E3997" s="1" t="str">
        <f t="shared" si="389"/>
        <v>enero</v>
      </c>
      <c r="F3997" t="s">
        <v>176</v>
      </c>
      <c r="G3997" t="s">
        <v>121</v>
      </c>
      <c r="H3997" t="s">
        <v>98</v>
      </c>
      <c r="I3997" s="2">
        <v>2</v>
      </c>
      <c r="J3997" s="2">
        <v>804</v>
      </c>
      <c r="K3997" s="47">
        <v>2.2000000000000002</v>
      </c>
      <c r="L3997" t="s">
        <v>118</v>
      </c>
      <c r="M3997" t="s">
        <v>119</v>
      </c>
      <c r="N3997" t="s">
        <v>534</v>
      </c>
      <c r="O3997" s="14">
        <f t="shared" si="390"/>
        <v>3</v>
      </c>
      <c r="P3997" s="15" t="str">
        <f t="shared" si="391"/>
        <v>2,</v>
      </c>
      <c r="Q3997" s="15" t="str">
        <f t="shared" si="392"/>
        <v>2</v>
      </c>
      <c r="R3997" s="16">
        <f t="shared" si="393"/>
        <v>122</v>
      </c>
      <c r="S3997" s="16">
        <f t="shared" si="394"/>
        <v>2.0333333333333332</v>
      </c>
    </row>
    <row r="3998" spans="1:19">
      <c r="A3998" t="s">
        <v>162</v>
      </c>
      <c r="B3998" t="s">
        <v>163</v>
      </c>
      <c r="C3998" s="49">
        <v>45658</v>
      </c>
      <c r="D3998" s="1">
        <v>2025</v>
      </c>
      <c r="E3998" s="1" t="str">
        <f t="shared" si="389"/>
        <v>enero</v>
      </c>
      <c r="F3998" t="s">
        <v>176</v>
      </c>
      <c r="G3998" t="s">
        <v>121</v>
      </c>
      <c r="H3998" t="s">
        <v>98</v>
      </c>
      <c r="I3998" s="2">
        <v>1</v>
      </c>
      <c r="J3998" s="2">
        <v>207</v>
      </c>
      <c r="K3998" s="47">
        <v>0.55000000000000004</v>
      </c>
      <c r="L3998" t="s">
        <v>110</v>
      </c>
      <c r="M3998" t="s">
        <v>580</v>
      </c>
      <c r="N3998" t="s">
        <v>607</v>
      </c>
      <c r="O3998" s="14">
        <f t="shared" si="390"/>
        <v>4</v>
      </c>
      <c r="P3998" s="15" t="str">
        <f t="shared" si="391"/>
        <v>0,</v>
      </c>
      <c r="Q3998" s="15" t="str">
        <f t="shared" si="392"/>
        <v>55</v>
      </c>
      <c r="R3998" s="16">
        <f t="shared" si="393"/>
        <v>55</v>
      </c>
      <c r="S3998" s="16">
        <f t="shared" si="394"/>
        <v>0.91666666666666663</v>
      </c>
    </row>
    <row r="3999" spans="1:19">
      <c r="A3999" t="s">
        <v>162</v>
      </c>
      <c r="B3999" t="s">
        <v>163</v>
      </c>
      <c r="C3999" s="49">
        <v>45658</v>
      </c>
      <c r="D3999" s="1">
        <v>2025</v>
      </c>
      <c r="E3999" s="1" t="str">
        <f t="shared" si="389"/>
        <v>enero</v>
      </c>
      <c r="F3999" t="s">
        <v>178</v>
      </c>
      <c r="G3999" t="s">
        <v>113</v>
      </c>
      <c r="H3999" t="s">
        <v>98</v>
      </c>
      <c r="I3999" s="2">
        <v>2</v>
      </c>
      <c r="J3999" s="2">
        <v>2446</v>
      </c>
      <c r="K3999" s="47">
        <v>5.3</v>
      </c>
      <c r="L3999" t="s">
        <v>39</v>
      </c>
      <c r="M3999" t="s">
        <v>548</v>
      </c>
      <c r="N3999" t="s">
        <v>548</v>
      </c>
      <c r="O3999" s="14">
        <f t="shared" si="390"/>
        <v>3</v>
      </c>
      <c r="P3999" s="15" t="str">
        <f t="shared" si="391"/>
        <v>5,</v>
      </c>
      <c r="Q3999" s="15" t="str">
        <f t="shared" si="392"/>
        <v>3</v>
      </c>
      <c r="R3999" s="16">
        <f t="shared" si="393"/>
        <v>303</v>
      </c>
      <c r="S3999" s="16">
        <f t="shared" si="394"/>
        <v>5.05</v>
      </c>
    </row>
    <row r="4000" spans="1:19">
      <c r="A4000" t="s">
        <v>162</v>
      </c>
      <c r="B4000" t="s">
        <v>163</v>
      </c>
      <c r="C4000" s="49">
        <v>45658</v>
      </c>
      <c r="D4000" s="1">
        <v>2025</v>
      </c>
      <c r="E4000" s="1" t="str">
        <f t="shared" si="389"/>
        <v>enero</v>
      </c>
      <c r="F4000" t="s">
        <v>178</v>
      </c>
      <c r="G4000" t="s">
        <v>113</v>
      </c>
      <c r="H4000" t="s">
        <v>98</v>
      </c>
      <c r="I4000" s="2">
        <v>1</v>
      </c>
      <c r="J4000" s="2">
        <v>471</v>
      </c>
      <c r="K4000" s="47">
        <v>1.05</v>
      </c>
      <c r="L4000" t="s">
        <v>132</v>
      </c>
      <c r="M4000" t="s">
        <v>133</v>
      </c>
      <c r="N4000" t="s">
        <v>632</v>
      </c>
      <c r="O4000" s="14">
        <f t="shared" si="390"/>
        <v>4</v>
      </c>
      <c r="P4000" s="15" t="str">
        <f t="shared" si="391"/>
        <v>1,</v>
      </c>
      <c r="Q4000" s="15" t="str">
        <f t="shared" si="392"/>
        <v>05</v>
      </c>
      <c r="R4000" s="16">
        <f t="shared" si="393"/>
        <v>65</v>
      </c>
      <c r="S4000" s="16">
        <f t="shared" si="394"/>
        <v>1.0833333333333333</v>
      </c>
    </row>
    <row r="4001" spans="1:19">
      <c r="A4001" t="s">
        <v>162</v>
      </c>
      <c r="B4001" t="s">
        <v>163</v>
      </c>
      <c r="C4001" s="49">
        <v>45658</v>
      </c>
      <c r="D4001" s="1">
        <v>2025</v>
      </c>
      <c r="E4001" s="1" t="str">
        <f t="shared" si="389"/>
        <v>enero</v>
      </c>
      <c r="F4001" t="s">
        <v>178</v>
      </c>
      <c r="G4001" t="s">
        <v>113</v>
      </c>
      <c r="H4001" t="s">
        <v>98</v>
      </c>
      <c r="I4001" s="2">
        <v>11</v>
      </c>
      <c r="J4001" s="2">
        <v>5624</v>
      </c>
      <c r="K4001" s="47">
        <v>12.5</v>
      </c>
      <c r="L4001" t="s">
        <v>20</v>
      </c>
      <c r="M4001" t="s">
        <v>570</v>
      </c>
      <c r="N4001" t="s">
        <v>525</v>
      </c>
      <c r="O4001" s="14">
        <f t="shared" si="390"/>
        <v>4</v>
      </c>
      <c r="P4001" s="15" t="str">
        <f t="shared" si="391"/>
        <v>12</v>
      </c>
      <c r="Q4001" s="15" t="str">
        <f t="shared" si="392"/>
        <v>,5</v>
      </c>
      <c r="R4001" s="16">
        <f t="shared" si="393"/>
        <v>720.5</v>
      </c>
      <c r="S4001" s="16">
        <f t="shared" si="394"/>
        <v>12.008333333333333</v>
      </c>
    </row>
    <row r="4002" spans="1:19">
      <c r="A4002" t="s">
        <v>162</v>
      </c>
      <c r="B4002" t="s">
        <v>163</v>
      </c>
      <c r="C4002" s="49">
        <v>45658</v>
      </c>
      <c r="D4002" s="1">
        <v>2025</v>
      </c>
      <c r="E4002" s="1" t="str">
        <f t="shared" si="389"/>
        <v>enero</v>
      </c>
      <c r="F4002" t="s">
        <v>178</v>
      </c>
      <c r="G4002" t="s">
        <v>113</v>
      </c>
      <c r="H4002" t="s">
        <v>98</v>
      </c>
      <c r="I4002" s="2">
        <v>1</v>
      </c>
      <c r="J4002" s="2">
        <v>68</v>
      </c>
      <c r="K4002" s="47">
        <v>0.2</v>
      </c>
      <c r="L4002" t="s">
        <v>108</v>
      </c>
      <c r="M4002" t="s">
        <v>591</v>
      </c>
      <c r="N4002" t="s">
        <v>604</v>
      </c>
      <c r="O4002" s="14">
        <f t="shared" si="390"/>
        <v>3</v>
      </c>
      <c r="P4002" s="15" t="str">
        <f t="shared" si="391"/>
        <v>0,</v>
      </c>
      <c r="Q4002" s="15" t="str">
        <f t="shared" si="392"/>
        <v>2</v>
      </c>
      <c r="R4002" s="16">
        <f t="shared" si="393"/>
        <v>2</v>
      </c>
      <c r="S4002" s="16">
        <f t="shared" si="394"/>
        <v>3.3333333333333333E-2</v>
      </c>
    </row>
    <row r="4003" spans="1:19">
      <c r="A4003" t="s">
        <v>162</v>
      </c>
      <c r="B4003" t="s">
        <v>163</v>
      </c>
      <c r="C4003" s="49">
        <v>45658</v>
      </c>
      <c r="D4003" s="1">
        <v>2025</v>
      </c>
      <c r="E4003" s="1" t="str">
        <f t="shared" si="389"/>
        <v>enero</v>
      </c>
      <c r="F4003" t="s">
        <v>178</v>
      </c>
      <c r="G4003" t="s">
        <v>113</v>
      </c>
      <c r="H4003" t="s">
        <v>98</v>
      </c>
      <c r="I4003" s="2">
        <v>1</v>
      </c>
      <c r="J4003" s="2">
        <v>9925</v>
      </c>
      <c r="K4003" s="47">
        <v>2.2000000000000002</v>
      </c>
      <c r="L4003" t="s">
        <v>88</v>
      </c>
      <c r="M4003" t="s">
        <v>89</v>
      </c>
      <c r="N4003" t="s">
        <v>545</v>
      </c>
      <c r="O4003" s="14">
        <f t="shared" si="390"/>
        <v>3</v>
      </c>
      <c r="P4003" s="15" t="str">
        <f t="shared" si="391"/>
        <v>2,</v>
      </c>
      <c r="Q4003" s="15" t="str">
        <f t="shared" si="392"/>
        <v>2</v>
      </c>
      <c r="R4003" s="16">
        <f t="shared" si="393"/>
        <v>122</v>
      </c>
      <c r="S4003" s="16">
        <f t="shared" si="394"/>
        <v>2.0333333333333332</v>
      </c>
    </row>
    <row r="4004" spans="1:19">
      <c r="A4004" t="s">
        <v>162</v>
      </c>
      <c r="B4004" t="s">
        <v>163</v>
      </c>
      <c r="C4004" s="49">
        <v>45658</v>
      </c>
      <c r="D4004" s="1">
        <v>2025</v>
      </c>
      <c r="E4004" s="1" t="str">
        <f t="shared" si="389"/>
        <v>enero</v>
      </c>
      <c r="F4004" t="s">
        <v>178</v>
      </c>
      <c r="G4004" t="s">
        <v>113</v>
      </c>
      <c r="H4004" t="s">
        <v>98</v>
      </c>
      <c r="I4004" s="2">
        <v>1</v>
      </c>
      <c r="J4004" s="2">
        <v>832</v>
      </c>
      <c r="K4004" s="47">
        <v>2</v>
      </c>
      <c r="L4004" t="s">
        <v>140</v>
      </c>
      <c r="M4004" t="s">
        <v>141</v>
      </c>
      <c r="N4004" t="s">
        <v>544</v>
      </c>
      <c r="O4004" s="14">
        <f t="shared" si="390"/>
        <v>1</v>
      </c>
      <c r="P4004" s="15" t="str">
        <f t="shared" si="391"/>
        <v>2</v>
      </c>
      <c r="Q4004" s="15">
        <f t="shared" si="392"/>
        <v>0</v>
      </c>
      <c r="R4004" s="16">
        <f t="shared" si="393"/>
        <v>120</v>
      </c>
      <c r="S4004" s="16">
        <f t="shared" si="394"/>
        <v>2</v>
      </c>
    </row>
    <row r="4005" spans="1:19">
      <c r="A4005" t="s">
        <v>162</v>
      </c>
      <c r="B4005" t="s">
        <v>163</v>
      </c>
      <c r="C4005" s="49">
        <v>45658</v>
      </c>
      <c r="D4005" s="1">
        <v>2025</v>
      </c>
      <c r="E4005" s="1" t="str">
        <f t="shared" si="389"/>
        <v>enero</v>
      </c>
      <c r="F4005" t="s">
        <v>178</v>
      </c>
      <c r="G4005" t="s">
        <v>113</v>
      </c>
      <c r="H4005" t="s">
        <v>98</v>
      </c>
      <c r="I4005" s="2">
        <v>5</v>
      </c>
      <c r="J4005" s="2">
        <v>3223</v>
      </c>
      <c r="K4005" s="47">
        <v>8.25</v>
      </c>
      <c r="L4005" t="s">
        <v>146</v>
      </c>
      <c r="M4005" t="s">
        <v>147</v>
      </c>
      <c r="N4005" t="s">
        <v>527</v>
      </c>
      <c r="O4005" s="14">
        <f t="shared" si="390"/>
        <v>4</v>
      </c>
      <c r="P4005" s="15" t="str">
        <f t="shared" si="391"/>
        <v>8,</v>
      </c>
      <c r="Q4005" s="15" t="str">
        <f t="shared" si="392"/>
        <v>25</v>
      </c>
      <c r="R4005" s="16">
        <f t="shared" si="393"/>
        <v>505</v>
      </c>
      <c r="S4005" s="16">
        <f t="shared" si="394"/>
        <v>8.4166666666666661</v>
      </c>
    </row>
    <row r="4006" spans="1:19">
      <c r="A4006" t="s">
        <v>162</v>
      </c>
      <c r="B4006" t="s">
        <v>163</v>
      </c>
      <c r="C4006" s="49">
        <v>45658</v>
      </c>
      <c r="D4006" s="1">
        <v>2025</v>
      </c>
      <c r="E4006" s="1" t="str">
        <f t="shared" si="389"/>
        <v>enero</v>
      </c>
      <c r="F4006" t="s">
        <v>178</v>
      </c>
      <c r="G4006" t="s">
        <v>113</v>
      </c>
      <c r="H4006" t="s">
        <v>98</v>
      </c>
      <c r="I4006" s="2">
        <v>3</v>
      </c>
      <c r="J4006" s="2">
        <v>1480</v>
      </c>
      <c r="K4006" s="47">
        <v>3.5</v>
      </c>
      <c r="L4006" t="s">
        <v>35</v>
      </c>
      <c r="M4006" t="s">
        <v>36</v>
      </c>
      <c r="N4006" t="s">
        <v>528</v>
      </c>
      <c r="O4006" s="14">
        <f t="shared" si="390"/>
        <v>3</v>
      </c>
      <c r="P4006" s="15" t="str">
        <f t="shared" si="391"/>
        <v>3,</v>
      </c>
      <c r="Q4006" s="15" t="str">
        <f t="shared" si="392"/>
        <v>5</v>
      </c>
      <c r="R4006" s="16">
        <f t="shared" si="393"/>
        <v>185</v>
      </c>
      <c r="S4006" s="16">
        <f t="shared" si="394"/>
        <v>3.0833333333333335</v>
      </c>
    </row>
    <row r="4007" spans="1:19">
      <c r="A4007" t="s">
        <v>162</v>
      </c>
      <c r="B4007" t="s">
        <v>163</v>
      </c>
      <c r="C4007" s="49">
        <v>45658</v>
      </c>
      <c r="D4007" s="1">
        <v>2025</v>
      </c>
      <c r="E4007" s="1" t="str">
        <f t="shared" si="389"/>
        <v>enero</v>
      </c>
      <c r="F4007" t="s">
        <v>178</v>
      </c>
      <c r="G4007" t="s">
        <v>113</v>
      </c>
      <c r="H4007" t="s">
        <v>98</v>
      </c>
      <c r="I4007" s="2">
        <v>1</v>
      </c>
      <c r="J4007" s="2">
        <v>178</v>
      </c>
      <c r="K4007" s="47">
        <v>0.25</v>
      </c>
      <c r="L4007" t="s">
        <v>241</v>
      </c>
      <c r="M4007" t="s">
        <v>595</v>
      </c>
      <c r="N4007" t="s">
        <v>557</v>
      </c>
      <c r="O4007" s="14">
        <f t="shared" si="390"/>
        <v>4</v>
      </c>
      <c r="P4007" s="15" t="str">
        <f t="shared" si="391"/>
        <v>0,</v>
      </c>
      <c r="Q4007" s="15" t="str">
        <f t="shared" si="392"/>
        <v>25</v>
      </c>
      <c r="R4007" s="16">
        <f t="shared" si="393"/>
        <v>25</v>
      </c>
      <c r="S4007" s="16">
        <f t="shared" si="394"/>
        <v>0.41666666666666669</v>
      </c>
    </row>
    <row r="4008" spans="1:19">
      <c r="A4008" t="s">
        <v>162</v>
      </c>
      <c r="B4008" t="s">
        <v>163</v>
      </c>
      <c r="C4008" s="49">
        <v>45658</v>
      </c>
      <c r="D4008" s="1">
        <v>2025</v>
      </c>
      <c r="E4008" s="1" t="str">
        <f t="shared" si="389"/>
        <v>enero</v>
      </c>
      <c r="F4008" t="s">
        <v>178</v>
      </c>
      <c r="G4008" t="s">
        <v>113</v>
      </c>
      <c r="H4008" t="s">
        <v>98</v>
      </c>
      <c r="I4008" s="2">
        <v>3</v>
      </c>
      <c r="J4008" s="2">
        <v>2319</v>
      </c>
      <c r="K4008" s="47">
        <v>5.35</v>
      </c>
      <c r="L4008" t="s">
        <v>100</v>
      </c>
      <c r="M4008" t="s">
        <v>101</v>
      </c>
      <c r="N4008" t="s">
        <v>608</v>
      </c>
      <c r="O4008" s="14">
        <f t="shared" si="390"/>
        <v>4</v>
      </c>
      <c r="P4008" s="15" t="str">
        <f t="shared" si="391"/>
        <v>5,</v>
      </c>
      <c r="Q4008" s="15" t="str">
        <f t="shared" si="392"/>
        <v>35</v>
      </c>
      <c r="R4008" s="16">
        <f t="shared" si="393"/>
        <v>335</v>
      </c>
      <c r="S4008" s="16">
        <f t="shared" si="394"/>
        <v>5.583333333333333</v>
      </c>
    </row>
    <row r="4009" spans="1:19">
      <c r="A4009" t="s">
        <v>162</v>
      </c>
      <c r="B4009" t="s">
        <v>163</v>
      </c>
      <c r="C4009" s="49">
        <v>45658</v>
      </c>
      <c r="D4009" s="1">
        <v>2025</v>
      </c>
      <c r="E4009" s="1" t="str">
        <f t="shared" si="389"/>
        <v>enero</v>
      </c>
      <c r="F4009" t="s">
        <v>178</v>
      </c>
      <c r="G4009" t="s">
        <v>113</v>
      </c>
      <c r="H4009" t="s">
        <v>98</v>
      </c>
      <c r="I4009" s="2">
        <v>1</v>
      </c>
      <c r="J4009" s="2">
        <v>868</v>
      </c>
      <c r="K4009" s="47">
        <v>2</v>
      </c>
      <c r="L4009" t="s">
        <v>118</v>
      </c>
      <c r="M4009" t="s">
        <v>119</v>
      </c>
      <c r="N4009" t="s">
        <v>534</v>
      </c>
      <c r="O4009" s="14">
        <f t="shared" si="390"/>
        <v>1</v>
      </c>
      <c r="P4009" s="15" t="str">
        <f t="shared" si="391"/>
        <v>2</v>
      </c>
      <c r="Q4009" s="15">
        <f t="shared" si="392"/>
        <v>0</v>
      </c>
      <c r="R4009" s="16">
        <f t="shared" si="393"/>
        <v>120</v>
      </c>
      <c r="S4009" s="16">
        <f t="shared" si="394"/>
        <v>2</v>
      </c>
    </row>
    <row r="4010" spans="1:19">
      <c r="A4010" t="s">
        <v>162</v>
      </c>
      <c r="B4010" t="s">
        <v>163</v>
      </c>
      <c r="C4010" s="49">
        <v>45658</v>
      </c>
      <c r="D4010" s="1">
        <v>2025</v>
      </c>
      <c r="E4010" s="1" t="str">
        <f t="shared" si="389"/>
        <v>enero</v>
      </c>
      <c r="F4010" t="s">
        <v>178</v>
      </c>
      <c r="G4010" t="s">
        <v>113</v>
      </c>
      <c r="H4010" t="s">
        <v>98</v>
      </c>
      <c r="I4010" s="2">
        <v>1</v>
      </c>
      <c r="J4010" s="2">
        <v>629</v>
      </c>
      <c r="K4010" s="47">
        <v>1.5</v>
      </c>
      <c r="L4010" t="s">
        <v>167</v>
      </c>
      <c r="M4010" t="s">
        <v>168</v>
      </c>
      <c r="N4010" t="s">
        <v>534</v>
      </c>
      <c r="O4010" s="14">
        <f t="shared" si="390"/>
        <v>3</v>
      </c>
      <c r="P4010" s="15" t="str">
        <f t="shared" si="391"/>
        <v>1,</v>
      </c>
      <c r="Q4010" s="15" t="str">
        <f t="shared" si="392"/>
        <v>5</v>
      </c>
      <c r="R4010" s="16">
        <f t="shared" si="393"/>
        <v>65</v>
      </c>
      <c r="S4010" s="16">
        <f t="shared" si="394"/>
        <v>1.0833333333333333</v>
      </c>
    </row>
    <row r="4011" spans="1:19">
      <c r="A4011" t="s">
        <v>162</v>
      </c>
      <c r="B4011" t="s">
        <v>163</v>
      </c>
      <c r="C4011" s="49">
        <v>45658</v>
      </c>
      <c r="D4011" s="1">
        <v>2025</v>
      </c>
      <c r="E4011" s="1" t="str">
        <f t="shared" si="389"/>
        <v>enero</v>
      </c>
      <c r="F4011" t="s">
        <v>178</v>
      </c>
      <c r="G4011" t="s">
        <v>113</v>
      </c>
      <c r="H4011" t="s">
        <v>98</v>
      </c>
      <c r="I4011" s="2">
        <v>1</v>
      </c>
      <c r="J4011" s="2">
        <v>434</v>
      </c>
      <c r="K4011" s="47">
        <v>1.28</v>
      </c>
      <c r="L4011" t="s">
        <v>110</v>
      </c>
      <c r="M4011" t="s">
        <v>580</v>
      </c>
      <c r="N4011" t="s">
        <v>607</v>
      </c>
      <c r="O4011" s="14">
        <f t="shared" si="390"/>
        <v>4</v>
      </c>
      <c r="P4011" s="15" t="str">
        <f t="shared" si="391"/>
        <v>1,</v>
      </c>
      <c r="Q4011" s="15" t="str">
        <f t="shared" si="392"/>
        <v>28</v>
      </c>
      <c r="R4011" s="16">
        <f t="shared" si="393"/>
        <v>88</v>
      </c>
      <c r="S4011" s="16">
        <f t="shared" si="394"/>
        <v>1.4666666666666666</v>
      </c>
    </row>
    <row r="4012" spans="1:19">
      <c r="A4012" t="s">
        <v>162</v>
      </c>
      <c r="B4012" t="s">
        <v>163</v>
      </c>
      <c r="C4012" s="49">
        <v>45658</v>
      </c>
      <c r="D4012" s="1">
        <v>2025</v>
      </c>
      <c r="E4012" s="1" t="str">
        <f t="shared" si="389"/>
        <v>enero</v>
      </c>
      <c r="F4012" t="s">
        <v>178</v>
      </c>
      <c r="G4012" t="s">
        <v>113</v>
      </c>
      <c r="H4012" t="s">
        <v>98</v>
      </c>
      <c r="I4012" s="2">
        <v>1</v>
      </c>
      <c r="J4012" s="2">
        <v>218</v>
      </c>
      <c r="K4012" s="47">
        <v>0.35</v>
      </c>
      <c r="L4012" t="s">
        <v>135</v>
      </c>
      <c r="M4012" t="s">
        <v>136</v>
      </c>
      <c r="N4012" t="s">
        <v>533</v>
      </c>
      <c r="O4012" s="14">
        <f t="shared" si="390"/>
        <v>4</v>
      </c>
      <c r="P4012" s="15" t="str">
        <f t="shared" si="391"/>
        <v>0,</v>
      </c>
      <c r="Q4012" s="15" t="str">
        <f t="shared" si="392"/>
        <v>35</v>
      </c>
      <c r="R4012" s="16">
        <f t="shared" si="393"/>
        <v>35</v>
      </c>
      <c r="S4012" s="16">
        <f t="shared" si="394"/>
        <v>0.58333333333333337</v>
      </c>
    </row>
    <row r="4013" spans="1:19">
      <c r="A4013" t="s">
        <v>162</v>
      </c>
      <c r="B4013" t="s">
        <v>163</v>
      </c>
      <c r="C4013" s="49">
        <v>45658</v>
      </c>
      <c r="D4013" s="1">
        <v>2025</v>
      </c>
      <c r="E4013" s="1" t="str">
        <f t="shared" si="389"/>
        <v>enero</v>
      </c>
      <c r="F4013" t="s">
        <v>181</v>
      </c>
      <c r="G4013" t="s">
        <v>121</v>
      </c>
      <c r="H4013" t="s">
        <v>98</v>
      </c>
      <c r="I4013" s="2">
        <v>1</v>
      </c>
      <c r="J4013" s="2">
        <v>789</v>
      </c>
      <c r="K4013" s="47">
        <v>2.5</v>
      </c>
      <c r="L4013" t="s">
        <v>161</v>
      </c>
      <c r="M4013" t="s">
        <v>585</v>
      </c>
      <c r="N4013" t="s">
        <v>532</v>
      </c>
      <c r="O4013" s="14">
        <f t="shared" si="390"/>
        <v>3</v>
      </c>
      <c r="P4013" s="15" t="str">
        <f t="shared" si="391"/>
        <v>2,</v>
      </c>
      <c r="Q4013" s="15" t="str">
        <f t="shared" si="392"/>
        <v>5</v>
      </c>
      <c r="R4013" s="16">
        <f t="shared" si="393"/>
        <v>125</v>
      </c>
      <c r="S4013" s="16">
        <f t="shared" si="394"/>
        <v>2.0833333333333335</v>
      </c>
    </row>
    <row r="4014" spans="1:19">
      <c r="A4014" t="s">
        <v>162</v>
      </c>
      <c r="B4014" t="s">
        <v>163</v>
      </c>
      <c r="C4014" s="49">
        <v>45658</v>
      </c>
      <c r="D4014" s="1">
        <v>2025</v>
      </c>
      <c r="E4014" s="1" t="str">
        <f t="shared" si="389"/>
        <v>enero</v>
      </c>
      <c r="F4014" t="s">
        <v>181</v>
      </c>
      <c r="G4014" t="s">
        <v>121</v>
      </c>
      <c r="H4014" t="s">
        <v>98</v>
      </c>
      <c r="I4014" s="2">
        <v>2</v>
      </c>
      <c r="J4014" s="2">
        <v>769</v>
      </c>
      <c r="K4014" s="47">
        <v>3.05</v>
      </c>
      <c r="L4014" t="s">
        <v>19</v>
      </c>
      <c r="M4014" t="s">
        <v>581</v>
      </c>
      <c r="N4014" t="s">
        <v>605</v>
      </c>
      <c r="O4014" s="14">
        <f t="shared" si="390"/>
        <v>4</v>
      </c>
      <c r="P4014" s="15" t="str">
        <f t="shared" si="391"/>
        <v>3,</v>
      </c>
      <c r="Q4014" s="15" t="str">
        <f t="shared" si="392"/>
        <v>05</v>
      </c>
      <c r="R4014" s="16">
        <f t="shared" si="393"/>
        <v>185</v>
      </c>
      <c r="S4014" s="16">
        <f t="shared" si="394"/>
        <v>3.0833333333333335</v>
      </c>
    </row>
    <row r="4015" spans="1:19">
      <c r="A4015" t="s">
        <v>162</v>
      </c>
      <c r="B4015" t="s">
        <v>163</v>
      </c>
      <c r="C4015" s="49">
        <v>45658</v>
      </c>
      <c r="D4015" s="1">
        <v>2025</v>
      </c>
      <c r="E4015" s="1" t="str">
        <f t="shared" si="389"/>
        <v>enero</v>
      </c>
      <c r="F4015" t="s">
        <v>181</v>
      </c>
      <c r="G4015" t="s">
        <v>121</v>
      </c>
      <c r="H4015" t="s">
        <v>98</v>
      </c>
      <c r="I4015" s="2">
        <v>7</v>
      </c>
      <c r="J4015" s="2">
        <v>4077</v>
      </c>
      <c r="K4015" s="47">
        <v>14.05</v>
      </c>
      <c r="L4015" t="s">
        <v>20</v>
      </c>
      <c r="M4015" t="s">
        <v>570</v>
      </c>
      <c r="N4015" t="s">
        <v>525</v>
      </c>
      <c r="O4015" s="14">
        <f t="shared" si="390"/>
        <v>5</v>
      </c>
      <c r="P4015" s="15" t="str">
        <f t="shared" si="391"/>
        <v>14</v>
      </c>
      <c r="Q4015" s="15" t="str">
        <f t="shared" si="392"/>
        <v>,05</v>
      </c>
      <c r="R4015" s="16">
        <f t="shared" si="393"/>
        <v>840.05</v>
      </c>
      <c r="S4015" s="16">
        <f t="shared" si="394"/>
        <v>14.000833333333333</v>
      </c>
    </row>
    <row r="4016" spans="1:19">
      <c r="A4016" t="s">
        <v>162</v>
      </c>
      <c r="B4016" t="s">
        <v>163</v>
      </c>
      <c r="C4016" s="49">
        <v>45658</v>
      </c>
      <c r="D4016" s="1">
        <v>2025</v>
      </c>
      <c r="E4016" s="1" t="str">
        <f t="shared" si="389"/>
        <v>enero</v>
      </c>
      <c r="F4016" t="s">
        <v>181</v>
      </c>
      <c r="G4016" t="s">
        <v>121</v>
      </c>
      <c r="H4016" t="s">
        <v>98</v>
      </c>
      <c r="I4016" s="2">
        <v>8</v>
      </c>
      <c r="J4016" s="2">
        <v>5046</v>
      </c>
      <c r="K4016" s="47">
        <v>20.2</v>
      </c>
      <c r="L4016" t="s">
        <v>146</v>
      </c>
      <c r="M4016" t="s">
        <v>147</v>
      </c>
      <c r="N4016" t="s">
        <v>527</v>
      </c>
      <c r="O4016" s="14">
        <f t="shared" si="390"/>
        <v>4</v>
      </c>
      <c r="P4016" s="15" t="str">
        <f t="shared" si="391"/>
        <v>20</v>
      </c>
      <c r="Q4016" s="15" t="str">
        <f t="shared" si="392"/>
        <v>,2</v>
      </c>
      <c r="R4016" s="16">
        <f t="shared" si="393"/>
        <v>1200.2</v>
      </c>
      <c r="S4016" s="16">
        <f t="shared" si="394"/>
        <v>20.003333333333334</v>
      </c>
    </row>
    <row r="4017" spans="1:19">
      <c r="A4017" t="s">
        <v>162</v>
      </c>
      <c r="B4017" t="s">
        <v>163</v>
      </c>
      <c r="C4017" s="49">
        <v>45658</v>
      </c>
      <c r="D4017" s="1">
        <v>2025</v>
      </c>
      <c r="E4017" s="1" t="str">
        <f t="shared" si="389"/>
        <v>enero</v>
      </c>
      <c r="F4017" t="s">
        <v>181</v>
      </c>
      <c r="G4017" t="s">
        <v>121</v>
      </c>
      <c r="H4017" t="s">
        <v>98</v>
      </c>
      <c r="I4017" s="2">
        <v>2</v>
      </c>
      <c r="J4017" s="2">
        <v>713</v>
      </c>
      <c r="K4017" s="47">
        <v>2.4</v>
      </c>
      <c r="L4017" t="s">
        <v>21</v>
      </c>
      <c r="M4017" t="s">
        <v>578</v>
      </c>
      <c r="N4017" t="s">
        <v>22</v>
      </c>
      <c r="O4017" s="14">
        <f t="shared" si="390"/>
        <v>3</v>
      </c>
      <c r="P4017" s="15" t="str">
        <f t="shared" si="391"/>
        <v>2,</v>
      </c>
      <c r="Q4017" s="15" t="str">
        <f t="shared" si="392"/>
        <v>4</v>
      </c>
      <c r="R4017" s="16">
        <f t="shared" si="393"/>
        <v>124</v>
      </c>
      <c r="S4017" s="16">
        <f t="shared" si="394"/>
        <v>2.0666666666666669</v>
      </c>
    </row>
    <row r="4018" spans="1:19">
      <c r="A4018" t="s">
        <v>162</v>
      </c>
      <c r="B4018" t="s">
        <v>163</v>
      </c>
      <c r="C4018" s="49">
        <v>45658</v>
      </c>
      <c r="D4018" s="1">
        <v>2025</v>
      </c>
      <c r="E4018" s="1" t="str">
        <f t="shared" si="389"/>
        <v>enero</v>
      </c>
      <c r="F4018" t="s">
        <v>181</v>
      </c>
      <c r="G4018" t="s">
        <v>121</v>
      </c>
      <c r="H4018" t="s">
        <v>98</v>
      </c>
      <c r="I4018" s="2">
        <v>2</v>
      </c>
      <c r="J4018" s="2">
        <v>1534</v>
      </c>
      <c r="K4018" s="47">
        <v>5.45</v>
      </c>
      <c r="L4018" t="s">
        <v>102</v>
      </c>
      <c r="M4018" t="s">
        <v>103</v>
      </c>
      <c r="N4018" t="s">
        <v>555</v>
      </c>
      <c r="O4018" s="14">
        <f t="shared" si="390"/>
        <v>4</v>
      </c>
      <c r="P4018" s="15" t="str">
        <f t="shared" si="391"/>
        <v>5,</v>
      </c>
      <c r="Q4018" s="15" t="str">
        <f t="shared" si="392"/>
        <v>45</v>
      </c>
      <c r="R4018" s="16">
        <f t="shared" si="393"/>
        <v>345</v>
      </c>
      <c r="S4018" s="16">
        <f t="shared" si="394"/>
        <v>5.75</v>
      </c>
    </row>
    <row r="4019" spans="1:19">
      <c r="A4019" t="s">
        <v>162</v>
      </c>
      <c r="B4019" t="s">
        <v>163</v>
      </c>
      <c r="C4019" s="49">
        <v>45658</v>
      </c>
      <c r="D4019" s="1">
        <v>2025</v>
      </c>
      <c r="E4019" s="1" t="str">
        <f t="shared" si="389"/>
        <v>enero</v>
      </c>
      <c r="F4019" t="s">
        <v>181</v>
      </c>
      <c r="G4019" t="s">
        <v>121</v>
      </c>
      <c r="H4019" t="s">
        <v>98</v>
      </c>
      <c r="I4019" s="2">
        <v>1</v>
      </c>
      <c r="J4019" s="2">
        <v>338</v>
      </c>
      <c r="K4019" s="47">
        <v>1.3</v>
      </c>
      <c r="L4019" t="s">
        <v>35</v>
      </c>
      <c r="M4019" t="s">
        <v>36</v>
      </c>
      <c r="N4019" t="s">
        <v>528</v>
      </c>
      <c r="O4019" s="14">
        <f t="shared" si="390"/>
        <v>3</v>
      </c>
      <c r="P4019" s="15" t="str">
        <f t="shared" si="391"/>
        <v>1,</v>
      </c>
      <c r="Q4019" s="15" t="str">
        <f t="shared" si="392"/>
        <v>3</v>
      </c>
      <c r="R4019" s="16">
        <f t="shared" si="393"/>
        <v>63</v>
      </c>
      <c r="S4019" s="16">
        <f t="shared" si="394"/>
        <v>1.05</v>
      </c>
    </row>
    <row r="4020" spans="1:19">
      <c r="A4020" t="s">
        <v>162</v>
      </c>
      <c r="B4020" t="s">
        <v>163</v>
      </c>
      <c r="C4020" s="49">
        <v>45658</v>
      </c>
      <c r="D4020" s="1">
        <v>2025</v>
      </c>
      <c r="E4020" s="1" t="str">
        <f t="shared" si="389"/>
        <v>enero</v>
      </c>
      <c r="F4020" t="s">
        <v>181</v>
      </c>
      <c r="G4020" t="s">
        <v>121</v>
      </c>
      <c r="H4020" t="s">
        <v>98</v>
      </c>
      <c r="I4020" s="2">
        <v>3</v>
      </c>
      <c r="J4020" s="2">
        <v>433</v>
      </c>
      <c r="K4020" s="47">
        <v>2.4</v>
      </c>
      <c r="L4020" t="s">
        <v>241</v>
      </c>
      <c r="M4020" t="s">
        <v>595</v>
      </c>
      <c r="N4020" t="s">
        <v>557</v>
      </c>
      <c r="O4020" s="14">
        <f t="shared" si="390"/>
        <v>3</v>
      </c>
      <c r="P4020" s="15" t="str">
        <f t="shared" si="391"/>
        <v>2,</v>
      </c>
      <c r="Q4020" s="15" t="str">
        <f t="shared" si="392"/>
        <v>4</v>
      </c>
      <c r="R4020" s="16">
        <f t="shared" si="393"/>
        <v>124</v>
      </c>
      <c r="S4020" s="16">
        <f t="shared" si="394"/>
        <v>2.0666666666666669</v>
      </c>
    </row>
    <row r="4021" spans="1:19">
      <c r="A4021" t="s">
        <v>162</v>
      </c>
      <c r="B4021" t="s">
        <v>163</v>
      </c>
      <c r="C4021" s="49">
        <v>45658</v>
      </c>
      <c r="D4021" s="1">
        <v>2025</v>
      </c>
      <c r="E4021" s="1" t="str">
        <f t="shared" si="389"/>
        <v>enero</v>
      </c>
      <c r="F4021" t="s">
        <v>181</v>
      </c>
      <c r="G4021" t="s">
        <v>121</v>
      </c>
      <c r="H4021" t="s">
        <v>98</v>
      </c>
      <c r="I4021" s="2">
        <v>1</v>
      </c>
      <c r="J4021" s="2">
        <v>206</v>
      </c>
      <c r="K4021" s="47">
        <v>0.5</v>
      </c>
      <c r="L4021" t="s">
        <v>177</v>
      </c>
      <c r="M4021" t="s">
        <v>586</v>
      </c>
      <c r="N4021" t="s">
        <v>537</v>
      </c>
      <c r="O4021" s="14">
        <f t="shared" si="390"/>
        <v>3</v>
      </c>
      <c r="P4021" s="15" t="str">
        <f t="shared" si="391"/>
        <v>0,</v>
      </c>
      <c r="Q4021" s="15" t="str">
        <f t="shared" si="392"/>
        <v>5</v>
      </c>
      <c r="R4021" s="16">
        <f t="shared" si="393"/>
        <v>5</v>
      </c>
      <c r="S4021" s="16">
        <f t="shared" si="394"/>
        <v>8.3333333333333329E-2</v>
      </c>
    </row>
    <row r="4022" spans="1:19">
      <c r="A4022" t="s">
        <v>162</v>
      </c>
      <c r="B4022" t="s">
        <v>163</v>
      </c>
      <c r="C4022" s="49">
        <v>45658</v>
      </c>
      <c r="D4022" s="1">
        <v>2025</v>
      </c>
      <c r="E4022" s="1" t="str">
        <f t="shared" si="389"/>
        <v>enero</v>
      </c>
      <c r="F4022" t="s">
        <v>181</v>
      </c>
      <c r="G4022" t="s">
        <v>121</v>
      </c>
      <c r="H4022" t="s">
        <v>98</v>
      </c>
      <c r="I4022" s="2">
        <v>4</v>
      </c>
      <c r="J4022" s="2">
        <v>1803</v>
      </c>
      <c r="K4022" s="47">
        <v>7.2</v>
      </c>
      <c r="L4022" t="s">
        <v>118</v>
      </c>
      <c r="M4022" t="s">
        <v>119</v>
      </c>
      <c r="N4022" t="s">
        <v>534</v>
      </c>
      <c r="O4022" s="14">
        <f t="shared" si="390"/>
        <v>3</v>
      </c>
      <c r="P4022" s="15" t="str">
        <f t="shared" si="391"/>
        <v>7,</v>
      </c>
      <c r="Q4022" s="15" t="str">
        <f t="shared" si="392"/>
        <v>2</v>
      </c>
      <c r="R4022" s="16">
        <f t="shared" si="393"/>
        <v>422</v>
      </c>
      <c r="S4022" s="16">
        <f t="shared" si="394"/>
        <v>7.0333333333333332</v>
      </c>
    </row>
    <row r="4023" spans="1:19">
      <c r="A4023" t="s">
        <v>162</v>
      </c>
      <c r="B4023" t="s">
        <v>163</v>
      </c>
      <c r="C4023" s="49">
        <v>45658</v>
      </c>
      <c r="D4023" s="1">
        <v>2025</v>
      </c>
      <c r="E4023" s="1" t="str">
        <f t="shared" si="389"/>
        <v>enero</v>
      </c>
      <c r="F4023" t="s">
        <v>181</v>
      </c>
      <c r="G4023" t="s">
        <v>121</v>
      </c>
      <c r="H4023" t="s">
        <v>98</v>
      </c>
      <c r="I4023" s="2">
        <v>1</v>
      </c>
      <c r="J4023" s="2">
        <v>174</v>
      </c>
      <c r="K4023" s="47">
        <v>0.55000000000000004</v>
      </c>
      <c r="L4023" t="s">
        <v>131</v>
      </c>
      <c r="M4023" t="s">
        <v>572</v>
      </c>
      <c r="N4023" t="s">
        <v>606</v>
      </c>
      <c r="O4023" s="14">
        <f t="shared" si="390"/>
        <v>4</v>
      </c>
      <c r="P4023" s="15" t="str">
        <f t="shared" si="391"/>
        <v>0,</v>
      </c>
      <c r="Q4023" s="15" t="str">
        <f t="shared" si="392"/>
        <v>55</v>
      </c>
      <c r="R4023" s="16">
        <f t="shared" si="393"/>
        <v>55</v>
      </c>
      <c r="S4023" s="16">
        <f t="shared" si="394"/>
        <v>0.91666666666666663</v>
      </c>
    </row>
    <row r="4024" spans="1:19">
      <c r="A4024" t="s">
        <v>162</v>
      </c>
      <c r="B4024" t="s">
        <v>163</v>
      </c>
      <c r="C4024" s="49">
        <v>45658</v>
      </c>
      <c r="D4024" s="1">
        <v>2025</v>
      </c>
      <c r="E4024" s="1" t="str">
        <f t="shared" si="389"/>
        <v>enero</v>
      </c>
      <c r="F4024" t="s">
        <v>181</v>
      </c>
      <c r="G4024" t="s">
        <v>121</v>
      </c>
      <c r="H4024" t="s">
        <v>98</v>
      </c>
      <c r="I4024" s="2">
        <v>2</v>
      </c>
      <c r="J4024" s="2">
        <v>696</v>
      </c>
      <c r="K4024" s="47">
        <v>2.1</v>
      </c>
      <c r="L4024" t="s">
        <v>173</v>
      </c>
      <c r="M4024" t="s">
        <v>592</v>
      </c>
      <c r="N4024" t="s">
        <v>531</v>
      </c>
      <c r="O4024" s="14">
        <f t="shared" si="390"/>
        <v>3</v>
      </c>
      <c r="P4024" s="15" t="str">
        <f t="shared" si="391"/>
        <v>2,</v>
      </c>
      <c r="Q4024" s="15" t="str">
        <f t="shared" si="392"/>
        <v>1</v>
      </c>
      <c r="R4024" s="16">
        <f t="shared" si="393"/>
        <v>121</v>
      </c>
      <c r="S4024" s="16">
        <f t="shared" si="394"/>
        <v>2.0166666666666666</v>
      </c>
    </row>
    <row r="4025" spans="1:19">
      <c r="A4025" t="s">
        <v>162</v>
      </c>
      <c r="B4025" t="s">
        <v>163</v>
      </c>
      <c r="C4025" s="49">
        <v>45658</v>
      </c>
      <c r="D4025" s="1">
        <v>2025</v>
      </c>
      <c r="E4025" s="1" t="str">
        <f t="shared" si="389"/>
        <v>enero</v>
      </c>
      <c r="F4025" t="s">
        <v>463</v>
      </c>
      <c r="G4025" t="s">
        <v>220</v>
      </c>
      <c r="H4025" t="s">
        <v>98</v>
      </c>
      <c r="I4025" s="2">
        <v>1</v>
      </c>
      <c r="J4025" s="2">
        <v>1087</v>
      </c>
      <c r="K4025" s="47">
        <v>2.5</v>
      </c>
      <c r="L4025" t="s">
        <v>39</v>
      </c>
      <c r="M4025" t="s">
        <v>548</v>
      </c>
      <c r="N4025" t="s">
        <v>548</v>
      </c>
      <c r="O4025" s="14">
        <f t="shared" si="390"/>
        <v>3</v>
      </c>
      <c r="P4025" s="15" t="str">
        <f t="shared" si="391"/>
        <v>2,</v>
      </c>
      <c r="Q4025" s="15" t="str">
        <f t="shared" si="392"/>
        <v>5</v>
      </c>
      <c r="R4025" s="16">
        <f t="shared" si="393"/>
        <v>125</v>
      </c>
      <c r="S4025" s="16">
        <f t="shared" si="394"/>
        <v>2.0833333333333335</v>
      </c>
    </row>
    <row r="4026" spans="1:19">
      <c r="A4026" t="s">
        <v>162</v>
      </c>
      <c r="B4026" t="s">
        <v>163</v>
      </c>
      <c r="C4026" s="49">
        <v>45658</v>
      </c>
      <c r="D4026" s="1">
        <v>2025</v>
      </c>
      <c r="E4026" s="1" t="str">
        <f t="shared" si="389"/>
        <v>enero</v>
      </c>
      <c r="F4026" t="s">
        <v>463</v>
      </c>
      <c r="G4026" t="s">
        <v>220</v>
      </c>
      <c r="H4026" t="s">
        <v>98</v>
      </c>
      <c r="I4026" s="2">
        <v>1</v>
      </c>
      <c r="J4026" s="2">
        <v>717</v>
      </c>
      <c r="K4026" s="47">
        <v>1.5</v>
      </c>
      <c r="L4026" t="s">
        <v>130</v>
      </c>
      <c r="M4026" t="s">
        <v>599</v>
      </c>
      <c r="N4026" t="s">
        <v>609</v>
      </c>
      <c r="O4026" s="14">
        <f t="shared" si="390"/>
        <v>3</v>
      </c>
      <c r="P4026" s="15" t="str">
        <f t="shared" si="391"/>
        <v>1,</v>
      </c>
      <c r="Q4026" s="15" t="str">
        <f t="shared" si="392"/>
        <v>5</v>
      </c>
      <c r="R4026" s="16">
        <f t="shared" si="393"/>
        <v>65</v>
      </c>
      <c r="S4026" s="16">
        <f t="shared" si="394"/>
        <v>1.0833333333333333</v>
      </c>
    </row>
    <row r="4027" spans="1:19">
      <c r="A4027" t="s">
        <v>162</v>
      </c>
      <c r="B4027" t="s">
        <v>163</v>
      </c>
      <c r="C4027" s="49">
        <v>45658</v>
      </c>
      <c r="D4027" s="1">
        <v>2025</v>
      </c>
      <c r="E4027" s="1" t="str">
        <f t="shared" si="389"/>
        <v>enero</v>
      </c>
      <c r="F4027" t="s">
        <v>463</v>
      </c>
      <c r="G4027" t="s">
        <v>220</v>
      </c>
      <c r="H4027" t="s">
        <v>98</v>
      </c>
      <c r="I4027" s="2">
        <v>10</v>
      </c>
      <c r="J4027" s="2">
        <v>7235</v>
      </c>
      <c r="K4027" s="47">
        <v>20.45</v>
      </c>
      <c r="L4027" t="s">
        <v>20</v>
      </c>
      <c r="M4027" t="s">
        <v>570</v>
      </c>
      <c r="N4027" t="s">
        <v>525</v>
      </c>
      <c r="O4027" s="14">
        <f t="shared" si="390"/>
        <v>5</v>
      </c>
      <c r="P4027" s="15" t="str">
        <f t="shared" si="391"/>
        <v>20</v>
      </c>
      <c r="Q4027" s="15" t="str">
        <f t="shared" si="392"/>
        <v>,45</v>
      </c>
      <c r="R4027" s="16">
        <f t="shared" si="393"/>
        <v>1200.45</v>
      </c>
      <c r="S4027" s="16">
        <f t="shared" si="394"/>
        <v>20.0075</v>
      </c>
    </row>
    <row r="4028" spans="1:19">
      <c r="A4028" t="s">
        <v>162</v>
      </c>
      <c r="B4028" t="s">
        <v>163</v>
      </c>
      <c r="C4028" s="49">
        <v>45658</v>
      </c>
      <c r="D4028" s="1">
        <v>2025</v>
      </c>
      <c r="E4028" s="1" t="str">
        <f t="shared" si="389"/>
        <v>enero</v>
      </c>
      <c r="F4028" t="s">
        <v>463</v>
      </c>
      <c r="G4028" t="s">
        <v>220</v>
      </c>
      <c r="H4028" t="s">
        <v>98</v>
      </c>
      <c r="I4028" s="2">
        <v>1</v>
      </c>
      <c r="J4028" s="2">
        <v>827</v>
      </c>
      <c r="K4028" s="47">
        <v>2</v>
      </c>
      <c r="L4028" t="s">
        <v>88</v>
      </c>
      <c r="M4028" t="s">
        <v>89</v>
      </c>
      <c r="N4028" t="s">
        <v>545</v>
      </c>
      <c r="O4028" s="14">
        <f t="shared" si="390"/>
        <v>1</v>
      </c>
      <c r="P4028" s="15" t="str">
        <f t="shared" si="391"/>
        <v>2</v>
      </c>
      <c r="Q4028" s="15">
        <f t="shared" si="392"/>
        <v>0</v>
      </c>
      <c r="R4028" s="16">
        <f t="shared" si="393"/>
        <v>120</v>
      </c>
      <c r="S4028" s="16">
        <f t="shared" si="394"/>
        <v>2</v>
      </c>
    </row>
    <row r="4029" spans="1:19">
      <c r="A4029" t="s">
        <v>162</v>
      </c>
      <c r="B4029" t="s">
        <v>163</v>
      </c>
      <c r="C4029" s="49">
        <v>45658</v>
      </c>
      <c r="D4029" s="1">
        <v>2025</v>
      </c>
      <c r="E4029" s="1" t="str">
        <f t="shared" si="389"/>
        <v>enero</v>
      </c>
      <c r="F4029" t="s">
        <v>463</v>
      </c>
      <c r="G4029" t="s">
        <v>220</v>
      </c>
      <c r="H4029" t="s">
        <v>98</v>
      </c>
      <c r="I4029" s="2">
        <v>1</v>
      </c>
      <c r="J4029" s="2">
        <v>148</v>
      </c>
      <c r="K4029" s="47">
        <v>0.3</v>
      </c>
      <c r="L4029" t="s">
        <v>140</v>
      </c>
      <c r="M4029" t="s">
        <v>141</v>
      </c>
      <c r="N4029" t="s">
        <v>544</v>
      </c>
      <c r="O4029" s="14">
        <f t="shared" si="390"/>
        <v>3</v>
      </c>
      <c r="P4029" s="15" t="str">
        <f t="shared" si="391"/>
        <v>0,</v>
      </c>
      <c r="Q4029" s="15" t="str">
        <f t="shared" si="392"/>
        <v>3</v>
      </c>
      <c r="R4029" s="16">
        <f t="shared" si="393"/>
        <v>3</v>
      </c>
      <c r="S4029" s="16">
        <f t="shared" si="394"/>
        <v>0.05</v>
      </c>
    </row>
    <row r="4030" spans="1:19">
      <c r="A4030" t="s">
        <v>162</v>
      </c>
      <c r="B4030" t="s">
        <v>163</v>
      </c>
      <c r="C4030" s="49">
        <v>45658</v>
      </c>
      <c r="D4030" s="1">
        <v>2025</v>
      </c>
      <c r="E4030" s="1" t="str">
        <f t="shared" si="389"/>
        <v>enero</v>
      </c>
      <c r="F4030" t="s">
        <v>463</v>
      </c>
      <c r="G4030" t="s">
        <v>220</v>
      </c>
      <c r="H4030" t="s">
        <v>98</v>
      </c>
      <c r="I4030" s="2">
        <v>9</v>
      </c>
      <c r="J4030" s="2">
        <v>5291</v>
      </c>
      <c r="K4030" s="47">
        <v>15</v>
      </c>
      <c r="L4030" t="s">
        <v>146</v>
      </c>
      <c r="M4030" t="s">
        <v>147</v>
      </c>
      <c r="N4030" t="s">
        <v>527</v>
      </c>
      <c r="O4030" s="14">
        <f t="shared" si="390"/>
        <v>2</v>
      </c>
      <c r="P4030" s="15" t="str">
        <f t="shared" si="391"/>
        <v>15</v>
      </c>
      <c r="Q4030" s="15">
        <f t="shared" si="392"/>
        <v>0</v>
      </c>
      <c r="R4030" s="16">
        <f t="shared" si="393"/>
        <v>900</v>
      </c>
      <c r="S4030" s="16">
        <f t="shared" si="394"/>
        <v>15</v>
      </c>
    </row>
    <row r="4031" spans="1:19">
      <c r="A4031" t="s">
        <v>162</v>
      </c>
      <c r="B4031" t="s">
        <v>163</v>
      </c>
      <c r="C4031" s="49">
        <v>45658</v>
      </c>
      <c r="D4031" s="1">
        <v>2025</v>
      </c>
      <c r="E4031" s="1" t="str">
        <f t="shared" si="389"/>
        <v>enero</v>
      </c>
      <c r="F4031" t="s">
        <v>463</v>
      </c>
      <c r="G4031" t="s">
        <v>220</v>
      </c>
      <c r="H4031" t="s">
        <v>98</v>
      </c>
      <c r="I4031" s="2">
        <v>2</v>
      </c>
      <c r="J4031" s="2">
        <v>976</v>
      </c>
      <c r="K4031" s="47">
        <v>3</v>
      </c>
      <c r="L4031" t="s">
        <v>102</v>
      </c>
      <c r="M4031" t="s">
        <v>103</v>
      </c>
      <c r="N4031" t="s">
        <v>555</v>
      </c>
      <c r="O4031" s="14">
        <f t="shared" si="390"/>
        <v>1</v>
      </c>
      <c r="P4031" s="15" t="str">
        <f t="shared" si="391"/>
        <v>3</v>
      </c>
      <c r="Q4031" s="15">
        <f t="shared" si="392"/>
        <v>0</v>
      </c>
      <c r="R4031" s="16">
        <f t="shared" si="393"/>
        <v>180</v>
      </c>
      <c r="S4031" s="16">
        <f t="shared" si="394"/>
        <v>3</v>
      </c>
    </row>
    <row r="4032" spans="1:19">
      <c r="A4032" t="s">
        <v>162</v>
      </c>
      <c r="B4032" t="s">
        <v>163</v>
      </c>
      <c r="C4032" s="49">
        <v>45658</v>
      </c>
      <c r="D4032" s="1">
        <v>2025</v>
      </c>
      <c r="E4032" s="1" t="str">
        <f t="shared" si="389"/>
        <v>enero</v>
      </c>
      <c r="F4032" t="s">
        <v>463</v>
      </c>
      <c r="G4032" t="s">
        <v>220</v>
      </c>
      <c r="H4032" t="s">
        <v>98</v>
      </c>
      <c r="I4032" s="2">
        <v>3</v>
      </c>
      <c r="J4032" s="2">
        <v>705</v>
      </c>
      <c r="K4032" s="47">
        <v>2.2999999999999998</v>
      </c>
      <c r="L4032" t="s">
        <v>35</v>
      </c>
      <c r="M4032" t="s">
        <v>36</v>
      </c>
      <c r="N4032" t="s">
        <v>528</v>
      </c>
      <c r="O4032" s="14">
        <f t="shared" si="390"/>
        <v>3</v>
      </c>
      <c r="P4032" s="15" t="str">
        <f t="shared" si="391"/>
        <v>2,</v>
      </c>
      <c r="Q4032" s="15" t="str">
        <f t="shared" si="392"/>
        <v>3</v>
      </c>
      <c r="R4032" s="16">
        <f t="shared" si="393"/>
        <v>123</v>
      </c>
      <c r="S4032" s="16">
        <f t="shared" si="394"/>
        <v>2.0499999999999998</v>
      </c>
    </row>
    <row r="4033" spans="1:19">
      <c r="A4033" t="s">
        <v>162</v>
      </c>
      <c r="B4033" t="s">
        <v>163</v>
      </c>
      <c r="C4033" s="49">
        <v>45658</v>
      </c>
      <c r="D4033" s="1">
        <v>2025</v>
      </c>
      <c r="E4033" s="1" t="str">
        <f t="shared" si="389"/>
        <v>enero</v>
      </c>
      <c r="F4033" t="s">
        <v>463</v>
      </c>
      <c r="G4033" t="s">
        <v>220</v>
      </c>
      <c r="H4033" t="s">
        <v>98</v>
      </c>
      <c r="I4033" s="2">
        <v>4</v>
      </c>
      <c r="J4033" s="2">
        <v>2413</v>
      </c>
      <c r="K4033" s="47">
        <v>7.15</v>
      </c>
      <c r="L4033" t="s">
        <v>100</v>
      </c>
      <c r="M4033" t="s">
        <v>101</v>
      </c>
      <c r="N4033" t="s">
        <v>608</v>
      </c>
      <c r="O4033" s="14">
        <f t="shared" si="390"/>
        <v>4</v>
      </c>
      <c r="P4033" s="15" t="str">
        <f t="shared" si="391"/>
        <v>7,</v>
      </c>
      <c r="Q4033" s="15" t="str">
        <f t="shared" si="392"/>
        <v>15</v>
      </c>
      <c r="R4033" s="16">
        <f t="shared" si="393"/>
        <v>435</v>
      </c>
      <c r="S4033" s="16">
        <f t="shared" si="394"/>
        <v>7.25</v>
      </c>
    </row>
    <row r="4034" spans="1:19">
      <c r="A4034" t="s">
        <v>162</v>
      </c>
      <c r="B4034" t="s">
        <v>163</v>
      </c>
      <c r="C4034" s="49">
        <v>45658</v>
      </c>
      <c r="D4034" s="1">
        <v>2025</v>
      </c>
      <c r="E4034" s="1" t="str">
        <f t="shared" ref="E4034:E4097" si="395">TEXT(C4034,"mmmm")</f>
        <v>enero</v>
      </c>
      <c r="F4034" t="s">
        <v>463</v>
      </c>
      <c r="G4034" t="s">
        <v>220</v>
      </c>
      <c r="H4034" t="s">
        <v>98</v>
      </c>
      <c r="I4034" s="2">
        <v>3</v>
      </c>
      <c r="J4034" s="2">
        <v>246</v>
      </c>
      <c r="K4034" s="47">
        <v>1.1499999999999999</v>
      </c>
      <c r="L4034" t="s">
        <v>116</v>
      </c>
      <c r="M4034" t="s">
        <v>117</v>
      </c>
      <c r="N4034" t="s">
        <v>556</v>
      </c>
      <c r="O4034" s="14">
        <f t="shared" si="390"/>
        <v>4</v>
      </c>
      <c r="P4034" s="15" t="str">
        <f t="shared" si="391"/>
        <v>1,</v>
      </c>
      <c r="Q4034" s="15" t="str">
        <f t="shared" si="392"/>
        <v>15</v>
      </c>
      <c r="R4034" s="16">
        <f t="shared" si="393"/>
        <v>75</v>
      </c>
      <c r="S4034" s="16">
        <f t="shared" si="394"/>
        <v>1.25</v>
      </c>
    </row>
    <row r="4035" spans="1:19">
      <c r="A4035" t="s">
        <v>162</v>
      </c>
      <c r="B4035" t="s">
        <v>163</v>
      </c>
      <c r="C4035" s="49">
        <v>45658</v>
      </c>
      <c r="D4035" s="1">
        <v>2025</v>
      </c>
      <c r="E4035" s="1" t="str">
        <f t="shared" si="395"/>
        <v>enero</v>
      </c>
      <c r="F4035" t="s">
        <v>463</v>
      </c>
      <c r="G4035" t="s">
        <v>220</v>
      </c>
      <c r="H4035" t="s">
        <v>98</v>
      </c>
      <c r="I4035" s="2">
        <v>3</v>
      </c>
      <c r="J4035" s="2">
        <v>1313</v>
      </c>
      <c r="K4035" s="47">
        <v>4</v>
      </c>
      <c r="L4035" t="s">
        <v>118</v>
      </c>
      <c r="M4035" t="s">
        <v>119</v>
      </c>
      <c r="N4035" t="s">
        <v>534</v>
      </c>
      <c r="O4035" s="14">
        <f t="shared" ref="O4035:O4098" si="396">LEN($K4035)</f>
        <v>1</v>
      </c>
      <c r="P4035" s="15" t="str">
        <f t="shared" si="391"/>
        <v>4</v>
      </c>
      <c r="Q4035" s="15">
        <f t="shared" si="392"/>
        <v>0</v>
      </c>
      <c r="R4035" s="16">
        <f t="shared" si="393"/>
        <v>240</v>
      </c>
      <c r="S4035" s="16">
        <f t="shared" si="394"/>
        <v>4</v>
      </c>
    </row>
    <row r="4036" spans="1:19">
      <c r="A4036" t="s">
        <v>162</v>
      </c>
      <c r="B4036" t="s">
        <v>163</v>
      </c>
      <c r="C4036" s="49">
        <v>45658</v>
      </c>
      <c r="D4036" s="1">
        <v>2025</v>
      </c>
      <c r="E4036" s="1" t="str">
        <f t="shared" si="395"/>
        <v>enero</v>
      </c>
      <c r="F4036" t="s">
        <v>463</v>
      </c>
      <c r="G4036" t="s">
        <v>220</v>
      </c>
      <c r="H4036" t="s">
        <v>98</v>
      </c>
      <c r="I4036" s="2">
        <v>1</v>
      </c>
      <c r="J4036" s="2">
        <v>105</v>
      </c>
      <c r="K4036" s="47">
        <v>0.25</v>
      </c>
      <c r="L4036" t="s">
        <v>179</v>
      </c>
      <c r="M4036" t="s">
        <v>180</v>
      </c>
      <c r="N4036" t="s">
        <v>534</v>
      </c>
      <c r="O4036" s="14">
        <f t="shared" si="396"/>
        <v>4</v>
      </c>
      <c r="P4036" s="15" t="str">
        <f t="shared" si="391"/>
        <v>0,</v>
      </c>
      <c r="Q4036" s="15" t="str">
        <f t="shared" si="392"/>
        <v>25</v>
      </c>
      <c r="R4036" s="16">
        <f t="shared" si="393"/>
        <v>25</v>
      </c>
      <c r="S4036" s="16">
        <f t="shared" si="394"/>
        <v>0.41666666666666669</v>
      </c>
    </row>
    <row r="4037" spans="1:19">
      <c r="A4037" t="s">
        <v>162</v>
      </c>
      <c r="B4037" t="s">
        <v>163</v>
      </c>
      <c r="C4037" s="49">
        <v>45658</v>
      </c>
      <c r="D4037" s="1">
        <v>2025</v>
      </c>
      <c r="E4037" s="1" t="str">
        <f t="shared" si="395"/>
        <v>enero</v>
      </c>
      <c r="F4037" t="s">
        <v>463</v>
      </c>
      <c r="G4037" t="s">
        <v>220</v>
      </c>
      <c r="H4037" t="s">
        <v>98</v>
      </c>
      <c r="I4037" s="2">
        <v>1</v>
      </c>
      <c r="J4037" s="2">
        <v>360</v>
      </c>
      <c r="K4037" s="47">
        <v>1</v>
      </c>
      <c r="L4037" t="s">
        <v>167</v>
      </c>
      <c r="M4037" t="s">
        <v>168</v>
      </c>
      <c r="N4037" t="s">
        <v>534</v>
      </c>
      <c r="O4037" s="14">
        <f t="shared" si="396"/>
        <v>1</v>
      </c>
      <c r="P4037" s="15" t="str">
        <f t="shared" si="391"/>
        <v>1</v>
      </c>
      <c r="Q4037" s="15">
        <f t="shared" si="392"/>
        <v>0</v>
      </c>
      <c r="R4037" s="16">
        <f t="shared" si="393"/>
        <v>60</v>
      </c>
      <c r="S4037" s="16">
        <f t="shared" si="394"/>
        <v>1</v>
      </c>
    </row>
    <row r="4038" spans="1:19">
      <c r="A4038" t="s">
        <v>162</v>
      </c>
      <c r="B4038" t="s">
        <v>163</v>
      </c>
      <c r="C4038" s="49">
        <v>45658</v>
      </c>
      <c r="D4038" s="1">
        <v>2025</v>
      </c>
      <c r="E4038" s="1" t="str">
        <f t="shared" si="395"/>
        <v>enero</v>
      </c>
      <c r="F4038" t="s">
        <v>463</v>
      </c>
      <c r="G4038" t="s">
        <v>220</v>
      </c>
      <c r="H4038" t="s">
        <v>98</v>
      </c>
      <c r="I4038" s="2">
        <v>1</v>
      </c>
      <c r="J4038" s="2">
        <v>174</v>
      </c>
      <c r="K4038" s="47">
        <v>0.45</v>
      </c>
      <c r="L4038" t="s">
        <v>135</v>
      </c>
      <c r="M4038" t="s">
        <v>136</v>
      </c>
      <c r="N4038" t="s">
        <v>533</v>
      </c>
      <c r="O4038" s="14">
        <f t="shared" si="396"/>
        <v>4</v>
      </c>
      <c r="P4038" s="15" t="str">
        <f t="shared" si="391"/>
        <v>0,</v>
      </c>
      <c r="Q4038" s="15" t="str">
        <f t="shared" si="392"/>
        <v>45</v>
      </c>
      <c r="R4038" s="16">
        <f t="shared" si="393"/>
        <v>45</v>
      </c>
      <c r="S4038" s="16">
        <f t="shared" si="394"/>
        <v>0.75</v>
      </c>
    </row>
    <row r="4039" spans="1:19">
      <c r="A4039" t="s">
        <v>162</v>
      </c>
      <c r="B4039" t="s">
        <v>163</v>
      </c>
      <c r="C4039" s="49">
        <v>45658</v>
      </c>
      <c r="D4039" s="1">
        <v>2025</v>
      </c>
      <c r="E4039" s="1" t="str">
        <f t="shared" si="395"/>
        <v>enero</v>
      </c>
      <c r="F4039" t="s">
        <v>184</v>
      </c>
      <c r="G4039" t="s">
        <v>121</v>
      </c>
      <c r="H4039" t="s">
        <v>98</v>
      </c>
      <c r="I4039" s="2">
        <v>3</v>
      </c>
      <c r="J4039" s="2">
        <v>358</v>
      </c>
      <c r="K4039" s="47">
        <v>1.55</v>
      </c>
      <c r="L4039" t="s">
        <v>161</v>
      </c>
      <c r="M4039" t="s">
        <v>585</v>
      </c>
      <c r="N4039" t="s">
        <v>532</v>
      </c>
      <c r="O4039" s="14">
        <f t="shared" si="396"/>
        <v>4</v>
      </c>
      <c r="P4039" s="15" t="str">
        <f t="shared" si="391"/>
        <v>1,</v>
      </c>
      <c r="Q4039" s="15" t="str">
        <f t="shared" si="392"/>
        <v>55</v>
      </c>
      <c r="R4039" s="16">
        <f t="shared" si="393"/>
        <v>115</v>
      </c>
      <c r="S4039" s="16">
        <f t="shared" si="394"/>
        <v>1.9166666666666667</v>
      </c>
    </row>
    <row r="4040" spans="1:19">
      <c r="A4040" t="s">
        <v>162</v>
      </c>
      <c r="B4040" t="s">
        <v>163</v>
      </c>
      <c r="C4040" s="49">
        <v>45658</v>
      </c>
      <c r="D4040" s="1">
        <v>2025</v>
      </c>
      <c r="E4040" s="1" t="str">
        <f t="shared" si="395"/>
        <v>enero</v>
      </c>
      <c r="F4040" t="s">
        <v>184</v>
      </c>
      <c r="G4040" t="s">
        <v>121</v>
      </c>
      <c r="H4040" t="s">
        <v>98</v>
      </c>
      <c r="I4040" s="2">
        <v>16</v>
      </c>
      <c r="J4040" s="2">
        <v>6209</v>
      </c>
      <c r="K4040" s="47">
        <v>25</v>
      </c>
      <c r="L4040" t="s">
        <v>20</v>
      </c>
      <c r="M4040" t="s">
        <v>570</v>
      </c>
      <c r="N4040" t="s">
        <v>525</v>
      </c>
      <c r="O4040" s="14">
        <f t="shared" si="396"/>
        <v>2</v>
      </c>
      <c r="P4040" s="15" t="str">
        <f t="shared" ref="P4040:P4103" si="397">IF(O4040="1",$K4040,IF(O4040=2,LEFT($K4040,2),LEFT($K4040,2)))</f>
        <v>25</v>
      </c>
      <c r="Q4040" s="15">
        <f t="shared" ref="Q4040:Q4103" si="398">IF(O4040&lt;=2,0,MID($K4040,3,3))</f>
        <v>0</v>
      </c>
      <c r="R4040" s="16">
        <f t="shared" ref="R4040:R4103" si="399">+(P4040*60)+Q4040</f>
        <v>1500</v>
      </c>
      <c r="S4040" s="16">
        <f t="shared" ref="S4040:S4103" si="400">+R4040/60</f>
        <v>25</v>
      </c>
    </row>
    <row r="4041" spans="1:19">
      <c r="A4041" t="s">
        <v>162</v>
      </c>
      <c r="B4041" t="s">
        <v>163</v>
      </c>
      <c r="C4041" s="49">
        <v>45658</v>
      </c>
      <c r="D4041" s="1">
        <v>2025</v>
      </c>
      <c r="E4041" s="1" t="str">
        <f t="shared" si="395"/>
        <v>enero</v>
      </c>
      <c r="F4041" t="s">
        <v>184</v>
      </c>
      <c r="G4041" t="s">
        <v>121</v>
      </c>
      <c r="H4041" t="s">
        <v>98</v>
      </c>
      <c r="I4041" s="2">
        <v>3</v>
      </c>
      <c r="J4041" s="2">
        <v>1269</v>
      </c>
      <c r="K4041" s="47">
        <v>5</v>
      </c>
      <c r="L4041" t="s">
        <v>88</v>
      </c>
      <c r="M4041" t="s">
        <v>89</v>
      </c>
      <c r="N4041" t="s">
        <v>545</v>
      </c>
      <c r="O4041" s="14">
        <f t="shared" si="396"/>
        <v>1</v>
      </c>
      <c r="P4041" s="15" t="str">
        <f t="shared" si="397"/>
        <v>5</v>
      </c>
      <c r="Q4041" s="15">
        <f t="shared" si="398"/>
        <v>0</v>
      </c>
      <c r="R4041" s="16">
        <f t="shared" si="399"/>
        <v>300</v>
      </c>
      <c r="S4041" s="16">
        <f t="shared" si="400"/>
        <v>5</v>
      </c>
    </row>
    <row r="4042" spans="1:19">
      <c r="A4042" t="s">
        <v>162</v>
      </c>
      <c r="B4042" t="s">
        <v>163</v>
      </c>
      <c r="C4042" s="49">
        <v>45658</v>
      </c>
      <c r="D4042" s="1">
        <v>2025</v>
      </c>
      <c r="E4042" s="1" t="str">
        <f t="shared" si="395"/>
        <v>enero</v>
      </c>
      <c r="F4042" t="s">
        <v>184</v>
      </c>
      <c r="G4042" t="s">
        <v>121</v>
      </c>
      <c r="H4042" t="s">
        <v>98</v>
      </c>
      <c r="I4042" s="2">
        <v>8</v>
      </c>
      <c r="J4042" s="2">
        <v>2600</v>
      </c>
      <c r="K4042" s="47">
        <v>12.2</v>
      </c>
      <c r="L4042" t="s">
        <v>146</v>
      </c>
      <c r="M4042" t="s">
        <v>147</v>
      </c>
      <c r="N4042" t="s">
        <v>527</v>
      </c>
      <c r="O4042" s="14">
        <f t="shared" si="396"/>
        <v>4</v>
      </c>
      <c r="P4042" s="15" t="str">
        <f t="shared" si="397"/>
        <v>12</v>
      </c>
      <c r="Q4042" s="15" t="str">
        <f t="shared" si="398"/>
        <v>,2</v>
      </c>
      <c r="R4042" s="16">
        <f t="shared" si="399"/>
        <v>720.2</v>
      </c>
      <c r="S4042" s="16">
        <f t="shared" si="400"/>
        <v>12.003333333333334</v>
      </c>
    </row>
    <row r="4043" spans="1:19">
      <c r="A4043" t="s">
        <v>162</v>
      </c>
      <c r="B4043" t="s">
        <v>163</v>
      </c>
      <c r="C4043" s="49">
        <v>45658</v>
      </c>
      <c r="D4043" s="1">
        <v>2025</v>
      </c>
      <c r="E4043" s="1" t="str">
        <f t="shared" si="395"/>
        <v>enero</v>
      </c>
      <c r="F4043" t="s">
        <v>184</v>
      </c>
      <c r="G4043" t="s">
        <v>121</v>
      </c>
      <c r="H4043" t="s">
        <v>98</v>
      </c>
      <c r="I4043" s="2">
        <v>2</v>
      </c>
      <c r="J4043" s="2">
        <v>499</v>
      </c>
      <c r="K4043" s="47">
        <v>2.1</v>
      </c>
      <c r="L4043" t="s">
        <v>21</v>
      </c>
      <c r="M4043" t="s">
        <v>578</v>
      </c>
      <c r="N4043" t="s">
        <v>22</v>
      </c>
      <c r="O4043" s="14">
        <f t="shared" si="396"/>
        <v>3</v>
      </c>
      <c r="P4043" s="15" t="str">
        <f t="shared" si="397"/>
        <v>2,</v>
      </c>
      <c r="Q4043" s="15" t="str">
        <f t="shared" si="398"/>
        <v>1</v>
      </c>
      <c r="R4043" s="16">
        <f t="shared" si="399"/>
        <v>121</v>
      </c>
      <c r="S4043" s="16">
        <f t="shared" si="400"/>
        <v>2.0166666666666666</v>
      </c>
    </row>
    <row r="4044" spans="1:19">
      <c r="A4044" t="s">
        <v>162</v>
      </c>
      <c r="B4044" t="s">
        <v>163</v>
      </c>
      <c r="C4044" s="49">
        <v>45658</v>
      </c>
      <c r="D4044" s="1">
        <v>2025</v>
      </c>
      <c r="E4044" s="1" t="str">
        <f t="shared" si="395"/>
        <v>enero</v>
      </c>
      <c r="F4044" t="s">
        <v>184</v>
      </c>
      <c r="G4044" t="s">
        <v>121</v>
      </c>
      <c r="H4044" t="s">
        <v>98</v>
      </c>
      <c r="I4044" s="2">
        <v>1</v>
      </c>
      <c r="J4044" s="2">
        <v>588</v>
      </c>
      <c r="K4044" s="47">
        <v>2.2000000000000002</v>
      </c>
      <c r="L4044" t="s">
        <v>102</v>
      </c>
      <c r="M4044" t="s">
        <v>103</v>
      </c>
      <c r="N4044" t="s">
        <v>555</v>
      </c>
      <c r="O4044" s="14">
        <f t="shared" si="396"/>
        <v>3</v>
      </c>
      <c r="P4044" s="15" t="str">
        <f t="shared" si="397"/>
        <v>2,</v>
      </c>
      <c r="Q4044" s="15" t="str">
        <f t="shared" si="398"/>
        <v>2</v>
      </c>
      <c r="R4044" s="16">
        <f t="shared" si="399"/>
        <v>122</v>
      </c>
      <c r="S4044" s="16">
        <f t="shared" si="400"/>
        <v>2.0333333333333332</v>
      </c>
    </row>
    <row r="4045" spans="1:19">
      <c r="A4045" t="s">
        <v>162</v>
      </c>
      <c r="B4045" t="s">
        <v>163</v>
      </c>
      <c r="C4045" s="49">
        <v>45658</v>
      </c>
      <c r="D4045" s="1">
        <v>2025</v>
      </c>
      <c r="E4045" s="1" t="str">
        <f t="shared" si="395"/>
        <v>enero</v>
      </c>
      <c r="F4045" t="s">
        <v>184</v>
      </c>
      <c r="G4045" t="s">
        <v>121</v>
      </c>
      <c r="H4045" t="s">
        <v>98</v>
      </c>
      <c r="I4045" s="2">
        <v>2</v>
      </c>
      <c r="J4045" s="2">
        <v>634</v>
      </c>
      <c r="K4045" s="47">
        <v>2.4500000000000002</v>
      </c>
      <c r="L4045" t="s">
        <v>35</v>
      </c>
      <c r="M4045" t="s">
        <v>36</v>
      </c>
      <c r="N4045" t="s">
        <v>528</v>
      </c>
      <c r="O4045" s="14">
        <f t="shared" si="396"/>
        <v>4</v>
      </c>
      <c r="P4045" s="15" t="str">
        <f t="shared" si="397"/>
        <v>2,</v>
      </c>
      <c r="Q4045" s="15" t="str">
        <f t="shared" si="398"/>
        <v>45</v>
      </c>
      <c r="R4045" s="16">
        <f t="shared" si="399"/>
        <v>165</v>
      </c>
      <c r="S4045" s="16">
        <f t="shared" si="400"/>
        <v>2.75</v>
      </c>
    </row>
    <row r="4046" spans="1:19">
      <c r="A4046" t="s">
        <v>162</v>
      </c>
      <c r="B4046" t="s">
        <v>163</v>
      </c>
      <c r="C4046" s="49">
        <v>45658</v>
      </c>
      <c r="D4046" s="1">
        <v>2025</v>
      </c>
      <c r="E4046" s="1" t="str">
        <f t="shared" si="395"/>
        <v>enero</v>
      </c>
      <c r="F4046" t="s">
        <v>184</v>
      </c>
      <c r="G4046" t="s">
        <v>121</v>
      </c>
      <c r="H4046" t="s">
        <v>98</v>
      </c>
      <c r="I4046" s="2">
        <v>1</v>
      </c>
      <c r="J4046" s="2">
        <v>262</v>
      </c>
      <c r="K4046" s="47">
        <v>1</v>
      </c>
      <c r="L4046" t="s">
        <v>241</v>
      </c>
      <c r="M4046" t="s">
        <v>595</v>
      </c>
      <c r="N4046" t="s">
        <v>557</v>
      </c>
      <c r="O4046" s="14">
        <f t="shared" si="396"/>
        <v>1</v>
      </c>
      <c r="P4046" s="15" t="str">
        <f t="shared" si="397"/>
        <v>1</v>
      </c>
      <c r="Q4046" s="15">
        <f t="shared" si="398"/>
        <v>0</v>
      </c>
      <c r="R4046" s="16">
        <f t="shared" si="399"/>
        <v>60</v>
      </c>
      <c r="S4046" s="16">
        <f t="shared" si="400"/>
        <v>1</v>
      </c>
    </row>
    <row r="4047" spans="1:19">
      <c r="A4047" t="s">
        <v>162</v>
      </c>
      <c r="B4047" t="s">
        <v>163</v>
      </c>
      <c r="C4047" s="49">
        <v>45658</v>
      </c>
      <c r="D4047" s="1">
        <v>2025</v>
      </c>
      <c r="E4047" s="1" t="str">
        <f t="shared" si="395"/>
        <v>enero</v>
      </c>
      <c r="F4047" t="s">
        <v>184</v>
      </c>
      <c r="G4047" t="s">
        <v>121</v>
      </c>
      <c r="H4047" t="s">
        <v>98</v>
      </c>
      <c r="I4047" s="2">
        <v>1</v>
      </c>
      <c r="J4047" s="2">
        <v>188</v>
      </c>
      <c r="K4047" s="47">
        <v>1.3</v>
      </c>
      <c r="L4047" t="s">
        <v>25</v>
      </c>
      <c r="M4047" t="s">
        <v>26</v>
      </c>
      <c r="N4047" t="s">
        <v>529</v>
      </c>
      <c r="O4047" s="14">
        <f t="shared" si="396"/>
        <v>3</v>
      </c>
      <c r="P4047" s="15" t="str">
        <f t="shared" si="397"/>
        <v>1,</v>
      </c>
      <c r="Q4047" s="15" t="str">
        <f t="shared" si="398"/>
        <v>3</v>
      </c>
      <c r="R4047" s="16">
        <f t="shared" si="399"/>
        <v>63</v>
      </c>
      <c r="S4047" s="16">
        <f t="shared" si="400"/>
        <v>1.05</v>
      </c>
    </row>
    <row r="4048" spans="1:19">
      <c r="A4048" t="s">
        <v>162</v>
      </c>
      <c r="B4048" t="s">
        <v>163</v>
      </c>
      <c r="C4048" s="49">
        <v>45658</v>
      </c>
      <c r="D4048" s="1">
        <v>2025</v>
      </c>
      <c r="E4048" s="1" t="str">
        <f t="shared" si="395"/>
        <v>enero</v>
      </c>
      <c r="F4048" t="s">
        <v>558</v>
      </c>
      <c r="G4048" t="s">
        <v>121</v>
      </c>
      <c r="H4048" t="s">
        <v>98</v>
      </c>
      <c r="I4048" s="2">
        <v>17</v>
      </c>
      <c r="J4048" s="2">
        <v>7629</v>
      </c>
      <c r="K4048" s="47">
        <v>31.5</v>
      </c>
      <c r="L4048" t="s">
        <v>20</v>
      </c>
      <c r="M4048" t="s">
        <v>570</v>
      </c>
      <c r="N4048" t="s">
        <v>525</v>
      </c>
      <c r="O4048" s="14">
        <f t="shared" si="396"/>
        <v>4</v>
      </c>
      <c r="P4048" s="15" t="str">
        <f t="shared" si="397"/>
        <v>31</v>
      </c>
      <c r="Q4048" s="15" t="str">
        <f t="shared" si="398"/>
        <v>,5</v>
      </c>
      <c r="R4048" s="16">
        <f t="shared" si="399"/>
        <v>1860.5</v>
      </c>
      <c r="S4048" s="16">
        <f t="shared" si="400"/>
        <v>31.008333333333333</v>
      </c>
    </row>
    <row r="4049" spans="1:19">
      <c r="A4049" t="s">
        <v>162</v>
      </c>
      <c r="B4049" t="s">
        <v>163</v>
      </c>
      <c r="C4049" s="49">
        <v>45658</v>
      </c>
      <c r="D4049" s="1">
        <v>2025</v>
      </c>
      <c r="E4049" s="1" t="str">
        <f t="shared" si="395"/>
        <v>enero</v>
      </c>
      <c r="F4049" t="s">
        <v>558</v>
      </c>
      <c r="G4049" t="s">
        <v>121</v>
      </c>
      <c r="H4049" t="s">
        <v>98</v>
      </c>
      <c r="I4049" s="2">
        <v>3</v>
      </c>
      <c r="J4049" s="2">
        <v>408</v>
      </c>
      <c r="K4049" s="47">
        <v>2.4500000000000002</v>
      </c>
      <c r="L4049" t="s">
        <v>21</v>
      </c>
      <c r="M4049" t="s">
        <v>578</v>
      </c>
      <c r="N4049" t="s">
        <v>22</v>
      </c>
      <c r="O4049" s="14">
        <f t="shared" si="396"/>
        <v>4</v>
      </c>
      <c r="P4049" s="15" t="str">
        <f t="shared" si="397"/>
        <v>2,</v>
      </c>
      <c r="Q4049" s="15" t="str">
        <f t="shared" si="398"/>
        <v>45</v>
      </c>
      <c r="R4049" s="16">
        <f t="shared" si="399"/>
        <v>165</v>
      </c>
      <c r="S4049" s="16">
        <f t="shared" si="400"/>
        <v>2.75</v>
      </c>
    </row>
    <row r="4050" spans="1:19">
      <c r="A4050" t="s">
        <v>162</v>
      </c>
      <c r="B4050" t="s">
        <v>163</v>
      </c>
      <c r="C4050" s="49">
        <v>45658</v>
      </c>
      <c r="D4050" s="1">
        <v>2025</v>
      </c>
      <c r="E4050" s="1" t="str">
        <f t="shared" si="395"/>
        <v>enero</v>
      </c>
      <c r="F4050" t="s">
        <v>558</v>
      </c>
      <c r="G4050" t="s">
        <v>121</v>
      </c>
      <c r="H4050" t="s">
        <v>98</v>
      </c>
      <c r="I4050" s="2">
        <v>1</v>
      </c>
      <c r="J4050" s="2">
        <v>443</v>
      </c>
      <c r="K4050" s="47">
        <v>2.1</v>
      </c>
      <c r="L4050" t="s">
        <v>49</v>
      </c>
      <c r="M4050" t="s">
        <v>50</v>
      </c>
      <c r="N4050" t="s">
        <v>22</v>
      </c>
      <c r="O4050" s="14">
        <f t="shared" si="396"/>
        <v>3</v>
      </c>
      <c r="P4050" s="15" t="str">
        <f t="shared" si="397"/>
        <v>2,</v>
      </c>
      <c r="Q4050" s="15" t="str">
        <f t="shared" si="398"/>
        <v>1</v>
      </c>
      <c r="R4050" s="16">
        <f t="shared" si="399"/>
        <v>121</v>
      </c>
      <c r="S4050" s="16">
        <f t="shared" si="400"/>
        <v>2.0166666666666666</v>
      </c>
    </row>
    <row r="4051" spans="1:19">
      <c r="A4051" t="s">
        <v>162</v>
      </c>
      <c r="B4051" t="s">
        <v>163</v>
      </c>
      <c r="C4051" s="49">
        <v>45658</v>
      </c>
      <c r="D4051" s="1">
        <v>2025</v>
      </c>
      <c r="E4051" s="1" t="str">
        <f t="shared" si="395"/>
        <v>enero</v>
      </c>
      <c r="F4051" t="s">
        <v>558</v>
      </c>
      <c r="G4051" t="s">
        <v>121</v>
      </c>
      <c r="H4051" t="s">
        <v>98</v>
      </c>
      <c r="I4051" s="2">
        <v>5</v>
      </c>
      <c r="J4051" s="2">
        <v>1499</v>
      </c>
      <c r="K4051" s="47">
        <v>7.5</v>
      </c>
      <c r="L4051" t="s">
        <v>35</v>
      </c>
      <c r="M4051" t="s">
        <v>36</v>
      </c>
      <c r="N4051" t="s">
        <v>528</v>
      </c>
      <c r="O4051" s="14">
        <f t="shared" si="396"/>
        <v>3</v>
      </c>
      <c r="P4051" s="15" t="str">
        <f t="shared" si="397"/>
        <v>7,</v>
      </c>
      <c r="Q4051" s="15" t="str">
        <f t="shared" si="398"/>
        <v>5</v>
      </c>
      <c r="R4051" s="16">
        <f t="shared" si="399"/>
        <v>425</v>
      </c>
      <c r="S4051" s="16">
        <f t="shared" si="400"/>
        <v>7.083333333333333</v>
      </c>
    </row>
    <row r="4052" spans="1:19">
      <c r="A4052" t="s">
        <v>162</v>
      </c>
      <c r="B4052" t="s">
        <v>163</v>
      </c>
      <c r="C4052" s="49">
        <v>45658</v>
      </c>
      <c r="D4052" s="1">
        <v>2025</v>
      </c>
      <c r="E4052" s="1" t="str">
        <f t="shared" si="395"/>
        <v>enero</v>
      </c>
      <c r="F4052" t="s">
        <v>558</v>
      </c>
      <c r="G4052" t="s">
        <v>121</v>
      </c>
      <c r="H4052" t="s">
        <v>98</v>
      </c>
      <c r="I4052" s="2">
        <v>2</v>
      </c>
      <c r="J4052" s="2">
        <v>285</v>
      </c>
      <c r="K4052" s="47">
        <v>2</v>
      </c>
      <c r="L4052" t="s">
        <v>100</v>
      </c>
      <c r="M4052" t="s">
        <v>101</v>
      </c>
      <c r="N4052" t="s">
        <v>608</v>
      </c>
      <c r="O4052" s="14">
        <f t="shared" si="396"/>
        <v>1</v>
      </c>
      <c r="P4052" s="15" t="str">
        <f t="shared" si="397"/>
        <v>2</v>
      </c>
      <c r="Q4052" s="15">
        <f t="shared" si="398"/>
        <v>0</v>
      </c>
      <c r="R4052" s="16">
        <f t="shared" si="399"/>
        <v>120</v>
      </c>
      <c r="S4052" s="16">
        <f t="shared" si="400"/>
        <v>2</v>
      </c>
    </row>
    <row r="4053" spans="1:19">
      <c r="A4053" t="s">
        <v>162</v>
      </c>
      <c r="B4053" t="s">
        <v>163</v>
      </c>
      <c r="C4053" s="49">
        <v>45658</v>
      </c>
      <c r="D4053" s="1">
        <v>2025</v>
      </c>
      <c r="E4053" s="1" t="str">
        <f t="shared" si="395"/>
        <v>enero</v>
      </c>
      <c r="F4053" t="s">
        <v>558</v>
      </c>
      <c r="G4053" t="s">
        <v>121</v>
      </c>
      <c r="H4053" t="s">
        <v>98</v>
      </c>
      <c r="I4053" s="2">
        <v>1</v>
      </c>
      <c r="J4053" s="2">
        <v>174</v>
      </c>
      <c r="K4053" s="47">
        <v>1.1000000000000001</v>
      </c>
      <c r="L4053" t="s">
        <v>131</v>
      </c>
      <c r="M4053" t="s">
        <v>572</v>
      </c>
      <c r="N4053" t="s">
        <v>606</v>
      </c>
      <c r="O4053" s="14">
        <f t="shared" si="396"/>
        <v>3</v>
      </c>
      <c r="P4053" s="15" t="str">
        <f t="shared" si="397"/>
        <v>1,</v>
      </c>
      <c r="Q4053" s="15" t="str">
        <f t="shared" si="398"/>
        <v>1</v>
      </c>
      <c r="R4053" s="16">
        <f t="shared" si="399"/>
        <v>61</v>
      </c>
      <c r="S4053" s="16">
        <f t="shared" si="400"/>
        <v>1.0166666666666666</v>
      </c>
    </row>
    <row r="4054" spans="1:19">
      <c r="A4054" t="s">
        <v>162</v>
      </c>
      <c r="B4054" t="s">
        <v>163</v>
      </c>
      <c r="C4054" s="49">
        <v>45658</v>
      </c>
      <c r="D4054" s="1">
        <v>2025</v>
      </c>
      <c r="E4054" s="1" t="str">
        <f t="shared" si="395"/>
        <v>enero</v>
      </c>
      <c r="F4054" t="s">
        <v>652</v>
      </c>
      <c r="G4054" t="s">
        <v>653</v>
      </c>
      <c r="H4054" t="s">
        <v>98</v>
      </c>
      <c r="I4054" s="2">
        <v>1</v>
      </c>
      <c r="J4054" s="2">
        <v>504</v>
      </c>
      <c r="K4054" s="47">
        <v>2</v>
      </c>
      <c r="L4054" t="s">
        <v>146</v>
      </c>
      <c r="M4054" t="s">
        <v>147</v>
      </c>
      <c r="N4054" t="s">
        <v>527</v>
      </c>
      <c r="O4054" s="14">
        <f t="shared" si="396"/>
        <v>1</v>
      </c>
      <c r="P4054" s="15" t="str">
        <f t="shared" si="397"/>
        <v>2</v>
      </c>
      <c r="Q4054" s="15">
        <f t="shared" si="398"/>
        <v>0</v>
      </c>
      <c r="R4054" s="16">
        <f t="shared" si="399"/>
        <v>120</v>
      </c>
      <c r="S4054" s="16">
        <f t="shared" si="400"/>
        <v>2</v>
      </c>
    </row>
    <row r="4055" spans="1:19">
      <c r="A4055" t="s">
        <v>162</v>
      </c>
      <c r="B4055" t="s">
        <v>163</v>
      </c>
      <c r="C4055" s="49">
        <v>45658</v>
      </c>
      <c r="D4055" s="1">
        <v>2025</v>
      </c>
      <c r="E4055" s="1" t="str">
        <f t="shared" si="395"/>
        <v>enero</v>
      </c>
      <c r="F4055" t="s">
        <v>652</v>
      </c>
      <c r="G4055" t="s">
        <v>653</v>
      </c>
      <c r="H4055" t="s">
        <v>98</v>
      </c>
      <c r="I4055" s="2">
        <v>1</v>
      </c>
      <c r="J4055" s="2">
        <v>259</v>
      </c>
      <c r="K4055" s="47">
        <v>0.55000000000000004</v>
      </c>
      <c r="L4055" t="s">
        <v>35</v>
      </c>
      <c r="M4055" t="s">
        <v>36</v>
      </c>
      <c r="N4055" t="s">
        <v>528</v>
      </c>
      <c r="O4055" s="14">
        <f t="shared" si="396"/>
        <v>4</v>
      </c>
      <c r="P4055" s="15" t="str">
        <f t="shared" si="397"/>
        <v>0,</v>
      </c>
      <c r="Q4055" s="15" t="str">
        <f t="shared" si="398"/>
        <v>55</v>
      </c>
      <c r="R4055" s="16">
        <f t="shared" si="399"/>
        <v>55</v>
      </c>
      <c r="S4055" s="16">
        <f t="shared" si="400"/>
        <v>0.91666666666666663</v>
      </c>
    </row>
    <row r="4056" spans="1:19">
      <c r="A4056" t="s">
        <v>224</v>
      </c>
      <c r="B4056" t="s">
        <v>225</v>
      </c>
      <c r="C4056" s="49">
        <v>45658</v>
      </c>
      <c r="D4056" s="1">
        <v>2025</v>
      </c>
      <c r="E4056" s="1" t="str">
        <f t="shared" si="395"/>
        <v>enero</v>
      </c>
      <c r="F4056" t="s">
        <v>226</v>
      </c>
      <c r="G4056" t="s">
        <v>227</v>
      </c>
      <c r="H4056" t="s">
        <v>98</v>
      </c>
      <c r="I4056" s="2">
        <v>5</v>
      </c>
      <c r="J4056" s="2">
        <v>1694</v>
      </c>
      <c r="K4056" s="47">
        <v>6.4</v>
      </c>
      <c r="L4056" t="s">
        <v>19</v>
      </c>
      <c r="M4056" t="s">
        <v>581</v>
      </c>
      <c r="N4056" t="s">
        <v>605</v>
      </c>
      <c r="O4056" s="14">
        <f t="shared" si="396"/>
        <v>3</v>
      </c>
      <c r="P4056" s="15" t="str">
        <f t="shared" si="397"/>
        <v>6,</v>
      </c>
      <c r="Q4056" s="15" t="str">
        <f t="shared" si="398"/>
        <v>4</v>
      </c>
      <c r="R4056" s="16">
        <f t="shared" si="399"/>
        <v>364</v>
      </c>
      <c r="S4056" s="16">
        <f t="shared" si="400"/>
        <v>6.0666666666666664</v>
      </c>
    </row>
    <row r="4057" spans="1:19">
      <c r="A4057" t="s">
        <v>224</v>
      </c>
      <c r="B4057" t="s">
        <v>225</v>
      </c>
      <c r="C4057" s="49">
        <v>45658</v>
      </c>
      <c r="D4057" s="1">
        <v>2025</v>
      </c>
      <c r="E4057" s="1" t="str">
        <f t="shared" si="395"/>
        <v>enero</v>
      </c>
      <c r="F4057" t="s">
        <v>226</v>
      </c>
      <c r="G4057" t="s">
        <v>227</v>
      </c>
      <c r="H4057" t="s">
        <v>98</v>
      </c>
      <c r="I4057" s="2">
        <v>8</v>
      </c>
      <c r="J4057" s="2">
        <v>1413</v>
      </c>
      <c r="K4057" s="47">
        <v>5.4</v>
      </c>
      <c r="L4057" t="s">
        <v>108</v>
      </c>
      <c r="M4057" t="s">
        <v>591</v>
      </c>
      <c r="N4057" t="s">
        <v>604</v>
      </c>
      <c r="O4057" s="14">
        <f t="shared" si="396"/>
        <v>3</v>
      </c>
      <c r="P4057" s="15" t="str">
        <f t="shared" si="397"/>
        <v>5,</v>
      </c>
      <c r="Q4057" s="15" t="str">
        <f t="shared" si="398"/>
        <v>4</v>
      </c>
      <c r="R4057" s="16">
        <f t="shared" si="399"/>
        <v>304</v>
      </c>
      <c r="S4057" s="16">
        <f t="shared" si="400"/>
        <v>5.0666666666666664</v>
      </c>
    </row>
    <row r="4058" spans="1:19">
      <c r="A4058" t="s">
        <v>224</v>
      </c>
      <c r="B4058" t="s">
        <v>225</v>
      </c>
      <c r="C4058" s="49">
        <v>45658</v>
      </c>
      <c r="D4058" s="1">
        <v>2025</v>
      </c>
      <c r="E4058" s="1" t="str">
        <f t="shared" si="395"/>
        <v>enero</v>
      </c>
      <c r="F4058" t="s">
        <v>226</v>
      </c>
      <c r="G4058" t="s">
        <v>227</v>
      </c>
      <c r="H4058" t="s">
        <v>98</v>
      </c>
      <c r="I4058" s="2">
        <v>10</v>
      </c>
      <c r="J4058" s="2">
        <v>1326</v>
      </c>
      <c r="K4058" s="47">
        <v>6.4</v>
      </c>
      <c r="L4058" t="s">
        <v>21</v>
      </c>
      <c r="M4058" t="s">
        <v>578</v>
      </c>
      <c r="N4058" t="s">
        <v>22</v>
      </c>
      <c r="O4058" s="14">
        <f t="shared" si="396"/>
        <v>3</v>
      </c>
      <c r="P4058" s="15" t="str">
        <f t="shared" si="397"/>
        <v>6,</v>
      </c>
      <c r="Q4058" s="15" t="str">
        <f t="shared" si="398"/>
        <v>4</v>
      </c>
      <c r="R4058" s="16">
        <f t="shared" si="399"/>
        <v>364</v>
      </c>
      <c r="S4058" s="16">
        <f t="shared" si="400"/>
        <v>6.0666666666666664</v>
      </c>
    </row>
    <row r="4059" spans="1:19">
      <c r="A4059" t="s">
        <v>228</v>
      </c>
      <c r="B4059" t="s">
        <v>229</v>
      </c>
      <c r="C4059" s="49">
        <v>45658</v>
      </c>
      <c r="D4059" s="1">
        <v>2025</v>
      </c>
      <c r="E4059" s="1" t="str">
        <f t="shared" si="395"/>
        <v>enero</v>
      </c>
      <c r="F4059" t="s">
        <v>215</v>
      </c>
      <c r="G4059" t="s">
        <v>216</v>
      </c>
      <c r="H4059" t="s">
        <v>379</v>
      </c>
      <c r="I4059" s="2">
        <v>1</v>
      </c>
      <c r="J4059" s="2">
        <v>577.5</v>
      </c>
      <c r="K4059" s="47">
        <v>2.4500000000000002</v>
      </c>
      <c r="L4059" t="s">
        <v>293</v>
      </c>
      <c r="M4059" t="s">
        <v>294</v>
      </c>
      <c r="N4059" t="s">
        <v>525</v>
      </c>
      <c r="O4059" s="14">
        <f t="shared" si="396"/>
        <v>4</v>
      </c>
      <c r="P4059" s="15" t="str">
        <f t="shared" si="397"/>
        <v>2,</v>
      </c>
      <c r="Q4059" s="15" t="str">
        <f t="shared" si="398"/>
        <v>45</v>
      </c>
      <c r="R4059" s="16">
        <f t="shared" si="399"/>
        <v>165</v>
      </c>
      <c r="S4059" s="16">
        <f t="shared" si="400"/>
        <v>2.75</v>
      </c>
    </row>
    <row r="4060" spans="1:19">
      <c r="A4060" t="s">
        <v>228</v>
      </c>
      <c r="B4060" t="s">
        <v>229</v>
      </c>
      <c r="C4060" s="49">
        <v>45658</v>
      </c>
      <c r="D4060" s="1">
        <v>2025</v>
      </c>
      <c r="E4060" s="1" t="str">
        <f t="shared" si="395"/>
        <v>enero</v>
      </c>
      <c r="F4060" t="s">
        <v>215</v>
      </c>
      <c r="G4060" t="s">
        <v>216</v>
      </c>
      <c r="H4060" t="s">
        <v>379</v>
      </c>
      <c r="I4060" s="2">
        <v>3</v>
      </c>
      <c r="J4060" s="2">
        <v>1088.5</v>
      </c>
      <c r="K4060" s="47">
        <v>5.1100000000000003</v>
      </c>
      <c r="L4060" t="s">
        <v>88</v>
      </c>
      <c r="M4060" t="s">
        <v>89</v>
      </c>
      <c r="N4060" t="s">
        <v>545</v>
      </c>
      <c r="O4060" s="14">
        <f t="shared" si="396"/>
        <v>4</v>
      </c>
      <c r="P4060" s="15" t="str">
        <f t="shared" si="397"/>
        <v>5,</v>
      </c>
      <c r="Q4060" s="15" t="str">
        <f t="shared" si="398"/>
        <v>11</v>
      </c>
      <c r="R4060" s="16">
        <f t="shared" si="399"/>
        <v>311</v>
      </c>
      <c r="S4060" s="16">
        <f t="shared" si="400"/>
        <v>5.1833333333333336</v>
      </c>
    </row>
    <row r="4061" spans="1:19">
      <c r="A4061" t="s">
        <v>228</v>
      </c>
      <c r="B4061" t="s">
        <v>229</v>
      </c>
      <c r="C4061" s="49">
        <v>45658</v>
      </c>
      <c r="D4061" s="1">
        <v>2025</v>
      </c>
      <c r="E4061" s="1" t="str">
        <f t="shared" si="395"/>
        <v>enero</v>
      </c>
      <c r="F4061" t="s">
        <v>215</v>
      </c>
      <c r="G4061" t="s">
        <v>216</v>
      </c>
      <c r="H4061" t="s">
        <v>379</v>
      </c>
      <c r="I4061" s="2">
        <v>7</v>
      </c>
      <c r="J4061" s="2">
        <v>2429</v>
      </c>
      <c r="K4061" s="47">
        <v>11.34</v>
      </c>
      <c r="L4061" t="s">
        <v>31</v>
      </c>
      <c r="M4061" t="s">
        <v>32</v>
      </c>
      <c r="N4061" t="s">
        <v>528</v>
      </c>
      <c r="O4061" s="14">
        <f t="shared" si="396"/>
        <v>5</v>
      </c>
      <c r="P4061" s="15" t="str">
        <f t="shared" si="397"/>
        <v>11</v>
      </c>
      <c r="Q4061" s="15" t="str">
        <f t="shared" si="398"/>
        <v>,34</v>
      </c>
      <c r="R4061" s="16">
        <f t="shared" si="399"/>
        <v>660.34</v>
      </c>
      <c r="S4061" s="16">
        <f t="shared" si="400"/>
        <v>11.005666666666666</v>
      </c>
    </row>
    <row r="4062" spans="1:19">
      <c r="A4062" t="s">
        <v>228</v>
      </c>
      <c r="B4062" t="s">
        <v>229</v>
      </c>
      <c r="C4062" s="49">
        <v>45658</v>
      </c>
      <c r="D4062" s="1">
        <v>2025</v>
      </c>
      <c r="E4062" s="1" t="str">
        <f t="shared" si="395"/>
        <v>enero</v>
      </c>
      <c r="F4062" t="s">
        <v>215</v>
      </c>
      <c r="G4062" t="s">
        <v>216</v>
      </c>
      <c r="H4062" t="s">
        <v>379</v>
      </c>
      <c r="I4062" s="2">
        <v>4</v>
      </c>
      <c r="J4062" s="2">
        <v>1435</v>
      </c>
      <c r="K4062" s="47">
        <v>6.5</v>
      </c>
      <c r="L4062" t="s">
        <v>654</v>
      </c>
      <c r="M4062" t="s">
        <v>655</v>
      </c>
      <c r="N4062" t="s">
        <v>557</v>
      </c>
      <c r="O4062" s="14">
        <f t="shared" si="396"/>
        <v>3</v>
      </c>
      <c r="P4062" s="15" t="str">
        <f t="shared" si="397"/>
        <v>6,</v>
      </c>
      <c r="Q4062" s="15" t="str">
        <f t="shared" si="398"/>
        <v>5</v>
      </c>
      <c r="R4062" s="16">
        <f t="shared" si="399"/>
        <v>365</v>
      </c>
      <c r="S4062" s="16">
        <f t="shared" si="400"/>
        <v>6.083333333333333</v>
      </c>
    </row>
    <row r="4063" spans="1:19">
      <c r="A4063" t="s">
        <v>230</v>
      </c>
      <c r="B4063" t="s">
        <v>231</v>
      </c>
      <c r="C4063" s="49">
        <v>45658</v>
      </c>
      <c r="D4063" s="1">
        <v>2025</v>
      </c>
      <c r="E4063" s="1" t="str">
        <f t="shared" si="395"/>
        <v>enero</v>
      </c>
      <c r="F4063" t="s">
        <v>247</v>
      </c>
      <c r="G4063" t="s">
        <v>30</v>
      </c>
      <c r="H4063" t="s">
        <v>98</v>
      </c>
      <c r="I4063" s="2">
        <v>29</v>
      </c>
      <c r="J4063" s="2">
        <v>6060</v>
      </c>
      <c r="K4063" s="47">
        <v>22.25</v>
      </c>
      <c r="L4063" t="s">
        <v>20</v>
      </c>
      <c r="M4063" t="s">
        <v>570</v>
      </c>
      <c r="N4063" t="s">
        <v>525</v>
      </c>
      <c r="O4063" s="14">
        <f t="shared" si="396"/>
        <v>5</v>
      </c>
      <c r="P4063" s="15" t="str">
        <f t="shared" si="397"/>
        <v>22</v>
      </c>
      <c r="Q4063" s="15" t="str">
        <f t="shared" si="398"/>
        <v>,25</v>
      </c>
      <c r="R4063" s="16">
        <f t="shared" si="399"/>
        <v>1320.25</v>
      </c>
      <c r="S4063" s="16">
        <f t="shared" si="400"/>
        <v>22.004166666666666</v>
      </c>
    </row>
    <row r="4064" spans="1:19">
      <c r="A4064" t="s">
        <v>230</v>
      </c>
      <c r="B4064" t="s">
        <v>231</v>
      </c>
      <c r="C4064" s="49">
        <v>45658</v>
      </c>
      <c r="D4064" s="1">
        <v>2025</v>
      </c>
      <c r="E4064" s="1" t="str">
        <f t="shared" si="395"/>
        <v>enero</v>
      </c>
      <c r="F4064" t="s">
        <v>247</v>
      </c>
      <c r="G4064" t="s">
        <v>30</v>
      </c>
      <c r="H4064" t="s">
        <v>98</v>
      </c>
      <c r="I4064" s="2">
        <v>30</v>
      </c>
      <c r="J4064" s="2">
        <v>8228</v>
      </c>
      <c r="K4064" s="47">
        <v>32.700000000000003</v>
      </c>
      <c r="L4064" t="s">
        <v>146</v>
      </c>
      <c r="M4064" t="s">
        <v>147</v>
      </c>
      <c r="N4064" t="s">
        <v>527</v>
      </c>
      <c r="O4064" s="14">
        <f t="shared" si="396"/>
        <v>4</v>
      </c>
      <c r="P4064" s="15" t="str">
        <f t="shared" si="397"/>
        <v>32</v>
      </c>
      <c r="Q4064" s="15" t="str">
        <f t="shared" si="398"/>
        <v>,7</v>
      </c>
      <c r="R4064" s="16">
        <f t="shared" si="399"/>
        <v>1920.7</v>
      </c>
      <c r="S4064" s="16">
        <f t="shared" si="400"/>
        <v>32.01166666666667</v>
      </c>
    </row>
    <row r="4065" spans="1:19">
      <c r="A4065" t="s">
        <v>230</v>
      </c>
      <c r="B4065" t="s">
        <v>231</v>
      </c>
      <c r="C4065" s="49">
        <v>45658</v>
      </c>
      <c r="D4065" s="1">
        <v>2025</v>
      </c>
      <c r="E4065" s="1" t="str">
        <f t="shared" si="395"/>
        <v>enero</v>
      </c>
      <c r="F4065" t="s">
        <v>247</v>
      </c>
      <c r="G4065" t="s">
        <v>30</v>
      </c>
      <c r="H4065" t="s">
        <v>98</v>
      </c>
      <c r="I4065" s="2">
        <v>4</v>
      </c>
      <c r="J4065" s="2">
        <v>299</v>
      </c>
      <c r="K4065" s="47">
        <v>1</v>
      </c>
      <c r="L4065" t="s">
        <v>25</v>
      </c>
      <c r="M4065" t="s">
        <v>26</v>
      </c>
      <c r="N4065" t="s">
        <v>529</v>
      </c>
      <c r="O4065" s="14">
        <f t="shared" si="396"/>
        <v>1</v>
      </c>
      <c r="P4065" s="15" t="str">
        <f t="shared" si="397"/>
        <v>1</v>
      </c>
      <c r="Q4065" s="15">
        <f t="shared" si="398"/>
        <v>0</v>
      </c>
      <c r="R4065" s="16">
        <f t="shared" si="399"/>
        <v>60</v>
      </c>
      <c r="S4065" s="16">
        <f t="shared" si="400"/>
        <v>1</v>
      </c>
    </row>
    <row r="4066" spans="1:19">
      <c r="A4066" t="s">
        <v>230</v>
      </c>
      <c r="B4066" t="s">
        <v>231</v>
      </c>
      <c r="C4066" s="49">
        <v>45658</v>
      </c>
      <c r="D4066" s="1">
        <v>2025</v>
      </c>
      <c r="E4066" s="1" t="str">
        <f t="shared" si="395"/>
        <v>enero</v>
      </c>
      <c r="F4066" t="s">
        <v>247</v>
      </c>
      <c r="G4066" t="s">
        <v>30</v>
      </c>
      <c r="H4066" t="s">
        <v>98</v>
      </c>
      <c r="I4066" s="2">
        <v>41</v>
      </c>
      <c r="J4066" s="2">
        <v>9727</v>
      </c>
      <c r="K4066" s="47">
        <v>39.85</v>
      </c>
      <c r="L4066" t="s">
        <v>131</v>
      </c>
      <c r="M4066" t="s">
        <v>572</v>
      </c>
      <c r="N4066" t="s">
        <v>606</v>
      </c>
      <c r="O4066" s="14">
        <f t="shared" si="396"/>
        <v>5</v>
      </c>
      <c r="P4066" s="15" t="str">
        <f t="shared" si="397"/>
        <v>39</v>
      </c>
      <c r="Q4066" s="15" t="str">
        <f t="shared" si="398"/>
        <v>,85</v>
      </c>
      <c r="R4066" s="16">
        <f t="shared" si="399"/>
        <v>2340.85</v>
      </c>
      <c r="S4066" s="16">
        <f t="shared" si="400"/>
        <v>39.014166666666668</v>
      </c>
    </row>
    <row r="4067" spans="1:19">
      <c r="A4067" t="s">
        <v>230</v>
      </c>
      <c r="B4067" t="s">
        <v>231</v>
      </c>
      <c r="C4067" s="49">
        <v>45658</v>
      </c>
      <c r="D4067" s="1">
        <v>2025</v>
      </c>
      <c r="E4067" s="1" t="str">
        <f t="shared" si="395"/>
        <v>enero</v>
      </c>
      <c r="F4067" t="s">
        <v>247</v>
      </c>
      <c r="G4067" t="s">
        <v>30</v>
      </c>
      <c r="H4067" t="s">
        <v>98</v>
      </c>
      <c r="I4067" s="2">
        <v>18</v>
      </c>
      <c r="J4067" s="2">
        <v>4093</v>
      </c>
      <c r="K4067" s="47">
        <v>12.6</v>
      </c>
      <c r="L4067" t="s">
        <v>150</v>
      </c>
      <c r="M4067" t="s">
        <v>601</v>
      </c>
      <c r="N4067" t="s">
        <v>606</v>
      </c>
      <c r="O4067" s="14">
        <f t="shared" si="396"/>
        <v>4</v>
      </c>
      <c r="P4067" s="15" t="str">
        <f t="shared" si="397"/>
        <v>12</v>
      </c>
      <c r="Q4067" s="15" t="str">
        <f t="shared" si="398"/>
        <v>,6</v>
      </c>
      <c r="R4067" s="16">
        <f t="shared" si="399"/>
        <v>720.6</v>
      </c>
      <c r="S4067" s="16">
        <f t="shared" si="400"/>
        <v>12.01</v>
      </c>
    </row>
    <row r="4068" spans="1:19">
      <c r="A4068" t="s">
        <v>230</v>
      </c>
      <c r="B4068" t="s">
        <v>231</v>
      </c>
      <c r="C4068" s="49">
        <v>45658</v>
      </c>
      <c r="D4068" s="1">
        <v>2025</v>
      </c>
      <c r="E4068" s="1" t="str">
        <f t="shared" si="395"/>
        <v>enero</v>
      </c>
      <c r="F4068" t="s">
        <v>247</v>
      </c>
      <c r="G4068" t="s">
        <v>30</v>
      </c>
      <c r="H4068" t="s">
        <v>98</v>
      </c>
      <c r="I4068" s="2">
        <v>5</v>
      </c>
      <c r="J4068" s="2">
        <v>654</v>
      </c>
      <c r="K4068" s="47">
        <v>2.2000000000000002</v>
      </c>
      <c r="L4068" t="s">
        <v>171</v>
      </c>
      <c r="M4068" t="s">
        <v>172</v>
      </c>
      <c r="N4068" t="s">
        <v>606</v>
      </c>
      <c r="O4068" s="14">
        <f t="shared" si="396"/>
        <v>3</v>
      </c>
      <c r="P4068" s="15" t="str">
        <f t="shared" si="397"/>
        <v>2,</v>
      </c>
      <c r="Q4068" s="15" t="str">
        <f t="shared" si="398"/>
        <v>2</v>
      </c>
      <c r="R4068" s="16">
        <f t="shared" si="399"/>
        <v>122</v>
      </c>
      <c r="S4068" s="16">
        <f t="shared" si="400"/>
        <v>2.0333333333333332</v>
      </c>
    </row>
    <row r="4069" spans="1:19">
      <c r="A4069" t="s">
        <v>230</v>
      </c>
      <c r="B4069" t="s">
        <v>231</v>
      </c>
      <c r="C4069" s="49">
        <v>45658</v>
      </c>
      <c r="D4069" s="1">
        <v>2025</v>
      </c>
      <c r="E4069" s="1" t="str">
        <f t="shared" si="395"/>
        <v>enero</v>
      </c>
      <c r="F4069" t="s">
        <v>247</v>
      </c>
      <c r="G4069" t="s">
        <v>30</v>
      </c>
      <c r="H4069" t="s">
        <v>98</v>
      </c>
      <c r="I4069" s="2">
        <v>13</v>
      </c>
      <c r="J4069" s="2">
        <v>1636</v>
      </c>
      <c r="K4069" s="47">
        <v>5.2</v>
      </c>
      <c r="L4069" t="s">
        <v>173</v>
      </c>
      <c r="M4069" t="s">
        <v>592</v>
      </c>
      <c r="N4069" t="s">
        <v>531</v>
      </c>
      <c r="O4069" s="14">
        <f t="shared" si="396"/>
        <v>3</v>
      </c>
      <c r="P4069" s="15" t="str">
        <f t="shared" si="397"/>
        <v>5,</v>
      </c>
      <c r="Q4069" s="15" t="str">
        <f t="shared" si="398"/>
        <v>2</v>
      </c>
      <c r="R4069" s="16">
        <f t="shared" si="399"/>
        <v>302</v>
      </c>
      <c r="S4069" s="16">
        <f t="shared" si="400"/>
        <v>5.0333333333333332</v>
      </c>
    </row>
    <row r="4070" spans="1:19">
      <c r="A4070" t="s">
        <v>230</v>
      </c>
      <c r="B4070" t="s">
        <v>231</v>
      </c>
      <c r="C4070" s="49">
        <v>45658</v>
      </c>
      <c r="D4070" s="1">
        <v>2025</v>
      </c>
      <c r="E4070" s="1" t="str">
        <f t="shared" si="395"/>
        <v>enero</v>
      </c>
      <c r="F4070" t="s">
        <v>247</v>
      </c>
      <c r="G4070" t="s">
        <v>30</v>
      </c>
      <c r="H4070" t="s">
        <v>98</v>
      </c>
      <c r="I4070" s="2">
        <v>9</v>
      </c>
      <c r="J4070" s="2">
        <v>567</v>
      </c>
      <c r="K4070" s="47">
        <v>2.2999999999999998</v>
      </c>
      <c r="L4070" t="s">
        <v>174</v>
      </c>
      <c r="M4070" t="s">
        <v>175</v>
      </c>
      <c r="N4070" t="s">
        <v>531</v>
      </c>
      <c r="O4070" s="14">
        <f t="shared" si="396"/>
        <v>3</v>
      </c>
      <c r="P4070" s="15" t="str">
        <f t="shared" si="397"/>
        <v>2,</v>
      </c>
      <c r="Q4070" s="15" t="str">
        <f t="shared" si="398"/>
        <v>3</v>
      </c>
      <c r="R4070" s="16">
        <f t="shared" si="399"/>
        <v>123</v>
      </c>
      <c r="S4070" s="16">
        <f t="shared" si="400"/>
        <v>2.0499999999999998</v>
      </c>
    </row>
    <row r="4071" spans="1:19">
      <c r="A4071" t="s">
        <v>230</v>
      </c>
      <c r="B4071" t="s">
        <v>231</v>
      </c>
      <c r="C4071" s="49">
        <v>45658</v>
      </c>
      <c r="D4071" s="1">
        <v>2025</v>
      </c>
      <c r="E4071" s="1" t="str">
        <f t="shared" si="395"/>
        <v>enero</v>
      </c>
      <c r="F4071" t="s">
        <v>247</v>
      </c>
      <c r="G4071" t="s">
        <v>30</v>
      </c>
      <c r="H4071" t="s">
        <v>98</v>
      </c>
      <c r="I4071" s="2">
        <v>14</v>
      </c>
      <c r="J4071" s="2">
        <v>4192</v>
      </c>
      <c r="K4071" s="47">
        <v>17.600000000000001</v>
      </c>
      <c r="L4071" t="s">
        <v>110</v>
      </c>
      <c r="M4071" t="s">
        <v>580</v>
      </c>
      <c r="N4071" t="s">
        <v>607</v>
      </c>
      <c r="O4071" s="14">
        <f t="shared" si="396"/>
        <v>4</v>
      </c>
      <c r="P4071" s="15" t="str">
        <f t="shared" si="397"/>
        <v>17</v>
      </c>
      <c r="Q4071" s="15" t="str">
        <f t="shared" si="398"/>
        <v>,6</v>
      </c>
      <c r="R4071" s="16">
        <f t="shared" si="399"/>
        <v>1020.6</v>
      </c>
      <c r="S4071" s="16">
        <f t="shared" si="400"/>
        <v>17.010000000000002</v>
      </c>
    </row>
    <row r="4072" spans="1:19">
      <c r="A4072" t="s">
        <v>230</v>
      </c>
      <c r="B4072" t="s">
        <v>231</v>
      </c>
      <c r="C4072" s="49">
        <v>45658</v>
      </c>
      <c r="D4072" s="1">
        <v>2025</v>
      </c>
      <c r="E4072" s="1" t="str">
        <f t="shared" si="395"/>
        <v>enero</v>
      </c>
      <c r="F4072" t="s">
        <v>247</v>
      </c>
      <c r="G4072" t="s">
        <v>30</v>
      </c>
      <c r="H4072" t="s">
        <v>98</v>
      </c>
      <c r="I4072" s="2">
        <v>2</v>
      </c>
      <c r="J4072" s="2">
        <v>109</v>
      </c>
      <c r="K4072" s="47">
        <v>0.35</v>
      </c>
      <c r="L4072" t="s">
        <v>203</v>
      </c>
      <c r="M4072" t="s">
        <v>600</v>
      </c>
      <c r="N4072" t="s">
        <v>607</v>
      </c>
      <c r="O4072" s="14">
        <f t="shared" si="396"/>
        <v>4</v>
      </c>
      <c r="P4072" s="15" t="str">
        <f t="shared" si="397"/>
        <v>0,</v>
      </c>
      <c r="Q4072" s="15" t="str">
        <f t="shared" si="398"/>
        <v>35</v>
      </c>
      <c r="R4072" s="16">
        <f t="shared" si="399"/>
        <v>35</v>
      </c>
      <c r="S4072" s="16">
        <f t="shared" si="400"/>
        <v>0.58333333333333337</v>
      </c>
    </row>
    <row r="4073" spans="1:19">
      <c r="A4073" t="s">
        <v>230</v>
      </c>
      <c r="B4073" t="s">
        <v>231</v>
      </c>
      <c r="C4073" s="49">
        <v>45658</v>
      </c>
      <c r="D4073" s="1">
        <v>2025</v>
      </c>
      <c r="E4073" s="1" t="str">
        <f t="shared" si="395"/>
        <v>enero</v>
      </c>
      <c r="F4073" t="s">
        <v>237</v>
      </c>
      <c r="G4073" t="s">
        <v>121</v>
      </c>
      <c r="H4073" t="s">
        <v>98</v>
      </c>
      <c r="I4073" s="2">
        <v>8</v>
      </c>
      <c r="J4073" s="2">
        <v>1126</v>
      </c>
      <c r="K4073" s="47">
        <v>3.9</v>
      </c>
      <c r="L4073" t="s">
        <v>39</v>
      </c>
      <c r="M4073" t="s">
        <v>548</v>
      </c>
      <c r="N4073" t="s">
        <v>548</v>
      </c>
      <c r="O4073" s="14">
        <f t="shared" si="396"/>
        <v>3</v>
      </c>
      <c r="P4073" s="15" t="str">
        <f t="shared" si="397"/>
        <v>3,</v>
      </c>
      <c r="Q4073" s="15" t="str">
        <f t="shared" si="398"/>
        <v>9</v>
      </c>
      <c r="R4073" s="16">
        <f t="shared" si="399"/>
        <v>189</v>
      </c>
      <c r="S4073" s="16">
        <f t="shared" si="400"/>
        <v>3.15</v>
      </c>
    </row>
    <row r="4074" spans="1:19">
      <c r="A4074" t="s">
        <v>230</v>
      </c>
      <c r="B4074" t="s">
        <v>231</v>
      </c>
      <c r="C4074" s="49">
        <v>45658</v>
      </c>
      <c r="D4074" s="1">
        <v>2025</v>
      </c>
      <c r="E4074" s="1" t="str">
        <f t="shared" si="395"/>
        <v>enero</v>
      </c>
      <c r="F4074" t="s">
        <v>237</v>
      </c>
      <c r="G4074" t="s">
        <v>121</v>
      </c>
      <c r="H4074" t="s">
        <v>98</v>
      </c>
      <c r="I4074" s="2">
        <v>9</v>
      </c>
      <c r="J4074" s="2">
        <v>933</v>
      </c>
      <c r="K4074" s="47">
        <v>4</v>
      </c>
      <c r="L4074" t="s">
        <v>122</v>
      </c>
      <c r="M4074" t="s">
        <v>123</v>
      </c>
      <c r="N4074" t="s">
        <v>532</v>
      </c>
      <c r="O4074" s="14">
        <f t="shared" si="396"/>
        <v>1</v>
      </c>
      <c r="P4074" s="15" t="str">
        <f t="shared" si="397"/>
        <v>4</v>
      </c>
      <c r="Q4074" s="15">
        <f t="shared" si="398"/>
        <v>0</v>
      </c>
      <c r="R4074" s="16">
        <f t="shared" si="399"/>
        <v>240</v>
      </c>
      <c r="S4074" s="16">
        <f t="shared" si="400"/>
        <v>4</v>
      </c>
    </row>
    <row r="4075" spans="1:19">
      <c r="A4075" t="s">
        <v>230</v>
      </c>
      <c r="B4075" t="s">
        <v>231</v>
      </c>
      <c r="C4075" s="49">
        <v>45658</v>
      </c>
      <c r="D4075" s="1">
        <v>2025</v>
      </c>
      <c r="E4075" s="1" t="str">
        <f t="shared" si="395"/>
        <v>enero</v>
      </c>
      <c r="F4075" t="s">
        <v>237</v>
      </c>
      <c r="G4075" t="s">
        <v>121</v>
      </c>
      <c r="H4075" t="s">
        <v>98</v>
      </c>
      <c r="I4075" s="2">
        <v>1</v>
      </c>
      <c r="J4075" s="2">
        <v>432</v>
      </c>
      <c r="K4075" s="47">
        <v>1.5</v>
      </c>
      <c r="L4075" t="s">
        <v>124</v>
      </c>
      <c r="M4075" t="s">
        <v>596</v>
      </c>
      <c r="N4075" t="s">
        <v>532</v>
      </c>
      <c r="O4075" s="14">
        <f t="shared" si="396"/>
        <v>3</v>
      </c>
      <c r="P4075" s="15" t="str">
        <f t="shared" si="397"/>
        <v>1,</v>
      </c>
      <c r="Q4075" s="15" t="str">
        <f t="shared" si="398"/>
        <v>5</v>
      </c>
      <c r="R4075" s="16">
        <f t="shared" si="399"/>
        <v>65</v>
      </c>
      <c r="S4075" s="16">
        <f t="shared" si="400"/>
        <v>1.0833333333333333</v>
      </c>
    </row>
    <row r="4076" spans="1:19">
      <c r="A4076" t="s">
        <v>230</v>
      </c>
      <c r="B4076" t="s">
        <v>231</v>
      </c>
      <c r="C4076" s="49">
        <v>45658</v>
      </c>
      <c r="D4076" s="1">
        <v>2025</v>
      </c>
      <c r="E4076" s="1" t="str">
        <f t="shared" si="395"/>
        <v>enero</v>
      </c>
      <c r="F4076" t="s">
        <v>237</v>
      </c>
      <c r="G4076" t="s">
        <v>121</v>
      </c>
      <c r="H4076" t="s">
        <v>98</v>
      </c>
      <c r="I4076" s="2">
        <v>7</v>
      </c>
      <c r="J4076" s="2">
        <v>1040</v>
      </c>
      <c r="K4076" s="47">
        <v>3.75</v>
      </c>
      <c r="L4076" t="s">
        <v>19</v>
      </c>
      <c r="M4076" t="s">
        <v>581</v>
      </c>
      <c r="N4076" t="s">
        <v>605</v>
      </c>
      <c r="O4076" s="14">
        <f t="shared" si="396"/>
        <v>4</v>
      </c>
      <c r="P4076" s="15" t="str">
        <f t="shared" si="397"/>
        <v>3,</v>
      </c>
      <c r="Q4076" s="15" t="str">
        <f t="shared" si="398"/>
        <v>75</v>
      </c>
      <c r="R4076" s="16">
        <f t="shared" si="399"/>
        <v>255</v>
      </c>
      <c r="S4076" s="16">
        <f t="shared" si="400"/>
        <v>4.25</v>
      </c>
    </row>
    <row r="4077" spans="1:19">
      <c r="A4077" t="s">
        <v>230</v>
      </c>
      <c r="B4077" t="s">
        <v>231</v>
      </c>
      <c r="C4077" s="49">
        <v>45658</v>
      </c>
      <c r="D4077" s="1">
        <v>2025</v>
      </c>
      <c r="E4077" s="1" t="str">
        <f t="shared" si="395"/>
        <v>enero</v>
      </c>
      <c r="F4077" t="s">
        <v>237</v>
      </c>
      <c r="G4077" t="s">
        <v>121</v>
      </c>
      <c r="H4077" t="s">
        <v>98</v>
      </c>
      <c r="I4077" s="2">
        <v>17</v>
      </c>
      <c r="J4077" s="2">
        <v>1677</v>
      </c>
      <c r="K4077" s="47">
        <v>5.92</v>
      </c>
      <c r="L4077" t="s">
        <v>108</v>
      </c>
      <c r="M4077" t="s">
        <v>591</v>
      </c>
      <c r="N4077" t="s">
        <v>604</v>
      </c>
      <c r="O4077" s="14">
        <f t="shared" si="396"/>
        <v>4</v>
      </c>
      <c r="P4077" s="15" t="str">
        <f t="shared" si="397"/>
        <v>5,</v>
      </c>
      <c r="Q4077" s="15" t="str">
        <f t="shared" si="398"/>
        <v>92</v>
      </c>
      <c r="R4077" s="16">
        <f t="shared" si="399"/>
        <v>392</v>
      </c>
      <c r="S4077" s="16">
        <f t="shared" si="400"/>
        <v>6.5333333333333332</v>
      </c>
    </row>
    <row r="4078" spans="1:19">
      <c r="A4078" t="s">
        <v>230</v>
      </c>
      <c r="B4078" t="s">
        <v>231</v>
      </c>
      <c r="C4078" s="49">
        <v>45658</v>
      </c>
      <c r="D4078" s="1">
        <v>2025</v>
      </c>
      <c r="E4078" s="1" t="str">
        <f t="shared" si="395"/>
        <v>enero</v>
      </c>
      <c r="F4078" t="s">
        <v>237</v>
      </c>
      <c r="G4078" t="s">
        <v>121</v>
      </c>
      <c r="H4078" t="s">
        <v>98</v>
      </c>
      <c r="I4078" s="2">
        <v>1</v>
      </c>
      <c r="J4078" s="2">
        <v>258</v>
      </c>
      <c r="K4078" s="47">
        <v>1.1499999999999999</v>
      </c>
      <c r="L4078" t="s">
        <v>238</v>
      </c>
      <c r="M4078" t="s">
        <v>573</v>
      </c>
      <c r="N4078" t="s">
        <v>604</v>
      </c>
      <c r="O4078" s="14">
        <f t="shared" si="396"/>
        <v>4</v>
      </c>
      <c r="P4078" s="15" t="str">
        <f t="shared" si="397"/>
        <v>1,</v>
      </c>
      <c r="Q4078" s="15" t="str">
        <f t="shared" si="398"/>
        <v>15</v>
      </c>
      <c r="R4078" s="16">
        <f t="shared" si="399"/>
        <v>75</v>
      </c>
      <c r="S4078" s="16">
        <f t="shared" si="400"/>
        <v>1.25</v>
      </c>
    </row>
    <row r="4079" spans="1:19">
      <c r="A4079" t="s">
        <v>230</v>
      </c>
      <c r="B4079" t="s">
        <v>231</v>
      </c>
      <c r="C4079" s="49">
        <v>45658</v>
      </c>
      <c r="D4079" s="1">
        <v>2025</v>
      </c>
      <c r="E4079" s="1" t="str">
        <f t="shared" si="395"/>
        <v>enero</v>
      </c>
      <c r="F4079" t="s">
        <v>237</v>
      </c>
      <c r="G4079" t="s">
        <v>121</v>
      </c>
      <c r="H4079" t="s">
        <v>98</v>
      </c>
      <c r="I4079" s="2">
        <v>1</v>
      </c>
      <c r="J4079" s="2">
        <v>426</v>
      </c>
      <c r="K4079" s="47">
        <v>1.45</v>
      </c>
      <c r="L4079" t="s">
        <v>146</v>
      </c>
      <c r="M4079" t="s">
        <v>147</v>
      </c>
      <c r="N4079" t="s">
        <v>527</v>
      </c>
      <c r="O4079" s="14">
        <f t="shared" si="396"/>
        <v>4</v>
      </c>
      <c r="P4079" s="15" t="str">
        <f t="shared" si="397"/>
        <v>1,</v>
      </c>
      <c r="Q4079" s="15" t="str">
        <f t="shared" si="398"/>
        <v>45</v>
      </c>
      <c r="R4079" s="16">
        <f t="shared" si="399"/>
        <v>105</v>
      </c>
      <c r="S4079" s="16">
        <f t="shared" si="400"/>
        <v>1.75</v>
      </c>
    </row>
    <row r="4080" spans="1:19">
      <c r="A4080" t="s">
        <v>230</v>
      </c>
      <c r="B4080" t="s">
        <v>231</v>
      </c>
      <c r="C4080" s="49">
        <v>45658</v>
      </c>
      <c r="D4080" s="1">
        <v>2025</v>
      </c>
      <c r="E4080" s="1" t="str">
        <f t="shared" si="395"/>
        <v>enero</v>
      </c>
      <c r="F4080" t="s">
        <v>237</v>
      </c>
      <c r="G4080" t="s">
        <v>121</v>
      </c>
      <c r="H4080" t="s">
        <v>98</v>
      </c>
      <c r="I4080" s="2">
        <v>57</v>
      </c>
      <c r="J4080" s="2">
        <v>5232.1499999999996</v>
      </c>
      <c r="K4080" s="47">
        <v>20.350000000000001</v>
      </c>
      <c r="L4080" t="s">
        <v>21</v>
      </c>
      <c r="M4080" t="s">
        <v>578</v>
      </c>
      <c r="N4080" t="s">
        <v>22</v>
      </c>
      <c r="O4080" s="14">
        <f t="shared" si="396"/>
        <v>5</v>
      </c>
      <c r="P4080" s="15" t="str">
        <f t="shared" si="397"/>
        <v>20</v>
      </c>
      <c r="Q4080" s="15" t="str">
        <f t="shared" si="398"/>
        <v>,35</v>
      </c>
      <c r="R4080" s="16">
        <f t="shared" si="399"/>
        <v>1200.3499999999999</v>
      </c>
      <c r="S4080" s="16">
        <f t="shared" si="400"/>
        <v>20.005833333333332</v>
      </c>
    </row>
    <row r="4081" spans="1:19">
      <c r="A4081" t="s">
        <v>230</v>
      </c>
      <c r="B4081" t="s">
        <v>231</v>
      </c>
      <c r="C4081" s="49">
        <v>45658</v>
      </c>
      <c r="D4081" s="1">
        <v>2025</v>
      </c>
      <c r="E4081" s="1" t="str">
        <f t="shared" si="395"/>
        <v>enero</v>
      </c>
      <c r="F4081" t="s">
        <v>237</v>
      </c>
      <c r="G4081" t="s">
        <v>121</v>
      </c>
      <c r="H4081" t="s">
        <v>98</v>
      </c>
      <c r="I4081" s="2">
        <v>1</v>
      </c>
      <c r="J4081" s="2">
        <v>400</v>
      </c>
      <c r="K4081" s="47">
        <v>2</v>
      </c>
      <c r="L4081" t="s">
        <v>99</v>
      </c>
      <c r="M4081" t="s">
        <v>553</v>
      </c>
      <c r="N4081" t="s">
        <v>535</v>
      </c>
      <c r="O4081" s="14">
        <f t="shared" si="396"/>
        <v>1</v>
      </c>
      <c r="P4081" s="15" t="str">
        <f t="shared" si="397"/>
        <v>2</v>
      </c>
      <c r="Q4081" s="15">
        <f t="shared" si="398"/>
        <v>0</v>
      </c>
      <c r="R4081" s="16">
        <f t="shared" si="399"/>
        <v>120</v>
      </c>
      <c r="S4081" s="16">
        <f t="shared" si="400"/>
        <v>2</v>
      </c>
    </row>
    <row r="4082" spans="1:19">
      <c r="A4082" t="s">
        <v>230</v>
      </c>
      <c r="B4082" t="s">
        <v>231</v>
      </c>
      <c r="C4082" s="49">
        <v>45658</v>
      </c>
      <c r="D4082" s="1">
        <v>2025</v>
      </c>
      <c r="E4082" s="1" t="str">
        <f t="shared" si="395"/>
        <v>enero</v>
      </c>
      <c r="F4082" t="s">
        <v>237</v>
      </c>
      <c r="G4082" t="s">
        <v>121</v>
      </c>
      <c r="H4082" t="s">
        <v>98</v>
      </c>
      <c r="I4082" s="2">
        <v>17</v>
      </c>
      <c r="J4082" s="2">
        <v>1472</v>
      </c>
      <c r="K4082" s="47">
        <v>5.67</v>
      </c>
      <c r="L4082" t="s">
        <v>241</v>
      </c>
      <c r="M4082" t="s">
        <v>595</v>
      </c>
      <c r="N4082" t="s">
        <v>557</v>
      </c>
      <c r="O4082" s="14">
        <f t="shared" si="396"/>
        <v>4</v>
      </c>
      <c r="P4082" s="15" t="str">
        <f t="shared" si="397"/>
        <v>5,</v>
      </c>
      <c r="Q4082" s="15" t="str">
        <f t="shared" si="398"/>
        <v>67</v>
      </c>
      <c r="R4082" s="16">
        <f t="shared" si="399"/>
        <v>367</v>
      </c>
      <c r="S4082" s="16">
        <f t="shared" si="400"/>
        <v>6.1166666666666663</v>
      </c>
    </row>
    <row r="4083" spans="1:19">
      <c r="A4083" t="s">
        <v>230</v>
      </c>
      <c r="B4083" t="s">
        <v>231</v>
      </c>
      <c r="C4083" s="49">
        <v>45658</v>
      </c>
      <c r="D4083" s="1">
        <v>2025</v>
      </c>
      <c r="E4083" s="1" t="str">
        <f t="shared" si="395"/>
        <v>enero</v>
      </c>
      <c r="F4083" t="s">
        <v>237</v>
      </c>
      <c r="G4083" t="s">
        <v>121</v>
      </c>
      <c r="H4083" t="s">
        <v>98</v>
      </c>
      <c r="I4083" s="2">
        <v>2</v>
      </c>
      <c r="J4083" s="2">
        <v>1062</v>
      </c>
      <c r="K4083" s="47">
        <v>4.0999999999999996</v>
      </c>
      <c r="L4083" t="s">
        <v>100</v>
      </c>
      <c r="M4083" t="s">
        <v>101</v>
      </c>
      <c r="N4083" t="s">
        <v>608</v>
      </c>
      <c r="O4083" s="14">
        <f t="shared" si="396"/>
        <v>3</v>
      </c>
      <c r="P4083" s="15" t="str">
        <f t="shared" si="397"/>
        <v>4,</v>
      </c>
      <c r="Q4083" s="15" t="str">
        <f t="shared" si="398"/>
        <v>1</v>
      </c>
      <c r="R4083" s="16">
        <f t="shared" si="399"/>
        <v>241</v>
      </c>
      <c r="S4083" s="16">
        <f t="shared" si="400"/>
        <v>4.0166666666666666</v>
      </c>
    </row>
    <row r="4084" spans="1:19">
      <c r="A4084" t="s">
        <v>230</v>
      </c>
      <c r="B4084" t="s">
        <v>231</v>
      </c>
      <c r="C4084" s="49">
        <v>45658</v>
      </c>
      <c r="D4084" s="1">
        <v>2025</v>
      </c>
      <c r="E4084" s="1" t="str">
        <f t="shared" si="395"/>
        <v>enero</v>
      </c>
      <c r="F4084" t="s">
        <v>237</v>
      </c>
      <c r="G4084" t="s">
        <v>121</v>
      </c>
      <c r="H4084" t="s">
        <v>98</v>
      </c>
      <c r="I4084" s="2">
        <v>2</v>
      </c>
      <c r="J4084" s="2">
        <v>583</v>
      </c>
      <c r="K4084" s="47">
        <v>2.2000000000000002</v>
      </c>
      <c r="L4084" t="s">
        <v>118</v>
      </c>
      <c r="M4084" t="s">
        <v>119</v>
      </c>
      <c r="N4084" t="s">
        <v>534</v>
      </c>
      <c r="O4084" s="14">
        <f t="shared" si="396"/>
        <v>3</v>
      </c>
      <c r="P4084" s="15" t="str">
        <f t="shared" si="397"/>
        <v>2,</v>
      </c>
      <c r="Q4084" s="15" t="str">
        <f t="shared" si="398"/>
        <v>2</v>
      </c>
      <c r="R4084" s="16">
        <f t="shared" si="399"/>
        <v>122</v>
      </c>
      <c r="S4084" s="16">
        <f t="shared" si="400"/>
        <v>2.0333333333333332</v>
      </c>
    </row>
    <row r="4085" spans="1:19">
      <c r="A4085" t="s">
        <v>230</v>
      </c>
      <c r="B4085" t="s">
        <v>231</v>
      </c>
      <c r="C4085" s="49">
        <v>45658</v>
      </c>
      <c r="D4085" s="1">
        <v>2025</v>
      </c>
      <c r="E4085" s="1" t="str">
        <f t="shared" si="395"/>
        <v>enero</v>
      </c>
      <c r="F4085" t="s">
        <v>237</v>
      </c>
      <c r="G4085" t="s">
        <v>121</v>
      </c>
      <c r="H4085" t="s">
        <v>98</v>
      </c>
      <c r="I4085" s="2">
        <v>3</v>
      </c>
      <c r="J4085" s="2">
        <v>1688</v>
      </c>
      <c r="K4085" s="47">
        <v>5.35</v>
      </c>
      <c r="L4085" t="s">
        <v>131</v>
      </c>
      <c r="M4085" t="s">
        <v>572</v>
      </c>
      <c r="N4085" t="s">
        <v>606</v>
      </c>
      <c r="O4085" s="14">
        <f t="shared" si="396"/>
        <v>4</v>
      </c>
      <c r="P4085" s="15" t="str">
        <f t="shared" si="397"/>
        <v>5,</v>
      </c>
      <c r="Q4085" s="15" t="str">
        <f t="shared" si="398"/>
        <v>35</v>
      </c>
      <c r="R4085" s="16">
        <f t="shared" si="399"/>
        <v>335</v>
      </c>
      <c r="S4085" s="16">
        <f t="shared" si="400"/>
        <v>5.583333333333333</v>
      </c>
    </row>
    <row r="4086" spans="1:19">
      <c r="A4086" t="s">
        <v>230</v>
      </c>
      <c r="B4086" t="s">
        <v>231</v>
      </c>
      <c r="C4086" s="49">
        <v>45658</v>
      </c>
      <c r="D4086" s="1">
        <v>2025</v>
      </c>
      <c r="E4086" s="1" t="str">
        <f t="shared" si="395"/>
        <v>enero</v>
      </c>
      <c r="F4086" t="s">
        <v>237</v>
      </c>
      <c r="G4086" t="s">
        <v>121</v>
      </c>
      <c r="H4086" t="s">
        <v>98</v>
      </c>
      <c r="I4086" s="2">
        <v>2</v>
      </c>
      <c r="J4086" s="2">
        <v>1426</v>
      </c>
      <c r="K4086" s="47">
        <v>5.35</v>
      </c>
      <c r="L4086" t="s">
        <v>110</v>
      </c>
      <c r="M4086" t="s">
        <v>580</v>
      </c>
      <c r="N4086" t="s">
        <v>607</v>
      </c>
      <c r="O4086" s="14">
        <f t="shared" si="396"/>
        <v>4</v>
      </c>
      <c r="P4086" s="15" t="str">
        <f t="shared" si="397"/>
        <v>5,</v>
      </c>
      <c r="Q4086" s="15" t="str">
        <f t="shared" si="398"/>
        <v>35</v>
      </c>
      <c r="R4086" s="16">
        <f t="shared" si="399"/>
        <v>335</v>
      </c>
      <c r="S4086" s="16">
        <f t="shared" si="400"/>
        <v>5.583333333333333</v>
      </c>
    </row>
    <row r="4087" spans="1:19">
      <c r="A4087" t="s">
        <v>230</v>
      </c>
      <c r="B4087" t="s">
        <v>231</v>
      </c>
      <c r="C4087" s="49">
        <v>45658</v>
      </c>
      <c r="D4087" s="1">
        <v>2025</v>
      </c>
      <c r="E4087" s="1" t="str">
        <f t="shared" si="395"/>
        <v>enero</v>
      </c>
      <c r="F4087" t="s">
        <v>237</v>
      </c>
      <c r="G4087" t="s">
        <v>121</v>
      </c>
      <c r="H4087" t="s">
        <v>98</v>
      </c>
      <c r="I4087" s="2">
        <v>4</v>
      </c>
      <c r="J4087" s="2">
        <v>994</v>
      </c>
      <c r="K4087" s="47">
        <v>3.7</v>
      </c>
      <c r="L4087" t="s">
        <v>128</v>
      </c>
      <c r="M4087" t="s">
        <v>129</v>
      </c>
      <c r="N4087" t="s">
        <v>533</v>
      </c>
      <c r="O4087" s="14">
        <f t="shared" si="396"/>
        <v>3</v>
      </c>
      <c r="P4087" s="15" t="str">
        <f t="shared" si="397"/>
        <v>3,</v>
      </c>
      <c r="Q4087" s="15" t="str">
        <f t="shared" si="398"/>
        <v>7</v>
      </c>
      <c r="R4087" s="16">
        <f t="shared" si="399"/>
        <v>187</v>
      </c>
      <c r="S4087" s="16">
        <f t="shared" si="400"/>
        <v>3.1166666666666667</v>
      </c>
    </row>
    <row r="4088" spans="1:19">
      <c r="A4088" t="s">
        <v>250</v>
      </c>
      <c r="B4088" t="s">
        <v>251</v>
      </c>
      <c r="C4088" s="49">
        <v>45658</v>
      </c>
      <c r="D4088" s="1">
        <v>2025</v>
      </c>
      <c r="E4088" s="1" t="str">
        <f t="shared" si="395"/>
        <v>enero</v>
      </c>
      <c r="F4088" t="s">
        <v>253</v>
      </c>
      <c r="G4088" t="s">
        <v>220</v>
      </c>
      <c r="H4088" t="s">
        <v>98</v>
      </c>
      <c r="I4088" s="2">
        <v>1</v>
      </c>
      <c r="J4088" s="2">
        <v>682</v>
      </c>
      <c r="K4088" s="47">
        <v>0.3</v>
      </c>
      <c r="L4088" t="s">
        <v>108</v>
      </c>
      <c r="M4088" t="s">
        <v>591</v>
      </c>
      <c r="N4088" t="s">
        <v>604</v>
      </c>
      <c r="O4088" s="14">
        <f t="shared" si="396"/>
        <v>3</v>
      </c>
      <c r="P4088" s="15" t="str">
        <f t="shared" si="397"/>
        <v>0,</v>
      </c>
      <c r="Q4088" s="15" t="str">
        <f t="shared" si="398"/>
        <v>3</v>
      </c>
      <c r="R4088" s="16">
        <f t="shared" si="399"/>
        <v>3</v>
      </c>
      <c r="S4088" s="16">
        <f t="shared" si="400"/>
        <v>0.05</v>
      </c>
    </row>
    <row r="4089" spans="1:19">
      <c r="A4089" t="s">
        <v>250</v>
      </c>
      <c r="B4089" t="s">
        <v>251</v>
      </c>
      <c r="C4089" s="49">
        <v>45658</v>
      </c>
      <c r="D4089" s="1">
        <v>2025</v>
      </c>
      <c r="E4089" s="1" t="str">
        <f t="shared" si="395"/>
        <v>enero</v>
      </c>
      <c r="F4089" t="s">
        <v>253</v>
      </c>
      <c r="G4089" t="s">
        <v>220</v>
      </c>
      <c r="H4089" t="s">
        <v>98</v>
      </c>
      <c r="I4089" s="2">
        <v>3</v>
      </c>
      <c r="J4089" s="2">
        <v>693</v>
      </c>
      <c r="K4089" s="47">
        <v>2.13</v>
      </c>
      <c r="L4089" t="s">
        <v>21</v>
      </c>
      <c r="M4089" t="s">
        <v>578</v>
      </c>
      <c r="N4089" t="s">
        <v>22</v>
      </c>
      <c r="O4089" s="14">
        <f t="shared" si="396"/>
        <v>4</v>
      </c>
      <c r="P4089" s="15" t="str">
        <f t="shared" si="397"/>
        <v>2,</v>
      </c>
      <c r="Q4089" s="15" t="str">
        <f t="shared" si="398"/>
        <v>13</v>
      </c>
      <c r="R4089" s="16">
        <f t="shared" si="399"/>
        <v>133</v>
      </c>
      <c r="S4089" s="16">
        <f t="shared" si="400"/>
        <v>2.2166666666666668</v>
      </c>
    </row>
    <row r="4090" spans="1:19">
      <c r="A4090" t="s">
        <v>250</v>
      </c>
      <c r="B4090" t="s">
        <v>251</v>
      </c>
      <c r="C4090" s="49">
        <v>45658</v>
      </c>
      <c r="D4090" s="1">
        <v>2025</v>
      </c>
      <c r="E4090" s="1" t="str">
        <f t="shared" si="395"/>
        <v>enero</v>
      </c>
      <c r="F4090" t="s">
        <v>253</v>
      </c>
      <c r="G4090" t="s">
        <v>220</v>
      </c>
      <c r="H4090" t="s">
        <v>98</v>
      </c>
      <c r="I4090" s="2">
        <v>2</v>
      </c>
      <c r="J4090" s="2">
        <v>1540</v>
      </c>
      <c r="K4090" s="47">
        <v>4.2</v>
      </c>
      <c r="L4090" t="s">
        <v>116</v>
      </c>
      <c r="M4090" t="s">
        <v>117</v>
      </c>
      <c r="N4090" t="s">
        <v>556</v>
      </c>
      <c r="O4090" s="14">
        <f t="shared" si="396"/>
        <v>3</v>
      </c>
      <c r="P4090" s="15" t="str">
        <f t="shared" si="397"/>
        <v>4,</v>
      </c>
      <c r="Q4090" s="15" t="str">
        <f t="shared" si="398"/>
        <v>2</v>
      </c>
      <c r="R4090" s="16">
        <f t="shared" si="399"/>
        <v>242</v>
      </c>
      <c r="S4090" s="16">
        <f t="shared" si="400"/>
        <v>4.0333333333333332</v>
      </c>
    </row>
    <row r="4091" spans="1:19">
      <c r="A4091" t="s">
        <v>254</v>
      </c>
      <c r="B4091" t="s">
        <v>255</v>
      </c>
      <c r="C4091" s="49">
        <v>45658</v>
      </c>
      <c r="D4091" s="1">
        <v>2025</v>
      </c>
      <c r="E4091" s="1" t="str">
        <f t="shared" si="395"/>
        <v>enero</v>
      </c>
      <c r="F4091" t="s">
        <v>256</v>
      </c>
      <c r="G4091" t="s">
        <v>93</v>
      </c>
      <c r="H4091" t="s">
        <v>98</v>
      </c>
      <c r="I4091" s="2">
        <v>3</v>
      </c>
      <c r="J4091" s="2">
        <v>3010</v>
      </c>
      <c r="K4091" s="47">
        <v>7.1</v>
      </c>
      <c r="L4091" t="s">
        <v>39</v>
      </c>
      <c r="M4091" t="s">
        <v>548</v>
      </c>
      <c r="N4091" t="s">
        <v>548</v>
      </c>
      <c r="O4091" s="14">
        <f t="shared" si="396"/>
        <v>3</v>
      </c>
      <c r="P4091" s="15" t="str">
        <f t="shared" si="397"/>
        <v>7,</v>
      </c>
      <c r="Q4091" s="15" t="str">
        <f t="shared" si="398"/>
        <v>1</v>
      </c>
      <c r="R4091" s="16">
        <f t="shared" si="399"/>
        <v>421</v>
      </c>
      <c r="S4091" s="16">
        <f t="shared" si="400"/>
        <v>7.0166666666666666</v>
      </c>
    </row>
    <row r="4092" spans="1:19">
      <c r="A4092" t="s">
        <v>254</v>
      </c>
      <c r="B4092" t="s">
        <v>255</v>
      </c>
      <c r="C4092" s="49">
        <v>45658</v>
      </c>
      <c r="D4092" s="1">
        <v>2025</v>
      </c>
      <c r="E4092" s="1" t="str">
        <f t="shared" si="395"/>
        <v>enero</v>
      </c>
      <c r="F4092" t="s">
        <v>256</v>
      </c>
      <c r="G4092" t="s">
        <v>93</v>
      </c>
      <c r="H4092" t="s">
        <v>98</v>
      </c>
      <c r="I4092" s="2">
        <v>1</v>
      </c>
      <c r="J4092" s="2">
        <v>140</v>
      </c>
      <c r="K4092" s="47">
        <v>0.2</v>
      </c>
      <c r="L4092" t="s">
        <v>130</v>
      </c>
      <c r="M4092" t="s">
        <v>599</v>
      </c>
      <c r="N4092" t="s">
        <v>609</v>
      </c>
      <c r="O4092" s="14">
        <f t="shared" si="396"/>
        <v>3</v>
      </c>
      <c r="P4092" s="15" t="str">
        <f t="shared" si="397"/>
        <v>0,</v>
      </c>
      <c r="Q4092" s="15" t="str">
        <f t="shared" si="398"/>
        <v>2</v>
      </c>
      <c r="R4092" s="16">
        <f t="shared" si="399"/>
        <v>2</v>
      </c>
      <c r="S4092" s="16">
        <f t="shared" si="400"/>
        <v>3.3333333333333333E-2</v>
      </c>
    </row>
    <row r="4093" spans="1:19">
      <c r="A4093" t="s">
        <v>254</v>
      </c>
      <c r="B4093" t="s">
        <v>255</v>
      </c>
      <c r="C4093" s="49">
        <v>45658</v>
      </c>
      <c r="D4093" s="1">
        <v>2025</v>
      </c>
      <c r="E4093" s="1" t="str">
        <f t="shared" si="395"/>
        <v>enero</v>
      </c>
      <c r="F4093" t="s">
        <v>256</v>
      </c>
      <c r="G4093" t="s">
        <v>93</v>
      </c>
      <c r="H4093" t="s">
        <v>98</v>
      </c>
      <c r="I4093" s="2">
        <v>1</v>
      </c>
      <c r="J4093" s="2">
        <v>210</v>
      </c>
      <c r="K4093" s="47">
        <v>0.3</v>
      </c>
      <c r="L4093" t="s">
        <v>656</v>
      </c>
      <c r="M4093" t="s">
        <v>674</v>
      </c>
      <c r="N4093" t="s">
        <v>609</v>
      </c>
      <c r="O4093" s="14">
        <f t="shared" si="396"/>
        <v>3</v>
      </c>
      <c r="P4093" s="15" t="str">
        <f t="shared" si="397"/>
        <v>0,</v>
      </c>
      <c r="Q4093" s="15" t="str">
        <f t="shared" si="398"/>
        <v>3</v>
      </c>
      <c r="R4093" s="16">
        <f t="shared" si="399"/>
        <v>3</v>
      </c>
      <c r="S4093" s="16">
        <f t="shared" si="400"/>
        <v>0.05</v>
      </c>
    </row>
    <row r="4094" spans="1:19">
      <c r="A4094" t="s">
        <v>254</v>
      </c>
      <c r="B4094" t="s">
        <v>255</v>
      </c>
      <c r="C4094" s="49">
        <v>45658</v>
      </c>
      <c r="D4094" s="1">
        <v>2025</v>
      </c>
      <c r="E4094" s="1" t="str">
        <f t="shared" si="395"/>
        <v>enero</v>
      </c>
      <c r="F4094" t="s">
        <v>256</v>
      </c>
      <c r="G4094" t="s">
        <v>93</v>
      </c>
      <c r="H4094" t="s">
        <v>98</v>
      </c>
      <c r="I4094" s="2">
        <v>2</v>
      </c>
      <c r="J4094" s="2">
        <v>1400</v>
      </c>
      <c r="K4094" s="47">
        <v>3.2</v>
      </c>
      <c r="L4094" t="s">
        <v>19</v>
      </c>
      <c r="M4094" t="s">
        <v>581</v>
      </c>
      <c r="N4094" t="s">
        <v>605</v>
      </c>
      <c r="O4094" s="14">
        <f t="shared" si="396"/>
        <v>3</v>
      </c>
      <c r="P4094" s="15" t="str">
        <f t="shared" si="397"/>
        <v>3,</v>
      </c>
      <c r="Q4094" s="15" t="str">
        <f t="shared" si="398"/>
        <v>2</v>
      </c>
      <c r="R4094" s="16">
        <f t="shared" si="399"/>
        <v>182</v>
      </c>
      <c r="S4094" s="16">
        <f t="shared" si="400"/>
        <v>3.0333333333333332</v>
      </c>
    </row>
    <row r="4095" spans="1:19">
      <c r="A4095" t="s">
        <v>254</v>
      </c>
      <c r="B4095" t="s">
        <v>255</v>
      </c>
      <c r="C4095" s="49">
        <v>45658</v>
      </c>
      <c r="D4095" s="1">
        <v>2025</v>
      </c>
      <c r="E4095" s="1" t="str">
        <f t="shared" si="395"/>
        <v>enero</v>
      </c>
      <c r="F4095" t="s">
        <v>256</v>
      </c>
      <c r="G4095" t="s">
        <v>93</v>
      </c>
      <c r="H4095" t="s">
        <v>98</v>
      </c>
      <c r="I4095" s="2">
        <v>1</v>
      </c>
      <c r="J4095" s="2">
        <v>280</v>
      </c>
      <c r="K4095" s="47">
        <v>0.4</v>
      </c>
      <c r="L4095" t="s">
        <v>35</v>
      </c>
      <c r="M4095" t="s">
        <v>36</v>
      </c>
      <c r="N4095" t="s">
        <v>528</v>
      </c>
      <c r="O4095" s="14">
        <f t="shared" si="396"/>
        <v>3</v>
      </c>
      <c r="P4095" s="15" t="str">
        <f t="shared" si="397"/>
        <v>0,</v>
      </c>
      <c r="Q4095" s="15" t="str">
        <f t="shared" si="398"/>
        <v>4</v>
      </c>
      <c r="R4095" s="16">
        <f t="shared" si="399"/>
        <v>4</v>
      </c>
      <c r="S4095" s="16">
        <f t="shared" si="400"/>
        <v>6.6666666666666666E-2</v>
      </c>
    </row>
    <row r="4096" spans="1:19">
      <c r="A4096" t="s">
        <v>254</v>
      </c>
      <c r="B4096" t="s">
        <v>255</v>
      </c>
      <c r="C4096" s="49">
        <v>45658</v>
      </c>
      <c r="D4096" s="1">
        <v>2025</v>
      </c>
      <c r="E4096" s="1" t="str">
        <f t="shared" si="395"/>
        <v>enero</v>
      </c>
      <c r="F4096" t="s">
        <v>256</v>
      </c>
      <c r="G4096" t="s">
        <v>93</v>
      </c>
      <c r="H4096" t="s">
        <v>98</v>
      </c>
      <c r="I4096" s="2">
        <v>3</v>
      </c>
      <c r="J4096" s="2">
        <v>2100</v>
      </c>
      <c r="K4096" s="47">
        <v>5</v>
      </c>
      <c r="L4096" t="s">
        <v>636</v>
      </c>
      <c r="M4096" t="s">
        <v>637</v>
      </c>
      <c r="N4096" t="s">
        <v>523</v>
      </c>
      <c r="O4096" s="14">
        <f t="shared" si="396"/>
        <v>1</v>
      </c>
      <c r="P4096" s="15" t="str">
        <f t="shared" si="397"/>
        <v>5</v>
      </c>
      <c r="Q4096" s="15">
        <f t="shared" si="398"/>
        <v>0</v>
      </c>
      <c r="R4096" s="16">
        <f t="shared" si="399"/>
        <v>300</v>
      </c>
      <c r="S4096" s="16">
        <f t="shared" si="400"/>
        <v>5</v>
      </c>
    </row>
    <row r="4097" spans="1:19">
      <c r="A4097" t="s">
        <v>254</v>
      </c>
      <c r="B4097" t="s">
        <v>255</v>
      </c>
      <c r="C4097" s="49">
        <v>45658</v>
      </c>
      <c r="D4097" s="1">
        <v>2025</v>
      </c>
      <c r="E4097" s="1" t="str">
        <f t="shared" si="395"/>
        <v>enero</v>
      </c>
      <c r="F4097" t="s">
        <v>256</v>
      </c>
      <c r="G4097" t="s">
        <v>93</v>
      </c>
      <c r="H4097" t="s">
        <v>98</v>
      </c>
      <c r="I4097" s="2">
        <v>1</v>
      </c>
      <c r="J4097" s="2">
        <v>910</v>
      </c>
      <c r="K4097" s="47">
        <v>2.1</v>
      </c>
      <c r="L4097" t="s">
        <v>241</v>
      </c>
      <c r="M4097" t="s">
        <v>595</v>
      </c>
      <c r="N4097" t="s">
        <v>557</v>
      </c>
      <c r="O4097" s="14">
        <f t="shared" si="396"/>
        <v>3</v>
      </c>
      <c r="P4097" s="15" t="str">
        <f t="shared" si="397"/>
        <v>2,</v>
      </c>
      <c r="Q4097" s="15" t="str">
        <f t="shared" si="398"/>
        <v>1</v>
      </c>
      <c r="R4097" s="16">
        <f t="shared" si="399"/>
        <v>121</v>
      </c>
      <c r="S4097" s="16">
        <f t="shared" si="400"/>
        <v>2.0166666666666666</v>
      </c>
    </row>
    <row r="4098" spans="1:19">
      <c r="A4098" t="s">
        <v>254</v>
      </c>
      <c r="B4098" t="s">
        <v>255</v>
      </c>
      <c r="C4098" s="49">
        <v>45658</v>
      </c>
      <c r="D4098" s="1">
        <v>2025</v>
      </c>
      <c r="E4098" s="1" t="str">
        <f t="shared" ref="E4098:E4161" si="401">TEXT(C4098,"mmmm")</f>
        <v>enero</v>
      </c>
      <c r="F4098" t="s">
        <v>256</v>
      </c>
      <c r="G4098" t="s">
        <v>93</v>
      </c>
      <c r="H4098" t="s">
        <v>98</v>
      </c>
      <c r="I4098" s="2">
        <v>7</v>
      </c>
      <c r="J4098" s="2">
        <v>4900</v>
      </c>
      <c r="K4098" s="47">
        <v>11.4</v>
      </c>
      <c r="L4098" t="s">
        <v>100</v>
      </c>
      <c r="M4098" t="s">
        <v>101</v>
      </c>
      <c r="N4098" t="s">
        <v>608</v>
      </c>
      <c r="O4098" s="14">
        <f t="shared" si="396"/>
        <v>4</v>
      </c>
      <c r="P4098" s="15" t="str">
        <f t="shared" si="397"/>
        <v>11</v>
      </c>
      <c r="Q4098" s="15" t="str">
        <f t="shared" si="398"/>
        <v>,4</v>
      </c>
      <c r="R4098" s="16">
        <f t="shared" si="399"/>
        <v>660.4</v>
      </c>
      <c r="S4098" s="16">
        <f t="shared" si="400"/>
        <v>11.006666666666666</v>
      </c>
    </row>
    <row r="4099" spans="1:19">
      <c r="A4099" t="s">
        <v>254</v>
      </c>
      <c r="B4099" t="s">
        <v>255</v>
      </c>
      <c r="C4099" s="49">
        <v>45658</v>
      </c>
      <c r="D4099" s="1">
        <v>2025</v>
      </c>
      <c r="E4099" s="1" t="str">
        <f t="shared" si="401"/>
        <v>enero</v>
      </c>
      <c r="F4099" t="s">
        <v>256</v>
      </c>
      <c r="G4099" t="s">
        <v>93</v>
      </c>
      <c r="H4099" t="s">
        <v>98</v>
      </c>
      <c r="I4099" s="2">
        <v>2</v>
      </c>
      <c r="J4099" s="2">
        <v>1400</v>
      </c>
      <c r="K4099" s="47">
        <v>3.2</v>
      </c>
      <c r="L4099" t="s">
        <v>116</v>
      </c>
      <c r="M4099" t="s">
        <v>117</v>
      </c>
      <c r="N4099" t="s">
        <v>556</v>
      </c>
      <c r="O4099" s="14">
        <f t="shared" ref="O4099:O4162" si="402">LEN($K4099)</f>
        <v>3</v>
      </c>
      <c r="P4099" s="15" t="str">
        <f t="shared" si="397"/>
        <v>3,</v>
      </c>
      <c r="Q4099" s="15" t="str">
        <f t="shared" si="398"/>
        <v>2</v>
      </c>
      <c r="R4099" s="16">
        <f t="shared" si="399"/>
        <v>182</v>
      </c>
      <c r="S4099" s="16">
        <f t="shared" si="400"/>
        <v>3.0333333333333332</v>
      </c>
    </row>
    <row r="4100" spans="1:19">
      <c r="A4100" t="s">
        <v>269</v>
      </c>
      <c r="B4100" t="s">
        <v>270</v>
      </c>
      <c r="C4100" s="49">
        <v>45658</v>
      </c>
      <c r="D4100" s="1">
        <v>2025</v>
      </c>
      <c r="E4100" s="1" t="str">
        <f t="shared" si="401"/>
        <v>enero</v>
      </c>
      <c r="F4100" t="s">
        <v>271</v>
      </c>
      <c r="G4100" t="s">
        <v>220</v>
      </c>
      <c r="H4100" t="s">
        <v>98</v>
      </c>
      <c r="I4100" s="2">
        <v>3</v>
      </c>
      <c r="J4100" s="2">
        <v>1015</v>
      </c>
      <c r="K4100" s="47">
        <v>3</v>
      </c>
      <c r="L4100" t="s">
        <v>39</v>
      </c>
      <c r="M4100" t="s">
        <v>548</v>
      </c>
      <c r="N4100" t="s">
        <v>548</v>
      </c>
      <c r="O4100" s="14">
        <f t="shared" si="402"/>
        <v>1</v>
      </c>
      <c r="P4100" s="15" t="str">
        <f t="shared" si="397"/>
        <v>3</v>
      </c>
      <c r="Q4100" s="15">
        <f t="shared" si="398"/>
        <v>0</v>
      </c>
      <c r="R4100" s="16">
        <f t="shared" si="399"/>
        <v>180</v>
      </c>
      <c r="S4100" s="16">
        <f t="shared" si="400"/>
        <v>3</v>
      </c>
    </row>
    <row r="4101" spans="1:19">
      <c r="A4101" t="s">
        <v>269</v>
      </c>
      <c r="B4101" t="s">
        <v>270</v>
      </c>
      <c r="C4101" s="49">
        <v>45658</v>
      </c>
      <c r="D4101" s="1">
        <v>2025</v>
      </c>
      <c r="E4101" s="1" t="str">
        <f t="shared" si="401"/>
        <v>enero</v>
      </c>
      <c r="F4101" t="s">
        <v>271</v>
      </c>
      <c r="G4101" t="s">
        <v>220</v>
      </c>
      <c r="H4101" t="s">
        <v>98</v>
      </c>
      <c r="I4101" s="2">
        <v>3</v>
      </c>
      <c r="J4101" s="2">
        <v>1015</v>
      </c>
      <c r="K4101" s="47">
        <v>3</v>
      </c>
      <c r="L4101" t="s">
        <v>303</v>
      </c>
      <c r="M4101" t="s">
        <v>304</v>
      </c>
      <c r="N4101" t="s">
        <v>526</v>
      </c>
      <c r="O4101" s="14">
        <f t="shared" si="402"/>
        <v>1</v>
      </c>
      <c r="P4101" s="15" t="str">
        <f t="shared" si="397"/>
        <v>3</v>
      </c>
      <c r="Q4101" s="15">
        <f t="shared" si="398"/>
        <v>0</v>
      </c>
      <c r="R4101" s="16">
        <f t="shared" si="399"/>
        <v>180</v>
      </c>
      <c r="S4101" s="16">
        <f t="shared" si="400"/>
        <v>3</v>
      </c>
    </row>
    <row r="4102" spans="1:19">
      <c r="A4102" t="s">
        <v>269</v>
      </c>
      <c r="B4102" t="s">
        <v>270</v>
      </c>
      <c r="C4102" s="49">
        <v>45658</v>
      </c>
      <c r="D4102" s="1">
        <v>2025</v>
      </c>
      <c r="E4102" s="1" t="str">
        <f t="shared" si="401"/>
        <v>enero</v>
      </c>
      <c r="F4102" t="s">
        <v>271</v>
      </c>
      <c r="G4102" t="s">
        <v>220</v>
      </c>
      <c r="H4102" t="s">
        <v>98</v>
      </c>
      <c r="I4102" s="2">
        <v>2</v>
      </c>
      <c r="J4102" s="2">
        <v>240</v>
      </c>
      <c r="K4102" s="47">
        <v>1.25</v>
      </c>
      <c r="L4102" t="s">
        <v>99</v>
      </c>
      <c r="M4102" t="s">
        <v>553</v>
      </c>
      <c r="N4102" t="s">
        <v>535</v>
      </c>
      <c r="O4102" s="14">
        <f t="shared" si="402"/>
        <v>4</v>
      </c>
      <c r="P4102" s="15" t="str">
        <f t="shared" si="397"/>
        <v>1,</v>
      </c>
      <c r="Q4102" s="15" t="str">
        <f t="shared" si="398"/>
        <v>25</v>
      </c>
      <c r="R4102" s="16">
        <f t="shared" si="399"/>
        <v>85</v>
      </c>
      <c r="S4102" s="16">
        <f t="shared" si="400"/>
        <v>1.4166666666666667</v>
      </c>
    </row>
    <row r="4103" spans="1:19">
      <c r="A4103" t="s">
        <v>269</v>
      </c>
      <c r="B4103" t="s">
        <v>270</v>
      </c>
      <c r="C4103" s="49">
        <v>45658</v>
      </c>
      <c r="D4103" s="1">
        <v>2025</v>
      </c>
      <c r="E4103" s="1" t="str">
        <f t="shared" si="401"/>
        <v>enero</v>
      </c>
      <c r="F4103" t="s">
        <v>271</v>
      </c>
      <c r="G4103" t="s">
        <v>220</v>
      </c>
      <c r="H4103" t="s">
        <v>98</v>
      </c>
      <c r="I4103" s="2">
        <v>2</v>
      </c>
      <c r="J4103" s="2">
        <v>466</v>
      </c>
      <c r="K4103" s="47">
        <v>2</v>
      </c>
      <c r="L4103" t="s">
        <v>109</v>
      </c>
      <c r="M4103" t="s">
        <v>530</v>
      </c>
      <c r="N4103" t="s">
        <v>530</v>
      </c>
      <c r="O4103" s="14">
        <f t="shared" si="402"/>
        <v>1</v>
      </c>
      <c r="P4103" s="15" t="str">
        <f t="shared" si="397"/>
        <v>2</v>
      </c>
      <c r="Q4103" s="15">
        <f t="shared" si="398"/>
        <v>0</v>
      </c>
      <c r="R4103" s="16">
        <f t="shared" si="399"/>
        <v>120</v>
      </c>
      <c r="S4103" s="16">
        <f t="shared" si="400"/>
        <v>2</v>
      </c>
    </row>
    <row r="4104" spans="1:19">
      <c r="A4104" t="s">
        <v>269</v>
      </c>
      <c r="B4104" t="s">
        <v>270</v>
      </c>
      <c r="C4104" s="49">
        <v>45658</v>
      </c>
      <c r="D4104" s="1">
        <v>2025</v>
      </c>
      <c r="E4104" s="1" t="str">
        <f t="shared" si="401"/>
        <v>enero</v>
      </c>
      <c r="F4104" t="s">
        <v>271</v>
      </c>
      <c r="G4104" t="s">
        <v>220</v>
      </c>
      <c r="H4104" t="s">
        <v>98</v>
      </c>
      <c r="I4104" s="2">
        <v>4</v>
      </c>
      <c r="J4104" s="2">
        <v>912</v>
      </c>
      <c r="K4104" s="47">
        <v>2.5</v>
      </c>
      <c r="L4104" t="s">
        <v>114</v>
      </c>
      <c r="M4104" t="s">
        <v>115</v>
      </c>
      <c r="N4104" t="s">
        <v>530</v>
      </c>
      <c r="O4104" s="14">
        <f t="shared" si="402"/>
        <v>3</v>
      </c>
      <c r="P4104" s="15" t="str">
        <f t="shared" ref="P4104:P4167" si="403">IF(O4104="1",$K4104,IF(O4104=2,LEFT($K4104,2),LEFT($K4104,2)))</f>
        <v>2,</v>
      </c>
      <c r="Q4104" s="15" t="str">
        <f t="shared" ref="Q4104:Q4167" si="404">IF(O4104&lt;=2,0,MID($K4104,3,3))</f>
        <v>5</v>
      </c>
      <c r="R4104" s="16">
        <f t="shared" ref="R4104:R4167" si="405">+(P4104*60)+Q4104</f>
        <v>125</v>
      </c>
      <c r="S4104" s="16">
        <f t="shared" ref="S4104:S4167" si="406">+R4104/60</f>
        <v>2.0833333333333335</v>
      </c>
    </row>
    <row r="4105" spans="1:19">
      <c r="A4105" t="s">
        <v>272</v>
      </c>
      <c r="B4105" t="s">
        <v>273</v>
      </c>
      <c r="C4105" s="49">
        <v>45658</v>
      </c>
      <c r="D4105" s="1">
        <v>2025</v>
      </c>
      <c r="E4105" s="1" t="str">
        <f t="shared" si="401"/>
        <v>enero</v>
      </c>
      <c r="F4105" t="s">
        <v>274</v>
      </c>
      <c r="G4105" t="s">
        <v>220</v>
      </c>
      <c r="H4105" t="s">
        <v>98</v>
      </c>
      <c r="I4105" s="2">
        <v>1</v>
      </c>
      <c r="J4105" s="2">
        <v>400</v>
      </c>
      <c r="K4105" s="47">
        <v>0.45</v>
      </c>
      <c r="L4105" t="s">
        <v>124</v>
      </c>
      <c r="M4105" t="s">
        <v>596</v>
      </c>
      <c r="N4105" t="s">
        <v>532</v>
      </c>
      <c r="O4105" s="14">
        <f t="shared" si="402"/>
        <v>4</v>
      </c>
      <c r="P4105" s="15" t="str">
        <f t="shared" si="403"/>
        <v>0,</v>
      </c>
      <c r="Q4105" s="15" t="str">
        <f t="shared" si="404"/>
        <v>45</v>
      </c>
      <c r="R4105" s="16">
        <f t="shared" si="405"/>
        <v>45</v>
      </c>
      <c r="S4105" s="16">
        <f t="shared" si="406"/>
        <v>0.75</v>
      </c>
    </row>
    <row r="4106" spans="1:19">
      <c r="A4106" t="s">
        <v>272</v>
      </c>
      <c r="B4106" t="s">
        <v>273</v>
      </c>
      <c r="C4106" s="49">
        <v>45658</v>
      </c>
      <c r="D4106" s="1">
        <v>2025</v>
      </c>
      <c r="E4106" s="1" t="str">
        <f t="shared" si="401"/>
        <v>enero</v>
      </c>
      <c r="F4106" t="s">
        <v>274</v>
      </c>
      <c r="G4106" t="s">
        <v>220</v>
      </c>
      <c r="H4106" t="s">
        <v>98</v>
      </c>
      <c r="I4106" s="2">
        <v>1</v>
      </c>
      <c r="J4106" s="2">
        <v>300</v>
      </c>
      <c r="K4106" s="47">
        <v>0.5</v>
      </c>
      <c r="L4106" t="s">
        <v>146</v>
      </c>
      <c r="M4106" t="s">
        <v>147</v>
      </c>
      <c r="N4106" t="s">
        <v>527</v>
      </c>
      <c r="O4106" s="14">
        <f t="shared" si="402"/>
        <v>3</v>
      </c>
      <c r="P4106" s="15" t="str">
        <f t="shared" si="403"/>
        <v>0,</v>
      </c>
      <c r="Q4106" s="15" t="str">
        <f t="shared" si="404"/>
        <v>5</v>
      </c>
      <c r="R4106" s="16">
        <f t="shared" si="405"/>
        <v>5</v>
      </c>
      <c r="S4106" s="16">
        <f t="shared" si="406"/>
        <v>8.3333333333333329E-2</v>
      </c>
    </row>
    <row r="4107" spans="1:19">
      <c r="A4107" t="s">
        <v>272</v>
      </c>
      <c r="B4107" t="s">
        <v>273</v>
      </c>
      <c r="C4107" s="49">
        <v>45658</v>
      </c>
      <c r="D4107" s="1">
        <v>2025</v>
      </c>
      <c r="E4107" s="1" t="str">
        <f t="shared" si="401"/>
        <v>enero</v>
      </c>
      <c r="F4107" t="s">
        <v>274</v>
      </c>
      <c r="G4107" t="s">
        <v>220</v>
      </c>
      <c r="H4107" t="s">
        <v>98</v>
      </c>
      <c r="I4107" s="2">
        <v>1</v>
      </c>
      <c r="J4107" s="2">
        <v>800</v>
      </c>
      <c r="K4107" s="47">
        <v>2</v>
      </c>
      <c r="L4107" t="s">
        <v>208</v>
      </c>
      <c r="M4107" t="s">
        <v>594</v>
      </c>
      <c r="N4107" t="s">
        <v>555</v>
      </c>
      <c r="O4107" s="14">
        <f t="shared" si="402"/>
        <v>1</v>
      </c>
      <c r="P4107" s="15" t="str">
        <f t="shared" si="403"/>
        <v>2</v>
      </c>
      <c r="Q4107" s="15">
        <f t="shared" si="404"/>
        <v>0</v>
      </c>
      <c r="R4107" s="16">
        <f t="shared" si="405"/>
        <v>120</v>
      </c>
      <c r="S4107" s="16">
        <f t="shared" si="406"/>
        <v>2</v>
      </c>
    </row>
    <row r="4108" spans="1:19">
      <c r="A4108" t="s">
        <v>272</v>
      </c>
      <c r="B4108" t="s">
        <v>273</v>
      </c>
      <c r="C4108" s="49">
        <v>45658</v>
      </c>
      <c r="D4108" s="1">
        <v>2025</v>
      </c>
      <c r="E4108" s="1" t="str">
        <f t="shared" si="401"/>
        <v>enero</v>
      </c>
      <c r="F4108" t="s">
        <v>274</v>
      </c>
      <c r="G4108" t="s">
        <v>220</v>
      </c>
      <c r="H4108" t="s">
        <v>98</v>
      </c>
      <c r="I4108" s="2">
        <v>1</v>
      </c>
      <c r="J4108" s="2">
        <v>1200</v>
      </c>
      <c r="K4108" s="47">
        <v>3.1</v>
      </c>
      <c r="L4108" t="s">
        <v>118</v>
      </c>
      <c r="M4108" t="s">
        <v>119</v>
      </c>
      <c r="N4108" t="s">
        <v>534</v>
      </c>
      <c r="O4108" s="14">
        <f t="shared" si="402"/>
        <v>3</v>
      </c>
      <c r="P4108" s="15" t="str">
        <f t="shared" si="403"/>
        <v>3,</v>
      </c>
      <c r="Q4108" s="15" t="str">
        <f t="shared" si="404"/>
        <v>1</v>
      </c>
      <c r="R4108" s="16">
        <f t="shared" si="405"/>
        <v>181</v>
      </c>
      <c r="S4108" s="16">
        <f t="shared" si="406"/>
        <v>3.0166666666666666</v>
      </c>
    </row>
    <row r="4109" spans="1:19">
      <c r="A4109" t="s">
        <v>272</v>
      </c>
      <c r="B4109" t="s">
        <v>273</v>
      </c>
      <c r="C4109" s="49">
        <v>45658</v>
      </c>
      <c r="D4109" s="1">
        <v>2025</v>
      </c>
      <c r="E4109" s="1" t="str">
        <f t="shared" si="401"/>
        <v>enero</v>
      </c>
      <c r="F4109" t="s">
        <v>274</v>
      </c>
      <c r="G4109" t="s">
        <v>220</v>
      </c>
      <c r="H4109" t="s">
        <v>98</v>
      </c>
      <c r="I4109" s="2">
        <v>1</v>
      </c>
      <c r="J4109" s="2">
        <v>400</v>
      </c>
      <c r="K4109" s="47">
        <v>1</v>
      </c>
      <c r="L4109" t="s">
        <v>128</v>
      </c>
      <c r="M4109" t="s">
        <v>129</v>
      </c>
      <c r="N4109" t="s">
        <v>533</v>
      </c>
      <c r="O4109" s="14">
        <f t="shared" si="402"/>
        <v>1</v>
      </c>
      <c r="P4109" s="15" t="str">
        <f t="shared" si="403"/>
        <v>1</v>
      </c>
      <c r="Q4109" s="15">
        <f t="shared" si="404"/>
        <v>0</v>
      </c>
      <c r="R4109" s="16">
        <f t="shared" si="405"/>
        <v>60</v>
      </c>
      <c r="S4109" s="16">
        <f t="shared" si="406"/>
        <v>1</v>
      </c>
    </row>
    <row r="4110" spans="1:19">
      <c r="A4110" t="s">
        <v>276</v>
      </c>
      <c r="B4110" t="s">
        <v>277</v>
      </c>
      <c r="C4110" s="49">
        <v>45658</v>
      </c>
      <c r="D4110" s="1">
        <v>2025</v>
      </c>
      <c r="E4110" s="1" t="str">
        <f t="shared" si="401"/>
        <v>enero</v>
      </c>
      <c r="F4110" t="s">
        <v>288</v>
      </c>
      <c r="G4110" t="s">
        <v>289</v>
      </c>
      <c r="H4110" t="s">
        <v>610</v>
      </c>
      <c r="I4110" s="2">
        <v>36</v>
      </c>
      <c r="J4110" s="2">
        <v>3276</v>
      </c>
      <c r="K4110" s="47">
        <v>18.12</v>
      </c>
      <c r="L4110" t="s">
        <v>290</v>
      </c>
      <c r="M4110" t="s">
        <v>291</v>
      </c>
      <c r="N4110" t="s">
        <v>22</v>
      </c>
      <c r="O4110" s="14">
        <f t="shared" si="402"/>
        <v>5</v>
      </c>
      <c r="P4110" s="15" t="str">
        <f t="shared" si="403"/>
        <v>18</v>
      </c>
      <c r="Q4110" s="15" t="str">
        <f t="shared" si="404"/>
        <v>,12</v>
      </c>
      <c r="R4110" s="16">
        <f t="shared" si="405"/>
        <v>1080.1199999999999</v>
      </c>
      <c r="S4110" s="16">
        <f t="shared" si="406"/>
        <v>18.001999999999999</v>
      </c>
    </row>
    <row r="4111" spans="1:19">
      <c r="A4111" t="s">
        <v>313</v>
      </c>
      <c r="B4111" t="s">
        <v>314</v>
      </c>
      <c r="C4111" s="49">
        <v>45658</v>
      </c>
      <c r="D4111" s="1">
        <v>2025</v>
      </c>
      <c r="E4111" s="1" t="str">
        <f t="shared" si="401"/>
        <v>enero</v>
      </c>
      <c r="F4111" t="s">
        <v>315</v>
      </c>
      <c r="G4111" t="s">
        <v>316</v>
      </c>
      <c r="H4111" t="s">
        <v>98</v>
      </c>
      <c r="I4111" s="2">
        <v>1</v>
      </c>
      <c r="J4111" s="2">
        <v>251</v>
      </c>
      <c r="K4111" s="47">
        <v>2.2000000000000002</v>
      </c>
      <c r="L4111" t="s">
        <v>39</v>
      </c>
      <c r="M4111" t="s">
        <v>548</v>
      </c>
      <c r="N4111" t="s">
        <v>548</v>
      </c>
      <c r="O4111" s="14">
        <f t="shared" si="402"/>
        <v>3</v>
      </c>
      <c r="P4111" s="15" t="str">
        <f t="shared" si="403"/>
        <v>2,</v>
      </c>
      <c r="Q4111" s="15" t="str">
        <f t="shared" si="404"/>
        <v>2</v>
      </c>
      <c r="R4111" s="16">
        <f t="shared" si="405"/>
        <v>122</v>
      </c>
      <c r="S4111" s="16">
        <f t="shared" si="406"/>
        <v>2.0333333333333332</v>
      </c>
    </row>
    <row r="4112" spans="1:19">
      <c r="A4112" t="s">
        <v>313</v>
      </c>
      <c r="B4112" t="s">
        <v>314</v>
      </c>
      <c r="C4112" s="49">
        <v>45658</v>
      </c>
      <c r="D4112" s="1">
        <v>2025</v>
      </c>
      <c r="E4112" s="1" t="str">
        <f t="shared" si="401"/>
        <v>enero</v>
      </c>
      <c r="F4112" t="s">
        <v>315</v>
      </c>
      <c r="G4112" t="s">
        <v>316</v>
      </c>
      <c r="H4112" t="s">
        <v>98</v>
      </c>
      <c r="I4112" s="2">
        <v>1</v>
      </c>
      <c r="J4112" s="2">
        <v>1133</v>
      </c>
      <c r="K4112" s="47">
        <v>1.3</v>
      </c>
      <c r="L4112" t="s">
        <v>241</v>
      </c>
      <c r="M4112" t="s">
        <v>595</v>
      </c>
      <c r="N4112" t="s">
        <v>557</v>
      </c>
      <c r="O4112" s="14">
        <f t="shared" si="402"/>
        <v>3</v>
      </c>
      <c r="P4112" s="15" t="str">
        <f t="shared" si="403"/>
        <v>1,</v>
      </c>
      <c r="Q4112" s="15" t="str">
        <f t="shared" si="404"/>
        <v>3</v>
      </c>
      <c r="R4112" s="16">
        <f t="shared" si="405"/>
        <v>63</v>
      </c>
      <c r="S4112" s="16">
        <f t="shared" si="406"/>
        <v>1.05</v>
      </c>
    </row>
    <row r="4113" spans="1:19">
      <c r="A4113" t="s">
        <v>313</v>
      </c>
      <c r="B4113" t="s">
        <v>314</v>
      </c>
      <c r="C4113" s="49">
        <v>45658</v>
      </c>
      <c r="D4113" s="1">
        <v>2025</v>
      </c>
      <c r="E4113" s="1" t="str">
        <f t="shared" si="401"/>
        <v>enero</v>
      </c>
      <c r="F4113" t="s">
        <v>315</v>
      </c>
      <c r="G4113" t="s">
        <v>316</v>
      </c>
      <c r="H4113" t="s">
        <v>98</v>
      </c>
      <c r="I4113" s="2">
        <v>9</v>
      </c>
      <c r="J4113" s="2">
        <v>292</v>
      </c>
      <c r="K4113" s="47">
        <v>1.5</v>
      </c>
      <c r="L4113" t="s">
        <v>100</v>
      </c>
      <c r="M4113" t="s">
        <v>101</v>
      </c>
      <c r="N4113" t="s">
        <v>608</v>
      </c>
      <c r="O4113" s="14">
        <f t="shared" si="402"/>
        <v>3</v>
      </c>
      <c r="P4113" s="15" t="str">
        <f t="shared" si="403"/>
        <v>1,</v>
      </c>
      <c r="Q4113" s="15" t="str">
        <f t="shared" si="404"/>
        <v>5</v>
      </c>
      <c r="R4113" s="16">
        <f t="shared" si="405"/>
        <v>65</v>
      </c>
      <c r="S4113" s="16">
        <f t="shared" si="406"/>
        <v>1.0833333333333333</v>
      </c>
    </row>
    <row r="4114" spans="1:19">
      <c r="A4114" t="s">
        <v>313</v>
      </c>
      <c r="B4114" t="s">
        <v>314</v>
      </c>
      <c r="C4114" s="49">
        <v>45658</v>
      </c>
      <c r="D4114" s="1">
        <v>2025</v>
      </c>
      <c r="E4114" s="1" t="str">
        <f t="shared" si="401"/>
        <v>enero</v>
      </c>
      <c r="F4114" t="s">
        <v>317</v>
      </c>
      <c r="G4114" t="s">
        <v>316</v>
      </c>
      <c r="H4114" t="s">
        <v>98</v>
      </c>
      <c r="I4114" s="2">
        <v>22</v>
      </c>
      <c r="J4114" s="2">
        <v>1046</v>
      </c>
      <c r="K4114" s="47">
        <v>35.31</v>
      </c>
      <c r="L4114" t="s">
        <v>39</v>
      </c>
      <c r="M4114" t="s">
        <v>548</v>
      </c>
      <c r="N4114" t="s">
        <v>548</v>
      </c>
      <c r="O4114" s="14">
        <f t="shared" si="402"/>
        <v>5</v>
      </c>
      <c r="P4114" s="15" t="str">
        <f t="shared" si="403"/>
        <v>35</v>
      </c>
      <c r="Q4114" s="15" t="str">
        <f t="shared" si="404"/>
        <v>,31</v>
      </c>
      <c r="R4114" s="16">
        <f t="shared" si="405"/>
        <v>2100.31</v>
      </c>
      <c r="S4114" s="16">
        <f t="shared" si="406"/>
        <v>35.005166666666668</v>
      </c>
    </row>
    <row r="4115" spans="1:19">
      <c r="A4115" t="s">
        <v>313</v>
      </c>
      <c r="B4115" t="s">
        <v>314</v>
      </c>
      <c r="C4115" s="49">
        <v>45658</v>
      </c>
      <c r="D4115" s="1">
        <v>2025</v>
      </c>
      <c r="E4115" s="1" t="str">
        <f t="shared" si="401"/>
        <v>enero</v>
      </c>
      <c r="F4115" t="s">
        <v>317</v>
      </c>
      <c r="G4115" t="s">
        <v>316</v>
      </c>
      <c r="H4115" t="s">
        <v>98</v>
      </c>
      <c r="I4115" s="2">
        <v>1</v>
      </c>
      <c r="J4115" s="2">
        <v>566</v>
      </c>
      <c r="K4115" s="47">
        <v>1.5</v>
      </c>
      <c r="L4115" t="s">
        <v>130</v>
      </c>
      <c r="M4115" t="s">
        <v>599</v>
      </c>
      <c r="N4115" t="s">
        <v>609</v>
      </c>
      <c r="O4115" s="14">
        <f t="shared" si="402"/>
        <v>3</v>
      </c>
      <c r="P4115" s="15" t="str">
        <f t="shared" si="403"/>
        <v>1,</v>
      </c>
      <c r="Q4115" s="15" t="str">
        <f t="shared" si="404"/>
        <v>5</v>
      </c>
      <c r="R4115" s="16">
        <f t="shared" si="405"/>
        <v>65</v>
      </c>
      <c r="S4115" s="16">
        <f t="shared" si="406"/>
        <v>1.0833333333333333</v>
      </c>
    </row>
    <row r="4116" spans="1:19">
      <c r="A4116" t="s">
        <v>313</v>
      </c>
      <c r="B4116" t="s">
        <v>314</v>
      </c>
      <c r="C4116" s="49">
        <v>45658</v>
      </c>
      <c r="D4116" s="1">
        <v>2025</v>
      </c>
      <c r="E4116" s="1" t="str">
        <f t="shared" si="401"/>
        <v>enero</v>
      </c>
      <c r="F4116" t="s">
        <v>317</v>
      </c>
      <c r="G4116" t="s">
        <v>316</v>
      </c>
      <c r="H4116" t="s">
        <v>98</v>
      </c>
      <c r="I4116" s="2">
        <v>2</v>
      </c>
      <c r="J4116" s="2">
        <v>426</v>
      </c>
      <c r="K4116" s="47">
        <v>2.5</v>
      </c>
      <c r="L4116" t="s">
        <v>19</v>
      </c>
      <c r="M4116" t="s">
        <v>581</v>
      </c>
      <c r="N4116" t="s">
        <v>605</v>
      </c>
      <c r="O4116" s="14">
        <f t="shared" si="402"/>
        <v>3</v>
      </c>
      <c r="P4116" s="15" t="str">
        <f t="shared" si="403"/>
        <v>2,</v>
      </c>
      <c r="Q4116" s="15" t="str">
        <f t="shared" si="404"/>
        <v>5</v>
      </c>
      <c r="R4116" s="16">
        <f t="shared" si="405"/>
        <v>125</v>
      </c>
      <c r="S4116" s="16">
        <f t="shared" si="406"/>
        <v>2.0833333333333335</v>
      </c>
    </row>
    <row r="4117" spans="1:19">
      <c r="A4117" t="s">
        <v>313</v>
      </c>
      <c r="B4117" t="s">
        <v>314</v>
      </c>
      <c r="C4117" s="49">
        <v>45658</v>
      </c>
      <c r="D4117" s="1">
        <v>2025</v>
      </c>
      <c r="E4117" s="1" t="str">
        <f t="shared" si="401"/>
        <v>enero</v>
      </c>
      <c r="F4117" t="s">
        <v>317</v>
      </c>
      <c r="G4117" t="s">
        <v>316</v>
      </c>
      <c r="H4117" t="s">
        <v>98</v>
      </c>
      <c r="I4117" s="2">
        <v>1</v>
      </c>
      <c r="J4117" s="2">
        <v>309</v>
      </c>
      <c r="K4117" s="47">
        <v>1.0900000000000001</v>
      </c>
      <c r="L4117" t="s">
        <v>88</v>
      </c>
      <c r="M4117" t="s">
        <v>89</v>
      </c>
      <c r="N4117" t="s">
        <v>545</v>
      </c>
      <c r="O4117" s="14">
        <f t="shared" si="402"/>
        <v>4</v>
      </c>
      <c r="P4117" s="15" t="str">
        <f t="shared" si="403"/>
        <v>1,</v>
      </c>
      <c r="Q4117" s="15" t="str">
        <f t="shared" si="404"/>
        <v>09</v>
      </c>
      <c r="R4117" s="16">
        <f t="shared" si="405"/>
        <v>69</v>
      </c>
      <c r="S4117" s="16">
        <f t="shared" si="406"/>
        <v>1.1499999999999999</v>
      </c>
    </row>
    <row r="4118" spans="1:19">
      <c r="A4118" t="s">
        <v>313</v>
      </c>
      <c r="B4118" t="s">
        <v>314</v>
      </c>
      <c r="C4118" s="49">
        <v>45658</v>
      </c>
      <c r="D4118" s="1">
        <v>2025</v>
      </c>
      <c r="E4118" s="1" t="str">
        <f t="shared" si="401"/>
        <v>enero</v>
      </c>
      <c r="F4118" t="s">
        <v>317</v>
      </c>
      <c r="G4118" t="s">
        <v>316</v>
      </c>
      <c r="H4118" t="s">
        <v>98</v>
      </c>
      <c r="I4118" s="2">
        <v>2</v>
      </c>
      <c r="J4118" s="2">
        <v>201</v>
      </c>
      <c r="K4118" s="47">
        <v>2</v>
      </c>
      <c r="L4118" t="s">
        <v>21</v>
      </c>
      <c r="M4118" t="s">
        <v>578</v>
      </c>
      <c r="N4118" t="s">
        <v>22</v>
      </c>
      <c r="O4118" s="14">
        <f t="shared" si="402"/>
        <v>1</v>
      </c>
      <c r="P4118" s="15" t="str">
        <f t="shared" si="403"/>
        <v>2</v>
      </c>
      <c r="Q4118" s="15">
        <f t="shared" si="404"/>
        <v>0</v>
      </c>
      <c r="R4118" s="16">
        <f t="shared" si="405"/>
        <v>120</v>
      </c>
      <c r="S4118" s="16">
        <f t="shared" si="406"/>
        <v>2</v>
      </c>
    </row>
    <row r="4119" spans="1:19">
      <c r="A4119" t="s">
        <v>313</v>
      </c>
      <c r="B4119" t="s">
        <v>314</v>
      </c>
      <c r="C4119" s="49">
        <v>45658</v>
      </c>
      <c r="D4119" s="1">
        <v>2025</v>
      </c>
      <c r="E4119" s="1" t="str">
        <f t="shared" si="401"/>
        <v>enero</v>
      </c>
      <c r="F4119" t="s">
        <v>317</v>
      </c>
      <c r="G4119" t="s">
        <v>316</v>
      </c>
      <c r="H4119" t="s">
        <v>98</v>
      </c>
      <c r="I4119" s="2">
        <v>2</v>
      </c>
      <c r="J4119" s="2">
        <v>492</v>
      </c>
      <c r="K4119" s="47">
        <v>4.03</v>
      </c>
      <c r="L4119" t="s">
        <v>102</v>
      </c>
      <c r="M4119" t="s">
        <v>103</v>
      </c>
      <c r="N4119" t="s">
        <v>555</v>
      </c>
      <c r="O4119" s="14">
        <f t="shared" si="402"/>
        <v>4</v>
      </c>
      <c r="P4119" s="15" t="str">
        <f t="shared" si="403"/>
        <v>4,</v>
      </c>
      <c r="Q4119" s="15" t="str">
        <f t="shared" si="404"/>
        <v>03</v>
      </c>
      <c r="R4119" s="16">
        <f t="shared" si="405"/>
        <v>243</v>
      </c>
      <c r="S4119" s="16">
        <f t="shared" si="406"/>
        <v>4.05</v>
      </c>
    </row>
    <row r="4120" spans="1:19">
      <c r="A4120" t="s">
        <v>313</v>
      </c>
      <c r="B4120" t="s">
        <v>314</v>
      </c>
      <c r="C4120" s="49">
        <v>45658</v>
      </c>
      <c r="D4120" s="1">
        <v>2025</v>
      </c>
      <c r="E4120" s="1" t="str">
        <f t="shared" si="401"/>
        <v>enero</v>
      </c>
      <c r="F4120" t="s">
        <v>317</v>
      </c>
      <c r="G4120" t="s">
        <v>316</v>
      </c>
      <c r="H4120" t="s">
        <v>98</v>
      </c>
      <c r="I4120" s="2">
        <v>9</v>
      </c>
      <c r="J4120" s="2">
        <v>847</v>
      </c>
      <c r="K4120" s="47">
        <v>14.43</v>
      </c>
      <c r="L4120" t="s">
        <v>49</v>
      </c>
      <c r="M4120" t="s">
        <v>50</v>
      </c>
      <c r="N4120" t="s">
        <v>22</v>
      </c>
      <c r="O4120" s="14">
        <f t="shared" si="402"/>
        <v>5</v>
      </c>
      <c r="P4120" s="15" t="str">
        <f t="shared" si="403"/>
        <v>14</v>
      </c>
      <c r="Q4120" s="15" t="str">
        <f t="shared" si="404"/>
        <v>,43</v>
      </c>
      <c r="R4120" s="16">
        <f t="shared" si="405"/>
        <v>840.43</v>
      </c>
      <c r="S4120" s="16">
        <f t="shared" si="406"/>
        <v>14.007166666666667</v>
      </c>
    </row>
    <row r="4121" spans="1:19">
      <c r="A4121" t="s">
        <v>313</v>
      </c>
      <c r="B4121" t="s">
        <v>314</v>
      </c>
      <c r="C4121" s="49">
        <v>45658</v>
      </c>
      <c r="D4121" s="1">
        <v>2025</v>
      </c>
      <c r="E4121" s="1" t="str">
        <f t="shared" si="401"/>
        <v>enero</v>
      </c>
      <c r="F4121" t="s">
        <v>317</v>
      </c>
      <c r="G4121" t="s">
        <v>316</v>
      </c>
      <c r="H4121" t="s">
        <v>98</v>
      </c>
      <c r="I4121" s="2">
        <v>2</v>
      </c>
      <c r="J4121" s="2">
        <v>154</v>
      </c>
      <c r="K4121" s="47">
        <v>1.55</v>
      </c>
      <c r="L4121" t="s">
        <v>197</v>
      </c>
      <c r="M4121" t="s">
        <v>198</v>
      </c>
      <c r="N4121" t="s">
        <v>538</v>
      </c>
      <c r="O4121" s="14">
        <f t="shared" si="402"/>
        <v>4</v>
      </c>
      <c r="P4121" s="15" t="str">
        <f t="shared" si="403"/>
        <v>1,</v>
      </c>
      <c r="Q4121" s="15" t="str">
        <f t="shared" si="404"/>
        <v>55</v>
      </c>
      <c r="R4121" s="16">
        <f t="shared" si="405"/>
        <v>115</v>
      </c>
      <c r="S4121" s="16">
        <f t="shared" si="406"/>
        <v>1.9166666666666667</v>
      </c>
    </row>
    <row r="4122" spans="1:19">
      <c r="A4122" t="s">
        <v>313</v>
      </c>
      <c r="B4122" t="s">
        <v>314</v>
      </c>
      <c r="C4122" s="49">
        <v>45658</v>
      </c>
      <c r="D4122" s="1">
        <v>2025</v>
      </c>
      <c r="E4122" s="1" t="str">
        <f t="shared" si="401"/>
        <v>enero</v>
      </c>
      <c r="F4122" t="s">
        <v>317</v>
      </c>
      <c r="G4122" t="s">
        <v>316</v>
      </c>
      <c r="H4122" t="s">
        <v>98</v>
      </c>
      <c r="I4122" s="2">
        <v>2</v>
      </c>
      <c r="J4122" s="2">
        <v>251</v>
      </c>
      <c r="K4122" s="47">
        <v>2.0099999999999998</v>
      </c>
      <c r="L4122" t="s">
        <v>35</v>
      </c>
      <c r="M4122" t="s">
        <v>36</v>
      </c>
      <c r="N4122" t="s">
        <v>528</v>
      </c>
      <c r="O4122" s="14">
        <f t="shared" si="402"/>
        <v>4</v>
      </c>
      <c r="P4122" s="15" t="str">
        <f t="shared" si="403"/>
        <v>2,</v>
      </c>
      <c r="Q4122" s="15" t="str">
        <f t="shared" si="404"/>
        <v>01</v>
      </c>
      <c r="R4122" s="16">
        <f t="shared" si="405"/>
        <v>121</v>
      </c>
      <c r="S4122" s="16">
        <f t="shared" si="406"/>
        <v>2.0166666666666666</v>
      </c>
    </row>
    <row r="4123" spans="1:19">
      <c r="A4123" t="s">
        <v>313</v>
      </c>
      <c r="B4123" t="s">
        <v>314</v>
      </c>
      <c r="C4123" s="49">
        <v>45658</v>
      </c>
      <c r="D4123" s="1">
        <v>2025</v>
      </c>
      <c r="E4123" s="1" t="str">
        <f t="shared" si="401"/>
        <v>enero</v>
      </c>
      <c r="F4123" t="s">
        <v>317</v>
      </c>
      <c r="G4123" t="s">
        <v>316</v>
      </c>
      <c r="H4123" t="s">
        <v>98</v>
      </c>
      <c r="I4123" s="2">
        <v>1</v>
      </c>
      <c r="J4123" s="2">
        <v>98</v>
      </c>
      <c r="K4123" s="47">
        <v>0.43</v>
      </c>
      <c r="L4123" t="s">
        <v>83</v>
      </c>
      <c r="M4123" t="s">
        <v>571</v>
      </c>
      <c r="N4123" t="s">
        <v>523</v>
      </c>
      <c r="O4123" s="14">
        <f t="shared" si="402"/>
        <v>4</v>
      </c>
      <c r="P4123" s="15" t="str">
        <f t="shared" si="403"/>
        <v>0,</v>
      </c>
      <c r="Q4123" s="15" t="str">
        <f t="shared" si="404"/>
        <v>43</v>
      </c>
      <c r="R4123" s="16">
        <f t="shared" si="405"/>
        <v>43</v>
      </c>
      <c r="S4123" s="16">
        <f t="shared" si="406"/>
        <v>0.71666666666666667</v>
      </c>
    </row>
    <row r="4124" spans="1:19">
      <c r="A4124" t="s">
        <v>313</v>
      </c>
      <c r="B4124" t="s">
        <v>314</v>
      </c>
      <c r="C4124" s="49">
        <v>45658</v>
      </c>
      <c r="D4124" s="1">
        <v>2025</v>
      </c>
      <c r="E4124" s="1" t="str">
        <f t="shared" si="401"/>
        <v>enero</v>
      </c>
      <c r="F4124" t="s">
        <v>317</v>
      </c>
      <c r="G4124" t="s">
        <v>316</v>
      </c>
      <c r="H4124" t="s">
        <v>98</v>
      </c>
      <c r="I4124" s="2">
        <v>2</v>
      </c>
      <c r="J4124" s="2">
        <v>597</v>
      </c>
      <c r="K4124" s="47">
        <v>3.35</v>
      </c>
      <c r="L4124" t="s">
        <v>100</v>
      </c>
      <c r="M4124" t="s">
        <v>101</v>
      </c>
      <c r="N4124" t="s">
        <v>608</v>
      </c>
      <c r="O4124" s="14">
        <f t="shared" si="402"/>
        <v>4</v>
      </c>
      <c r="P4124" s="15" t="str">
        <f t="shared" si="403"/>
        <v>3,</v>
      </c>
      <c r="Q4124" s="15" t="str">
        <f t="shared" si="404"/>
        <v>35</v>
      </c>
      <c r="R4124" s="16">
        <f t="shared" si="405"/>
        <v>215</v>
      </c>
      <c r="S4124" s="16">
        <f t="shared" si="406"/>
        <v>3.5833333333333335</v>
      </c>
    </row>
    <row r="4125" spans="1:19">
      <c r="A4125" t="s">
        <v>313</v>
      </c>
      <c r="B4125" t="s">
        <v>314</v>
      </c>
      <c r="C4125" s="49">
        <v>45658</v>
      </c>
      <c r="D4125" s="1">
        <v>2025</v>
      </c>
      <c r="E4125" s="1" t="str">
        <f t="shared" si="401"/>
        <v>enero</v>
      </c>
      <c r="F4125" t="s">
        <v>317</v>
      </c>
      <c r="G4125" t="s">
        <v>316</v>
      </c>
      <c r="H4125" t="s">
        <v>98</v>
      </c>
      <c r="I4125" s="2">
        <v>1</v>
      </c>
      <c r="J4125" s="2">
        <v>657</v>
      </c>
      <c r="K4125" s="47">
        <v>2.13</v>
      </c>
      <c r="L4125" t="s">
        <v>111</v>
      </c>
      <c r="M4125" t="s">
        <v>587</v>
      </c>
      <c r="N4125" t="s">
        <v>533</v>
      </c>
      <c r="O4125" s="14">
        <f t="shared" si="402"/>
        <v>4</v>
      </c>
      <c r="P4125" s="15" t="str">
        <f t="shared" si="403"/>
        <v>2,</v>
      </c>
      <c r="Q4125" s="15" t="str">
        <f t="shared" si="404"/>
        <v>13</v>
      </c>
      <c r="R4125" s="16">
        <f t="shared" si="405"/>
        <v>133</v>
      </c>
      <c r="S4125" s="16">
        <f t="shared" si="406"/>
        <v>2.2166666666666668</v>
      </c>
    </row>
    <row r="4126" spans="1:19">
      <c r="A4126" t="s">
        <v>313</v>
      </c>
      <c r="B4126" t="s">
        <v>314</v>
      </c>
      <c r="C4126" s="49">
        <v>45658</v>
      </c>
      <c r="D4126" s="1">
        <v>2025</v>
      </c>
      <c r="E4126" s="1" t="str">
        <f t="shared" si="401"/>
        <v>enero</v>
      </c>
      <c r="F4126" t="s">
        <v>265</v>
      </c>
      <c r="G4126" t="s">
        <v>266</v>
      </c>
      <c r="H4126" t="s">
        <v>98</v>
      </c>
      <c r="I4126" s="2">
        <v>11</v>
      </c>
      <c r="J4126" s="2">
        <v>1352</v>
      </c>
      <c r="K4126" s="47">
        <v>14.04</v>
      </c>
      <c r="L4126" t="s">
        <v>39</v>
      </c>
      <c r="M4126" t="s">
        <v>548</v>
      </c>
      <c r="N4126" t="s">
        <v>548</v>
      </c>
      <c r="O4126" s="14">
        <f t="shared" si="402"/>
        <v>5</v>
      </c>
      <c r="P4126" s="15" t="str">
        <f t="shared" si="403"/>
        <v>14</v>
      </c>
      <c r="Q4126" s="15" t="str">
        <f t="shared" si="404"/>
        <v>,04</v>
      </c>
      <c r="R4126" s="16">
        <f t="shared" si="405"/>
        <v>840.04</v>
      </c>
      <c r="S4126" s="16">
        <f t="shared" si="406"/>
        <v>14.000666666666666</v>
      </c>
    </row>
    <row r="4127" spans="1:19">
      <c r="A4127" t="s">
        <v>313</v>
      </c>
      <c r="B4127" t="s">
        <v>314</v>
      </c>
      <c r="C4127" s="49">
        <v>45658</v>
      </c>
      <c r="D4127" s="1">
        <v>2025</v>
      </c>
      <c r="E4127" s="1" t="str">
        <f t="shared" si="401"/>
        <v>enero</v>
      </c>
      <c r="F4127" t="s">
        <v>265</v>
      </c>
      <c r="G4127" t="s">
        <v>266</v>
      </c>
      <c r="H4127" t="s">
        <v>98</v>
      </c>
      <c r="I4127" s="2">
        <v>3</v>
      </c>
      <c r="J4127" s="2">
        <v>892</v>
      </c>
      <c r="K4127" s="47">
        <v>6.22</v>
      </c>
      <c r="L4127" t="s">
        <v>49</v>
      </c>
      <c r="M4127" t="s">
        <v>50</v>
      </c>
      <c r="N4127" t="s">
        <v>22</v>
      </c>
      <c r="O4127" s="14">
        <f t="shared" si="402"/>
        <v>4</v>
      </c>
      <c r="P4127" s="15" t="str">
        <f t="shared" si="403"/>
        <v>6,</v>
      </c>
      <c r="Q4127" s="15" t="str">
        <f t="shared" si="404"/>
        <v>22</v>
      </c>
      <c r="R4127" s="16">
        <f t="shared" si="405"/>
        <v>382</v>
      </c>
      <c r="S4127" s="16">
        <f t="shared" si="406"/>
        <v>6.3666666666666663</v>
      </c>
    </row>
    <row r="4128" spans="1:19">
      <c r="A4128" t="s">
        <v>313</v>
      </c>
      <c r="B4128" t="s">
        <v>314</v>
      </c>
      <c r="C4128" s="49">
        <v>45658</v>
      </c>
      <c r="D4128" s="1">
        <v>2025</v>
      </c>
      <c r="E4128" s="1" t="str">
        <f t="shared" si="401"/>
        <v>enero</v>
      </c>
      <c r="F4128" t="s">
        <v>265</v>
      </c>
      <c r="G4128" t="s">
        <v>266</v>
      </c>
      <c r="H4128" t="s">
        <v>98</v>
      </c>
      <c r="I4128" s="2">
        <v>1</v>
      </c>
      <c r="J4128" s="2">
        <v>846</v>
      </c>
      <c r="K4128" s="47">
        <v>2.5099999999999998</v>
      </c>
      <c r="L4128" t="s">
        <v>35</v>
      </c>
      <c r="M4128" t="s">
        <v>36</v>
      </c>
      <c r="N4128" t="s">
        <v>528</v>
      </c>
      <c r="O4128" s="14">
        <f t="shared" si="402"/>
        <v>4</v>
      </c>
      <c r="P4128" s="15" t="str">
        <f t="shared" si="403"/>
        <v>2,</v>
      </c>
      <c r="Q4128" s="15" t="str">
        <f t="shared" si="404"/>
        <v>51</v>
      </c>
      <c r="R4128" s="16">
        <f t="shared" si="405"/>
        <v>171</v>
      </c>
      <c r="S4128" s="16">
        <f t="shared" si="406"/>
        <v>2.85</v>
      </c>
    </row>
    <row r="4129" spans="1:19">
      <c r="A4129" t="s">
        <v>313</v>
      </c>
      <c r="B4129" t="s">
        <v>314</v>
      </c>
      <c r="C4129" s="49">
        <v>45658</v>
      </c>
      <c r="D4129" s="1">
        <v>2025</v>
      </c>
      <c r="E4129" s="1" t="str">
        <f t="shared" si="401"/>
        <v>enero</v>
      </c>
      <c r="F4129" t="s">
        <v>265</v>
      </c>
      <c r="G4129" t="s">
        <v>266</v>
      </c>
      <c r="H4129" t="s">
        <v>98</v>
      </c>
      <c r="I4129" s="2">
        <v>7</v>
      </c>
      <c r="J4129" s="2">
        <v>1876</v>
      </c>
      <c r="K4129" s="47">
        <v>20.22</v>
      </c>
      <c r="L4129" t="s">
        <v>241</v>
      </c>
      <c r="M4129" t="s">
        <v>595</v>
      </c>
      <c r="N4129" t="s">
        <v>557</v>
      </c>
      <c r="O4129" s="14">
        <f t="shared" si="402"/>
        <v>5</v>
      </c>
      <c r="P4129" s="15" t="str">
        <f t="shared" si="403"/>
        <v>20</v>
      </c>
      <c r="Q4129" s="15" t="str">
        <f t="shared" si="404"/>
        <v>,22</v>
      </c>
      <c r="R4129" s="16">
        <f t="shared" si="405"/>
        <v>1200.22</v>
      </c>
      <c r="S4129" s="16">
        <f t="shared" si="406"/>
        <v>20.003666666666668</v>
      </c>
    </row>
    <row r="4130" spans="1:19">
      <c r="A4130" t="s">
        <v>319</v>
      </c>
      <c r="B4130" t="s">
        <v>378</v>
      </c>
      <c r="C4130" s="49">
        <v>45658</v>
      </c>
      <c r="D4130" s="1">
        <v>2025</v>
      </c>
      <c r="E4130" s="1" t="str">
        <f t="shared" si="401"/>
        <v>enero</v>
      </c>
      <c r="F4130" t="s">
        <v>322</v>
      </c>
      <c r="G4130" t="s">
        <v>121</v>
      </c>
      <c r="H4130" t="s">
        <v>98</v>
      </c>
      <c r="I4130" s="2">
        <v>2</v>
      </c>
      <c r="J4130" s="2">
        <v>536</v>
      </c>
      <c r="K4130" s="47">
        <v>2.35</v>
      </c>
      <c r="L4130" t="s">
        <v>146</v>
      </c>
      <c r="M4130" t="s">
        <v>147</v>
      </c>
      <c r="N4130" t="s">
        <v>527</v>
      </c>
      <c r="O4130" s="14">
        <f t="shared" si="402"/>
        <v>4</v>
      </c>
      <c r="P4130" s="15" t="str">
        <f t="shared" si="403"/>
        <v>2,</v>
      </c>
      <c r="Q4130" s="15" t="str">
        <f t="shared" si="404"/>
        <v>35</v>
      </c>
      <c r="R4130" s="16">
        <f t="shared" si="405"/>
        <v>155</v>
      </c>
      <c r="S4130" s="16">
        <f t="shared" si="406"/>
        <v>2.5833333333333335</v>
      </c>
    </row>
    <row r="4131" spans="1:19">
      <c r="A4131" t="s">
        <v>319</v>
      </c>
      <c r="B4131" t="s">
        <v>378</v>
      </c>
      <c r="C4131" s="49">
        <v>45658</v>
      </c>
      <c r="D4131" s="1">
        <v>2025</v>
      </c>
      <c r="E4131" s="1" t="str">
        <f t="shared" si="401"/>
        <v>enero</v>
      </c>
      <c r="F4131" t="s">
        <v>322</v>
      </c>
      <c r="G4131" t="s">
        <v>121</v>
      </c>
      <c r="H4131" t="s">
        <v>98</v>
      </c>
      <c r="I4131" s="2">
        <v>7</v>
      </c>
      <c r="J4131" s="2">
        <v>1582</v>
      </c>
      <c r="K4131" s="47">
        <v>6.8</v>
      </c>
      <c r="L4131" t="s">
        <v>194</v>
      </c>
      <c r="M4131" t="s">
        <v>577</v>
      </c>
      <c r="N4131" t="s">
        <v>527</v>
      </c>
      <c r="O4131" s="14">
        <f t="shared" si="402"/>
        <v>3</v>
      </c>
      <c r="P4131" s="15" t="str">
        <f t="shared" si="403"/>
        <v>6,</v>
      </c>
      <c r="Q4131" s="15" t="str">
        <f t="shared" si="404"/>
        <v>8</v>
      </c>
      <c r="R4131" s="16">
        <f t="shared" si="405"/>
        <v>368</v>
      </c>
      <c r="S4131" s="16">
        <f t="shared" si="406"/>
        <v>6.1333333333333337</v>
      </c>
    </row>
    <row r="4132" spans="1:19">
      <c r="A4132" t="s">
        <v>319</v>
      </c>
      <c r="B4132" t="s">
        <v>378</v>
      </c>
      <c r="C4132" s="49">
        <v>45658</v>
      </c>
      <c r="D4132" s="1">
        <v>2025</v>
      </c>
      <c r="E4132" s="1" t="str">
        <f t="shared" si="401"/>
        <v>enero</v>
      </c>
      <c r="F4132" t="s">
        <v>322</v>
      </c>
      <c r="G4132" t="s">
        <v>121</v>
      </c>
      <c r="H4132" t="s">
        <v>98</v>
      </c>
      <c r="I4132" s="2">
        <v>26</v>
      </c>
      <c r="J4132" s="2">
        <v>5828</v>
      </c>
      <c r="K4132" s="47">
        <v>27.15</v>
      </c>
      <c r="L4132" t="s">
        <v>142</v>
      </c>
      <c r="M4132" t="s">
        <v>143</v>
      </c>
      <c r="N4132" t="s">
        <v>527</v>
      </c>
      <c r="O4132" s="14">
        <f t="shared" si="402"/>
        <v>5</v>
      </c>
      <c r="P4132" s="15" t="str">
        <f t="shared" si="403"/>
        <v>27</v>
      </c>
      <c r="Q4132" s="15" t="str">
        <f t="shared" si="404"/>
        <v>,15</v>
      </c>
      <c r="R4132" s="16">
        <f t="shared" si="405"/>
        <v>1620.15</v>
      </c>
      <c r="S4132" s="16">
        <f t="shared" si="406"/>
        <v>27.002500000000001</v>
      </c>
    </row>
    <row r="4133" spans="1:19">
      <c r="A4133" t="s">
        <v>319</v>
      </c>
      <c r="B4133" t="s">
        <v>378</v>
      </c>
      <c r="C4133" s="49">
        <v>45658</v>
      </c>
      <c r="D4133" s="1">
        <v>2025</v>
      </c>
      <c r="E4133" s="1" t="str">
        <f t="shared" si="401"/>
        <v>enero</v>
      </c>
      <c r="F4133" t="s">
        <v>322</v>
      </c>
      <c r="G4133" t="s">
        <v>121</v>
      </c>
      <c r="H4133" t="s">
        <v>98</v>
      </c>
      <c r="I4133" s="2">
        <v>1</v>
      </c>
      <c r="J4133" s="2">
        <v>150</v>
      </c>
      <c r="K4133" s="47">
        <v>1.1000000000000001</v>
      </c>
      <c r="L4133" t="s">
        <v>114</v>
      </c>
      <c r="M4133" t="s">
        <v>115</v>
      </c>
      <c r="N4133" t="s">
        <v>530</v>
      </c>
      <c r="O4133" s="14">
        <f t="shared" si="402"/>
        <v>3</v>
      </c>
      <c r="P4133" s="15" t="str">
        <f t="shared" si="403"/>
        <v>1,</v>
      </c>
      <c r="Q4133" s="15" t="str">
        <f t="shared" si="404"/>
        <v>1</v>
      </c>
      <c r="R4133" s="16">
        <f t="shared" si="405"/>
        <v>61</v>
      </c>
      <c r="S4133" s="16">
        <f t="shared" si="406"/>
        <v>1.0166666666666666</v>
      </c>
    </row>
    <row r="4134" spans="1:19">
      <c r="A4134" t="s">
        <v>319</v>
      </c>
      <c r="B4134" t="s">
        <v>378</v>
      </c>
      <c r="C4134" s="49">
        <v>45658</v>
      </c>
      <c r="D4134" s="1">
        <v>2025</v>
      </c>
      <c r="E4134" s="1" t="str">
        <f t="shared" si="401"/>
        <v>enero</v>
      </c>
      <c r="F4134" t="s">
        <v>322</v>
      </c>
      <c r="G4134" t="s">
        <v>121</v>
      </c>
      <c r="H4134" t="s">
        <v>98</v>
      </c>
      <c r="I4134" s="2">
        <v>1</v>
      </c>
      <c r="J4134" s="2">
        <v>633</v>
      </c>
      <c r="K4134" s="47">
        <v>2.2000000000000002</v>
      </c>
      <c r="L4134" t="s">
        <v>131</v>
      </c>
      <c r="M4134" t="s">
        <v>572</v>
      </c>
      <c r="N4134" t="s">
        <v>606</v>
      </c>
      <c r="O4134" s="14">
        <f t="shared" si="402"/>
        <v>3</v>
      </c>
      <c r="P4134" s="15" t="str">
        <f t="shared" si="403"/>
        <v>2,</v>
      </c>
      <c r="Q4134" s="15" t="str">
        <f t="shared" si="404"/>
        <v>2</v>
      </c>
      <c r="R4134" s="16">
        <f t="shared" si="405"/>
        <v>122</v>
      </c>
      <c r="S4134" s="16">
        <f t="shared" si="406"/>
        <v>2.0333333333333332</v>
      </c>
    </row>
    <row r="4135" spans="1:19">
      <c r="A4135" t="s">
        <v>319</v>
      </c>
      <c r="B4135" t="s">
        <v>378</v>
      </c>
      <c r="C4135" s="49">
        <v>45658</v>
      </c>
      <c r="D4135" s="1">
        <v>2025</v>
      </c>
      <c r="E4135" s="1" t="str">
        <f t="shared" si="401"/>
        <v>enero</v>
      </c>
      <c r="F4135" t="s">
        <v>322</v>
      </c>
      <c r="G4135" t="s">
        <v>121</v>
      </c>
      <c r="H4135" t="s">
        <v>98</v>
      </c>
      <c r="I4135" s="2">
        <v>1</v>
      </c>
      <c r="J4135" s="2">
        <v>425</v>
      </c>
      <c r="K4135" s="47">
        <v>1.4</v>
      </c>
      <c r="L4135" t="s">
        <v>135</v>
      </c>
      <c r="M4135" t="s">
        <v>136</v>
      </c>
      <c r="N4135" t="s">
        <v>533</v>
      </c>
      <c r="O4135" s="14">
        <f t="shared" si="402"/>
        <v>3</v>
      </c>
      <c r="P4135" s="15" t="str">
        <f t="shared" si="403"/>
        <v>1,</v>
      </c>
      <c r="Q4135" s="15" t="str">
        <f t="shared" si="404"/>
        <v>4</v>
      </c>
      <c r="R4135" s="16">
        <f t="shared" si="405"/>
        <v>64</v>
      </c>
      <c r="S4135" s="16">
        <f t="shared" si="406"/>
        <v>1.0666666666666667</v>
      </c>
    </row>
    <row r="4136" spans="1:19">
      <c r="A4136" t="s">
        <v>324</v>
      </c>
      <c r="B4136" t="s">
        <v>325</v>
      </c>
      <c r="C4136" s="49">
        <v>45658</v>
      </c>
      <c r="D4136" s="1">
        <v>2025</v>
      </c>
      <c r="E4136" s="1" t="str">
        <f t="shared" si="401"/>
        <v>enero</v>
      </c>
      <c r="F4136" t="s">
        <v>326</v>
      </c>
      <c r="G4136" t="s">
        <v>30</v>
      </c>
      <c r="H4136" t="s">
        <v>98</v>
      </c>
      <c r="I4136" s="2">
        <v>1</v>
      </c>
      <c r="J4136" s="2">
        <v>200</v>
      </c>
      <c r="K4136" s="47">
        <v>0.28999999999999998</v>
      </c>
      <c r="L4136" t="s">
        <v>146</v>
      </c>
      <c r="M4136" t="s">
        <v>147</v>
      </c>
      <c r="N4136" t="s">
        <v>527</v>
      </c>
      <c r="O4136" s="14">
        <f t="shared" si="402"/>
        <v>4</v>
      </c>
      <c r="P4136" s="15" t="str">
        <f t="shared" si="403"/>
        <v>0,</v>
      </c>
      <c r="Q4136" s="15" t="str">
        <f t="shared" si="404"/>
        <v>29</v>
      </c>
      <c r="R4136" s="16">
        <f t="shared" si="405"/>
        <v>29</v>
      </c>
      <c r="S4136" s="16">
        <f t="shared" si="406"/>
        <v>0.48333333333333334</v>
      </c>
    </row>
    <row r="4137" spans="1:19">
      <c r="A4137" t="s">
        <v>324</v>
      </c>
      <c r="B4137" t="s">
        <v>325</v>
      </c>
      <c r="C4137" s="49">
        <v>45658</v>
      </c>
      <c r="D4137" s="1">
        <v>2025</v>
      </c>
      <c r="E4137" s="1" t="str">
        <f t="shared" si="401"/>
        <v>enero</v>
      </c>
      <c r="F4137" t="s">
        <v>326</v>
      </c>
      <c r="G4137" t="s">
        <v>30</v>
      </c>
      <c r="H4137" t="s">
        <v>98</v>
      </c>
      <c r="I4137" s="2">
        <v>2</v>
      </c>
      <c r="J4137" s="2">
        <v>887</v>
      </c>
      <c r="K4137" s="47">
        <v>3.34</v>
      </c>
      <c r="L4137" t="s">
        <v>109</v>
      </c>
      <c r="M4137" t="s">
        <v>530</v>
      </c>
      <c r="N4137" t="s">
        <v>530</v>
      </c>
      <c r="O4137" s="14">
        <f t="shared" si="402"/>
        <v>4</v>
      </c>
      <c r="P4137" s="15" t="str">
        <f t="shared" si="403"/>
        <v>3,</v>
      </c>
      <c r="Q4137" s="15" t="str">
        <f t="shared" si="404"/>
        <v>34</v>
      </c>
      <c r="R4137" s="16">
        <f t="shared" si="405"/>
        <v>214</v>
      </c>
      <c r="S4137" s="16">
        <f t="shared" si="406"/>
        <v>3.5666666666666669</v>
      </c>
    </row>
    <row r="4138" spans="1:19">
      <c r="A4138" t="s">
        <v>324</v>
      </c>
      <c r="B4138" t="s">
        <v>325</v>
      </c>
      <c r="C4138" s="49">
        <v>45658</v>
      </c>
      <c r="D4138" s="1">
        <v>2025</v>
      </c>
      <c r="E4138" s="1" t="str">
        <f t="shared" si="401"/>
        <v>enero</v>
      </c>
      <c r="F4138" t="s">
        <v>326</v>
      </c>
      <c r="G4138" t="s">
        <v>30</v>
      </c>
      <c r="H4138" t="s">
        <v>98</v>
      </c>
      <c r="I4138" s="2">
        <v>7</v>
      </c>
      <c r="J4138" s="2">
        <v>4905</v>
      </c>
      <c r="K4138" s="47">
        <v>10.1</v>
      </c>
      <c r="L4138" t="s">
        <v>114</v>
      </c>
      <c r="M4138" t="s">
        <v>115</v>
      </c>
      <c r="N4138" t="s">
        <v>530</v>
      </c>
      <c r="O4138" s="14">
        <f t="shared" si="402"/>
        <v>4</v>
      </c>
      <c r="P4138" s="15" t="str">
        <f t="shared" si="403"/>
        <v>10</v>
      </c>
      <c r="Q4138" s="15" t="str">
        <f t="shared" si="404"/>
        <v>,1</v>
      </c>
      <c r="R4138" s="16">
        <f t="shared" si="405"/>
        <v>600.1</v>
      </c>
      <c r="S4138" s="16">
        <f t="shared" si="406"/>
        <v>10.001666666666667</v>
      </c>
    </row>
    <row r="4139" spans="1:19">
      <c r="A4139" t="s">
        <v>324</v>
      </c>
      <c r="B4139" t="s">
        <v>325</v>
      </c>
      <c r="C4139" s="49">
        <v>45658</v>
      </c>
      <c r="D4139" s="1">
        <v>2025</v>
      </c>
      <c r="E4139" s="1" t="str">
        <f t="shared" si="401"/>
        <v>enero</v>
      </c>
      <c r="F4139" t="s">
        <v>326</v>
      </c>
      <c r="G4139" t="s">
        <v>30</v>
      </c>
      <c r="H4139" t="s">
        <v>98</v>
      </c>
      <c r="I4139" s="2">
        <v>1</v>
      </c>
      <c r="J4139" s="2">
        <v>287</v>
      </c>
      <c r="K4139" s="47">
        <v>0.52</v>
      </c>
      <c r="L4139" t="s">
        <v>25</v>
      </c>
      <c r="M4139" t="s">
        <v>26</v>
      </c>
      <c r="N4139" t="s">
        <v>529</v>
      </c>
      <c r="O4139" s="14">
        <f t="shared" si="402"/>
        <v>4</v>
      </c>
      <c r="P4139" s="15" t="str">
        <f t="shared" si="403"/>
        <v>0,</v>
      </c>
      <c r="Q4139" s="15" t="str">
        <f t="shared" si="404"/>
        <v>52</v>
      </c>
      <c r="R4139" s="16">
        <f t="shared" si="405"/>
        <v>52</v>
      </c>
      <c r="S4139" s="16">
        <f t="shared" si="406"/>
        <v>0.8666666666666667</v>
      </c>
    </row>
    <row r="4140" spans="1:19">
      <c r="A4140" t="s">
        <v>324</v>
      </c>
      <c r="B4140" t="s">
        <v>325</v>
      </c>
      <c r="C4140" s="49">
        <v>45658</v>
      </c>
      <c r="D4140" s="1">
        <v>2025</v>
      </c>
      <c r="E4140" s="1" t="str">
        <f t="shared" si="401"/>
        <v>enero</v>
      </c>
      <c r="F4140" t="s">
        <v>326</v>
      </c>
      <c r="G4140" t="s">
        <v>30</v>
      </c>
      <c r="H4140" t="s">
        <v>98</v>
      </c>
      <c r="I4140" s="2">
        <v>1</v>
      </c>
      <c r="J4140" s="2">
        <v>81</v>
      </c>
      <c r="K4140" s="47">
        <v>1.18</v>
      </c>
      <c r="L4140" t="s">
        <v>657</v>
      </c>
      <c r="M4140" t="s">
        <v>658</v>
      </c>
      <c r="N4140" t="s">
        <v>529</v>
      </c>
      <c r="O4140" s="14">
        <f t="shared" si="402"/>
        <v>4</v>
      </c>
      <c r="P4140" s="15" t="str">
        <f t="shared" si="403"/>
        <v>1,</v>
      </c>
      <c r="Q4140" s="15" t="str">
        <f t="shared" si="404"/>
        <v>18</v>
      </c>
      <c r="R4140" s="16">
        <f t="shared" si="405"/>
        <v>78</v>
      </c>
      <c r="S4140" s="16">
        <f t="shared" si="406"/>
        <v>1.3</v>
      </c>
    </row>
    <row r="4141" spans="1:19">
      <c r="A4141" t="s">
        <v>324</v>
      </c>
      <c r="B4141" t="s">
        <v>325</v>
      </c>
      <c r="C4141" s="49">
        <v>45658</v>
      </c>
      <c r="D4141" s="1">
        <v>2025</v>
      </c>
      <c r="E4141" s="1" t="str">
        <f t="shared" si="401"/>
        <v>enero</v>
      </c>
      <c r="F4141" t="s">
        <v>326</v>
      </c>
      <c r="G4141" t="s">
        <v>30</v>
      </c>
      <c r="H4141" t="s">
        <v>98</v>
      </c>
      <c r="I4141" s="2">
        <v>6</v>
      </c>
      <c r="J4141" s="2">
        <v>2316</v>
      </c>
      <c r="K4141" s="47">
        <v>11.25</v>
      </c>
      <c r="L4141" t="s">
        <v>128</v>
      </c>
      <c r="M4141" t="s">
        <v>129</v>
      </c>
      <c r="N4141" t="s">
        <v>533</v>
      </c>
      <c r="O4141" s="14">
        <f t="shared" si="402"/>
        <v>5</v>
      </c>
      <c r="P4141" s="15" t="str">
        <f t="shared" si="403"/>
        <v>11</v>
      </c>
      <c r="Q4141" s="15" t="str">
        <f t="shared" si="404"/>
        <v>,25</v>
      </c>
      <c r="R4141" s="16">
        <f t="shared" si="405"/>
        <v>660.25</v>
      </c>
      <c r="S4141" s="16">
        <f t="shared" si="406"/>
        <v>11.004166666666666</v>
      </c>
    </row>
    <row r="4142" spans="1:19">
      <c r="A4142" t="s">
        <v>324</v>
      </c>
      <c r="B4142" t="s">
        <v>325</v>
      </c>
      <c r="C4142" s="49">
        <v>45658</v>
      </c>
      <c r="D4142" s="1">
        <v>2025</v>
      </c>
      <c r="E4142" s="1" t="str">
        <f t="shared" si="401"/>
        <v>enero</v>
      </c>
      <c r="F4142" t="s">
        <v>326</v>
      </c>
      <c r="G4142" t="s">
        <v>30</v>
      </c>
      <c r="H4142" t="s">
        <v>98</v>
      </c>
      <c r="I4142" s="2">
        <v>1</v>
      </c>
      <c r="J4142" s="2">
        <v>313</v>
      </c>
      <c r="K4142" s="47">
        <v>2</v>
      </c>
      <c r="L4142" t="s">
        <v>135</v>
      </c>
      <c r="M4142" t="s">
        <v>136</v>
      </c>
      <c r="N4142" t="s">
        <v>533</v>
      </c>
      <c r="O4142" s="14">
        <f t="shared" si="402"/>
        <v>1</v>
      </c>
      <c r="P4142" s="15" t="str">
        <f t="shared" si="403"/>
        <v>2</v>
      </c>
      <c r="Q4142" s="15">
        <f t="shared" si="404"/>
        <v>0</v>
      </c>
      <c r="R4142" s="16">
        <f t="shared" si="405"/>
        <v>120</v>
      </c>
      <c r="S4142" s="16">
        <f t="shared" si="406"/>
        <v>2</v>
      </c>
    </row>
    <row r="4143" spans="1:19">
      <c r="A4143" t="s">
        <v>324</v>
      </c>
      <c r="B4143" t="s">
        <v>325</v>
      </c>
      <c r="C4143" s="49">
        <v>45658</v>
      </c>
      <c r="D4143" s="1">
        <v>2025</v>
      </c>
      <c r="E4143" s="1" t="str">
        <f t="shared" si="401"/>
        <v>enero</v>
      </c>
      <c r="F4143" t="s">
        <v>327</v>
      </c>
      <c r="G4143" t="s">
        <v>220</v>
      </c>
      <c r="H4143" t="s">
        <v>98</v>
      </c>
      <c r="I4143" s="2">
        <v>1</v>
      </c>
      <c r="J4143" s="2">
        <v>410</v>
      </c>
      <c r="K4143" s="47">
        <v>1.35</v>
      </c>
      <c r="L4143" t="s">
        <v>39</v>
      </c>
      <c r="M4143" t="s">
        <v>548</v>
      </c>
      <c r="N4143" t="s">
        <v>548</v>
      </c>
      <c r="O4143" s="14">
        <f t="shared" si="402"/>
        <v>4</v>
      </c>
      <c r="P4143" s="15" t="str">
        <f t="shared" si="403"/>
        <v>1,</v>
      </c>
      <c r="Q4143" s="15" t="str">
        <f t="shared" si="404"/>
        <v>35</v>
      </c>
      <c r="R4143" s="16">
        <f t="shared" si="405"/>
        <v>95</v>
      </c>
      <c r="S4143" s="16">
        <f t="shared" si="406"/>
        <v>1.5833333333333333</v>
      </c>
    </row>
    <row r="4144" spans="1:19">
      <c r="A4144" t="s">
        <v>324</v>
      </c>
      <c r="B4144" t="s">
        <v>325</v>
      </c>
      <c r="C4144" s="49">
        <v>45658</v>
      </c>
      <c r="D4144" s="1">
        <v>2025</v>
      </c>
      <c r="E4144" s="1" t="str">
        <f t="shared" si="401"/>
        <v>enero</v>
      </c>
      <c r="F4144" t="s">
        <v>327</v>
      </c>
      <c r="G4144" t="s">
        <v>220</v>
      </c>
      <c r="H4144" t="s">
        <v>98</v>
      </c>
      <c r="I4144" s="2">
        <v>1</v>
      </c>
      <c r="J4144" s="2">
        <v>447</v>
      </c>
      <c r="K4144" s="47">
        <v>6.15</v>
      </c>
      <c r="L4144" t="s">
        <v>19</v>
      </c>
      <c r="M4144" t="s">
        <v>581</v>
      </c>
      <c r="N4144" t="s">
        <v>605</v>
      </c>
      <c r="O4144" s="14">
        <f t="shared" si="402"/>
        <v>4</v>
      </c>
      <c r="P4144" s="15" t="str">
        <f t="shared" si="403"/>
        <v>6,</v>
      </c>
      <c r="Q4144" s="15" t="str">
        <f t="shared" si="404"/>
        <v>15</v>
      </c>
      <c r="R4144" s="16">
        <f t="shared" si="405"/>
        <v>375</v>
      </c>
      <c r="S4144" s="16">
        <f t="shared" si="406"/>
        <v>6.25</v>
      </c>
    </row>
    <row r="4145" spans="1:19">
      <c r="A4145" t="s">
        <v>324</v>
      </c>
      <c r="B4145" t="s">
        <v>325</v>
      </c>
      <c r="C4145" s="49">
        <v>45658</v>
      </c>
      <c r="D4145" s="1">
        <v>2025</v>
      </c>
      <c r="E4145" s="1" t="str">
        <f t="shared" si="401"/>
        <v>enero</v>
      </c>
      <c r="F4145" t="s">
        <v>327</v>
      </c>
      <c r="G4145" t="s">
        <v>220</v>
      </c>
      <c r="H4145" t="s">
        <v>98</v>
      </c>
      <c r="I4145" s="2">
        <v>1</v>
      </c>
      <c r="J4145" s="2">
        <v>84</v>
      </c>
      <c r="K4145" s="47">
        <v>7.45</v>
      </c>
      <c r="L4145" t="s">
        <v>146</v>
      </c>
      <c r="M4145" t="s">
        <v>147</v>
      </c>
      <c r="N4145" t="s">
        <v>527</v>
      </c>
      <c r="O4145" s="14">
        <f t="shared" si="402"/>
        <v>4</v>
      </c>
      <c r="P4145" s="15" t="str">
        <f t="shared" si="403"/>
        <v>7,</v>
      </c>
      <c r="Q4145" s="15" t="str">
        <f t="shared" si="404"/>
        <v>45</v>
      </c>
      <c r="R4145" s="16">
        <f t="shared" si="405"/>
        <v>465</v>
      </c>
      <c r="S4145" s="16">
        <f t="shared" si="406"/>
        <v>7.75</v>
      </c>
    </row>
    <row r="4146" spans="1:19">
      <c r="A4146" t="s">
        <v>324</v>
      </c>
      <c r="B4146" t="s">
        <v>325</v>
      </c>
      <c r="C4146" s="49">
        <v>45658</v>
      </c>
      <c r="D4146" s="1">
        <v>2025</v>
      </c>
      <c r="E4146" s="1" t="str">
        <f t="shared" si="401"/>
        <v>enero</v>
      </c>
      <c r="F4146" t="s">
        <v>327</v>
      </c>
      <c r="G4146" t="s">
        <v>220</v>
      </c>
      <c r="H4146" t="s">
        <v>98</v>
      </c>
      <c r="I4146" s="2">
        <v>1</v>
      </c>
      <c r="J4146" s="2">
        <v>280</v>
      </c>
      <c r="K4146" s="47">
        <v>1</v>
      </c>
      <c r="L4146" t="s">
        <v>241</v>
      </c>
      <c r="M4146" t="s">
        <v>595</v>
      </c>
      <c r="N4146" t="s">
        <v>557</v>
      </c>
      <c r="O4146" s="14">
        <f t="shared" si="402"/>
        <v>1</v>
      </c>
      <c r="P4146" s="15" t="str">
        <f t="shared" si="403"/>
        <v>1</v>
      </c>
      <c r="Q4146" s="15">
        <f t="shared" si="404"/>
        <v>0</v>
      </c>
      <c r="R4146" s="16">
        <f t="shared" si="405"/>
        <v>60</v>
      </c>
      <c r="S4146" s="16">
        <f t="shared" si="406"/>
        <v>1</v>
      </c>
    </row>
    <row r="4147" spans="1:19">
      <c r="A4147" t="s">
        <v>324</v>
      </c>
      <c r="B4147" t="s">
        <v>325</v>
      </c>
      <c r="C4147" s="49">
        <v>45658</v>
      </c>
      <c r="D4147" s="1">
        <v>2025</v>
      </c>
      <c r="E4147" s="1" t="str">
        <f t="shared" si="401"/>
        <v>enero</v>
      </c>
      <c r="F4147" t="s">
        <v>327</v>
      </c>
      <c r="G4147" t="s">
        <v>220</v>
      </c>
      <c r="H4147" t="s">
        <v>98</v>
      </c>
      <c r="I4147" s="2">
        <v>1</v>
      </c>
      <c r="J4147" s="2">
        <v>240</v>
      </c>
      <c r="K4147" s="47">
        <v>6.45</v>
      </c>
      <c r="L4147" t="s">
        <v>100</v>
      </c>
      <c r="M4147" t="s">
        <v>101</v>
      </c>
      <c r="N4147" t="s">
        <v>608</v>
      </c>
      <c r="O4147" s="14">
        <f t="shared" si="402"/>
        <v>4</v>
      </c>
      <c r="P4147" s="15" t="str">
        <f t="shared" si="403"/>
        <v>6,</v>
      </c>
      <c r="Q4147" s="15" t="str">
        <f t="shared" si="404"/>
        <v>45</v>
      </c>
      <c r="R4147" s="16">
        <f t="shared" si="405"/>
        <v>405</v>
      </c>
      <c r="S4147" s="16">
        <f t="shared" si="406"/>
        <v>6.75</v>
      </c>
    </row>
    <row r="4148" spans="1:19">
      <c r="A4148" t="s">
        <v>324</v>
      </c>
      <c r="B4148" t="s">
        <v>325</v>
      </c>
      <c r="C4148" s="49">
        <v>45658</v>
      </c>
      <c r="D4148" s="1">
        <v>2025</v>
      </c>
      <c r="E4148" s="1" t="str">
        <f t="shared" si="401"/>
        <v>enero</v>
      </c>
      <c r="F4148" t="s">
        <v>327</v>
      </c>
      <c r="G4148" t="s">
        <v>220</v>
      </c>
      <c r="H4148" t="s">
        <v>98</v>
      </c>
      <c r="I4148" s="2">
        <v>2</v>
      </c>
      <c r="J4148" s="2">
        <v>1107</v>
      </c>
      <c r="K4148" s="47">
        <v>1.4</v>
      </c>
      <c r="L4148" t="s">
        <v>114</v>
      </c>
      <c r="M4148" t="s">
        <v>115</v>
      </c>
      <c r="N4148" t="s">
        <v>530</v>
      </c>
      <c r="O4148" s="14">
        <f t="shared" si="402"/>
        <v>3</v>
      </c>
      <c r="P4148" s="15" t="str">
        <f t="shared" si="403"/>
        <v>1,</v>
      </c>
      <c r="Q4148" s="15" t="str">
        <f t="shared" si="404"/>
        <v>4</v>
      </c>
      <c r="R4148" s="16">
        <f t="shared" si="405"/>
        <v>64</v>
      </c>
      <c r="S4148" s="16">
        <f t="shared" si="406"/>
        <v>1.0666666666666667</v>
      </c>
    </row>
    <row r="4149" spans="1:19">
      <c r="A4149" t="s">
        <v>324</v>
      </c>
      <c r="B4149" t="s">
        <v>325</v>
      </c>
      <c r="C4149" s="49">
        <v>45658</v>
      </c>
      <c r="D4149" s="1">
        <v>2025</v>
      </c>
      <c r="E4149" s="1" t="str">
        <f t="shared" si="401"/>
        <v>enero</v>
      </c>
      <c r="F4149" t="s">
        <v>327</v>
      </c>
      <c r="G4149" t="s">
        <v>220</v>
      </c>
      <c r="H4149" t="s">
        <v>98</v>
      </c>
      <c r="I4149" s="2">
        <v>4</v>
      </c>
      <c r="J4149" s="2">
        <v>1785</v>
      </c>
      <c r="K4149" s="47">
        <v>7.4</v>
      </c>
      <c r="L4149" t="s">
        <v>116</v>
      </c>
      <c r="M4149" t="s">
        <v>117</v>
      </c>
      <c r="N4149" t="s">
        <v>556</v>
      </c>
      <c r="O4149" s="14">
        <f t="shared" si="402"/>
        <v>3</v>
      </c>
      <c r="P4149" s="15" t="str">
        <f t="shared" si="403"/>
        <v>7,</v>
      </c>
      <c r="Q4149" s="15" t="str">
        <f t="shared" si="404"/>
        <v>4</v>
      </c>
      <c r="R4149" s="16">
        <f t="shared" si="405"/>
        <v>424</v>
      </c>
      <c r="S4149" s="16">
        <f t="shared" si="406"/>
        <v>7.0666666666666664</v>
      </c>
    </row>
    <row r="4150" spans="1:19">
      <c r="A4150" t="s">
        <v>324</v>
      </c>
      <c r="B4150" t="s">
        <v>325</v>
      </c>
      <c r="C4150" s="49">
        <v>45658</v>
      </c>
      <c r="D4150" s="1">
        <v>2025</v>
      </c>
      <c r="E4150" s="1" t="str">
        <f t="shared" si="401"/>
        <v>enero</v>
      </c>
      <c r="F4150" t="s">
        <v>327</v>
      </c>
      <c r="G4150" t="s">
        <v>220</v>
      </c>
      <c r="H4150" t="s">
        <v>98</v>
      </c>
      <c r="I4150" s="2">
        <v>2</v>
      </c>
      <c r="J4150" s="2">
        <v>1908</v>
      </c>
      <c r="K4150" s="47">
        <v>2.15</v>
      </c>
      <c r="L4150" t="s">
        <v>148</v>
      </c>
      <c r="M4150" t="s">
        <v>149</v>
      </c>
      <c r="N4150" t="s">
        <v>556</v>
      </c>
      <c r="O4150" s="14">
        <f t="shared" si="402"/>
        <v>4</v>
      </c>
      <c r="P4150" s="15" t="str">
        <f t="shared" si="403"/>
        <v>2,</v>
      </c>
      <c r="Q4150" s="15" t="str">
        <f t="shared" si="404"/>
        <v>15</v>
      </c>
      <c r="R4150" s="16">
        <f t="shared" si="405"/>
        <v>135</v>
      </c>
      <c r="S4150" s="16">
        <f t="shared" si="406"/>
        <v>2.25</v>
      </c>
    </row>
    <row r="4151" spans="1:19">
      <c r="A4151" t="s">
        <v>324</v>
      </c>
      <c r="B4151" t="s">
        <v>325</v>
      </c>
      <c r="C4151" s="49">
        <v>45658</v>
      </c>
      <c r="D4151" s="1">
        <v>2025</v>
      </c>
      <c r="E4151" s="1" t="str">
        <f t="shared" si="401"/>
        <v>enero</v>
      </c>
      <c r="F4151" t="s">
        <v>327</v>
      </c>
      <c r="G4151" t="s">
        <v>220</v>
      </c>
      <c r="H4151" t="s">
        <v>98</v>
      </c>
      <c r="I4151" s="2">
        <v>2</v>
      </c>
      <c r="J4151" s="2">
        <v>330</v>
      </c>
      <c r="K4151" s="47">
        <v>2.2000000000000002</v>
      </c>
      <c r="L4151" t="s">
        <v>118</v>
      </c>
      <c r="M4151" t="s">
        <v>119</v>
      </c>
      <c r="N4151" t="s">
        <v>534</v>
      </c>
      <c r="O4151" s="14">
        <f t="shared" si="402"/>
        <v>3</v>
      </c>
      <c r="P4151" s="15" t="str">
        <f t="shared" si="403"/>
        <v>2,</v>
      </c>
      <c r="Q4151" s="15" t="str">
        <f t="shared" si="404"/>
        <v>2</v>
      </c>
      <c r="R4151" s="16">
        <f t="shared" si="405"/>
        <v>122</v>
      </c>
      <c r="S4151" s="16">
        <f t="shared" si="406"/>
        <v>2.0333333333333332</v>
      </c>
    </row>
    <row r="4152" spans="1:19">
      <c r="A4152" t="s">
        <v>324</v>
      </c>
      <c r="B4152" t="s">
        <v>325</v>
      </c>
      <c r="C4152" s="49">
        <v>45658</v>
      </c>
      <c r="D4152" s="1">
        <v>2025</v>
      </c>
      <c r="E4152" s="1" t="str">
        <f t="shared" si="401"/>
        <v>enero</v>
      </c>
      <c r="F4152" t="s">
        <v>327</v>
      </c>
      <c r="G4152" t="s">
        <v>220</v>
      </c>
      <c r="H4152" t="s">
        <v>98</v>
      </c>
      <c r="I4152" s="2">
        <v>1</v>
      </c>
      <c r="J4152" s="2">
        <v>700</v>
      </c>
      <c r="K4152" s="47">
        <v>2.5</v>
      </c>
      <c r="L4152" t="s">
        <v>179</v>
      </c>
      <c r="M4152" t="s">
        <v>180</v>
      </c>
      <c r="N4152" t="s">
        <v>534</v>
      </c>
      <c r="O4152" s="14">
        <f t="shared" si="402"/>
        <v>3</v>
      </c>
      <c r="P4152" s="15" t="str">
        <f t="shared" si="403"/>
        <v>2,</v>
      </c>
      <c r="Q4152" s="15" t="str">
        <f t="shared" si="404"/>
        <v>5</v>
      </c>
      <c r="R4152" s="16">
        <f t="shared" si="405"/>
        <v>125</v>
      </c>
      <c r="S4152" s="16">
        <f t="shared" si="406"/>
        <v>2.0833333333333335</v>
      </c>
    </row>
    <row r="4153" spans="1:19">
      <c r="A4153" t="s">
        <v>324</v>
      </c>
      <c r="B4153" t="s">
        <v>325</v>
      </c>
      <c r="C4153" s="49">
        <v>45658</v>
      </c>
      <c r="D4153" s="1">
        <v>2025</v>
      </c>
      <c r="E4153" s="1" t="str">
        <f t="shared" si="401"/>
        <v>enero</v>
      </c>
      <c r="F4153" t="s">
        <v>327</v>
      </c>
      <c r="G4153" t="s">
        <v>220</v>
      </c>
      <c r="H4153" t="s">
        <v>98</v>
      </c>
      <c r="I4153" s="2">
        <v>1</v>
      </c>
      <c r="J4153" s="2">
        <v>754</v>
      </c>
      <c r="K4153" s="47">
        <v>0.5</v>
      </c>
      <c r="L4153" t="s">
        <v>111</v>
      </c>
      <c r="M4153" t="s">
        <v>587</v>
      </c>
      <c r="N4153" t="s">
        <v>533</v>
      </c>
      <c r="O4153" s="14">
        <f t="shared" si="402"/>
        <v>3</v>
      </c>
      <c r="P4153" s="15" t="str">
        <f t="shared" si="403"/>
        <v>0,</v>
      </c>
      <c r="Q4153" s="15" t="str">
        <f t="shared" si="404"/>
        <v>5</v>
      </c>
      <c r="R4153" s="16">
        <f t="shared" si="405"/>
        <v>5</v>
      </c>
      <c r="S4153" s="16">
        <f t="shared" si="406"/>
        <v>8.3333333333333329E-2</v>
      </c>
    </row>
    <row r="4154" spans="1:19">
      <c r="A4154" t="s">
        <v>324</v>
      </c>
      <c r="B4154" t="s">
        <v>325</v>
      </c>
      <c r="C4154" s="49">
        <v>45658</v>
      </c>
      <c r="D4154" s="1">
        <v>2025</v>
      </c>
      <c r="E4154" s="1" t="str">
        <f t="shared" si="401"/>
        <v>enero</v>
      </c>
      <c r="F4154" t="s">
        <v>328</v>
      </c>
      <c r="G4154" t="s">
        <v>220</v>
      </c>
      <c r="H4154" t="s">
        <v>98</v>
      </c>
      <c r="I4154" s="2">
        <v>2</v>
      </c>
      <c r="J4154" s="2">
        <v>678</v>
      </c>
      <c r="K4154" s="47">
        <v>2.1</v>
      </c>
      <c r="L4154" t="s">
        <v>39</v>
      </c>
      <c r="M4154" t="s">
        <v>548</v>
      </c>
      <c r="N4154" t="s">
        <v>548</v>
      </c>
      <c r="O4154" s="14">
        <f t="shared" si="402"/>
        <v>3</v>
      </c>
      <c r="P4154" s="15" t="str">
        <f t="shared" si="403"/>
        <v>2,</v>
      </c>
      <c r="Q4154" s="15" t="str">
        <f t="shared" si="404"/>
        <v>1</v>
      </c>
      <c r="R4154" s="16">
        <f t="shared" si="405"/>
        <v>121</v>
      </c>
      <c r="S4154" s="16">
        <f t="shared" si="406"/>
        <v>2.0166666666666666</v>
      </c>
    </row>
    <row r="4155" spans="1:19">
      <c r="A4155" t="s">
        <v>324</v>
      </c>
      <c r="B4155" t="s">
        <v>325</v>
      </c>
      <c r="C4155" s="49">
        <v>45658</v>
      </c>
      <c r="D4155" s="1">
        <v>2025</v>
      </c>
      <c r="E4155" s="1" t="str">
        <f t="shared" si="401"/>
        <v>enero</v>
      </c>
      <c r="F4155" t="s">
        <v>328</v>
      </c>
      <c r="G4155" t="s">
        <v>220</v>
      </c>
      <c r="H4155" t="s">
        <v>98</v>
      </c>
      <c r="I4155" s="2">
        <v>1</v>
      </c>
      <c r="J4155" s="2">
        <v>66</v>
      </c>
      <c r="K4155" s="47">
        <v>1.55</v>
      </c>
      <c r="L4155" t="s">
        <v>130</v>
      </c>
      <c r="M4155" t="s">
        <v>599</v>
      </c>
      <c r="N4155" t="s">
        <v>609</v>
      </c>
      <c r="O4155" s="14">
        <f t="shared" si="402"/>
        <v>4</v>
      </c>
      <c r="P4155" s="15" t="str">
        <f t="shared" si="403"/>
        <v>1,</v>
      </c>
      <c r="Q4155" s="15" t="str">
        <f t="shared" si="404"/>
        <v>55</v>
      </c>
      <c r="R4155" s="16">
        <f t="shared" si="405"/>
        <v>115</v>
      </c>
      <c r="S4155" s="16">
        <f t="shared" si="406"/>
        <v>1.9166666666666667</v>
      </c>
    </row>
    <row r="4156" spans="1:19">
      <c r="A4156" t="s">
        <v>324</v>
      </c>
      <c r="B4156" t="s">
        <v>325</v>
      </c>
      <c r="C4156" s="49">
        <v>45658</v>
      </c>
      <c r="D4156" s="1">
        <v>2025</v>
      </c>
      <c r="E4156" s="1" t="str">
        <f t="shared" si="401"/>
        <v>enero</v>
      </c>
      <c r="F4156" t="s">
        <v>328</v>
      </c>
      <c r="G4156" t="s">
        <v>220</v>
      </c>
      <c r="H4156" t="s">
        <v>98</v>
      </c>
      <c r="I4156" s="2">
        <v>1</v>
      </c>
      <c r="J4156" s="2">
        <v>379</v>
      </c>
      <c r="K4156" s="47">
        <v>0.55000000000000004</v>
      </c>
      <c r="L4156" t="s">
        <v>19</v>
      </c>
      <c r="M4156" t="s">
        <v>581</v>
      </c>
      <c r="N4156" t="s">
        <v>605</v>
      </c>
      <c r="O4156" s="14">
        <f t="shared" si="402"/>
        <v>4</v>
      </c>
      <c r="P4156" s="15" t="str">
        <f t="shared" si="403"/>
        <v>0,</v>
      </c>
      <c r="Q4156" s="15" t="str">
        <f t="shared" si="404"/>
        <v>55</v>
      </c>
      <c r="R4156" s="16">
        <f t="shared" si="405"/>
        <v>55</v>
      </c>
      <c r="S4156" s="16">
        <f t="shared" si="406"/>
        <v>0.91666666666666663</v>
      </c>
    </row>
    <row r="4157" spans="1:19">
      <c r="A4157" t="s">
        <v>324</v>
      </c>
      <c r="B4157" t="s">
        <v>325</v>
      </c>
      <c r="C4157" s="49">
        <v>45658</v>
      </c>
      <c r="D4157" s="1">
        <v>2025</v>
      </c>
      <c r="E4157" s="1" t="str">
        <f t="shared" si="401"/>
        <v>enero</v>
      </c>
      <c r="F4157" t="s">
        <v>328</v>
      </c>
      <c r="G4157" t="s">
        <v>220</v>
      </c>
      <c r="H4157" t="s">
        <v>98</v>
      </c>
      <c r="I4157" s="2">
        <v>4</v>
      </c>
      <c r="J4157" s="2">
        <v>1581</v>
      </c>
      <c r="K4157" s="47">
        <v>4.2</v>
      </c>
      <c r="L4157" t="s">
        <v>108</v>
      </c>
      <c r="M4157" t="s">
        <v>591</v>
      </c>
      <c r="N4157" t="s">
        <v>604</v>
      </c>
      <c r="O4157" s="14">
        <f t="shared" si="402"/>
        <v>3</v>
      </c>
      <c r="P4157" s="15" t="str">
        <f t="shared" si="403"/>
        <v>4,</v>
      </c>
      <c r="Q4157" s="15" t="str">
        <f t="shared" si="404"/>
        <v>2</v>
      </c>
      <c r="R4157" s="16">
        <f t="shared" si="405"/>
        <v>242</v>
      </c>
      <c r="S4157" s="16">
        <f t="shared" si="406"/>
        <v>4.0333333333333332</v>
      </c>
    </row>
    <row r="4158" spans="1:19">
      <c r="A4158" t="s">
        <v>324</v>
      </c>
      <c r="B4158" t="s">
        <v>325</v>
      </c>
      <c r="C4158" s="49">
        <v>45658</v>
      </c>
      <c r="D4158" s="1">
        <v>2025</v>
      </c>
      <c r="E4158" s="1" t="str">
        <f t="shared" si="401"/>
        <v>enero</v>
      </c>
      <c r="F4158" t="s">
        <v>328</v>
      </c>
      <c r="G4158" t="s">
        <v>220</v>
      </c>
      <c r="H4158" t="s">
        <v>98</v>
      </c>
      <c r="I4158" s="2">
        <v>2</v>
      </c>
      <c r="J4158" s="2">
        <v>1709</v>
      </c>
      <c r="K4158" s="47">
        <v>2.5499999999999998</v>
      </c>
      <c r="L4158" t="s">
        <v>222</v>
      </c>
      <c r="M4158" t="s">
        <v>567</v>
      </c>
      <c r="N4158" t="s">
        <v>22</v>
      </c>
      <c r="O4158" s="14">
        <f t="shared" si="402"/>
        <v>4</v>
      </c>
      <c r="P4158" s="15" t="str">
        <f t="shared" si="403"/>
        <v>2,</v>
      </c>
      <c r="Q4158" s="15" t="str">
        <f t="shared" si="404"/>
        <v>55</v>
      </c>
      <c r="R4158" s="16">
        <f t="shared" si="405"/>
        <v>175</v>
      </c>
      <c r="S4158" s="16">
        <f t="shared" si="406"/>
        <v>2.9166666666666665</v>
      </c>
    </row>
    <row r="4159" spans="1:19">
      <c r="A4159" t="s">
        <v>324</v>
      </c>
      <c r="B4159" t="s">
        <v>325</v>
      </c>
      <c r="C4159" s="49">
        <v>45658</v>
      </c>
      <c r="D4159" s="1">
        <v>2025</v>
      </c>
      <c r="E4159" s="1" t="str">
        <f t="shared" si="401"/>
        <v>enero</v>
      </c>
      <c r="F4159" t="s">
        <v>328</v>
      </c>
      <c r="G4159" t="s">
        <v>220</v>
      </c>
      <c r="H4159" t="s">
        <v>98</v>
      </c>
      <c r="I4159" s="2">
        <v>5</v>
      </c>
      <c r="J4159" s="2">
        <v>1761</v>
      </c>
      <c r="K4159" s="47">
        <v>5.45</v>
      </c>
      <c r="L4159" t="s">
        <v>109</v>
      </c>
      <c r="M4159" t="s">
        <v>530</v>
      </c>
      <c r="N4159" t="s">
        <v>530</v>
      </c>
      <c r="O4159" s="14">
        <f t="shared" si="402"/>
        <v>4</v>
      </c>
      <c r="P4159" s="15" t="str">
        <f t="shared" si="403"/>
        <v>5,</v>
      </c>
      <c r="Q4159" s="15" t="str">
        <f t="shared" si="404"/>
        <v>45</v>
      </c>
      <c r="R4159" s="16">
        <f t="shared" si="405"/>
        <v>345</v>
      </c>
      <c r="S4159" s="16">
        <f t="shared" si="406"/>
        <v>5.75</v>
      </c>
    </row>
    <row r="4160" spans="1:19">
      <c r="A4160" t="s">
        <v>324</v>
      </c>
      <c r="B4160" t="s">
        <v>325</v>
      </c>
      <c r="C4160" s="49">
        <v>45658</v>
      </c>
      <c r="D4160" s="1">
        <v>2025</v>
      </c>
      <c r="E4160" s="1" t="str">
        <f t="shared" si="401"/>
        <v>enero</v>
      </c>
      <c r="F4160" t="s">
        <v>328</v>
      </c>
      <c r="G4160" t="s">
        <v>220</v>
      </c>
      <c r="H4160" t="s">
        <v>98</v>
      </c>
      <c r="I4160" s="2">
        <v>5</v>
      </c>
      <c r="J4160" s="2">
        <v>1561</v>
      </c>
      <c r="K4160" s="47">
        <v>5.0999999999999996</v>
      </c>
      <c r="L4160" t="s">
        <v>114</v>
      </c>
      <c r="M4160" t="s">
        <v>115</v>
      </c>
      <c r="N4160" t="s">
        <v>530</v>
      </c>
      <c r="O4160" s="14">
        <f t="shared" si="402"/>
        <v>3</v>
      </c>
      <c r="P4160" s="15" t="str">
        <f t="shared" si="403"/>
        <v>5,</v>
      </c>
      <c r="Q4160" s="15" t="str">
        <f t="shared" si="404"/>
        <v>1</v>
      </c>
      <c r="R4160" s="16">
        <f t="shared" si="405"/>
        <v>301</v>
      </c>
      <c r="S4160" s="16">
        <f t="shared" si="406"/>
        <v>5.0166666666666666</v>
      </c>
    </row>
    <row r="4161" spans="1:19">
      <c r="A4161" t="s">
        <v>324</v>
      </c>
      <c r="B4161" t="s">
        <v>325</v>
      </c>
      <c r="C4161" s="49">
        <v>45658</v>
      </c>
      <c r="D4161" s="1">
        <v>2025</v>
      </c>
      <c r="E4161" s="1" t="str">
        <f t="shared" si="401"/>
        <v>enero</v>
      </c>
      <c r="F4161" t="s">
        <v>328</v>
      </c>
      <c r="G4161" t="s">
        <v>220</v>
      </c>
      <c r="H4161" t="s">
        <v>98</v>
      </c>
      <c r="I4161" s="2">
        <v>1</v>
      </c>
      <c r="J4161" s="2">
        <v>94</v>
      </c>
      <c r="K4161" s="47">
        <v>0.35</v>
      </c>
      <c r="L4161" t="s">
        <v>25</v>
      </c>
      <c r="M4161" t="s">
        <v>26</v>
      </c>
      <c r="N4161" t="s">
        <v>529</v>
      </c>
      <c r="O4161" s="14">
        <f t="shared" si="402"/>
        <v>4</v>
      </c>
      <c r="P4161" s="15" t="str">
        <f t="shared" si="403"/>
        <v>0,</v>
      </c>
      <c r="Q4161" s="15" t="str">
        <f t="shared" si="404"/>
        <v>35</v>
      </c>
      <c r="R4161" s="16">
        <f t="shared" si="405"/>
        <v>35</v>
      </c>
      <c r="S4161" s="16">
        <f t="shared" si="406"/>
        <v>0.58333333333333337</v>
      </c>
    </row>
    <row r="4162" spans="1:19">
      <c r="A4162" t="s">
        <v>324</v>
      </c>
      <c r="B4162" t="s">
        <v>325</v>
      </c>
      <c r="C4162" s="49">
        <v>45658</v>
      </c>
      <c r="D4162" s="1">
        <v>2025</v>
      </c>
      <c r="E4162" s="1" t="str">
        <f t="shared" ref="E4162:E4225" si="407">TEXT(C4162,"mmmm")</f>
        <v>enero</v>
      </c>
      <c r="F4162" t="s">
        <v>328</v>
      </c>
      <c r="G4162" t="s">
        <v>220</v>
      </c>
      <c r="H4162" t="s">
        <v>98</v>
      </c>
      <c r="I4162" s="2">
        <v>8</v>
      </c>
      <c r="J4162" s="2">
        <v>4560</v>
      </c>
      <c r="K4162" s="47">
        <v>20.05</v>
      </c>
      <c r="L4162" t="s">
        <v>116</v>
      </c>
      <c r="M4162" t="s">
        <v>117</v>
      </c>
      <c r="N4162" t="s">
        <v>556</v>
      </c>
      <c r="O4162" s="14">
        <f t="shared" si="402"/>
        <v>5</v>
      </c>
      <c r="P4162" s="15" t="str">
        <f t="shared" si="403"/>
        <v>20</v>
      </c>
      <c r="Q4162" s="15" t="str">
        <f t="shared" si="404"/>
        <v>,05</v>
      </c>
      <c r="R4162" s="16">
        <f t="shared" si="405"/>
        <v>1200.05</v>
      </c>
      <c r="S4162" s="16">
        <f t="shared" si="406"/>
        <v>20.000833333333333</v>
      </c>
    </row>
    <row r="4163" spans="1:19">
      <c r="A4163" t="s">
        <v>324</v>
      </c>
      <c r="B4163" t="s">
        <v>325</v>
      </c>
      <c r="C4163" s="49">
        <v>45658</v>
      </c>
      <c r="D4163" s="1">
        <v>2025</v>
      </c>
      <c r="E4163" s="1" t="str">
        <f t="shared" si="407"/>
        <v>enero</v>
      </c>
      <c r="F4163" t="s">
        <v>328</v>
      </c>
      <c r="G4163" t="s">
        <v>220</v>
      </c>
      <c r="H4163" t="s">
        <v>98</v>
      </c>
      <c r="I4163" s="2">
        <v>3</v>
      </c>
      <c r="J4163" s="2">
        <v>2862</v>
      </c>
      <c r="K4163" s="47">
        <v>1.2</v>
      </c>
      <c r="L4163" t="s">
        <v>148</v>
      </c>
      <c r="M4163" t="s">
        <v>149</v>
      </c>
      <c r="N4163" t="s">
        <v>556</v>
      </c>
      <c r="O4163" s="14">
        <f t="shared" ref="O4163:O4226" si="408">LEN($K4163)</f>
        <v>3</v>
      </c>
      <c r="P4163" s="15" t="str">
        <f t="shared" si="403"/>
        <v>1,</v>
      </c>
      <c r="Q4163" s="15" t="str">
        <f t="shared" si="404"/>
        <v>2</v>
      </c>
      <c r="R4163" s="16">
        <f t="shared" si="405"/>
        <v>62</v>
      </c>
      <c r="S4163" s="16">
        <f t="shared" si="406"/>
        <v>1.0333333333333334</v>
      </c>
    </row>
    <row r="4164" spans="1:19">
      <c r="A4164" t="s">
        <v>324</v>
      </c>
      <c r="B4164" t="s">
        <v>325</v>
      </c>
      <c r="C4164" s="49">
        <v>45658</v>
      </c>
      <c r="D4164" s="1">
        <v>2025</v>
      </c>
      <c r="E4164" s="1" t="str">
        <f t="shared" si="407"/>
        <v>enero</v>
      </c>
      <c r="F4164" t="s">
        <v>328</v>
      </c>
      <c r="G4164" t="s">
        <v>220</v>
      </c>
      <c r="H4164" t="s">
        <v>98</v>
      </c>
      <c r="I4164" s="2">
        <v>8</v>
      </c>
      <c r="J4164" s="2">
        <v>3348</v>
      </c>
      <c r="K4164" s="47">
        <v>0</v>
      </c>
      <c r="L4164" t="s">
        <v>118</v>
      </c>
      <c r="M4164" t="s">
        <v>119</v>
      </c>
      <c r="N4164" t="s">
        <v>534</v>
      </c>
      <c r="O4164" s="14">
        <f t="shared" si="408"/>
        <v>1</v>
      </c>
      <c r="P4164" s="15" t="str">
        <f t="shared" si="403"/>
        <v>0</v>
      </c>
      <c r="Q4164" s="15">
        <f t="shared" si="404"/>
        <v>0</v>
      </c>
      <c r="R4164" s="16">
        <f t="shared" si="405"/>
        <v>0</v>
      </c>
      <c r="S4164" s="16">
        <f t="shared" si="406"/>
        <v>0</v>
      </c>
    </row>
    <row r="4165" spans="1:19">
      <c r="A4165" t="s">
        <v>324</v>
      </c>
      <c r="B4165" t="s">
        <v>325</v>
      </c>
      <c r="C4165" s="49">
        <v>45658</v>
      </c>
      <c r="D4165" s="1">
        <v>2025</v>
      </c>
      <c r="E4165" s="1" t="str">
        <f t="shared" si="407"/>
        <v>enero</v>
      </c>
      <c r="F4165" t="s">
        <v>328</v>
      </c>
      <c r="G4165" t="s">
        <v>220</v>
      </c>
      <c r="H4165" t="s">
        <v>98</v>
      </c>
      <c r="I4165" s="2">
        <v>1</v>
      </c>
      <c r="J4165" s="2">
        <v>571</v>
      </c>
      <c r="K4165" s="47">
        <v>0.55000000000000004</v>
      </c>
      <c r="L4165" t="s">
        <v>167</v>
      </c>
      <c r="M4165" t="s">
        <v>168</v>
      </c>
      <c r="N4165" t="s">
        <v>534</v>
      </c>
      <c r="O4165" s="14">
        <f t="shared" si="408"/>
        <v>4</v>
      </c>
      <c r="P4165" s="15" t="str">
        <f t="shared" si="403"/>
        <v>0,</v>
      </c>
      <c r="Q4165" s="15" t="str">
        <f t="shared" si="404"/>
        <v>55</v>
      </c>
      <c r="R4165" s="16">
        <f t="shared" si="405"/>
        <v>55</v>
      </c>
      <c r="S4165" s="16">
        <f t="shared" si="406"/>
        <v>0.91666666666666663</v>
      </c>
    </row>
    <row r="4166" spans="1:19">
      <c r="A4166" t="s">
        <v>324</v>
      </c>
      <c r="B4166" t="s">
        <v>325</v>
      </c>
      <c r="C4166" s="49">
        <v>45658</v>
      </c>
      <c r="D4166" s="1">
        <v>2025</v>
      </c>
      <c r="E4166" s="1" t="str">
        <f t="shared" si="407"/>
        <v>enero</v>
      </c>
      <c r="F4166" t="s">
        <v>328</v>
      </c>
      <c r="G4166" t="s">
        <v>220</v>
      </c>
      <c r="H4166" t="s">
        <v>98</v>
      </c>
      <c r="I4166" s="2">
        <v>3</v>
      </c>
      <c r="J4166" s="2">
        <v>1674</v>
      </c>
      <c r="K4166" s="47">
        <v>1.25</v>
      </c>
      <c r="L4166" t="s">
        <v>169</v>
      </c>
      <c r="M4166" t="s">
        <v>170</v>
      </c>
      <c r="N4166" t="s">
        <v>534</v>
      </c>
      <c r="O4166" s="14">
        <f t="shared" si="408"/>
        <v>4</v>
      </c>
      <c r="P4166" s="15" t="str">
        <f t="shared" si="403"/>
        <v>1,</v>
      </c>
      <c r="Q4166" s="15" t="str">
        <f t="shared" si="404"/>
        <v>25</v>
      </c>
      <c r="R4166" s="16">
        <f t="shared" si="405"/>
        <v>85</v>
      </c>
      <c r="S4166" s="16">
        <f t="shared" si="406"/>
        <v>1.4166666666666667</v>
      </c>
    </row>
    <row r="4167" spans="1:19">
      <c r="A4167" t="s">
        <v>324</v>
      </c>
      <c r="B4167" t="s">
        <v>325</v>
      </c>
      <c r="C4167" s="49">
        <v>45658</v>
      </c>
      <c r="D4167" s="1">
        <v>2025</v>
      </c>
      <c r="E4167" s="1" t="str">
        <f t="shared" si="407"/>
        <v>enero</v>
      </c>
      <c r="F4167" t="s">
        <v>328</v>
      </c>
      <c r="G4167" t="s">
        <v>220</v>
      </c>
      <c r="H4167" t="s">
        <v>98</v>
      </c>
      <c r="I4167" s="2">
        <v>4</v>
      </c>
      <c r="J4167" s="2">
        <v>3000</v>
      </c>
      <c r="K4167" s="47">
        <v>9.0500000000000007</v>
      </c>
      <c r="L4167" t="s">
        <v>111</v>
      </c>
      <c r="M4167" t="s">
        <v>587</v>
      </c>
      <c r="N4167" t="s">
        <v>533</v>
      </c>
      <c r="O4167" s="14">
        <f t="shared" si="408"/>
        <v>4</v>
      </c>
      <c r="P4167" s="15" t="str">
        <f t="shared" si="403"/>
        <v>9,</v>
      </c>
      <c r="Q4167" s="15" t="str">
        <f t="shared" si="404"/>
        <v>05</v>
      </c>
      <c r="R4167" s="16">
        <f t="shared" si="405"/>
        <v>545</v>
      </c>
      <c r="S4167" s="16">
        <f t="shared" si="406"/>
        <v>9.0833333333333339</v>
      </c>
    </row>
    <row r="4168" spans="1:19">
      <c r="A4168" t="s">
        <v>324</v>
      </c>
      <c r="B4168" t="s">
        <v>325</v>
      </c>
      <c r="C4168" s="49">
        <v>45658</v>
      </c>
      <c r="D4168" s="1">
        <v>2025</v>
      </c>
      <c r="E4168" s="1" t="str">
        <f t="shared" si="407"/>
        <v>enero</v>
      </c>
      <c r="F4168" t="s">
        <v>329</v>
      </c>
      <c r="G4168" t="s">
        <v>220</v>
      </c>
      <c r="H4168" t="s">
        <v>98</v>
      </c>
      <c r="I4168" s="2">
        <v>7</v>
      </c>
      <c r="J4168" s="2">
        <v>1992</v>
      </c>
      <c r="K4168" s="47">
        <v>6.05</v>
      </c>
      <c r="L4168" t="s">
        <v>108</v>
      </c>
      <c r="M4168" t="s">
        <v>591</v>
      </c>
      <c r="N4168" t="s">
        <v>604</v>
      </c>
      <c r="O4168" s="14">
        <f t="shared" si="408"/>
        <v>4</v>
      </c>
      <c r="P4168" s="15" t="str">
        <f t="shared" ref="P4168:P4226" si="409">IF(O4168="1",$K4168,IF(O4168=2,LEFT($K4168,2),LEFT($K4168,2)))</f>
        <v>6,</v>
      </c>
      <c r="Q4168" s="15" t="str">
        <f t="shared" ref="Q4168:Q4226" si="410">IF(O4168&lt;=2,0,MID($K4168,3,3))</f>
        <v>05</v>
      </c>
      <c r="R4168" s="16">
        <f t="shared" ref="R4168:R4226" si="411">+(P4168*60)+Q4168</f>
        <v>365</v>
      </c>
      <c r="S4168" s="16">
        <f t="shared" ref="S4168:S4226" si="412">+R4168/60</f>
        <v>6.083333333333333</v>
      </c>
    </row>
    <row r="4169" spans="1:19">
      <c r="A4169" t="s">
        <v>324</v>
      </c>
      <c r="B4169" t="s">
        <v>325</v>
      </c>
      <c r="C4169" s="49">
        <v>45658</v>
      </c>
      <c r="D4169" s="1">
        <v>2025</v>
      </c>
      <c r="E4169" s="1" t="str">
        <f t="shared" si="407"/>
        <v>enero</v>
      </c>
      <c r="F4169" t="s">
        <v>329</v>
      </c>
      <c r="G4169" t="s">
        <v>220</v>
      </c>
      <c r="H4169" t="s">
        <v>98</v>
      </c>
      <c r="I4169" s="2">
        <v>3</v>
      </c>
      <c r="J4169" s="2">
        <v>1293</v>
      </c>
      <c r="K4169" s="47">
        <v>2.4</v>
      </c>
      <c r="L4169" t="s">
        <v>109</v>
      </c>
      <c r="M4169" t="s">
        <v>530</v>
      </c>
      <c r="N4169" t="s">
        <v>530</v>
      </c>
      <c r="O4169" s="14">
        <f t="shared" si="408"/>
        <v>3</v>
      </c>
      <c r="P4169" s="15" t="str">
        <f t="shared" si="409"/>
        <v>2,</v>
      </c>
      <c r="Q4169" s="15" t="str">
        <f t="shared" si="410"/>
        <v>4</v>
      </c>
      <c r="R4169" s="16">
        <f t="shared" si="411"/>
        <v>124</v>
      </c>
      <c r="S4169" s="16">
        <f t="shared" si="412"/>
        <v>2.0666666666666669</v>
      </c>
    </row>
    <row r="4170" spans="1:19">
      <c r="A4170" t="s">
        <v>324</v>
      </c>
      <c r="B4170" t="s">
        <v>325</v>
      </c>
      <c r="C4170" s="49">
        <v>45658</v>
      </c>
      <c r="D4170" s="1">
        <v>2025</v>
      </c>
      <c r="E4170" s="1" t="str">
        <f t="shared" si="407"/>
        <v>enero</v>
      </c>
      <c r="F4170" t="s">
        <v>329</v>
      </c>
      <c r="G4170" t="s">
        <v>220</v>
      </c>
      <c r="H4170" t="s">
        <v>98</v>
      </c>
      <c r="I4170" s="2">
        <v>1</v>
      </c>
      <c r="J4170" s="2">
        <v>831</v>
      </c>
      <c r="K4170" s="47">
        <v>0.4</v>
      </c>
      <c r="L4170" t="s">
        <v>114</v>
      </c>
      <c r="M4170" t="s">
        <v>115</v>
      </c>
      <c r="N4170" t="s">
        <v>530</v>
      </c>
      <c r="O4170" s="14">
        <f t="shared" si="408"/>
        <v>3</v>
      </c>
      <c r="P4170" s="15" t="str">
        <f t="shared" si="409"/>
        <v>0,</v>
      </c>
      <c r="Q4170" s="15" t="str">
        <f t="shared" si="410"/>
        <v>4</v>
      </c>
      <c r="R4170" s="16">
        <f t="shared" si="411"/>
        <v>4</v>
      </c>
      <c r="S4170" s="16">
        <f t="shared" si="412"/>
        <v>6.6666666666666666E-2</v>
      </c>
    </row>
    <row r="4171" spans="1:19">
      <c r="A4171" t="s">
        <v>324</v>
      </c>
      <c r="B4171" t="s">
        <v>325</v>
      </c>
      <c r="C4171" s="49">
        <v>45658</v>
      </c>
      <c r="D4171" s="1">
        <v>2025</v>
      </c>
      <c r="E4171" s="1" t="str">
        <f t="shared" si="407"/>
        <v>enero</v>
      </c>
      <c r="F4171" t="s">
        <v>329</v>
      </c>
      <c r="G4171" t="s">
        <v>220</v>
      </c>
      <c r="H4171" t="s">
        <v>98</v>
      </c>
      <c r="I4171" s="2">
        <v>4</v>
      </c>
      <c r="J4171" s="2">
        <v>2380</v>
      </c>
      <c r="K4171" s="47">
        <v>9.5500000000000007</v>
      </c>
      <c r="L4171" t="s">
        <v>116</v>
      </c>
      <c r="M4171" t="s">
        <v>117</v>
      </c>
      <c r="N4171" t="s">
        <v>556</v>
      </c>
      <c r="O4171" s="14">
        <f t="shared" si="408"/>
        <v>4</v>
      </c>
      <c r="P4171" s="15" t="str">
        <f t="shared" si="409"/>
        <v>9,</v>
      </c>
      <c r="Q4171" s="15" t="str">
        <f t="shared" si="410"/>
        <v>55</v>
      </c>
      <c r="R4171" s="16">
        <f t="shared" si="411"/>
        <v>595</v>
      </c>
      <c r="S4171" s="16">
        <f t="shared" si="412"/>
        <v>9.9166666666666661</v>
      </c>
    </row>
    <row r="4172" spans="1:19">
      <c r="A4172" t="s">
        <v>324</v>
      </c>
      <c r="B4172" t="s">
        <v>325</v>
      </c>
      <c r="C4172" s="49">
        <v>45658</v>
      </c>
      <c r="D4172" s="1">
        <v>2025</v>
      </c>
      <c r="E4172" s="1" t="str">
        <f t="shared" si="407"/>
        <v>enero</v>
      </c>
      <c r="F4172" t="s">
        <v>329</v>
      </c>
      <c r="G4172" t="s">
        <v>220</v>
      </c>
      <c r="H4172" t="s">
        <v>98</v>
      </c>
      <c r="I4172" s="2">
        <v>2</v>
      </c>
      <c r="J4172" s="2">
        <v>495</v>
      </c>
      <c r="K4172" s="47">
        <v>6.2</v>
      </c>
      <c r="L4172" t="s">
        <v>118</v>
      </c>
      <c r="M4172" t="s">
        <v>119</v>
      </c>
      <c r="N4172" t="s">
        <v>534</v>
      </c>
      <c r="O4172" s="14">
        <f t="shared" si="408"/>
        <v>3</v>
      </c>
      <c r="P4172" s="15" t="str">
        <f t="shared" si="409"/>
        <v>6,</v>
      </c>
      <c r="Q4172" s="15" t="str">
        <f t="shared" si="410"/>
        <v>2</v>
      </c>
      <c r="R4172" s="16">
        <f t="shared" si="411"/>
        <v>362</v>
      </c>
      <c r="S4172" s="16">
        <f t="shared" si="412"/>
        <v>6.0333333333333332</v>
      </c>
    </row>
    <row r="4173" spans="1:19">
      <c r="A4173" t="s">
        <v>324</v>
      </c>
      <c r="B4173" t="s">
        <v>325</v>
      </c>
      <c r="C4173" s="49">
        <v>45658</v>
      </c>
      <c r="D4173" s="1">
        <v>2025</v>
      </c>
      <c r="E4173" s="1" t="str">
        <f t="shared" si="407"/>
        <v>enero</v>
      </c>
      <c r="F4173" t="s">
        <v>329</v>
      </c>
      <c r="G4173" t="s">
        <v>220</v>
      </c>
      <c r="H4173" t="s">
        <v>98</v>
      </c>
      <c r="I4173" s="2">
        <v>1</v>
      </c>
      <c r="J4173" s="2">
        <v>0</v>
      </c>
      <c r="K4173" s="47">
        <v>0</v>
      </c>
      <c r="L4173" t="s">
        <v>111</v>
      </c>
      <c r="M4173" t="s">
        <v>587</v>
      </c>
      <c r="N4173" t="s">
        <v>533</v>
      </c>
      <c r="O4173" s="14">
        <f t="shared" si="408"/>
        <v>1</v>
      </c>
      <c r="P4173" s="15" t="str">
        <f t="shared" si="409"/>
        <v>0</v>
      </c>
      <c r="Q4173" s="15">
        <f t="shared" si="410"/>
        <v>0</v>
      </c>
      <c r="R4173" s="16">
        <f t="shared" si="411"/>
        <v>0</v>
      </c>
      <c r="S4173" s="16">
        <f t="shared" si="412"/>
        <v>0</v>
      </c>
    </row>
    <row r="4174" spans="1:19">
      <c r="A4174" t="s">
        <v>324</v>
      </c>
      <c r="B4174" t="s">
        <v>325</v>
      </c>
      <c r="C4174" s="49">
        <v>45658</v>
      </c>
      <c r="D4174" s="1">
        <v>2025</v>
      </c>
      <c r="E4174" s="1" t="str">
        <f t="shared" si="407"/>
        <v>enero</v>
      </c>
      <c r="F4174" t="s">
        <v>330</v>
      </c>
      <c r="G4174" t="s">
        <v>331</v>
      </c>
      <c r="H4174" t="s">
        <v>98</v>
      </c>
      <c r="I4174" s="2">
        <v>636</v>
      </c>
      <c r="J4174" s="2">
        <v>1.5</v>
      </c>
      <c r="K4174" s="47">
        <v>3.1</v>
      </c>
      <c r="L4174" t="s">
        <v>39</v>
      </c>
      <c r="M4174" t="s">
        <v>548</v>
      </c>
      <c r="N4174" t="s">
        <v>548</v>
      </c>
      <c r="O4174" s="14">
        <f t="shared" si="408"/>
        <v>3</v>
      </c>
      <c r="P4174" s="15" t="str">
        <f t="shared" si="409"/>
        <v>3,</v>
      </c>
      <c r="Q4174" s="15" t="str">
        <f t="shared" si="410"/>
        <v>1</v>
      </c>
      <c r="R4174" s="16">
        <f t="shared" si="411"/>
        <v>181</v>
      </c>
      <c r="S4174" s="16">
        <f t="shared" si="412"/>
        <v>3.0166666666666666</v>
      </c>
    </row>
    <row r="4175" spans="1:19">
      <c r="A4175" t="s">
        <v>324</v>
      </c>
      <c r="B4175" t="s">
        <v>325</v>
      </c>
      <c r="C4175" s="49">
        <v>45658</v>
      </c>
      <c r="D4175" s="1">
        <v>2025</v>
      </c>
      <c r="E4175" s="1" t="str">
        <f t="shared" si="407"/>
        <v>enero</v>
      </c>
      <c r="F4175" t="s">
        <v>330</v>
      </c>
      <c r="G4175" t="s">
        <v>331</v>
      </c>
      <c r="H4175" t="s">
        <v>98</v>
      </c>
      <c r="I4175" s="2">
        <v>172</v>
      </c>
      <c r="J4175" s="2">
        <v>1050.4100000000001</v>
      </c>
      <c r="K4175" s="47">
        <v>6.28</v>
      </c>
      <c r="L4175" t="s">
        <v>108</v>
      </c>
      <c r="M4175" t="s">
        <v>591</v>
      </c>
      <c r="N4175" t="s">
        <v>604</v>
      </c>
      <c r="O4175" s="14">
        <f t="shared" si="408"/>
        <v>4</v>
      </c>
      <c r="P4175" s="15" t="str">
        <f t="shared" si="409"/>
        <v>6,</v>
      </c>
      <c r="Q4175" s="15" t="str">
        <f t="shared" si="410"/>
        <v>28</v>
      </c>
      <c r="R4175" s="16">
        <f t="shared" si="411"/>
        <v>388</v>
      </c>
      <c r="S4175" s="16">
        <f t="shared" si="412"/>
        <v>6.4666666666666668</v>
      </c>
    </row>
    <row r="4176" spans="1:19">
      <c r="A4176" t="s">
        <v>324</v>
      </c>
      <c r="B4176" t="s">
        <v>325</v>
      </c>
      <c r="C4176" s="49">
        <v>45658</v>
      </c>
      <c r="D4176" s="1">
        <v>2025</v>
      </c>
      <c r="E4176" s="1" t="str">
        <f t="shared" si="407"/>
        <v>enero</v>
      </c>
      <c r="F4176" t="s">
        <v>330</v>
      </c>
      <c r="G4176" t="s">
        <v>331</v>
      </c>
      <c r="H4176" t="s">
        <v>98</v>
      </c>
      <c r="I4176" s="2">
        <v>3</v>
      </c>
      <c r="J4176" s="2">
        <v>693</v>
      </c>
      <c r="K4176" s="47">
        <v>3.1</v>
      </c>
      <c r="L4176" t="s">
        <v>109</v>
      </c>
      <c r="M4176" t="s">
        <v>530</v>
      </c>
      <c r="N4176" t="s">
        <v>530</v>
      </c>
      <c r="O4176" s="14">
        <f t="shared" si="408"/>
        <v>3</v>
      </c>
      <c r="P4176" s="15" t="str">
        <f t="shared" si="409"/>
        <v>3,</v>
      </c>
      <c r="Q4176" s="15" t="str">
        <f t="shared" si="410"/>
        <v>1</v>
      </c>
      <c r="R4176" s="16">
        <f t="shared" si="411"/>
        <v>181</v>
      </c>
      <c r="S4176" s="16">
        <f t="shared" si="412"/>
        <v>3.0166666666666666</v>
      </c>
    </row>
    <row r="4177" spans="1:19">
      <c r="A4177" t="s">
        <v>324</v>
      </c>
      <c r="B4177" t="s">
        <v>325</v>
      </c>
      <c r="C4177" s="49">
        <v>45658</v>
      </c>
      <c r="D4177" s="1">
        <v>2025</v>
      </c>
      <c r="E4177" s="1" t="str">
        <f t="shared" si="407"/>
        <v>enero</v>
      </c>
      <c r="F4177" t="s">
        <v>330</v>
      </c>
      <c r="G4177" t="s">
        <v>331</v>
      </c>
      <c r="H4177" t="s">
        <v>98</v>
      </c>
      <c r="I4177" s="2">
        <v>3</v>
      </c>
      <c r="J4177" s="2">
        <v>1723</v>
      </c>
      <c r="K4177" s="47">
        <v>2.1</v>
      </c>
      <c r="L4177" t="s">
        <v>114</v>
      </c>
      <c r="M4177" t="s">
        <v>115</v>
      </c>
      <c r="N4177" t="s">
        <v>530</v>
      </c>
      <c r="O4177" s="14">
        <f t="shared" si="408"/>
        <v>3</v>
      </c>
      <c r="P4177" s="15" t="str">
        <f t="shared" si="409"/>
        <v>2,</v>
      </c>
      <c r="Q4177" s="15" t="str">
        <f t="shared" si="410"/>
        <v>1</v>
      </c>
      <c r="R4177" s="16">
        <f t="shared" si="411"/>
        <v>121</v>
      </c>
      <c r="S4177" s="16">
        <f t="shared" si="412"/>
        <v>2.0166666666666666</v>
      </c>
    </row>
    <row r="4178" spans="1:19">
      <c r="A4178" t="s">
        <v>324</v>
      </c>
      <c r="B4178" t="s">
        <v>325</v>
      </c>
      <c r="C4178" s="49">
        <v>45658</v>
      </c>
      <c r="D4178" s="1">
        <v>2025</v>
      </c>
      <c r="E4178" s="1" t="str">
        <f t="shared" si="407"/>
        <v>enero</v>
      </c>
      <c r="F4178" t="s">
        <v>330</v>
      </c>
      <c r="G4178" t="s">
        <v>331</v>
      </c>
      <c r="H4178" t="s">
        <v>98</v>
      </c>
      <c r="I4178" s="2">
        <v>1</v>
      </c>
      <c r="J4178" s="2">
        <v>287</v>
      </c>
      <c r="K4178" s="47">
        <v>0.38</v>
      </c>
      <c r="L4178" t="s">
        <v>25</v>
      </c>
      <c r="M4178" t="s">
        <v>26</v>
      </c>
      <c r="N4178" t="s">
        <v>529</v>
      </c>
      <c r="O4178" s="14">
        <f t="shared" si="408"/>
        <v>4</v>
      </c>
      <c r="P4178" s="15" t="str">
        <f t="shared" si="409"/>
        <v>0,</v>
      </c>
      <c r="Q4178" s="15" t="str">
        <f t="shared" si="410"/>
        <v>38</v>
      </c>
      <c r="R4178" s="16">
        <f t="shared" si="411"/>
        <v>38</v>
      </c>
      <c r="S4178" s="16">
        <f t="shared" si="412"/>
        <v>0.6333333333333333</v>
      </c>
    </row>
    <row r="4179" spans="1:19">
      <c r="A4179" t="s">
        <v>324</v>
      </c>
      <c r="B4179" t="s">
        <v>325</v>
      </c>
      <c r="C4179" s="49">
        <v>45658</v>
      </c>
      <c r="D4179" s="1">
        <v>2025</v>
      </c>
      <c r="E4179" s="1" t="str">
        <f t="shared" si="407"/>
        <v>enero</v>
      </c>
      <c r="F4179" t="s">
        <v>330</v>
      </c>
      <c r="G4179" t="s">
        <v>331</v>
      </c>
      <c r="H4179" t="s">
        <v>98</v>
      </c>
      <c r="I4179" s="2">
        <v>3</v>
      </c>
      <c r="J4179" s="2">
        <v>1731</v>
      </c>
      <c r="K4179" s="47">
        <v>7.3</v>
      </c>
      <c r="L4179" t="s">
        <v>116</v>
      </c>
      <c r="M4179" t="s">
        <v>117</v>
      </c>
      <c r="N4179" t="s">
        <v>556</v>
      </c>
      <c r="O4179" s="14">
        <f t="shared" si="408"/>
        <v>3</v>
      </c>
      <c r="P4179" s="15" t="str">
        <f t="shared" si="409"/>
        <v>7,</v>
      </c>
      <c r="Q4179" s="15" t="str">
        <f t="shared" si="410"/>
        <v>3</v>
      </c>
      <c r="R4179" s="16">
        <f t="shared" si="411"/>
        <v>423</v>
      </c>
      <c r="S4179" s="16">
        <f t="shared" si="412"/>
        <v>7.05</v>
      </c>
    </row>
    <row r="4180" spans="1:19">
      <c r="A4180" t="s">
        <v>324</v>
      </c>
      <c r="B4180" t="s">
        <v>325</v>
      </c>
      <c r="C4180" s="49">
        <v>45658</v>
      </c>
      <c r="D4180" s="1">
        <v>2025</v>
      </c>
      <c r="E4180" s="1" t="str">
        <f t="shared" si="407"/>
        <v>enero</v>
      </c>
      <c r="F4180" t="s">
        <v>330</v>
      </c>
      <c r="G4180" t="s">
        <v>331</v>
      </c>
      <c r="H4180" t="s">
        <v>98</v>
      </c>
      <c r="I4180" s="2">
        <v>1</v>
      </c>
      <c r="J4180" s="2">
        <v>924</v>
      </c>
      <c r="K4180" s="47">
        <v>0.24</v>
      </c>
      <c r="L4180" t="s">
        <v>148</v>
      </c>
      <c r="M4180" t="s">
        <v>149</v>
      </c>
      <c r="N4180" t="s">
        <v>556</v>
      </c>
      <c r="O4180" s="14">
        <f t="shared" si="408"/>
        <v>4</v>
      </c>
      <c r="P4180" s="15" t="str">
        <f t="shared" si="409"/>
        <v>0,</v>
      </c>
      <c r="Q4180" s="15" t="str">
        <f t="shared" si="410"/>
        <v>24</v>
      </c>
      <c r="R4180" s="16">
        <f t="shared" si="411"/>
        <v>24</v>
      </c>
      <c r="S4180" s="16">
        <f t="shared" si="412"/>
        <v>0.4</v>
      </c>
    </row>
    <row r="4181" spans="1:19">
      <c r="A4181" t="s">
        <v>324</v>
      </c>
      <c r="B4181" t="s">
        <v>325</v>
      </c>
      <c r="C4181" s="49">
        <v>45658</v>
      </c>
      <c r="D4181" s="1">
        <v>2025</v>
      </c>
      <c r="E4181" s="1" t="str">
        <f t="shared" si="407"/>
        <v>enero</v>
      </c>
      <c r="F4181" t="s">
        <v>330</v>
      </c>
      <c r="G4181" t="s">
        <v>331</v>
      </c>
      <c r="H4181" t="s">
        <v>98</v>
      </c>
      <c r="I4181" s="2">
        <v>4</v>
      </c>
      <c r="J4181" s="2">
        <v>4586</v>
      </c>
      <c r="K4181" s="47">
        <v>11.21</v>
      </c>
      <c r="L4181" t="s">
        <v>118</v>
      </c>
      <c r="M4181" t="s">
        <v>119</v>
      </c>
      <c r="N4181" t="s">
        <v>534</v>
      </c>
      <c r="O4181" s="14">
        <f t="shared" si="408"/>
        <v>5</v>
      </c>
      <c r="P4181" s="15" t="str">
        <f t="shared" si="409"/>
        <v>11</v>
      </c>
      <c r="Q4181" s="15" t="str">
        <f t="shared" si="410"/>
        <v>,21</v>
      </c>
      <c r="R4181" s="16">
        <f t="shared" si="411"/>
        <v>660.21</v>
      </c>
      <c r="S4181" s="16">
        <f t="shared" si="412"/>
        <v>11.003500000000001</v>
      </c>
    </row>
    <row r="4182" spans="1:19">
      <c r="A4182" t="s">
        <v>324</v>
      </c>
      <c r="B4182" t="s">
        <v>325</v>
      </c>
      <c r="C4182" s="49">
        <v>45658</v>
      </c>
      <c r="D4182" s="1">
        <v>2025</v>
      </c>
      <c r="E4182" s="1" t="str">
        <f t="shared" si="407"/>
        <v>enero</v>
      </c>
      <c r="F4182" t="s">
        <v>330</v>
      </c>
      <c r="G4182" t="s">
        <v>331</v>
      </c>
      <c r="H4182" t="s">
        <v>98</v>
      </c>
      <c r="I4182" s="2">
        <v>2</v>
      </c>
      <c r="J4182" s="2">
        <v>1508</v>
      </c>
      <c r="K4182" s="47">
        <v>4.09</v>
      </c>
      <c r="L4182" t="s">
        <v>111</v>
      </c>
      <c r="M4182" t="s">
        <v>587</v>
      </c>
      <c r="N4182" t="s">
        <v>533</v>
      </c>
      <c r="O4182" s="14">
        <f t="shared" si="408"/>
        <v>4</v>
      </c>
      <c r="P4182" s="15" t="str">
        <f t="shared" si="409"/>
        <v>4,</v>
      </c>
      <c r="Q4182" s="15" t="str">
        <f t="shared" si="410"/>
        <v>09</v>
      </c>
      <c r="R4182" s="16">
        <f t="shared" si="411"/>
        <v>249</v>
      </c>
      <c r="S4182" s="16">
        <f t="shared" si="412"/>
        <v>4.1500000000000004</v>
      </c>
    </row>
    <row r="4183" spans="1:19">
      <c r="A4183" t="s">
        <v>344</v>
      </c>
      <c r="B4183" t="s">
        <v>345</v>
      </c>
      <c r="C4183" s="49">
        <v>45658</v>
      </c>
      <c r="D4183" s="1">
        <v>2025</v>
      </c>
      <c r="E4183" s="1" t="str">
        <f t="shared" si="407"/>
        <v>enero</v>
      </c>
      <c r="F4183" t="s">
        <v>346</v>
      </c>
      <c r="G4183" t="s">
        <v>93</v>
      </c>
      <c r="H4183" t="s">
        <v>98</v>
      </c>
      <c r="I4183" s="2">
        <v>2</v>
      </c>
      <c r="J4183" s="2">
        <v>894</v>
      </c>
      <c r="K4183" s="47">
        <v>2</v>
      </c>
      <c r="L4183" t="s">
        <v>130</v>
      </c>
      <c r="M4183" t="s">
        <v>599</v>
      </c>
      <c r="N4183" t="s">
        <v>609</v>
      </c>
      <c r="O4183" s="14">
        <f t="shared" si="408"/>
        <v>1</v>
      </c>
      <c r="P4183" s="15" t="str">
        <f t="shared" si="409"/>
        <v>2</v>
      </c>
      <c r="Q4183" s="15">
        <f t="shared" si="410"/>
        <v>0</v>
      </c>
      <c r="R4183" s="16">
        <f t="shared" si="411"/>
        <v>120</v>
      </c>
      <c r="S4183" s="16">
        <f t="shared" si="412"/>
        <v>2</v>
      </c>
    </row>
    <row r="4184" spans="1:19">
      <c r="A4184" t="s">
        <v>344</v>
      </c>
      <c r="B4184" t="s">
        <v>345</v>
      </c>
      <c r="C4184" s="49">
        <v>45658</v>
      </c>
      <c r="D4184" s="1">
        <v>2025</v>
      </c>
      <c r="E4184" s="1" t="str">
        <f t="shared" si="407"/>
        <v>enero</v>
      </c>
      <c r="F4184" t="s">
        <v>346</v>
      </c>
      <c r="G4184" t="s">
        <v>93</v>
      </c>
      <c r="H4184" t="s">
        <v>98</v>
      </c>
      <c r="I4184" s="2">
        <v>4</v>
      </c>
      <c r="J4184" s="2">
        <v>758</v>
      </c>
      <c r="K4184" s="47">
        <v>2.12</v>
      </c>
      <c r="L4184" t="s">
        <v>122</v>
      </c>
      <c r="M4184" t="s">
        <v>123</v>
      </c>
      <c r="N4184" t="s">
        <v>532</v>
      </c>
      <c r="O4184" s="14">
        <f t="shared" si="408"/>
        <v>4</v>
      </c>
      <c r="P4184" s="15" t="str">
        <f t="shared" si="409"/>
        <v>2,</v>
      </c>
      <c r="Q4184" s="15" t="str">
        <f t="shared" si="410"/>
        <v>12</v>
      </c>
      <c r="R4184" s="16">
        <f t="shared" si="411"/>
        <v>132</v>
      </c>
      <c r="S4184" s="16">
        <f t="shared" si="412"/>
        <v>2.2000000000000002</v>
      </c>
    </row>
    <row r="4185" spans="1:19">
      <c r="A4185" t="s">
        <v>344</v>
      </c>
      <c r="B4185" t="s">
        <v>345</v>
      </c>
      <c r="C4185" s="49">
        <v>45658</v>
      </c>
      <c r="D4185" s="1">
        <v>2025</v>
      </c>
      <c r="E4185" s="1" t="str">
        <f t="shared" si="407"/>
        <v>enero</v>
      </c>
      <c r="F4185" t="s">
        <v>346</v>
      </c>
      <c r="G4185" t="s">
        <v>93</v>
      </c>
      <c r="H4185" t="s">
        <v>98</v>
      </c>
      <c r="I4185" s="2">
        <v>3</v>
      </c>
      <c r="J4185" s="2">
        <v>796</v>
      </c>
      <c r="K4185" s="47">
        <v>2.35</v>
      </c>
      <c r="L4185" t="s">
        <v>108</v>
      </c>
      <c r="M4185" t="s">
        <v>591</v>
      </c>
      <c r="N4185" t="s">
        <v>604</v>
      </c>
      <c r="O4185" s="14">
        <f t="shared" si="408"/>
        <v>4</v>
      </c>
      <c r="P4185" s="15" t="str">
        <f t="shared" si="409"/>
        <v>2,</v>
      </c>
      <c r="Q4185" s="15" t="str">
        <f t="shared" si="410"/>
        <v>35</v>
      </c>
      <c r="R4185" s="16">
        <f t="shared" si="411"/>
        <v>155</v>
      </c>
      <c r="S4185" s="16">
        <f t="shared" si="412"/>
        <v>2.5833333333333335</v>
      </c>
    </row>
    <row r="4186" spans="1:19">
      <c r="A4186" t="s">
        <v>344</v>
      </c>
      <c r="B4186" t="s">
        <v>345</v>
      </c>
      <c r="C4186" s="49">
        <v>45658</v>
      </c>
      <c r="D4186" s="1">
        <v>2025</v>
      </c>
      <c r="E4186" s="1" t="str">
        <f t="shared" si="407"/>
        <v>enero</v>
      </c>
      <c r="F4186" t="s">
        <v>346</v>
      </c>
      <c r="G4186" t="s">
        <v>93</v>
      </c>
      <c r="H4186" t="s">
        <v>98</v>
      </c>
      <c r="I4186" s="2">
        <v>1</v>
      </c>
      <c r="J4186" s="2">
        <v>200</v>
      </c>
      <c r="K4186" s="47">
        <v>0.35</v>
      </c>
      <c r="L4186" t="s">
        <v>126</v>
      </c>
      <c r="M4186" t="s">
        <v>568</v>
      </c>
      <c r="N4186" t="s">
        <v>604</v>
      </c>
      <c r="O4186" s="14">
        <f t="shared" si="408"/>
        <v>4</v>
      </c>
      <c r="P4186" s="15" t="str">
        <f t="shared" si="409"/>
        <v>0,</v>
      </c>
      <c r="Q4186" s="15" t="str">
        <f t="shared" si="410"/>
        <v>35</v>
      </c>
      <c r="R4186" s="16">
        <f t="shared" si="411"/>
        <v>35</v>
      </c>
      <c r="S4186" s="16">
        <f t="shared" si="412"/>
        <v>0.58333333333333337</v>
      </c>
    </row>
    <row r="4187" spans="1:19">
      <c r="A4187" t="s">
        <v>344</v>
      </c>
      <c r="B4187" t="s">
        <v>345</v>
      </c>
      <c r="C4187" s="49">
        <v>45658</v>
      </c>
      <c r="D4187" s="1">
        <v>2025</v>
      </c>
      <c r="E4187" s="1" t="str">
        <f t="shared" si="407"/>
        <v>enero</v>
      </c>
      <c r="F4187" t="s">
        <v>346</v>
      </c>
      <c r="G4187" t="s">
        <v>93</v>
      </c>
      <c r="H4187" t="s">
        <v>98</v>
      </c>
      <c r="I4187" s="2">
        <v>1</v>
      </c>
      <c r="J4187" s="2">
        <v>330</v>
      </c>
      <c r="K4187" s="47">
        <v>1</v>
      </c>
      <c r="L4187" t="s">
        <v>146</v>
      </c>
      <c r="M4187" t="s">
        <v>147</v>
      </c>
      <c r="N4187" t="s">
        <v>527</v>
      </c>
      <c r="O4187" s="14">
        <f t="shared" si="408"/>
        <v>1</v>
      </c>
      <c r="P4187" s="15" t="str">
        <f t="shared" si="409"/>
        <v>1</v>
      </c>
      <c r="Q4187" s="15">
        <f t="shared" si="410"/>
        <v>0</v>
      </c>
      <c r="R4187" s="16">
        <f t="shared" si="411"/>
        <v>60</v>
      </c>
      <c r="S4187" s="16">
        <f t="shared" si="412"/>
        <v>1</v>
      </c>
    </row>
    <row r="4188" spans="1:19">
      <c r="A4188" t="s">
        <v>344</v>
      </c>
      <c r="B4188" t="s">
        <v>345</v>
      </c>
      <c r="C4188" s="49">
        <v>45658</v>
      </c>
      <c r="D4188" s="1">
        <v>2025</v>
      </c>
      <c r="E4188" s="1" t="str">
        <f t="shared" si="407"/>
        <v>enero</v>
      </c>
      <c r="F4188" t="s">
        <v>346</v>
      </c>
      <c r="G4188" t="s">
        <v>93</v>
      </c>
      <c r="H4188" t="s">
        <v>98</v>
      </c>
      <c r="I4188" s="2">
        <v>2</v>
      </c>
      <c r="J4188" s="2">
        <v>515</v>
      </c>
      <c r="K4188" s="47">
        <v>2.2599999999999998</v>
      </c>
      <c r="L4188" t="s">
        <v>99</v>
      </c>
      <c r="M4188" t="s">
        <v>553</v>
      </c>
      <c r="N4188" t="s">
        <v>535</v>
      </c>
      <c r="O4188" s="14">
        <f t="shared" si="408"/>
        <v>4</v>
      </c>
      <c r="P4188" s="15" t="str">
        <f t="shared" si="409"/>
        <v>2,</v>
      </c>
      <c r="Q4188" s="15" t="str">
        <f t="shared" si="410"/>
        <v>26</v>
      </c>
      <c r="R4188" s="16">
        <f t="shared" si="411"/>
        <v>146</v>
      </c>
      <c r="S4188" s="16">
        <f t="shared" si="412"/>
        <v>2.4333333333333331</v>
      </c>
    </row>
    <row r="4189" spans="1:19">
      <c r="A4189" t="s">
        <v>344</v>
      </c>
      <c r="B4189" t="s">
        <v>345</v>
      </c>
      <c r="C4189" s="49">
        <v>45658</v>
      </c>
      <c r="D4189" s="1">
        <v>2025</v>
      </c>
      <c r="E4189" s="1" t="str">
        <f t="shared" si="407"/>
        <v>enero</v>
      </c>
      <c r="F4189" t="s">
        <v>346</v>
      </c>
      <c r="G4189" t="s">
        <v>93</v>
      </c>
      <c r="H4189" t="s">
        <v>98</v>
      </c>
      <c r="I4189" s="2">
        <v>1</v>
      </c>
      <c r="J4189" s="2">
        <v>409</v>
      </c>
      <c r="K4189" s="47">
        <v>1.1000000000000001</v>
      </c>
      <c r="L4189" t="s">
        <v>137</v>
      </c>
      <c r="M4189" t="s">
        <v>561</v>
      </c>
      <c r="N4189" t="s">
        <v>535</v>
      </c>
      <c r="O4189" s="14">
        <f t="shared" si="408"/>
        <v>3</v>
      </c>
      <c r="P4189" s="15" t="str">
        <f t="shared" si="409"/>
        <v>1,</v>
      </c>
      <c r="Q4189" s="15" t="str">
        <f t="shared" si="410"/>
        <v>1</v>
      </c>
      <c r="R4189" s="16">
        <f t="shared" si="411"/>
        <v>61</v>
      </c>
      <c r="S4189" s="16">
        <f t="shared" si="412"/>
        <v>1.0166666666666666</v>
      </c>
    </row>
    <row r="4190" spans="1:19">
      <c r="A4190" t="s">
        <v>344</v>
      </c>
      <c r="B4190" t="s">
        <v>345</v>
      </c>
      <c r="C4190" s="49">
        <v>45658</v>
      </c>
      <c r="D4190" s="1">
        <v>2025</v>
      </c>
      <c r="E4190" s="1" t="str">
        <f t="shared" si="407"/>
        <v>enero</v>
      </c>
      <c r="F4190" t="s">
        <v>346</v>
      </c>
      <c r="G4190" t="s">
        <v>93</v>
      </c>
      <c r="H4190" t="s">
        <v>98</v>
      </c>
      <c r="I4190" s="2">
        <v>8</v>
      </c>
      <c r="J4190" s="2">
        <v>4452</v>
      </c>
      <c r="K4190" s="47">
        <v>16.399999999999999</v>
      </c>
      <c r="L4190" t="s">
        <v>109</v>
      </c>
      <c r="M4190" t="s">
        <v>530</v>
      </c>
      <c r="N4190" t="s">
        <v>530</v>
      </c>
      <c r="O4190" s="14">
        <f t="shared" si="408"/>
        <v>4</v>
      </c>
      <c r="P4190" s="15" t="str">
        <f t="shared" si="409"/>
        <v>16</v>
      </c>
      <c r="Q4190" s="15" t="str">
        <f t="shared" si="410"/>
        <v>,4</v>
      </c>
      <c r="R4190" s="16">
        <f t="shared" si="411"/>
        <v>960.4</v>
      </c>
      <c r="S4190" s="16">
        <f t="shared" si="412"/>
        <v>16.006666666666668</v>
      </c>
    </row>
    <row r="4191" spans="1:19">
      <c r="A4191" t="s">
        <v>344</v>
      </c>
      <c r="B4191" t="s">
        <v>345</v>
      </c>
      <c r="C4191" s="49">
        <v>45658</v>
      </c>
      <c r="D4191" s="1">
        <v>2025</v>
      </c>
      <c r="E4191" s="1" t="str">
        <f t="shared" si="407"/>
        <v>enero</v>
      </c>
      <c r="F4191" t="s">
        <v>346</v>
      </c>
      <c r="G4191" t="s">
        <v>93</v>
      </c>
      <c r="H4191" t="s">
        <v>98</v>
      </c>
      <c r="I4191" s="2">
        <v>2</v>
      </c>
      <c r="J4191" s="2">
        <v>721</v>
      </c>
      <c r="K4191" s="47">
        <v>2.1</v>
      </c>
      <c r="L4191" t="s">
        <v>114</v>
      </c>
      <c r="M4191" t="s">
        <v>115</v>
      </c>
      <c r="N4191" t="s">
        <v>530</v>
      </c>
      <c r="O4191" s="14">
        <f t="shared" si="408"/>
        <v>3</v>
      </c>
      <c r="P4191" s="15" t="str">
        <f t="shared" si="409"/>
        <v>2,</v>
      </c>
      <c r="Q4191" s="15" t="str">
        <f t="shared" si="410"/>
        <v>1</v>
      </c>
      <c r="R4191" s="16">
        <f t="shared" si="411"/>
        <v>121</v>
      </c>
      <c r="S4191" s="16">
        <f t="shared" si="412"/>
        <v>2.0166666666666666</v>
      </c>
    </row>
    <row r="4192" spans="1:19">
      <c r="A4192" t="s">
        <v>344</v>
      </c>
      <c r="B4192" t="s">
        <v>345</v>
      </c>
      <c r="C4192" s="49">
        <v>45658</v>
      </c>
      <c r="D4192" s="1">
        <v>2025</v>
      </c>
      <c r="E4192" s="1" t="str">
        <f t="shared" si="407"/>
        <v>enero</v>
      </c>
      <c r="F4192" t="s">
        <v>346</v>
      </c>
      <c r="G4192" t="s">
        <v>93</v>
      </c>
      <c r="H4192" t="s">
        <v>98</v>
      </c>
      <c r="I4192" s="2">
        <v>1</v>
      </c>
      <c r="J4192" s="2">
        <v>777</v>
      </c>
      <c r="K4192" s="47">
        <v>2.1</v>
      </c>
      <c r="L4192" t="s">
        <v>116</v>
      </c>
      <c r="M4192" t="s">
        <v>117</v>
      </c>
      <c r="N4192" t="s">
        <v>556</v>
      </c>
      <c r="O4192" s="14">
        <f t="shared" si="408"/>
        <v>3</v>
      </c>
      <c r="P4192" s="15" t="str">
        <f t="shared" si="409"/>
        <v>2,</v>
      </c>
      <c r="Q4192" s="15" t="str">
        <f t="shared" si="410"/>
        <v>1</v>
      </c>
      <c r="R4192" s="16">
        <f t="shared" si="411"/>
        <v>121</v>
      </c>
      <c r="S4192" s="16">
        <f t="shared" si="412"/>
        <v>2.0166666666666666</v>
      </c>
    </row>
    <row r="4193" spans="1:19">
      <c r="A4193" t="s">
        <v>344</v>
      </c>
      <c r="B4193" t="s">
        <v>345</v>
      </c>
      <c r="C4193" s="49">
        <v>45658</v>
      </c>
      <c r="D4193" s="1">
        <v>2025</v>
      </c>
      <c r="E4193" s="1" t="str">
        <f t="shared" si="407"/>
        <v>enero</v>
      </c>
      <c r="F4193" t="s">
        <v>346</v>
      </c>
      <c r="G4193" t="s">
        <v>93</v>
      </c>
      <c r="H4193" t="s">
        <v>98</v>
      </c>
      <c r="I4193" s="2">
        <v>1</v>
      </c>
      <c r="J4193" s="2">
        <v>106</v>
      </c>
      <c r="K4193" s="47">
        <v>1.1000000000000001</v>
      </c>
      <c r="L4193" t="s">
        <v>148</v>
      </c>
      <c r="M4193" t="s">
        <v>149</v>
      </c>
      <c r="N4193" t="s">
        <v>556</v>
      </c>
      <c r="O4193" s="14">
        <f t="shared" si="408"/>
        <v>3</v>
      </c>
      <c r="P4193" s="15" t="str">
        <f t="shared" si="409"/>
        <v>1,</v>
      </c>
      <c r="Q4193" s="15" t="str">
        <f t="shared" si="410"/>
        <v>1</v>
      </c>
      <c r="R4193" s="16">
        <f t="shared" si="411"/>
        <v>61</v>
      </c>
      <c r="S4193" s="16">
        <f t="shared" si="412"/>
        <v>1.0166666666666666</v>
      </c>
    </row>
    <row r="4194" spans="1:19">
      <c r="A4194" t="s">
        <v>344</v>
      </c>
      <c r="B4194" t="s">
        <v>345</v>
      </c>
      <c r="C4194" s="49">
        <v>45658</v>
      </c>
      <c r="D4194" s="1">
        <v>2025</v>
      </c>
      <c r="E4194" s="1" t="str">
        <f t="shared" si="407"/>
        <v>enero</v>
      </c>
      <c r="F4194" t="s">
        <v>346</v>
      </c>
      <c r="G4194" t="s">
        <v>93</v>
      </c>
      <c r="H4194" t="s">
        <v>98</v>
      </c>
      <c r="I4194" s="2">
        <v>2</v>
      </c>
      <c r="J4194" s="2">
        <v>2176</v>
      </c>
      <c r="K4194" s="47">
        <v>6.2</v>
      </c>
      <c r="L4194" t="s">
        <v>118</v>
      </c>
      <c r="M4194" t="s">
        <v>119</v>
      </c>
      <c r="N4194" t="s">
        <v>534</v>
      </c>
      <c r="O4194" s="14">
        <f t="shared" si="408"/>
        <v>3</v>
      </c>
      <c r="P4194" s="15" t="str">
        <f t="shared" si="409"/>
        <v>6,</v>
      </c>
      <c r="Q4194" s="15" t="str">
        <f t="shared" si="410"/>
        <v>2</v>
      </c>
      <c r="R4194" s="16">
        <f t="shared" si="411"/>
        <v>362</v>
      </c>
      <c r="S4194" s="16">
        <f t="shared" si="412"/>
        <v>6.0333333333333332</v>
      </c>
    </row>
    <row r="4195" spans="1:19">
      <c r="A4195" t="s">
        <v>344</v>
      </c>
      <c r="B4195" t="s">
        <v>345</v>
      </c>
      <c r="C4195" s="49">
        <v>45658</v>
      </c>
      <c r="D4195" s="1">
        <v>2025</v>
      </c>
      <c r="E4195" s="1" t="str">
        <f t="shared" si="407"/>
        <v>enero</v>
      </c>
      <c r="F4195" t="s">
        <v>346</v>
      </c>
      <c r="G4195" t="s">
        <v>93</v>
      </c>
      <c r="H4195" t="s">
        <v>98</v>
      </c>
      <c r="I4195" s="2">
        <v>1</v>
      </c>
      <c r="J4195" s="2">
        <v>7556</v>
      </c>
      <c r="K4195" s="47">
        <v>2</v>
      </c>
      <c r="L4195" t="s">
        <v>111</v>
      </c>
      <c r="M4195" t="s">
        <v>587</v>
      </c>
      <c r="N4195" t="s">
        <v>533</v>
      </c>
      <c r="O4195" s="14">
        <f t="shared" si="408"/>
        <v>1</v>
      </c>
      <c r="P4195" s="15" t="str">
        <f t="shared" si="409"/>
        <v>2</v>
      </c>
      <c r="Q4195" s="15">
        <f t="shared" si="410"/>
        <v>0</v>
      </c>
      <c r="R4195" s="16">
        <f t="shared" si="411"/>
        <v>120</v>
      </c>
      <c r="S4195" s="16">
        <f t="shared" si="412"/>
        <v>2</v>
      </c>
    </row>
    <row r="4196" spans="1:19">
      <c r="A4196" t="s">
        <v>353</v>
      </c>
      <c r="B4196" t="s">
        <v>354</v>
      </c>
      <c r="C4196" s="49">
        <v>45658</v>
      </c>
      <c r="D4196" s="1">
        <v>2025</v>
      </c>
      <c r="E4196" s="1" t="str">
        <f t="shared" si="407"/>
        <v>enero</v>
      </c>
      <c r="F4196" t="s">
        <v>82</v>
      </c>
      <c r="G4196" t="s">
        <v>30</v>
      </c>
      <c r="H4196" t="s">
        <v>18</v>
      </c>
      <c r="I4196" s="2">
        <v>1</v>
      </c>
      <c r="J4196" s="2">
        <v>180</v>
      </c>
      <c r="K4196" s="47">
        <v>0.3</v>
      </c>
      <c r="L4196" t="s">
        <v>209</v>
      </c>
      <c r="M4196" t="s">
        <v>210</v>
      </c>
      <c r="N4196" t="s">
        <v>603</v>
      </c>
      <c r="O4196" s="14">
        <f t="shared" si="408"/>
        <v>3</v>
      </c>
      <c r="P4196" s="15" t="str">
        <f t="shared" si="409"/>
        <v>0,</v>
      </c>
      <c r="Q4196" s="15" t="str">
        <f t="shared" si="410"/>
        <v>3</v>
      </c>
      <c r="R4196" s="16">
        <f t="shared" si="411"/>
        <v>3</v>
      </c>
      <c r="S4196" s="16">
        <f t="shared" si="412"/>
        <v>0.05</v>
      </c>
    </row>
    <row r="4197" spans="1:19">
      <c r="A4197" t="s">
        <v>353</v>
      </c>
      <c r="B4197" t="s">
        <v>354</v>
      </c>
      <c r="C4197" s="49">
        <v>45658</v>
      </c>
      <c r="D4197" s="1">
        <v>2025</v>
      </c>
      <c r="E4197" s="1" t="str">
        <f t="shared" si="407"/>
        <v>enero</v>
      </c>
      <c r="F4197" t="s">
        <v>82</v>
      </c>
      <c r="G4197" t="s">
        <v>30</v>
      </c>
      <c r="H4197" t="s">
        <v>18</v>
      </c>
      <c r="I4197" s="2">
        <v>3</v>
      </c>
      <c r="J4197" s="2">
        <v>1620</v>
      </c>
      <c r="K4197" s="47">
        <v>1400</v>
      </c>
      <c r="L4197" t="s">
        <v>199</v>
      </c>
      <c r="M4197" t="s">
        <v>593</v>
      </c>
      <c r="N4197" t="s">
        <v>603</v>
      </c>
      <c r="O4197" s="14">
        <f t="shared" si="408"/>
        <v>4</v>
      </c>
      <c r="P4197" s="15" t="str">
        <f t="shared" si="409"/>
        <v>14</v>
      </c>
      <c r="Q4197" s="15" t="str">
        <f t="shared" si="410"/>
        <v>00</v>
      </c>
      <c r="R4197" s="16">
        <f t="shared" si="411"/>
        <v>840</v>
      </c>
      <c r="S4197" s="16">
        <f t="shared" si="412"/>
        <v>14</v>
      </c>
    </row>
    <row r="4198" spans="1:19">
      <c r="A4198" t="s">
        <v>353</v>
      </c>
      <c r="B4198" t="s">
        <v>354</v>
      </c>
      <c r="C4198" s="49">
        <v>45658</v>
      </c>
      <c r="D4198" s="1">
        <v>2025</v>
      </c>
      <c r="E4198" s="1" t="str">
        <f t="shared" si="407"/>
        <v>enero</v>
      </c>
      <c r="F4198" t="s">
        <v>82</v>
      </c>
      <c r="G4198" t="s">
        <v>30</v>
      </c>
      <c r="H4198" t="s">
        <v>18</v>
      </c>
      <c r="I4198" s="2">
        <v>1</v>
      </c>
      <c r="J4198" s="2">
        <v>360</v>
      </c>
      <c r="K4198" s="47">
        <v>2</v>
      </c>
      <c r="L4198" t="s">
        <v>146</v>
      </c>
      <c r="M4198" t="s">
        <v>147</v>
      </c>
      <c r="N4198" t="s">
        <v>527</v>
      </c>
      <c r="O4198" s="14">
        <f t="shared" si="408"/>
        <v>1</v>
      </c>
      <c r="P4198" s="15" t="str">
        <f t="shared" si="409"/>
        <v>2</v>
      </c>
      <c r="Q4198" s="15">
        <f t="shared" si="410"/>
        <v>0</v>
      </c>
      <c r="R4198" s="16">
        <f t="shared" si="411"/>
        <v>120</v>
      </c>
      <c r="S4198" s="16">
        <f t="shared" si="412"/>
        <v>2</v>
      </c>
    </row>
    <row r="4199" spans="1:19">
      <c r="A4199" t="s">
        <v>355</v>
      </c>
      <c r="B4199" t="s">
        <v>356</v>
      </c>
      <c r="C4199" s="49">
        <v>45658</v>
      </c>
      <c r="D4199" s="1">
        <v>2025</v>
      </c>
      <c r="E4199" s="1" t="str">
        <f t="shared" si="407"/>
        <v>enero</v>
      </c>
      <c r="F4199" t="s">
        <v>358</v>
      </c>
      <c r="G4199" t="s">
        <v>227</v>
      </c>
      <c r="H4199" t="s">
        <v>379</v>
      </c>
      <c r="I4199" s="2">
        <v>1</v>
      </c>
      <c r="J4199" s="2">
        <v>251</v>
      </c>
      <c r="K4199" s="47">
        <v>0.51</v>
      </c>
      <c r="L4199" t="s">
        <v>33</v>
      </c>
      <c r="M4199" t="s">
        <v>34</v>
      </c>
      <c r="N4199" t="s">
        <v>526</v>
      </c>
      <c r="O4199" s="14">
        <f t="shared" si="408"/>
        <v>4</v>
      </c>
      <c r="P4199" s="15" t="str">
        <f t="shared" si="409"/>
        <v>0,</v>
      </c>
      <c r="Q4199" s="15" t="str">
        <f t="shared" si="410"/>
        <v>51</v>
      </c>
      <c r="R4199" s="16">
        <f t="shared" si="411"/>
        <v>51</v>
      </c>
      <c r="S4199" s="16">
        <f t="shared" si="412"/>
        <v>0.85</v>
      </c>
    </row>
    <row r="4200" spans="1:19">
      <c r="A4200" t="s">
        <v>355</v>
      </c>
      <c r="B4200" t="s">
        <v>356</v>
      </c>
      <c r="C4200" s="49">
        <v>45658</v>
      </c>
      <c r="D4200" s="1">
        <v>2025</v>
      </c>
      <c r="E4200" s="1" t="str">
        <f t="shared" si="407"/>
        <v>enero</v>
      </c>
      <c r="F4200" t="s">
        <v>358</v>
      </c>
      <c r="G4200" t="s">
        <v>227</v>
      </c>
      <c r="H4200" t="s">
        <v>379</v>
      </c>
      <c r="I4200" s="2">
        <v>1</v>
      </c>
      <c r="J4200" s="2">
        <v>691</v>
      </c>
      <c r="K4200" s="47">
        <v>2.2000000000000002</v>
      </c>
      <c r="L4200" t="s">
        <v>20</v>
      </c>
      <c r="M4200" t="s">
        <v>570</v>
      </c>
      <c r="N4200" t="s">
        <v>525</v>
      </c>
      <c r="O4200" s="14">
        <f t="shared" si="408"/>
        <v>3</v>
      </c>
      <c r="P4200" s="15" t="str">
        <f t="shared" si="409"/>
        <v>2,</v>
      </c>
      <c r="Q4200" s="15" t="str">
        <f t="shared" si="410"/>
        <v>2</v>
      </c>
      <c r="R4200" s="16">
        <f t="shared" si="411"/>
        <v>122</v>
      </c>
      <c r="S4200" s="16">
        <f t="shared" si="412"/>
        <v>2.0333333333333332</v>
      </c>
    </row>
    <row r="4201" spans="1:19">
      <c r="A4201" t="s">
        <v>355</v>
      </c>
      <c r="B4201" t="s">
        <v>356</v>
      </c>
      <c r="C4201" s="49">
        <v>45658</v>
      </c>
      <c r="D4201" s="1">
        <v>2025</v>
      </c>
      <c r="E4201" s="1" t="str">
        <f t="shared" si="407"/>
        <v>enero</v>
      </c>
      <c r="F4201" t="s">
        <v>358</v>
      </c>
      <c r="G4201" t="s">
        <v>227</v>
      </c>
      <c r="H4201" t="s">
        <v>379</v>
      </c>
      <c r="I4201" s="2">
        <v>6</v>
      </c>
      <c r="J4201" s="2">
        <v>6149</v>
      </c>
      <c r="K4201" s="47">
        <v>19.66</v>
      </c>
      <c r="L4201" t="s">
        <v>159</v>
      </c>
      <c r="M4201" t="s">
        <v>160</v>
      </c>
      <c r="N4201" t="s">
        <v>554</v>
      </c>
      <c r="O4201" s="14">
        <f t="shared" si="408"/>
        <v>5</v>
      </c>
      <c r="P4201" s="15" t="str">
        <f t="shared" si="409"/>
        <v>19</v>
      </c>
      <c r="Q4201" s="15" t="str">
        <f t="shared" si="410"/>
        <v>,66</v>
      </c>
      <c r="R4201" s="16">
        <f t="shared" si="411"/>
        <v>1140.6600000000001</v>
      </c>
      <c r="S4201" s="16">
        <f t="shared" si="412"/>
        <v>19.011000000000003</v>
      </c>
    </row>
    <row r="4202" spans="1:19">
      <c r="A4202" t="s">
        <v>355</v>
      </c>
      <c r="B4202" t="s">
        <v>356</v>
      </c>
      <c r="C4202" s="49">
        <v>45658</v>
      </c>
      <c r="D4202" s="1">
        <v>2025</v>
      </c>
      <c r="E4202" s="1" t="str">
        <f t="shared" si="407"/>
        <v>enero</v>
      </c>
      <c r="F4202" t="s">
        <v>357</v>
      </c>
      <c r="G4202" t="s">
        <v>93</v>
      </c>
      <c r="H4202" t="s">
        <v>379</v>
      </c>
      <c r="I4202" s="2">
        <v>10</v>
      </c>
      <c r="J4202" s="2">
        <v>10830</v>
      </c>
      <c r="K4202" s="47">
        <v>29.9</v>
      </c>
      <c r="L4202" t="s">
        <v>161</v>
      </c>
      <c r="M4202" t="s">
        <v>585</v>
      </c>
      <c r="N4202" t="s">
        <v>532</v>
      </c>
      <c r="O4202" s="14">
        <f t="shared" si="408"/>
        <v>4</v>
      </c>
      <c r="P4202" s="15" t="str">
        <f t="shared" si="409"/>
        <v>29</v>
      </c>
      <c r="Q4202" s="15" t="str">
        <f t="shared" si="410"/>
        <v>,9</v>
      </c>
      <c r="R4202" s="16">
        <f t="shared" si="411"/>
        <v>1740.9</v>
      </c>
      <c r="S4202" s="16">
        <f t="shared" si="412"/>
        <v>29.015000000000001</v>
      </c>
    </row>
    <row r="4203" spans="1:19">
      <c r="A4203" t="s">
        <v>355</v>
      </c>
      <c r="B4203" t="s">
        <v>356</v>
      </c>
      <c r="C4203" s="49">
        <v>45658</v>
      </c>
      <c r="D4203" s="1">
        <v>2025</v>
      </c>
      <c r="E4203" s="1" t="str">
        <f t="shared" si="407"/>
        <v>enero</v>
      </c>
      <c r="F4203" t="s">
        <v>357</v>
      </c>
      <c r="G4203" t="s">
        <v>93</v>
      </c>
      <c r="H4203" t="s">
        <v>379</v>
      </c>
      <c r="I4203" s="2">
        <v>1</v>
      </c>
      <c r="J4203" s="2">
        <v>605</v>
      </c>
      <c r="K4203" s="47">
        <v>1.49</v>
      </c>
      <c r="L4203" t="s">
        <v>20</v>
      </c>
      <c r="M4203" t="s">
        <v>570</v>
      </c>
      <c r="N4203" t="s">
        <v>525</v>
      </c>
      <c r="O4203" s="14">
        <f t="shared" si="408"/>
        <v>4</v>
      </c>
      <c r="P4203" s="15" t="str">
        <f t="shared" si="409"/>
        <v>1,</v>
      </c>
      <c r="Q4203" s="15" t="str">
        <f t="shared" si="410"/>
        <v>49</v>
      </c>
      <c r="R4203" s="16">
        <f t="shared" si="411"/>
        <v>109</v>
      </c>
      <c r="S4203" s="16">
        <f t="shared" si="412"/>
        <v>1.8166666666666667</v>
      </c>
    </row>
    <row r="4204" spans="1:19">
      <c r="A4204" t="s">
        <v>369</v>
      </c>
      <c r="B4204" t="s">
        <v>370</v>
      </c>
      <c r="C4204" s="49">
        <v>45658</v>
      </c>
      <c r="D4204" s="1">
        <v>2025</v>
      </c>
      <c r="E4204" s="1" t="str">
        <f t="shared" si="407"/>
        <v>enero</v>
      </c>
      <c r="F4204" t="s">
        <v>371</v>
      </c>
      <c r="G4204" t="s">
        <v>220</v>
      </c>
      <c r="H4204" t="s">
        <v>98</v>
      </c>
      <c r="I4204" s="2">
        <v>4</v>
      </c>
      <c r="J4204" s="2">
        <v>1130</v>
      </c>
      <c r="K4204" s="47">
        <v>2.2999999999999998</v>
      </c>
      <c r="L4204" t="s">
        <v>108</v>
      </c>
      <c r="M4204" t="s">
        <v>591</v>
      </c>
      <c r="N4204" t="s">
        <v>604</v>
      </c>
      <c r="O4204" s="14">
        <f t="shared" si="408"/>
        <v>3</v>
      </c>
      <c r="P4204" s="15" t="str">
        <f t="shared" si="409"/>
        <v>2,</v>
      </c>
      <c r="Q4204" s="15" t="str">
        <f t="shared" si="410"/>
        <v>3</v>
      </c>
      <c r="R4204" s="16">
        <f t="shared" si="411"/>
        <v>123</v>
      </c>
      <c r="S4204" s="16">
        <f t="shared" si="412"/>
        <v>2.0499999999999998</v>
      </c>
    </row>
    <row r="4205" spans="1:19">
      <c r="A4205" t="s">
        <v>369</v>
      </c>
      <c r="B4205" t="s">
        <v>370</v>
      </c>
      <c r="C4205" s="49">
        <v>45658</v>
      </c>
      <c r="D4205" s="1">
        <v>2025</v>
      </c>
      <c r="E4205" s="1" t="str">
        <f t="shared" si="407"/>
        <v>enero</v>
      </c>
      <c r="F4205" t="s">
        <v>371</v>
      </c>
      <c r="G4205" t="s">
        <v>220</v>
      </c>
      <c r="H4205" t="s">
        <v>98</v>
      </c>
      <c r="I4205" s="2">
        <v>1</v>
      </c>
      <c r="J4205" s="2">
        <v>450</v>
      </c>
      <c r="K4205" s="47">
        <v>1</v>
      </c>
      <c r="L4205" t="s">
        <v>146</v>
      </c>
      <c r="M4205" t="s">
        <v>147</v>
      </c>
      <c r="N4205" t="s">
        <v>527</v>
      </c>
      <c r="O4205" s="14">
        <f t="shared" si="408"/>
        <v>1</v>
      </c>
      <c r="P4205" s="15" t="str">
        <f t="shared" si="409"/>
        <v>1</v>
      </c>
      <c r="Q4205" s="15">
        <f t="shared" si="410"/>
        <v>0</v>
      </c>
      <c r="R4205" s="16">
        <f t="shared" si="411"/>
        <v>60</v>
      </c>
      <c r="S4205" s="16">
        <f t="shared" si="412"/>
        <v>1</v>
      </c>
    </row>
    <row r="4206" spans="1:19">
      <c r="A4206" t="s">
        <v>369</v>
      </c>
      <c r="B4206" t="s">
        <v>370</v>
      </c>
      <c r="C4206" s="49">
        <v>45658</v>
      </c>
      <c r="D4206" s="1">
        <v>2025</v>
      </c>
      <c r="E4206" s="1" t="str">
        <f t="shared" si="407"/>
        <v>enero</v>
      </c>
      <c r="F4206" t="s">
        <v>371</v>
      </c>
      <c r="G4206" t="s">
        <v>220</v>
      </c>
      <c r="H4206" t="s">
        <v>98</v>
      </c>
      <c r="I4206" s="2">
        <v>1</v>
      </c>
      <c r="J4206" s="2">
        <v>350</v>
      </c>
      <c r="K4206" s="47">
        <v>0.45</v>
      </c>
      <c r="L4206" t="s">
        <v>99</v>
      </c>
      <c r="M4206" t="s">
        <v>553</v>
      </c>
      <c r="N4206" t="s">
        <v>535</v>
      </c>
      <c r="O4206" s="14">
        <f t="shared" si="408"/>
        <v>4</v>
      </c>
      <c r="P4206" s="15" t="str">
        <f t="shared" si="409"/>
        <v>0,</v>
      </c>
      <c r="Q4206" s="15" t="str">
        <f t="shared" si="410"/>
        <v>45</v>
      </c>
      <c r="R4206" s="16">
        <f t="shared" si="411"/>
        <v>45</v>
      </c>
      <c r="S4206" s="16">
        <f t="shared" si="412"/>
        <v>0.75</v>
      </c>
    </row>
    <row r="4207" spans="1:19">
      <c r="A4207" t="s">
        <v>369</v>
      </c>
      <c r="B4207" t="s">
        <v>370</v>
      </c>
      <c r="C4207" s="49">
        <v>45658</v>
      </c>
      <c r="D4207" s="1">
        <v>2025</v>
      </c>
      <c r="E4207" s="1" t="str">
        <f t="shared" si="407"/>
        <v>enero</v>
      </c>
      <c r="F4207" t="s">
        <v>371</v>
      </c>
      <c r="G4207" t="s">
        <v>220</v>
      </c>
      <c r="H4207" t="s">
        <v>98</v>
      </c>
      <c r="I4207" s="2">
        <v>1</v>
      </c>
      <c r="J4207" s="2">
        <v>450</v>
      </c>
      <c r="K4207" s="47">
        <v>1</v>
      </c>
      <c r="L4207" t="s">
        <v>241</v>
      </c>
      <c r="M4207" t="s">
        <v>595</v>
      </c>
      <c r="N4207" t="s">
        <v>557</v>
      </c>
      <c r="O4207" s="14">
        <f t="shared" si="408"/>
        <v>1</v>
      </c>
      <c r="P4207" s="15" t="str">
        <f t="shared" si="409"/>
        <v>1</v>
      </c>
      <c r="Q4207" s="15">
        <f t="shared" si="410"/>
        <v>0</v>
      </c>
      <c r="R4207" s="16">
        <f t="shared" si="411"/>
        <v>60</v>
      </c>
      <c r="S4207" s="16">
        <f t="shared" si="412"/>
        <v>1</v>
      </c>
    </row>
    <row r="4208" spans="1:19">
      <c r="A4208" t="s">
        <v>369</v>
      </c>
      <c r="B4208" t="s">
        <v>370</v>
      </c>
      <c r="C4208" s="49">
        <v>45658</v>
      </c>
      <c r="D4208" s="1">
        <v>2025</v>
      </c>
      <c r="E4208" s="1" t="str">
        <f t="shared" si="407"/>
        <v>enero</v>
      </c>
      <c r="F4208" t="s">
        <v>371</v>
      </c>
      <c r="G4208" t="s">
        <v>220</v>
      </c>
      <c r="H4208" t="s">
        <v>98</v>
      </c>
      <c r="I4208" s="2">
        <v>1</v>
      </c>
      <c r="J4208" s="2">
        <v>680</v>
      </c>
      <c r="K4208" s="47">
        <v>1.3</v>
      </c>
      <c r="L4208" t="s">
        <v>109</v>
      </c>
      <c r="M4208" t="s">
        <v>530</v>
      </c>
      <c r="N4208" t="s">
        <v>530</v>
      </c>
      <c r="O4208" s="14">
        <f t="shared" si="408"/>
        <v>3</v>
      </c>
      <c r="P4208" s="15" t="str">
        <f t="shared" si="409"/>
        <v>1,</v>
      </c>
      <c r="Q4208" s="15" t="str">
        <f t="shared" si="410"/>
        <v>3</v>
      </c>
      <c r="R4208" s="16">
        <f t="shared" si="411"/>
        <v>63</v>
      </c>
      <c r="S4208" s="16">
        <f t="shared" si="412"/>
        <v>1.05</v>
      </c>
    </row>
    <row r="4209" spans="1:19">
      <c r="A4209" t="s">
        <v>369</v>
      </c>
      <c r="B4209" t="s">
        <v>370</v>
      </c>
      <c r="C4209" s="49">
        <v>45658</v>
      </c>
      <c r="D4209" s="1">
        <v>2025</v>
      </c>
      <c r="E4209" s="1" t="str">
        <f t="shared" si="407"/>
        <v>enero</v>
      </c>
      <c r="F4209" t="s">
        <v>371</v>
      </c>
      <c r="G4209" t="s">
        <v>220</v>
      </c>
      <c r="H4209" t="s">
        <v>98</v>
      </c>
      <c r="I4209" s="2">
        <v>2</v>
      </c>
      <c r="J4209" s="2">
        <v>900</v>
      </c>
      <c r="K4209" s="47">
        <v>2</v>
      </c>
      <c r="L4209" t="s">
        <v>114</v>
      </c>
      <c r="M4209" t="s">
        <v>115</v>
      </c>
      <c r="N4209" t="s">
        <v>530</v>
      </c>
      <c r="O4209" s="14">
        <f t="shared" si="408"/>
        <v>1</v>
      </c>
      <c r="P4209" s="15" t="str">
        <f t="shared" si="409"/>
        <v>2</v>
      </c>
      <c r="Q4209" s="15">
        <f t="shared" si="410"/>
        <v>0</v>
      </c>
      <c r="R4209" s="16">
        <f t="shared" si="411"/>
        <v>120</v>
      </c>
      <c r="S4209" s="16">
        <f t="shared" si="412"/>
        <v>2</v>
      </c>
    </row>
    <row r="4210" spans="1:19">
      <c r="A4210" t="s">
        <v>369</v>
      </c>
      <c r="B4210" t="s">
        <v>370</v>
      </c>
      <c r="C4210" s="49">
        <v>45658</v>
      </c>
      <c r="D4210" s="1">
        <v>2025</v>
      </c>
      <c r="E4210" s="1" t="str">
        <f t="shared" si="407"/>
        <v>enero</v>
      </c>
      <c r="F4210" t="s">
        <v>371</v>
      </c>
      <c r="G4210" t="s">
        <v>220</v>
      </c>
      <c r="H4210" t="s">
        <v>98</v>
      </c>
      <c r="I4210" s="2">
        <v>2</v>
      </c>
      <c r="J4210" s="2">
        <v>2250</v>
      </c>
      <c r="K4210" s="47">
        <v>5</v>
      </c>
      <c r="L4210" t="s">
        <v>116</v>
      </c>
      <c r="M4210" t="s">
        <v>117</v>
      </c>
      <c r="N4210" t="s">
        <v>556</v>
      </c>
      <c r="O4210" s="14">
        <f t="shared" si="408"/>
        <v>1</v>
      </c>
      <c r="P4210" s="15" t="str">
        <f t="shared" si="409"/>
        <v>5</v>
      </c>
      <c r="Q4210" s="15">
        <f t="shared" si="410"/>
        <v>0</v>
      </c>
      <c r="R4210" s="16">
        <f t="shared" si="411"/>
        <v>300</v>
      </c>
      <c r="S4210" s="16">
        <f t="shared" si="412"/>
        <v>5</v>
      </c>
    </row>
    <row r="4211" spans="1:19">
      <c r="A4211" t="s">
        <v>369</v>
      </c>
      <c r="B4211" t="s">
        <v>370</v>
      </c>
      <c r="C4211" s="49">
        <v>45658</v>
      </c>
      <c r="D4211" s="1">
        <v>2025</v>
      </c>
      <c r="E4211" s="1" t="str">
        <f t="shared" si="407"/>
        <v>enero</v>
      </c>
      <c r="F4211" t="s">
        <v>371</v>
      </c>
      <c r="G4211" t="s">
        <v>220</v>
      </c>
      <c r="H4211" t="s">
        <v>98</v>
      </c>
      <c r="I4211" s="2">
        <v>1</v>
      </c>
      <c r="J4211" s="2">
        <v>1350</v>
      </c>
      <c r="K4211" s="47">
        <v>3</v>
      </c>
      <c r="L4211" t="s">
        <v>118</v>
      </c>
      <c r="M4211" t="s">
        <v>119</v>
      </c>
      <c r="N4211" t="s">
        <v>534</v>
      </c>
      <c r="O4211" s="14">
        <f t="shared" si="408"/>
        <v>1</v>
      </c>
      <c r="P4211" s="15" t="str">
        <f t="shared" si="409"/>
        <v>3</v>
      </c>
      <c r="Q4211" s="15">
        <f t="shared" si="410"/>
        <v>0</v>
      </c>
      <c r="R4211" s="16">
        <f t="shared" si="411"/>
        <v>180</v>
      </c>
      <c r="S4211" s="16">
        <f t="shared" si="412"/>
        <v>3</v>
      </c>
    </row>
    <row r="4212" spans="1:19">
      <c r="A4212" t="s">
        <v>369</v>
      </c>
      <c r="B4212" t="s">
        <v>370</v>
      </c>
      <c r="C4212" s="49">
        <v>45658</v>
      </c>
      <c r="D4212" s="1">
        <v>2025</v>
      </c>
      <c r="E4212" s="1" t="str">
        <f t="shared" si="407"/>
        <v>enero</v>
      </c>
      <c r="F4212" t="s">
        <v>371</v>
      </c>
      <c r="G4212" t="s">
        <v>220</v>
      </c>
      <c r="H4212" t="s">
        <v>98</v>
      </c>
      <c r="I4212" s="2">
        <v>1</v>
      </c>
      <c r="J4212" s="2">
        <v>900</v>
      </c>
      <c r="K4212" s="47">
        <v>2</v>
      </c>
      <c r="L4212" t="s">
        <v>131</v>
      </c>
      <c r="M4212" t="s">
        <v>572</v>
      </c>
      <c r="N4212" t="s">
        <v>606</v>
      </c>
      <c r="O4212" s="14">
        <f t="shared" si="408"/>
        <v>1</v>
      </c>
      <c r="P4212" s="15" t="str">
        <f t="shared" si="409"/>
        <v>2</v>
      </c>
      <c r="Q4212" s="15">
        <f t="shared" si="410"/>
        <v>0</v>
      </c>
      <c r="R4212" s="16">
        <f t="shared" si="411"/>
        <v>120</v>
      </c>
      <c r="S4212" s="16">
        <f t="shared" si="412"/>
        <v>2</v>
      </c>
    </row>
    <row r="4213" spans="1:19">
      <c r="A4213" t="s">
        <v>369</v>
      </c>
      <c r="B4213" t="s">
        <v>370</v>
      </c>
      <c r="C4213" s="49">
        <v>45658</v>
      </c>
      <c r="D4213" s="1">
        <v>2025</v>
      </c>
      <c r="E4213" s="1" t="str">
        <f t="shared" si="407"/>
        <v>enero</v>
      </c>
      <c r="F4213" t="s">
        <v>373</v>
      </c>
      <c r="G4213" t="s">
        <v>266</v>
      </c>
      <c r="H4213" t="s">
        <v>98</v>
      </c>
      <c r="I4213" s="2">
        <v>1</v>
      </c>
      <c r="J4213" s="2">
        <v>1130</v>
      </c>
      <c r="K4213" s="47">
        <v>1.1499999999999999</v>
      </c>
      <c r="L4213" t="s">
        <v>140</v>
      </c>
      <c r="M4213" t="s">
        <v>141</v>
      </c>
      <c r="N4213" t="s">
        <v>544</v>
      </c>
      <c r="O4213" s="14">
        <f t="shared" si="408"/>
        <v>4</v>
      </c>
      <c r="P4213" s="15" t="str">
        <f t="shared" si="409"/>
        <v>1,</v>
      </c>
      <c r="Q4213" s="15" t="str">
        <f t="shared" si="410"/>
        <v>15</v>
      </c>
      <c r="R4213" s="16">
        <f t="shared" si="411"/>
        <v>75</v>
      </c>
      <c r="S4213" s="16">
        <f t="shared" si="412"/>
        <v>1.25</v>
      </c>
    </row>
    <row r="4214" spans="1:19">
      <c r="A4214" t="s">
        <v>369</v>
      </c>
      <c r="B4214" t="s">
        <v>370</v>
      </c>
      <c r="C4214" s="49">
        <v>45658</v>
      </c>
      <c r="D4214" s="1">
        <v>2025</v>
      </c>
      <c r="E4214" s="1" t="str">
        <f t="shared" si="407"/>
        <v>enero</v>
      </c>
      <c r="F4214" t="s">
        <v>373</v>
      </c>
      <c r="G4214" t="s">
        <v>266</v>
      </c>
      <c r="H4214" t="s">
        <v>98</v>
      </c>
      <c r="I4214" s="2">
        <v>1</v>
      </c>
      <c r="J4214" s="2">
        <v>230</v>
      </c>
      <c r="K4214" s="47">
        <v>0.3</v>
      </c>
      <c r="L4214" t="s">
        <v>25</v>
      </c>
      <c r="M4214" t="s">
        <v>26</v>
      </c>
      <c r="N4214" t="s">
        <v>529</v>
      </c>
      <c r="O4214" s="14">
        <f t="shared" si="408"/>
        <v>3</v>
      </c>
      <c r="P4214" s="15" t="str">
        <f t="shared" si="409"/>
        <v>0,</v>
      </c>
      <c r="Q4214" s="15" t="str">
        <f t="shared" si="410"/>
        <v>3</v>
      </c>
      <c r="R4214" s="16">
        <f t="shared" si="411"/>
        <v>3</v>
      </c>
      <c r="S4214" s="16">
        <f t="shared" si="412"/>
        <v>0.05</v>
      </c>
    </row>
    <row r="4215" spans="1:19">
      <c r="A4215" t="s">
        <v>369</v>
      </c>
      <c r="B4215" t="s">
        <v>370</v>
      </c>
      <c r="C4215" s="49">
        <v>45658</v>
      </c>
      <c r="D4215" s="1">
        <v>2025</v>
      </c>
      <c r="E4215" s="1" t="str">
        <f t="shared" si="407"/>
        <v>enero</v>
      </c>
      <c r="F4215" t="s">
        <v>373</v>
      </c>
      <c r="G4215" t="s">
        <v>266</v>
      </c>
      <c r="H4215" t="s">
        <v>98</v>
      </c>
      <c r="I4215" s="2">
        <v>3</v>
      </c>
      <c r="J4215" s="2">
        <v>2700</v>
      </c>
      <c r="K4215" s="47">
        <v>3</v>
      </c>
      <c r="L4215" t="s">
        <v>118</v>
      </c>
      <c r="M4215" t="s">
        <v>119</v>
      </c>
      <c r="N4215" t="s">
        <v>534</v>
      </c>
      <c r="O4215" s="14">
        <f t="shared" si="408"/>
        <v>1</v>
      </c>
      <c r="P4215" s="15" t="str">
        <f t="shared" si="409"/>
        <v>3</v>
      </c>
      <c r="Q4215" s="15">
        <f t="shared" si="410"/>
        <v>0</v>
      </c>
      <c r="R4215" s="16">
        <f t="shared" si="411"/>
        <v>180</v>
      </c>
      <c r="S4215" s="16">
        <f t="shared" si="412"/>
        <v>3</v>
      </c>
    </row>
    <row r="4216" spans="1:19">
      <c r="A4216" t="s">
        <v>659</v>
      </c>
      <c r="B4216" t="s">
        <v>660</v>
      </c>
      <c r="C4216" s="49">
        <v>45658</v>
      </c>
      <c r="D4216" s="1">
        <v>2025</v>
      </c>
      <c r="E4216" s="1" t="str">
        <f t="shared" si="407"/>
        <v>enero</v>
      </c>
      <c r="F4216" t="s">
        <v>90</v>
      </c>
      <c r="G4216" t="s">
        <v>91</v>
      </c>
      <c r="H4216" t="s">
        <v>18</v>
      </c>
      <c r="I4216" s="2">
        <v>2</v>
      </c>
      <c r="J4216" s="2">
        <v>1400</v>
      </c>
      <c r="K4216" s="47">
        <v>6.05</v>
      </c>
      <c r="L4216" t="s">
        <v>661</v>
      </c>
      <c r="M4216" t="s">
        <v>662</v>
      </c>
      <c r="N4216" t="s">
        <v>632</v>
      </c>
      <c r="O4216" s="14">
        <f t="shared" si="408"/>
        <v>4</v>
      </c>
      <c r="P4216" s="15" t="str">
        <f t="shared" si="409"/>
        <v>6,</v>
      </c>
      <c r="Q4216" s="15" t="str">
        <f t="shared" si="410"/>
        <v>05</v>
      </c>
      <c r="R4216" s="16">
        <f t="shared" si="411"/>
        <v>365</v>
      </c>
      <c r="S4216" s="16">
        <f t="shared" si="412"/>
        <v>6.083333333333333</v>
      </c>
    </row>
    <row r="4217" spans="1:19">
      <c r="A4217" t="s">
        <v>659</v>
      </c>
      <c r="B4217" t="s">
        <v>660</v>
      </c>
      <c r="C4217" s="49">
        <v>45658</v>
      </c>
      <c r="D4217" s="1">
        <v>2025</v>
      </c>
      <c r="E4217" s="1" t="str">
        <f t="shared" si="407"/>
        <v>enero</v>
      </c>
      <c r="F4217" t="s">
        <v>90</v>
      </c>
      <c r="G4217" t="s">
        <v>91</v>
      </c>
      <c r="H4217" t="s">
        <v>18</v>
      </c>
      <c r="I4217" s="2">
        <v>2</v>
      </c>
      <c r="J4217" s="2">
        <v>1210</v>
      </c>
      <c r="K4217" s="47">
        <v>5.35</v>
      </c>
      <c r="L4217" t="s">
        <v>663</v>
      </c>
      <c r="M4217" t="s">
        <v>664</v>
      </c>
      <c r="N4217" t="s">
        <v>532</v>
      </c>
      <c r="O4217" s="14">
        <f t="shared" si="408"/>
        <v>4</v>
      </c>
      <c r="P4217" s="15" t="str">
        <f t="shared" si="409"/>
        <v>5,</v>
      </c>
      <c r="Q4217" s="15" t="str">
        <f t="shared" si="410"/>
        <v>35</v>
      </c>
      <c r="R4217" s="16">
        <f t="shared" si="411"/>
        <v>335</v>
      </c>
      <c r="S4217" s="16">
        <f t="shared" si="412"/>
        <v>5.583333333333333</v>
      </c>
    </row>
    <row r="4218" spans="1:19">
      <c r="A4218" t="s">
        <v>659</v>
      </c>
      <c r="B4218" t="s">
        <v>660</v>
      </c>
      <c r="C4218" s="49">
        <v>45658</v>
      </c>
      <c r="D4218" s="1">
        <v>2025</v>
      </c>
      <c r="E4218" s="1" t="str">
        <f t="shared" si="407"/>
        <v>enero</v>
      </c>
      <c r="F4218" t="s">
        <v>90</v>
      </c>
      <c r="G4218" t="s">
        <v>91</v>
      </c>
      <c r="H4218" t="s">
        <v>18</v>
      </c>
      <c r="I4218" s="2">
        <v>1</v>
      </c>
      <c r="J4218" s="2">
        <v>570</v>
      </c>
      <c r="K4218" s="47">
        <v>2.4</v>
      </c>
      <c r="L4218" t="s">
        <v>665</v>
      </c>
      <c r="M4218" t="s">
        <v>666</v>
      </c>
      <c r="N4218" t="s">
        <v>532</v>
      </c>
      <c r="O4218" s="14">
        <f t="shared" si="408"/>
        <v>3</v>
      </c>
      <c r="P4218" s="15" t="str">
        <f t="shared" si="409"/>
        <v>2,</v>
      </c>
      <c r="Q4218" s="15" t="str">
        <f t="shared" si="410"/>
        <v>4</v>
      </c>
      <c r="R4218" s="16">
        <f t="shared" si="411"/>
        <v>124</v>
      </c>
      <c r="S4218" s="16">
        <f t="shared" si="412"/>
        <v>2.0666666666666669</v>
      </c>
    </row>
    <row r="4219" spans="1:19">
      <c r="A4219" t="s">
        <v>659</v>
      </c>
      <c r="B4219" t="s">
        <v>660</v>
      </c>
      <c r="C4219" s="49">
        <v>45658</v>
      </c>
      <c r="D4219" s="1">
        <v>2025</v>
      </c>
      <c r="E4219" s="1" t="str">
        <f t="shared" si="407"/>
        <v>enero</v>
      </c>
      <c r="F4219" t="s">
        <v>90</v>
      </c>
      <c r="G4219" t="s">
        <v>91</v>
      </c>
      <c r="H4219" t="s">
        <v>18</v>
      </c>
      <c r="I4219" s="2">
        <v>1</v>
      </c>
      <c r="J4219" s="2">
        <v>1000</v>
      </c>
      <c r="K4219" s="47">
        <v>4.3</v>
      </c>
      <c r="L4219" t="s">
        <v>43</v>
      </c>
      <c r="M4219" t="s">
        <v>44</v>
      </c>
      <c r="N4219" t="s">
        <v>525</v>
      </c>
      <c r="O4219" s="14">
        <f t="shared" si="408"/>
        <v>3</v>
      </c>
      <c r="P4219" s="15" t="str">
        <f t="shared" si="409"/>
        <v>4,</v>
      </c>
      <c r="Q4219" s="15" t="str">
        <f t="shared" si="410"/>
        <v>3</v>
      </c>
      <c r="R4219" s="16">
        <f t="shared" si="411"/>
        <v>243</v>
      </c>
      <c r="S4219" s="16">
        <f t="shared" si="412"/>
        <v>4.05</v>
      </c>
    </row>
    <row r="4220" spans="1:19">
      <c r="A4220" t="s">
        <v>659</v>
      </c>
      <c r="B4220" t="s">
        <v>660</v>
      </c>
      <c r="C4220" s="49">
        <v>45658</v>
      </c>
      <c r="D4220" s="1">
        <v>2025</v>
      </c>
      <c r="E4220" s="1" t="str">
        <f t="shared" si="407"/>
        <v>enero</v>
      </c>
      <c r="F4220" t="s">
        <v>90</v>
      </c>
      <c r="G4220" t="s">
        <v>91</v>
      </c>
      <c r="H4220" t="s">
        <v>18</v>
      </c>
      <c r="I4220" s="2">
        <v>2</v>
      </c>
      <c r="J4220" s="2">
        <v>650</v>
      </c>
      <c r="K4220" s="47">
        <v>2.5499999999999998</v>
      </c>
      <c r="L4220" t="s">
        <v>667</v>
      </c>
      <c r="M4220" t="s">
        <v>668</v>
      </c>
      <c r="N4220" t="s">
        <v>525</v>
      </c>
      <c r="O4220" s="14">
        <f t="shared" si="408"/>
        <v>4</v>
      </c>
      <c r="P4220" s="15" t="str">
        <f t="shared" si="409"/>
        <v>2,</v>
      </c>
      <c r="Q4220" s="15" t="str">
        <f t="shared" si="410"/>
        <v>55</v>
      </c>
      <c r="R4220" s="16">
        <f t="shared" si="411"/>
        <v>175</v>
      </c>
      <c r="S4220" s="16">
        <f t="shared" si="412"/>
        <v>2.9166666666666665</v>
      </c>
    </row>
    <row r="4221" spans="1:19">
      <c r="A4221" t="s">
        <v>659</v>
      </c>
      <c r="B4221" t="s">
        <v>660</v>
      </c>
      <c r="C4221" s="49">
        <v>45658</v>
      </c>
      <c r="D4221" s="1">
        <v>2025</v>
      </c>
      <c r="E4221" s="1" t="str">
        <f t="shared" si="407"/>
        <v>enero</v>
      </c>
      <c r="F4221" t="s">
        <v>90</v>
      </c>
      <c r="G4221" t="s">
        <v>91</v>
      </c>
      <c r="H4221" t="s">
        <v>18</v>
      </c>
      <c r="I4221" s="2">
        <v>2</v>
      </c>
      <c r="J4221" s="2">
        <v>1500</v>
      </c>
      <c r="K4221" s="47">
        <v>6.55</v>
      </c>
      <c r="L4221" t="s">
        <v>669</v>
      </c>
      <c r="M4221" t="s">
        <v>670</v>
      </c>
      <c r="N4221" t="s">
        <v>545</v>
      </c>
      <c r="O4221" s="14">
        <f t="shared" si="408"/>
        <v>4</v>
      </c>
      <c r="P4221" s="15" t="str">
        <f t="shared" si="409"/>
        <v>6,</v>
      </c>
      <c r="Q4221" s="15" t="str">
        <f t="shared" si="410"/>
        <v>55</v>
      </c>
      <c r="R4221" s="16">
        <f t="shared" si="411"/>
        <v>415</v>
      </c>
      <c r="S4221" s="16">
        <f t="shared" si="412"/>
        <v>6.916666666666667</v>
      </c>
    </row>
    <row r="4222" spans="1:19">
      <c r="A4222" t="s">
        <v>659</v>
      </c>
      <c r="B4222" t="s">
        <v>660</v>
      </c>
      <c r="C4222" s="49">
        <v>45658</v>
      </c>
      <c r="D4222" s="1">
        <v>2025</v>
      </c>
      <c r="E4222" s="1" t="str">
        <f t="shared" si="407"/>
        <v>enero</v>
      </c>
      <c r="F4222" t="s">
        <v>90</v>
      </c>
      <c r="G4222" t="s">
        <v>91</v>
      </c>
      <c r="H4222" t="s">
        <v>18</v>
      </c>
      <c r="I4222" s="2">
        <v>3</v>
      </c>
      <c r="J4222" s="2">
        <v>1870</v>
      </c>
      <c r="K4222" s="47">
        <v>8.1</v>
      </c>
      <c r="L4222" t="s">
        <v>671</v>
      </c>
      <c r="M4222" t="s">
        <v>672</v>
      </c>
      <c r="N4222" t="s">
        <v>523</v>
      </c>
      <c r="O4222" s="14">
        <f t="shared" si="408"/>
        <v>3</v>
      </c>
      <c r="P4222" s="15" t="str">
        <f t="shared" si="409"/>
        <v>8,</v>
      </c>
      <c r="Q4222" s="15" t="str">
        <f t="shared" si="410"/>
        <v>1</v>
      </c>
      <c r="R4222" s="16">
        <f t="shared" si="411"/>
        <v>481</v>
      </c>
      <c r="S4222" s="16">
        <f t="shared" si="412"/>
        <v>8.0166666666666675</v>
      </c>
    </row>
    <row r="4223" spans="1:19">
      <c r="A4223" t="s">
        <v>659</v>
      </c>
      <c r="B4223" t="s">
        <v>660</v>
      </c>
      <c r="C4223" s="49">
        <v>45658</v>
      </c>
      <c r="D4223" s="1">
        <v>2025</v>
      </c>
      <c r="E4223" s="1" t="str">
        <f t="shared" si="407"/>
        <v>enero</v>
      </c>
      <c r="F4223" t="s">
        <v>90</v>
      </c>
      <c r="G4223" t="s">
        <v>91</v>
      </c>
      <c r="H4223" t="s">
        <v>18</v>
      </c>
      <c r="I4223" s="2">
        <v>2</v>
      </c>
      <c r="J4223" s="2">
        <v>2240</v>
      </c>
      <c r="K4223" s="47">
        <v>10.15</v>
      </c>
      <c r="L4223" t="s">
        <v>195</v>
      </c>
      <c r="M4223" t="s">
        <v>196</v>
      </c>
      <c r="N4223" t="s">
        <v>534</v>
      </c>
      <c r="O4223" s="14">
        <f t="shared" si="408"/>
        <v>5</v>
      </c>
      <c r="P4223" s="15" t="str">
        <f t="shared" si="409"/>
        <v>10</v>
      </c>
      <c r="Q4223" s="15" t="str">
        <f t="shared" si="410"/>
        <v>,15</v>
      </c>
      <c r="R4223" s="16">
        <f t="shared" si="411"/>
        <v>600.15</v>
      </c>
      <c r="S4223" s="16">
        <f t="shared" si="412"/>
        <v>10.0025</v>
      </c>
    </row>
    <row r="4224" spans="1:19">
      <c r="A4224" t="s">
        <v>659</v>
      </c>
      <c r="B4224" t="s">
        <v>660</v>
      </c>
      <c r="C4224" s="49">
        <v>45658</v>
      </c>
      <c r="D4224" s="1">
        <v>2025</v>
      </c>
      <c r="E4224" s="1" t="str">
        <f t="shared" si="407"/>
        <v>enero</v>
      </c>
      <c r="F4224" t="s">
        <v>90</v>
      </c>
      <c r="G4224" t="s">
        <v>91</v>
      </c>
      <c r="H4224" t="s">
        <v>18</v>
      </c>
      <c r="I4224" s="2">
        <v>1</v>
      </c>
      <c r="J4224" s="2">
        <v>1000</v>
      </c>
      <c r="K4224" s="47">
        <v>4.3499999999999996</v>
      </c>
      <c r="L4224" t="s">
        <v>179</v>
      </c>
      <c r="M4224" t="s">
        <v>180</v>
      </c>
      <c r="N4224" t="s">
        <v>534</v>
      </c>
      <c r="O4224" s="14">
        <f t="shared" si="408"/>
        <v>4</v>
      </c>
      <c r="P4224" s="15" t="str">
        <f t="shared" si="409"/>
        <v>4,</v>
      </c>
      <c r="Q4224" s="15" t="str">
        <f t="shared" si="410"/>
        <v>35</v>
      </c>
      <c r="R4224" s="16">
        <f t="shared" si="411"/>
        <v>275</v>
      </c>
      <c r="S4224" s="16">
        <f t="shared" si="412"/>
        <v>4.583333333333333</v>
      </c>
    </row>
    <row r="4225" spans="1:19">
      <c r="A4225" t="s">
        <v>659</v>
      </c>
      <c r="B4225" t="s">
        <v>660</v>
      </c>
      <c r="C4225" s="49">
        <v>45658</v>
      </c>
      <c r="D4225" s="1">
        <v>2025</v>
      </c>
      <c r="E4225" s="1" t="str">
        <f t="shared" si="407"/>
        <v>enero</v>
      </c>
      <c r="F4225" t="s">
        <v>90</v>
      </c>
      <c r="G4225" t="s">
        <v>91</v>
      </c>
      <c r="H4225" t="s">
        <v>18</v>
      </c>
      <c r="I4225" s="2">
        <v>1</v>
      </c>
      <c r="J4225" s="2">
        <v>1100</v>
      </c>
      <c r="K4225" s="47">
        <v>4.4000000000000004</v>
      </c>
      <c r="L4225" t="s">
        <v>167</v>
      </c>
      <c r="M4225" t="s">
        <v>168</v>
      </c>
      <c r="N4225" t="s">
        <v>534</v>
      </c>
      <c r="O4225" s="14">
        <f t="shared" si="408"/>
        <v>3</v>
      </c>
      <c r="P4225" s="15" t="str">
        <f t="shared" si="409"/>
        <v>4,</v>
      </c>
      <c r="Q4225" s="15" t="str">
        <f t="shared" si="410"/>
        <v>4</v>
      </c>
      <c r="R4225" s="16">
        <f t="shared" si="411"/>
        <v>244</v>
      </c>
      <c r="S4225" s="16">
        <f t="shared" si="412"/>
        <v>4.0666666666666664</v>
      </c>
    </row>
    <row r="4226" spans="1:19">
      <c r="A4226" t="s">
        <v>659</v>
      </c>
      <c r="B4226" t="s">
        <v>660</v>
      </c>
      <c r="C4226" s="49">
        <v>45658</v>
      </c>
      <c r="D4226" s="1">
        <v>2025</v>
      </c>
      <c r="E4226" s="1" t="str">
        <f t="shared" ref="E4226" si="413">TEXT(C4226,"mmmm")</f>
        <v>enero</v>
      </c>
      <c r="F4226" t="s">
        <v>90</v>
      </c>
      <c r="G4226" t="s">
        <v>91</v>
      </c>
      <c r="H4226" t="s">
        <v>18</v>
      </c>
      <c r="I4226" s="2">
        <v>1</v>
      </c>
      <c r="J4226" s="2">
        <v>1100</v>
      </c>
      <c r="K4226" s="47">
        <v>4.5</v>
      </c>
      <c r="L4226" t="s">
        <v>169</v>
      </c>
      <c r="M4226" t="s">
        <v>170</v>
      </c>
      <c r="N4226" t="s">
        <v>534</v>
      </c>
      <c r="O4226" s="14">
        <f t="shared" si="408"/>
        <v>3</v>
      </c>
      <c r="P4226" s="15" t="str">
        <f t="shared" si="409"/>
        <v>4,</v>
      </c>
      <c r="Q4226" s="15" t="str">
        <f t="shared" si="410"/>
        <v>5</v>
      </c>
      <c r="R4226" s="16">
        <f t="shared" si="411"/>
        <v>245</v>
      </c>
      <c r="S4226" s="16">
        <f t="shared" si="412"/>
        <v>4.083333333333333</v>
      </c>
    </row>
  </sheetData>
  <autoFilter ref="A1:T4226" xr:uid="{00000000-0001-0000-0400-000000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2302-A0D0-4C36-92D5-0F3B3D4A0650}">
  <sheetPr codeName="Hoja10"/>
  <dimension ref="A1:B3"/>
  <sheetViews>
    <sheetView showGridLines="0" workbookViewId="0">
      <selection activeCell="B3" sqref="B3"/>
    </sheetView>
  </sheetViews>
  <sheetFormatPr baseColWidth="10" defaultColWidth="11.44140625" defaultRowHeight="14.4"/>
  <cols>
    <col min="1" max="1" width="11.44140625" style="46"/>
    <col min="2" max="2" width="63.109375" style="46" bestFit="1" customWidth="1"/>
    <col min="3" max="16384" width="11.44140625" style="46"/>
  </cols>
  <sheetData>
    <row r="1" spans="1:2" ht="17.399999999999999">
      <c r="A1" s="44" t="s">
        <v>513</v>
      </c>
      <c r="B1" s="45" t="s">
        <v>675</v>
      </c>
    </row>
    <row r="2" spans="1:2" ht="17.399999999999999">
      <c r="A2" s="44" t="s">
        <v>514</v>
      </c>
      <c r="B2" s="45" t="s">
        <v>676</v>
      </c>
    </row>
    <row r="3" spans="1:2" ht="17.399999999999999">
      <c r="A3" s="44" t="s">
        <v>394</v>
      </c>
      <c r="B3" s="45" t="s">
        <v>622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2025</Vigencia>
    <Dependencia xmlns="ae949776-4767-4226-814a-711baaeeb010">Transporte Aéreo</Dependencia>
    <Orden xmlns="ae949776-4767-4226-814a-711baaeeb010">32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D28A42D-996B-455C-92BD-9AADCF398906}"/>
</file>

<file path=customXml/itemProps2.xml><?xml version="1.0" encoding="utf-8"?>
<ds:datastoreItem xmlns:ds="http://schemas.openxmlformats.org/officeDocument/2006/customXml" ds:itemID="{F8BDF709-3CB3-42CC-B12A-1DFB1E3A41FE}"/>
</file>

<file path=customXml/itemProps3.xml><?xml version="1.0" encoding="utf-8"?>
<ds:datastoreItem xmlns:ds="http://schemas.openxmlformats.org/officeDocument/2006/customXml" ds:itemID="{82FF761A-1E66-4B64-81ED-7ADA678043E1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Boletin Mensual</vt:lpstr>
      <vt:lpstr>Metadatos</vt:lpstr>
      <vt:lpstr>Contenido</vt:lpstr>
      <vt:lpstr>1. Distancia-Vuélos_Horas</vt:lpstr>
      <vt:lpstr>2. Actividad</vt:lpstr>
      <vt:lpstr>3. Departamento - Ciudad</vt:lpstr>
      <vt:lpstr>4. Tipo de Equipo y Empresa</vt:lpstr>
      <vt:lpstr>Basededatos</vt:lpstr>
      <vt:lpstr>Entradas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Trabajos Aéreos Especiales Enero 2025</dc:title>
  <dc:creator>Mabel Xiomara Rojas Novoa</dc:creator>
  <cp:lastModifiedBy>John Alexander Galvis Gonzalez</cp:lastModifiedBy>
  <dcterms:created xsi:type="dcterms:W3CDTF">2024-07-31T14:29:58Z</dcterms:created>
  <dcterms:modified xsi:type="dcterms:W3CDTF">2025-04-22T14:25:24Z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